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20" yWindow="-120" windowWidth="24240" windowHeight="13140" tabRatio="624"/>
  </bookViews>
  <sheets>
    <sheet name="Расчет " sheetId="10" r:id="rId1"/>
    <sheet name="Лист1" sheetId="11" r:id="rId2"/>
  </sheets>
  <definedNames>
    <definedName name="_xlnm._FilterDatabase" localSheetId="0" hidden="1">'Расчет '!$B$8:$DX$375</definedName>
    <definedName name="_xlnm.Print_Area" localSheetId="0">'Расчет '!$A$1:$GJ$740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Q83" i="10"/>
  <c r="DO83"/>
  <c r="DM83"/>
  <c r="DK83"/>
  <c r="DG83"/>
  <c r="DC83"/>
  <c r="DA83"/>
  <c r="CY83"/>
  <c r="CW83"/>
  <c r="CU83"/>
  <c r="CS83"/>
  <c r="CQ83"/>
  <c r="CO83"/>
  <c r="CI83"/>
  <c r="CG83"/>
  <c r="CE83"/>
  <c r="CC83"/>
  <c r="CA83"/>
  <c r="BY83"/>
  <c r="BE65"/>
  <c r="BC65"/>
  <c r="BA65"/>
  <c r="AY65"/>
  <c r="AW65"/>
  <c r="AU65"/>
  <c r="AS65"/>
  <c r="AQ65"/>
  <c r="AO65"/>
  <c r="AM65"/>
  <c r="AK65"/>
  <c r="AI65"/>
  <c r="AG65"/>
  <c r="AE65"/>
  <c r="AC65"/>
  <c r="Y65"/>
  <c r="Y55" s="1"/>
  <c r="W65"/>
  <c r="U65"/>
  <c r="S65"/>
  <c r="Q65"/>
  <c r="O65"/>
  <c r="M65"/>
  <c r="DO68"/>
  <c r="DM68"/>
  <c r="FY68" s="1"/>
  <c r="DK68"/>
  <c r="FW68" s="1"/>
  <c r="DI68"/>
  <c r="FU68" s="1"/>
  <c r="DG68"/>
  <c r="FS68" s="1"/>
  <c r="DE68"/>
  <c r="DC68"/>
  <c r="FO68" s="1"/>
  <c r="DA68"/>
  <c r="FM68" s="1"/>
  <c r="CY68"/>
  <c r="FK68" s="1"/>
  <c r="CW68"/>
  <c r="FI68" s="1"/>
  <c r="CU68"/>
  <c r="FG68" s="1"/>
  <c r="CS68"/>
  <c r="FE68" s="1"/>
  <c r="CQ68"/>
  <c r="FC68" s="1"/>
  <c r="CO68"/>
  <c r="FA68" s="1"/>
  <c r="CK68"/>
  <c r="EW68" s="1"/>
  <c r="CI68"/>
  <c r="EU68" s="1"/>
  <c r="CG68"/>
  <c r="ES68" s="1"/>
  <c r="CE68"/>
  <c r="EQ68" s="1"/>
  <c r="CC68"/>
  <c r="CA68"/>
  <c r="EM68" s="1"/>
  <c r="BY68"/>
  <c r="GD68"/>
  <c r="GC68"/>
  <c r="GB68"/>
  <c r="GA68"/>
  <c r="FZ68"/>
  <c r="FX68"/>
  <c r="FV68"/>
  <c r="FT68"/>
  <c r="FP68"/>
  <c r="FN68"/>
  <c r="FL68"/>
  <c r="FJ68"/>
  <c r="FH68"/>
  <c r="FF68"/>
  <c r="FD68"/>
  <c r="FB68"/>
  <c r="EZ68"/>
  <c r="EY68"/>
  <c r="EX68"/>
  <c r="ET68"/>
  <c r="ER68"/>
  <c r="EP68"/>
  <c r="EN68"/>
  <c r="EL68"/>
  <c r="EJ68"/>
  <c r="FQ68"/>
  <c r="EV68"/>
  <c r="EO68"/>
  <c r="BH68"/>
  <c r="BG68"/>
  <c r="M68"/>
  <c r="BG69"/>
  <c r="BF41"/>
  <c r="V41"/>
  <c r="Z41"/>
  <c r="AA41"/>
  <c r="AB41"/>
  <c r="AD41"/>
  <c r="AF41"/>
  <c r="AH41"/>
  <c r="AJ41"/>
  <c r="AL41"/>
  <c r="AN41"/>
  <c r="AP41"/>
  <c r="AR41"/>
  <c r="AT41"/>
  <c r="AV41"/>
  <c r="AX41"/>
  <c r="AZ41"/>
  <c r="BB41"/>
  <c r="BD41"/>
  <c r="T41"/>
  <c r="DC640"/>
  <c r="DA640"/>
  <c r="CY640"/>
  <c r="CW640"/>
  <c r="CU640"/>
  <c r="CS640"/>
  <c r="CQ640"/>
  <c r="CO640"/>
  <c r="CI640"/>
  <c r="CG640"/>
  <c r="CE640"/>
  <c r="CC640"/>
  <c r="CA640"/>
  <c r="BY640"/>
  <c r="AW640"/>
  <c r="AU640"/>
  <c r="AS640"/>
  <c r="AQ640"/>
  <c r="AO640"/>
  <c r="AM640"/>
  <c r="AK640"/>
  <c r="AI640"/>
  <c r="AG640"/>
  <c r="AE640"/>
  <c r="AC640"/>
  <c r="X640"/>
  <c r="W640"/>
  <c r="U640"/>
  <c r="S640"/>
  <c r="Q640"/>
  <c r="O640"/>
  <c r="M640"/>
  <c r="CJ103"/>
  <c r="CF374"/>
  <c r="CD389"/>
  <c r="BZ55"/>
  <c r="CB55"/>
  <c r="CD55"/>
  <c r="CF55"/>
  <c r="CH55"/>
  <c r="CL55"/>
  <c r="CM55"/>
  <c r="CN55"/>
  <c r="CP55"/>
  <c r="CR55"/>
  <c r="CT55"/>
  <c r="CV55"/>
  <c r="CX55"/>
  <c r="CZ55"/>
  <c r="DB55"/>
  <c r="DD55"/>
  <c r="DF55"/>
  <c r="DH55"/>
  <c r="DJ55"/>
  <c r="DL55"/>
  <c r="DN55"/>
  <c r="DP55"/>
  <c r="DR55"/>
  <c r="BX55"/>
  <c r="N55"/>
  <c r="P55"/>
  <c r="R55"/>
  <c r="T55"/>
  <c r="V55"/>
  <c r="Z55"/>
  <c r="AA55"/>
  <c r="AB55"/>
  <c r="AD55"/>
  <c r="AF55"/>
  <c r="AH55"/>
  <c r="AJ55"/>
  <c r="AL55"/>
  <c r="AN55"/>
  <c r="AP55"/>
  <c r="AR55"/>
  <c r="AT55"/>
  <c r="AV55"/>
  <c r="AX55"/>
  <c r="AZ55"/>
  <c r="BB55"/>
  <c r="BD55"/>
  <c r="BF55"/>
  <c r="L55"/>
  <c r="BZ480"/>
  <c r="CB480"/>
  <c r="CD480"/>
  <c r="CH480"/>
  <c r="CK480"/>
  <c r="CL480"/>
  <c r="CM480"/>
  <c r="CN480"/>
  <c r="CP480"/>
  <c r="CR480"/>
  <c r="CT480"/>
  <c r="CV480"/>
  <c r="CX480"/>
  <c r="CZ480"/>
  <c r="DB480"/>
  <c r="DD480"/>
  <c r="DF480"/>
  <c r="DH480"/>
  <c r="DJ480"/>
  <c r="DL480"/>
  <c r="DN480"/>
  <c r="DP480"/>
  <c r="DR480"/>
  <c r="BX480"/>
  <c r="N480"/>
  <c r="P480"/>
  <c r="R480"/>
  <c r="T480"/>
  <c r="V480"/>
  <c r="Y480"/>
  <c r="Z480"/>
  <c r="AA480"/>
  <c r="AB480"/>
  <c r="AD480"/>
  <c r="AF480"/>
  <c r="AH480"/>
  <c r="AJ480"/>
  <c r="AL480"/>
  <c r="AN480"/>
  <c r="AP480"/>
  <c r="AR480"/>
  <c r="AT480"/>
  <c r="AV480"/>
  <c r="AX480"/>
  <c r="AZ480"/>
  <c r="BB480"/>
  <c r="BD480"/>
  <c r="BF480"/>
  <c r="L480"/>
  <c r="S491"/>
  <c r="Q491"/>
  <c r="O491"/>
  <c r="M491"/>
  <c r="U491"/>
  <c r="S135"/>
  <c r="S134"/>
  <c r="S133"/>
  <c r="CC365"/>
  <c r="CA365"/>
  <c r="BY365"/>
  <c r="BW365"/>
  <c r="DI364"/>
  <c r="DG364"/>
  <c r="DE364"/>
  <c r="DC364"/>
  <c r="DA364"/>
  <c r="CY364"/>
  <c r="CW364"/>
  <c r="CU364"/>
  <c r="CS364"/>
  <c r="CQ364"/>
  <c r="CO364"/>
  <c r="CI364"/>
  <c r="CG364"/>
  <c r="CE364"/>
  <c r="CC364"/>
  <c r="CA364"/>
  <c r="BY364"/>
  <c r="DI363"/>
  <c r="DG363"/>
  <c r="DC363"/>
  <c r="DA363"/>
  <c r="CY363"/>
  <c r="CW363"/>
  <c r="CU363"/>
  <c r="CS363"/>
  <c r="CQ363"/>
  <c r="CO363"/>
  <c r="CI363"/>
  <c r="CE363"/>
  <c r="CC363"/>
  <c r="CA363"/>
  <c r="BY363"/>
  <c r="DE363"/>
  <c r="DC362"/>
  <c r="DA362"/>
  <c r="CY362"/>
  <c r="CW362"/>
  <c r="CU362"/>
  <c r="CS362"/>
  <c r="CQ362"/>
  <c r="CO362"/>
  <c r="CI362"/>
  <c r="CE362"/>
  <c r="CC362"/>
  <c r="CA362"/>
  <c r="BY362"/>
  <c r="DE362"/>
  <c r="DC361"/>
  <c r="DA361"/>
  <c r="CY361"/>
  <c r="CW361"/>
  <c r="CU361"/>
  <c r="CS361"/>
  <c r="CQ361"/>
  <c r="CO361"/>
  <c r="CI361"/>
  <c r="CE361"/>
  <c r="CC361"/>
  <c r="CA361"/>
  <c r="BY361"/>
  <c r="CJ361"/>
  <c r="DC360"/>
  <c r="DA360"/>
  <c r="CY360"/>
  <c r="CW360"/>
  <c r="CU360"/>
  <c r="CS360"/>
  <c r="CQ360"/>
  <c r="CO360"/>
  <c r="CI360"/>
  <c r="CE360"/>
  <c r="CC360"/>
  <c r="CA360"/>
  <c r="BY360"/>
  <c r="CJ360"/>
  <c r="DC359"/>
  <c r="DA359"/>
  <c r="CY359"/>
  <c r="CW359"/>
  <c r="CU359"/>
  <c r="CS359"/>
  <c r="CQ359"/>
  <c r="CO359"/>
  <c r="CI359"/>
  <c r="CE359"/>
  <c r="CC359"/>
  <c r="CA359"/>
  <c r="BY359"/>
  <c r="CJ359"/>
  <c r="S366"/>
  <c r="Q366"/>
  <c r="O366"/>
  <c r="M366"/>
  <c r="S364"/>
  <c r="Q364"/>
  <c r="O364"/>
  <c r="M364"/>
  <c r="K364"/>
  <c r="S363"/>
  <c r="Q363"/>
  <c r="O363"/>
  <c r="M363"/>
  <c r="K363"/>
  <c r="U363" s="1"/>
  <c r="AO365"/>
  <c r="W365"/>
  <c r="S365"/>
  <c r="Q365"/>
  <c r="O365"/>
  <c r="M365"/>
  <c r="K365"/>
  <c r="U365" s="1"/>
  <c r="H365"/>
  <c r="AQ365" s="1"/>
  <c r="AQ362"/>
  <c r="AO362"/>
  <c r="AM362"/>
  <c r="AK362"/>
  <c r="AI362"/>
  <c r="AG362"/>
  <c r="AE362"/>
  <c r="AC362"/>
  <c r="W362"/>
  <c r="U362"/>
  <c r="S362"/>
  <c r="Q362"/>
  <c r="O362"/>
  <c r="M362"/>
  <c r="X362"/>
  <c r="AQ361"/>
  <c r="AO361"/>
  <c r="AM361"/>
  <c r="AK361"/>
  <c r="AI361"/>
  <c r="AG361"/>
  <c r="AE361"/>
  <c r="AC361"/>
  <c r="Y361"/>
  <c r="W361"/>
  <c r="U361"/>
  <c r="S361"/>
  <c r="Q361"/>
  <c r="O361"/>
  <c r="M361"/>
  <c r="X361"/>
  <c r="AQ360"/>
  <c r="AO360"/>
  <c r="AM360"/>
  <c r="AK360"/>
  <c r="AI360"/>
  <c r="AG360"/>
  <c r="AE360"/>
  <c r="AC360"/>
  <c r="Y360"/>
  <c r="W360"/>
  <c r="S360"/>
  <c r="Q360"/>
  <c r="O360"/>
  <c r="M360"/>
  <c r="X360"/>
  <c r="AQ359"/>
  <c r="AO359"/>
  <c r="AM359"/>
  <c r="AK359"/>
  <c r="AI359"/>
  <c r="AG359"/>
  <c r="AE359"/>
  <c r="AC359"/>
  <c r="Y359"/>
  <c r="W359"/>
  <c r="S359"/>
  <c r="Q359"/>
  <c r="O359"/>
  <c r="M359"/>
  <c r="AS359"/>
  <c r="CE276"/>
  <c r="CC276"/>
  <c r="CA276"/>
  <c r="BY276"/>
  <c r="BW276"/>
  <c r="DE275"/>
  <c r="DC275"/>
  <c r="DA275"/>
  <c r="CY275"/>
  <c r="CW275"/>
  <c r="CU275"/>
  <c r="CS275"/>
  <c r="CQ275"/>
  <c r="CO275"/>
  <c r="CI275"/>
  <c r="CE275"/>
  <c r="CC275"/>
  <c r="CA275"/>
  <c r="BY275"/>
  <c r="BW275"/>
  <c r="CJ275" s="1"/>
  <c r="DE274"/>
  <c r="DC274"/>
  <c r="DA274"/>
  <c r="CY274"/>
  <c r="CW274"/>
  <c r="CU274"/>
  <c r="CS274"/>
  <c r="CQ274"/>
  <c r="CO274"/>
  <c r="CI274"/>
  <c r="CE274"/>
  <c r="CC274"/>
  <c r="CA274"/>
  <c r="BY274"/>
  <c r="BW274"/>
  <c r="CJ274" s="1"/>
  <c r="DE273"/>
  <c r="DC273"/>
  <c r="DA273"/>
  <c r="CY273"/>
  <c r="CW273"/>
  <c r="CU273"/>
  <c r="CS273"/>
  <c r="CQ273"/>
  <c r="CO273"/>
  <c r="CI273"/>
  <c r="CE273"/>
  <c r="CC273"/>
  <c r="CA273"/>
  <c r="BY273"/>
  <c r="BW273"/>
  <c r="CJ273" s="1"/>
  <c r="DE272"/>
  <c r="DA272"/>
  <c r="CI272"/>
  <c r="CE272"/>
  <c r="CC272"/>
  <c r="CA272"/>
  <c r="BY272"/>
  <c r="BW272"/>
  <c r="CJ272" s="1"/>
  <c r="BT272"/>
  <c r="DC272" s="1"/>
  <c r="DE271"/>
  <c r="DC271"/>
  <c r="DA271"/>
  <c r="CY271"/>
  <c r="CW271"/>
  <c r="CU271"/>
  <c r="CS271"/>
  <c r="CQ271"/>
  <c r="CO271"/>
  <c r="CI271"/>
  <c r="CE271"/>
  <c r="CC271"/>
  <c r="CA271"/>
  <c r="BY271"/>
  <c r="BW271"/>
  <c r="CJ271" s="1"/>
  <c r="DE270"/>
  <c r="DC270"/>
  <c r="DA270"/>
  <c r="CY270"/>
  <c r="CW270"/>
  <c r="CU270"/>
  <c r="CS270"/>
  <c r="CQ270"/>
  <c r="CO270"/>
  <c r="CJ270"/>
  <c r="CI270"/>
  <c r="CE270"/>
  <c r="CC270"/>
  <c r="CA270"/>
  <c r="BY270"/>
  <c r="BW270"/>
  <c r="CG270" s="1"/>
  <c r="DC269"/>
  <c r="DA269"/>
  <c r="CY269"/>
  <c r="CW269"/>
  <c r="CU269"/>
  <c r="CS269"/>
  <c r="CQ269"/>
  <c r="CO269"/>
  <c r="CI269"/>
  <c r="CE269"/>
  <c r="CC269"/>
  <c r="CA269"/>
  <c r="BY269"/>
  <c r="CJ269"/>
  <c r="DC268"/>
  <c r="DA268"/>
  <c r="CY268"/>
  <c r="CW268"/>
  <c r="CU268"/>
  <c r="CS268"/>
  <c r="CQ268"/>
  <c r="CO268"/>
  <c r="CI268"/>
  <c r="CE268"/>
  <c r="CC268"/>
  <c r="CA268"/>
  <c r="BY268"/>
  <c r="CJ268"/>
  <c r="DC267"/>
  <c r="DA267"/>
  <c r="CY267"/>
  <c r="CW267"/>
  <c r="CU267"/>
  <c r="CS267"/>
  <c r="CQ267"/>
  <c r="CO267"/>
  <c r="CI267"/>
  <c r="CE267"/>
  <c r="CC267"/>
  <c r="CA267"/>
  <c r="BY267"/>
  <c r="CJ267"/>
  <c r="DC266"/>
  <c r="DA266"/>
  <c r="CY266"/>
  <c r="CW266"/>
  <c r="CU266"/>
  <c r="CS266"/>
  <c r="CQ266"/>
  <c r="CO266"/>
  <c r="CI266"/>
  <c r="CG266"/>
  <c r="CE266"/>
  <c r="CC266"/>
  <c r="CA266"/>
  <c r="BY266"/>
  <c r="CJ266"/>
  <c r="S276"/>
  <c r="Q276"/>
  <c r="O276"/>
  <c r="M276"/>
  <c r="K276"/>
  <c r="AW275"/>
  <c r="AU275"/>
  <c r="AS275"/>
  <c r="AQ275"/>
  <c r="AO275"/>
  <c r="AM275"/>
  <c r="AK275"/>
  <c r="AI275"/>
  <c r="AG275"/>
  <c r="AE275"/>
  <c r="AC275"/>
  <c r="W275"/>
  <c r="S275"/>
  <c r="Q275"/>
  <c r="O275"/>
  <c r="M275"/>
  <c r="K275"/>
  <c r="U275" s="1"/>
  <c r="AS274"/>
  <c r="AQ274"/>
  <c r="AO274"/>
  <c r="AM274"/>
  <c r="AK274"/>
  <c r="AI274"/>
  <c r="AG274"/>
  <c r="AE274"/>
  <c r="AC274"/>
  <c r="W274"/>
  <c r="S274"/>
  <c r="Q274"/>
  <c r="O274"/>
  <c r="M274"/>
  <c r="K274"/>
  <c r="X274" s="1"/>
  <c r="AO273"/>
  <c r="AK273"/>
  <c r="W273"/>
  <c r="S273"/>
  <c r="Q273"/>
  <c r="O273"/>
  <c r="M273"/>
  <c r="K273"/>
  <c r="X273" s="1"/>
  <c r="H273"/>
  <c r="AG273" s="1"/>
  <c r="AS272"/>
  <c r="AO272"/>
  <c r="W272"/>
  <c r="U272"/>
  <c r="S272"/>
  <c r="Q272"/>
  <c r="O272"/>
  <c r="M272"/>
  <c r="K272"/>
  <c r="X272" s="1"/>
  <c r="H272"/>
  <c r="AG272" s="1"/>
  <c r="AS271"/>
  <c r="AQ271"/>
  <c r="AO271"/>
  <c r="AI271"/>
  <c r="W271"/>
  <c r="S271"/>
  <c r="Q271"/>
  <c r="O271"/>
  <c r="M271"/>
  <c r="K271"/>
  <c r="U271" s="1"/>
  <c r="H271"/>
  <c r="AM271" s="1"/>
  <c r="AS270"/>
  <c r="AQ270"/>
  <c r="AO270"/>
  <c r="AM270"/>
  <c r="AK270"/>
  <c r="AI270"/>
  <c r="AG270"/>
  <c r="AE270"/>
  <c r="AC270"/>
  <c r="X270"/>
  <c r="W270"/>
  <c r="U270"/>
  <c r="S270"/>
  <c r="Q270"/>
  <c r="O270"/>
  <c r="M270"/>
  <c r="AQ269"/>
  <c r="AO269"/>
  <c r="AM269"/>
  <c r="AK269"/>
  <c r="AI269"/>
  <c r="AG269"/>
  <c r="AE269"/>
  <c r="AC269"/>
  <c r="W269"/>
  <c r="S269"/>
  <c r="Q269"/>
  <c r="O269"/>
  <c r="M269"/>
  <c r="X269"/>
  <c r="AQ268"/>
  <c r="AO268"/>
  <c r="AM268"/>
  <c r="AK268"/>
  <c r="AI268"/>
  <c r="AG268"/>
  <c r="AE268"/>
  <c r="AC268"/>
  <c r="W268"/>
  <c r="S268"/>
  <c r="Q268"/>
  <c r="O268"/>
  <c r="M268"/>
  <c r="AS268"/>
  <c r="AQ267"/>
  <c r="AO267"/>
  <c r="AM267"/>
  <c r="AK267"/>
  <c r="AI267"/>
  <c r="AG267"/>
  <c r="AE267"/>
  <c r="AC267"/>
  <c r="W267"/>
  <c r="U267"/>
  <c r="S267"/>
  <c r="Q267"/>
  <c r="O267"/>
  <c r="M267"/>
  <c r="X267"/>
  <c r="AQ266"/>
  <c r="AO266"/>
  <c r="AM266"/>
  <c r="AK266"/>
  <c r="AI266"/>
  <c r="AG266"/>
  <c r="AE266"/>
  <c r="AC266"/>
  <c r="W266"/>
  <c r="S266"/>
  <c r="Q266"/>
  <c r="O266"/>
  <c r="M266"/>
  <c r="X266"/>
  <c r="L265"/>
  <c r="DE82"/>
  <c r="DC82"/>
  <c r="DA82"/>
  <c r="CY82"/>
  <c r="CW82"/>
  <c r="CU82"/>
  <c r="CS82"/>
  <c r="CQ82"/>
  <c r="CO82"/>
  <c r="CK82"/>
  <c r="CK70" s="1"/>
  <c r="CJ82"/>
  <c r="CI82"/>
  <c r="CG82"/>
  <c r="CE82"/>
  <c r="CC82"/>
  <c r="CA82"/>
  <c r="BY82"/>
  <c r="DE81"/>
  <c r="DC81"/>
  <c r="DA81"/>
  <c r="CY81"/>
  <c r="CW81"/>
  <c r="CU81"/>
  <c r="CS81"/>
  <c r="CQ81"/>
  <c r="CO81"/>
  <c r="CI81"/>
  <c r="CG81"/>
  <c r="CE81"/>
  <c r="CC81"/>
  <c r="CA81"/>
  <c r="BY81"/>
  <c r="CJ81"/>
  <c r="DC80"/>
  <c r="DA80"/>
  <c r="CY80"/>
  <c r="CW80"/>
  <c r="CU80"/>
  <c r="CS80"/>
  <c r="CQ80"/>
  <c r="CO80"/>
  <c r="CI80"/>
  <c r="CE80"/>
  <c r="CC80"/>
  <c r="CA80"/>
  <c r="BY80"/>
  <c r="CJ80"/>
  <c r="DQ79"/>
  <c r="DO79"/>
  <c r="DM79"/>
  <c r="DK79"/>
  <c r="DI79"/>
  <c r="DG79"/>
  <c r="DE79"/>
  <c r="DC79"/>
  <c r="DA79"/>
  <c r="CY79"/>
  <c r="CW79"/>
  <c r="CU79"/>
  <c r="CS79"/>
  <c r="CQ79"/>
  <c r="CO79"/>
  <c r="CI79"/>
  <c r="CG79"/>
  <c r="CE79"/>
  <c r="CC79"/>
  <c r="CA79"/>
  <c r="BY79"/>
  <c r="DE78"/>
  <c r="DC78"/>
  <c r="DA78"/>
  <c r="CY78"/>
  <c r="CW78"/>
  <c r="CU78"/>
  <c r="CS78"/>
  <c r="CQ78"/>
  <c r="CO78"/>
  <c r="CJ78"/>
  <c r="CI78"/>
  <c r="CG78"/>
  <c r="CE78"/>
  <c r="CC78"/>
  <c r="CA78"/>
  <c r="BY78"/>
  <c r="DE77"/>
  <c r="DC77"/>
  <c r="DA77"/>
  <c r="CY77"/>
  <c r="CW77"/>
  <c r="CU77"/>
  <c r="CS77"/>
  <c r="CQ77"/>
  <c r="CO77"/>
  <c r="CJ77"/>
  <c r="CI77"/>
  <c r="CG77"/>
  <c r="CE77"/>
  <c r="CC77"/>
  <c r="CA77"/>
  <c r="BY77"/>
  <c r="DE76"/>
  <c r="DC76"/>
  <c r="DA76"/>
  <c r="CY76"/>
  <c r="CW76"/>
  <c r="CU76"/>
  <c r="CS76"/>
  <c r="CQ76"/>
  <c r="CO76"/>
  <c r="CJ76"/>
  <c r="CI76"/>
  <c r="CG76"/>
  <c r="CE76"/>
  <c r="CC76"/>
  <c r="CA76"/>
  <c r="BY76"/>
  <c r="DE75"/>
  <c r="DC75"/>
  <c r="DA75"/>
  <c r="CY75"/>
  <c r="CW75"/>
  <c r="CU75"/>
  <c r="CS75"/>
  <c r="CQ75"/>
  <c r="CO75"/>
  <c r="CJ75"/>
  <c r="CI75"/>
  <c r="CG75"/>
  <c r="CE75"/>
  <c r="CC75"/>
  <c r="CA75"/>
  <c r="BY75"/>
  <c r="DE74"/>
  <c r="DA74"/>
  <c r="CY74"/>
  <c r="CQ74"/>
  <c r="CJ74"/>
  <c r="CI74"/>
  <c r="CG74"/>
  <c r="CE74"/>
  <c r="CC74"/>
  <c r="CA74"/>
  <c r="BY74"/>
  <c r="BT74"/>
  <c r="DC74" s="1"/>
  <c r="DE73"/>
  <c r="DC73"/>
  <c r="DA73"/>
  <c r="CY73"/>
  <c r="CW73"/>
  <c r="CU73"/>
  <c r="CS73"/>
  <c r="CQ73"/>
  <c r="CO73"/>
  <c r="CJ73"/>
  <c r="CI73"/>
  <c r="CG73"/>
  <c r="CE73"/>
  <c r="CC73"/>
  <c r="CA73"/>
  <c r="BY73"/>
  <c r="DE72"/>
  <c r="DC72"/>
  <c r="DA72"/>
  <c r="CY72"/>
  <c r="CW72"/>
  <c r="CU72"/>
  <c r="CS72"/>
  <c r="CQ72"/>
  <c r="CO72"/>
  <c r="CJ72"/>
  <c r="CI72"/>
  <c r="CG72"/>
  <c r="CE72"/>
  <c r="CC72"/>
  <c r="CA72"/>
  <c r="BY72"/>
  <c r="DP70"/>
  <c r="DH70"/>
  <c r="CH70"/>
  <c r="DD70"/>
  <c r="DB70"/>
  <c r="CZ70"/>
  <c r="CF70"/>
  <c r="CB70"/>
  <c r="BZ70"/>
  <c r="DL70"/>
  <c r="CL70"/>
  <c r="CR70"/>
  <c r="DF70"/>
  <c r="DI71"/>
  <c r="DG71"/>
  <c r="DE71"/>
  <c r="DC71"/>
  <c r="DA71"/>
  <c r="CY71"/>
  <c r="CW71"/>
  <c r="CU71"/>
  <c r="CS71"/>
  <c r="CQ71"/>
  <c r="CO71"/>
  <c r="CI71"/>
  <c r="CG71"/>
  <c r="CE71"/>
  <c r="CC71"/>
  <c r="CA71"/>
  <c r="BY71"/>
  <c r="DK71"/>
  <c r="BE70"/>
  <c r="BC70"/>
  <c r="BA70"/>
  <c r="AY70"/>
  <c r="AW70"/>
  <c r="AU70"/>
  <c r="CD70"/>
  <c r="CM70"/>
  <c r="CN70"/>
  <c r="DJ70"/>
  <c r="DN70"/>
  <c r="DR70"/>
  <c r="BX70"/>
  <c r="N70"/>
  <c r="P70"/>
  <c r="R70"/>
  <c r="T70"/>
  <c r="V70"/>
  <c r="Y70"/>
  <c r="Z70"/>
  <c r="AA70"/>
  <c r="AB70"/>
  <c r="AD70"/>
  <c r="AF70"/>
  <c r="AH70"/>
  <c r="AJ70"/>
  <c r="AL70"/>
  <c r="AN70"/>
  <c r="AP70"/>
  <c r="AR70"/>
  <c r="AT70"/>
  <c r="AV70"/>
  <c r="AX70"/>
  <c r="AZ70"/>
  <c r="BB70"/>
  <c r="BD70"/>
  <c r="BF70"/>
  <c r="L70"/>
  <c r="AS77"/>
  <c r="AQ77"/>
  <c r="AO77"/>
  <c r="AM77"/>
  <c r="AK77"/>
  <c r="AI77"/>
  <c r="AG77"/>
  <c r="AE77"/>
  <c r="AC77"/>
  <c r="X77"/>
  <c r="W77"/>
  <c r="U77"/>
  <c r="S77"/>
  <c r="Q77"/>
  <c r="O77"/>
  <c r="M77"/>
  <c r="AQ76"/>
  <c r="AO76"/>
  <c r="AM76"/>
  <c r="AK76"/>
  <c r="AI76"/>
  <c r="AG76"/>
  <c r="AE76"/>
  <c r="AC76"/>
  <c r="W76"/>
  <c r="S76"/>
  <c r="Q76"/>
  <c r="O76"/>
  <c r="M76"/>
  <c r="X76"/>
  <c r="AQ75"/>
  <c r="AO75"/>
  <c r="AM75"/>
  <c r="AK75"/>
  <c r="AI75"/>
  <c r="AG75"/>
  <c r="AE75"/>
  <c r="AC75"/>
  <c r="W75"/>
  <c r="S75"/>
  <c r="Q75"/>
  <c r="O75"/>
  <c r="M75"/>
  <c r="X75"/>
  <c r="AQ74"/>
  <c r="AO74"/>
  <c r="AM74"/>
  <c r="AK74"/>
  <c r="AI74"/>
  <c r="AG74"/>
  <c r="AE74"/>
  <c r="AC74"/>
  <c r="W74"/>
  <c r="S74"/>
  <c r="Q74"/>
  <c r="O74"/>
  <c r="M74"/>
  <c r="X74"/>
  <c r="AQ73"/>
  <c r="AO73"/>
  <c r="AI73"/>
  <c r="W73"/>
  <c r="S73"/>
  <c r="Q73"/>
  <c r="O73"/>
  <c r="M73"/>
  <c r="AS73"/>
  <c r="H73"/>
  <c r="AM73" s="1"/>
  <c r="AQ72"/>
  <c r="AO72"/>
  <c r="AM72"/>
  <c r="AK72"/>
  <c r="AI72"/>
  <c r="AG72"/>
  <c r="AE72"/>
  <c r="AC72"/>
  <c r="W72"/>
  <c r="S72"/>
  <c r="Q72"/>
  <c r="O72"/>
  <c r="M72"/>
  <c r="X72"/>
  <c r="AQ71"/>
  <c r="AO71"/>
  <c r="AM71"/>
  <c r="AK71"/>
  <c r="AI71"/>
  <c r="AG71"/>
  <c r="AE71"/>
  <c r="AC71"/>
  <c r="W71"/>
  <c r="S71"/>
  <c r="Q71"/>
  <c r="O71"/>
  <c r="M71"/>
  <c r="AS71"/>
  <c r="DC95"/>
  <c r="DA95"/>
  <c r="CY95"/>
  <c r="CW95"/>
  <c r="CU95"/>
  <c r="CS95"/>
  <c r="CQ95"/>
  <c r="CO95"/>
  <c r="CI95"/>
  <c r="CE95"/>
  <c r="CC95"/>
  <c r="CA95"/>
  <c r="BY95"/>
  <c r="CJ95"/>
  <c r="DC94"/>
  <c r="DA94"/>
  <c r="CY94"/>
  <c r="CW94"/>
  <c r="CU94"/>
  <c r="CS94"/>
  <c r="CQ94"/>
  <c r="CO94"/>
  <c r="CI94"/>
  <c r="CG94"/>
  <c r="CE94"/>
  <c r="CC94"/>
  <c r="CA94"/>
  <c r="BY94"/>
  <c r="CJ94"/>
  <c r="CK93"/>
  <c r="CJ93"/>
  <c r="CI93"/>
  <c r="CG93"/>
  <c r="CE93"/>
  <c r="CC93"/>
  <c r="CA93"/>
  <c r="BY93"/>
  <c r="DE92"/>
  <c r="DC92"/>
  <c r="DA92"/>
  <c r="CY92"/>
  <c r="CW92"/>
  <c r="CU92"/>
  <c r="CS92"/>
  <c r="CQ92"/>
  <c r="CO92"/>
  <c r="CJ92"/>
  <c r="CI92"/>
  <c r="CG92"/>
  <c r="CE92"/>
  <c r="CC92"/>
  <c r="CA92"/>
  <c r="BY92"/>
  <c r="DE91"/>
  <c r="DC91"/>
  <c r="DA91"/>
  <c r="CY91"/>
  <c r="CW91"/>
  <c r="CU91"/>
  <c r="CS91"/>
  <c r="CQ91"/>
  <c r="CO91"/>
  <c r="CJ91"/>
  <c r="CI91"/>
  <c r="CG91"/>
  <c r="CE91"/>
  <c r="CC91"/>
  <c r="CA91"/>
  <c r="BY91"/>
  <c r="DE90"/>
  <c r="DC90"/>
  <c r="DA90"/>
  <c r="CY90"/>
  <c r="CW90"/>
  <c r="CU90"/>
  <c r="CS90"/>
  <c r="CQ90"/>
  <c r="CO90"/>
  <c r="CJ90"/>
  <c r="CI90"/>
  <c r="CG90"/>
  <c r="CE90"/>
  <c r="CC90"/>
  <c r="CA90"/>
  <c r="BY90"/>
  <c r="DO89"/>
  <c r="DM89"/>
  <c r="DM84" s="1"/>
  <c r="DK89"/>
  <c r="DI89"/>
  <c r="DG89"/>
  <c r="DE89"/>
  <c r="DC89"/>
  <c r="DA89"/>
  <c r="CY89"/>
  <c r="CW89"/>
  <c r="CU89"/>
  <c r="CS89"/>
  <c r="CQ89"/>
  <c r="CO89"/>
  <c r="CI89"/>
  <c r="CG89"/>
  <c r="CE89"/>
  <c r="CC89"/>
  <c r="CA89"/>
  <c r="BY89"/>
  <c r="CE88"/>
  <c r="CC88"/>
  <c r="CA88"/>
  <c r="BY88"/>
  <c r="CG88"/>
  <c r="DA87"/>
  <c r="CY87"/>
  <c r="CW87"/>
  <c r="CU87"/>
  <c r="CS87"/>
  <c r="CQ87"/>
  <c r="CO87"/>
  <c r="CI87"/>
  <c r="CG87"/>
  <c r="CE87"/>
  <c r="CC87"/>
  <c r="CA87"/>
  <c r="BY87"/>
  <c r="CJ87"/>
  <c r="DI86"/>
  <c r="DI84" s="1"/>
  <c r="DG86"/>
  <c r="DC86"/>
  <c r="DA86"/>
  <c r="CY86"/>
  <c r="CW86"/>
  <c r="CU86"/>
  <c r="CS86"/>
  <c r="CQ86"/>
  <c r="CO86"/>
  <c r="CJ86"/>
  <c r="CI86"/>
  <c r="CE86"/>
  <c r="CC86"/>
  <c r="CA86"/>
  <c r="BY86"/>
  <c r="DE86"/>
  <c r="DC85"/>
  <c r="DA85"/>
  <c r="CY85"/>
  <c r="CW85"/>
  <c r="CU85"/>
  <c r="CS85"/>
  <c r="CQ85"/>
  <c r="CO85"/>
  <c r="CI85"/>
  <c r="CG85"/>
  <c r="CE85"/>
  <c r="CC85"/>
  <c r="CA85"/>
  <c r="BY85"/>
  <c r="AQ94"/>
  <c r="AO94"/>
  <c r="AM94"/>
  <c r="AK94"/>
  <c r="AI94"/>
  <c r="AG94"/>
  <c r="AE94"/>
  <c r="AC94"/>
  <c r="W94"/>
  <c r="S94"/>
  <c r="Q94"/>
  <c r="O94"/>
  <c r="M94"/>
  <c r="X94"/>
  <c r="AQ93"/>
  <c r="AO93"/>
  <c r="AM93"/>
  <c r="AK93"/>
  <c r="AI93"/>
  <c r="AG93"/>
  <c r="AE93"/>
  <c r="AC93"/>
  <c r="W93"/>
  <c r="U93"/>
  <c r="S93"/>
  <c r="Q93"/>
  <c r="O93"/>
  <c r="M93"/>
  <c r="X93"/>
  <c r="AQ92"/>
  <c r="AO92"/>
  <c r="AM92"/>
  <c r="AK92"/>
  <c r="AI92"/>
  <c r="AG92"/>
  <c r="AE92"/>
  <c r="AC92"/>
  <c r="W92"/>
  <c r="S92"/>
  <c r="Q92"/>
  <c r="O92"/>
  <c r="M92"/>
  <c r="X92"/>
  <c r="BC91"/>
  <c r="BC84" s="1"/>
  <c r="BA91"/>
  <c r="BA84" s="1"/>
  <c r="AY91"/>
  <c r="AY84" s="1"/>
  <c r="AW91"/>
  <c r="AU91"/>
  <c r="AS91"/>
  <c r="AQ91"/>
  <c r="AO91"/>
  <c r="AM91"/>
  <c r="AK91"/>
  <c r="AI91"/>
  <c r="AG91"/>
  <c r="AE91"/>
  <c r="AC91"/>
  <c r="W91"/>
  <c r="U91"/>
  <c r="S91"/>
  <c r="Q91"/>
  <c r="O91"/>
  <c r="M91"/>
  <c r="AK90"/>
  <c r="AI90"/>
  <c r="AG90"/>
  <c r="AE90"/>
  <c r="AC90"/>
  <c r="X90"/>
  <c r="W90"/>
  <c r="S90"/>
  <c r="Q90"/>
  <c r="O90"/>
  <c r="M90"/>
  <c r="U90"/>
  <c r="AW89"/>
  <c r="AW84" s="1"/>
  <c r="AU89"/>
  <c r="AQ89"/>
  <c r="AO89"/>
  <c r="AM89"/>
  <c r="AK89"/>
  <c r="AI89"/>
  <c r="AG89"/>
  <c r="AE89"/>
  <c r="AC89"/>
  <c r="Y89"/>
  <c r="W89"/>
  <c r="S89"/>
  <c r="Q89"/>
  <c r="O89"/>
  <c r="M89"/>
  <c r="AS89"/>
  <c r="AQ88"/>
  <c r="AO88"/>
  <c r="AM88"/>
  <c r="AK88"/>
  <c r="AI88"/>
  <c r="AG88"/>
  <c r="AE88"/>
  <c r="AC88"/>
  <c r="W88"/>
  <c r="S88"/>
  <c r="Q88"/>
  <c r="O88"/>
  <c r="M88"/>
  <c r="AS88"/>
  <c r="O87"/>
  <c r="M87"/>
  <c r="O86"/>
  <c r="M86"/>
  <c r="O85"/>
  <c r="M85"/>
  <c r="K85"/>
  <c r="BZ84"/>
  <c r="CB84"/>
  <c r="CD84"/>
  <c r="CF84"/>
  <c r="CH84"/>
  <c r="CL84"/>
  <c r="CM84"/>
  <c r="CN84"/>
  <c r="CP84"/>
  <c r="CR84"/>
  <c r="CT84"/>
  <c r="CV84"/>
  <c r="CX84"/>
  <c r="CZ84"/>
  <c r="DB84"/>
  <c r="DD84"/>
  <c r="DF84"/>
  <c r="DG84"/>
  <c r="DH84"/>
  <c r="DJ84"/>
  <c r="DL84"/>
  <c r="DN84"/>
  <c r="DO84"/>
  <c r="DP84"/>
  <c r="DQ84"/>
  <c r="DR84"/>
  <c r="BX84"/>
  <c r="N84"/>
  <c r="P84"/>
  <c r="R84"/>
  <c r="T84"/>
  <c r="V84"/>
  <c r="Z84"/>
  <c r="AA84"/>
  <c r="AB84"/>
  <c r="AD84"/>
  <c r="AF84"/>
  <c r="AH84"/>
  <c r="AJ84"/>
  <c r="AL84"/>
  <c r="AN84"/>
  <c r="AP84"/>
  <c r="AR84"/>
  <c r="AT84"/>
  <c r="AV84"/>
  <c r="AX84"/>
  <c r="AZ84"/>
  <c r="BB84"/>
  <c r="BD84"/>
  <c r="BE84"/>
  <c r="BF84"/>
  <c r="L84"/>
  <c r="CG159"/>
  <c r="CE159"/>
  <c r="CC159"/>
  <c r="CA159"/>
  <c r="BY159"/>
  <c r="BZ146"/>
  <c r="CB146"/>
  <c r="CD146"/>
  <c r="CF146"/>
  <c r="CH146"/>
  <c r="CL146"/>
  <c r="CM146"/>
  <c r="CN146"/>
  <c r="CP146"/>
  <c r="CR146"/>
  <c r="CT146"/>
  <c r="CV146"/>
  <c r="CX146"/>
  <c r="CZ146"/>
  <c r="DB146"/>
  <c r="DD146"/>
  <c r="DF146"/>
  <c r="DH146"/>
  <c r="DJ146"/>
  <c r="DL146"/>
  <c r="DN146"/>
  <c r="DP146"/>
  <c r="DQ146"/>
  <c r="DR146"/>
  <c r="BX146"/>
  <c r="N146"/>
  <c r="P146"/>
  <c r="R146"/>
  <c r="T146"/>
  <c r="V146"/>
  <c r="Z146"/>
  <c r="AA146"/>
  <c r="AB146"/>
  <c r="AD146"/>
  <c r="AF146"/>
  <c r="AH146"/>
  <c r="AJ146"/>
  <c r="AL146"/>
  <c r="AN146"/>
  <c r="AP146"/>
  <c r="AR146"/>
  <c r="AT146"/>
  <c r="AV146"/>
  <c r="AX146"/>
  <c r="AZ146"/>
  <c r="BB146"/>
  <c r="BD146"/>
  <c r="BE146"/>
  <c r="BF146"/>
  <c r="L146"/>
  <c r="CE158"/>
  <c r="CC158"/>
  <c r="CA158"/>
  <c r="BY158"/>
  <c r="CG158"/>
  <c r="CG157"/>
  <c r="CE157"/>
  <c r="CC157"/>
  <c r="CA157"/>
  <c r="BY157"/>
  <c r="BT157"/>
  <c r="CG156"/>
  <c r="CE156"/>
  <c r="CC156"/>
  <c r="CA156"/>
  <c r="BY156"/>
  <c r="DO146"/>
  <c r="DM146"/>
  <c r="CK146"/>
  <c r="DE154"/>
  <c r="DC154"/>
  <c r="DA154"/>
  <c r="CY154"/>
  <c r="CW154"/>
  <c r="CU154"/>
  <c r="CS154"/>
  <c r="CQ154"/>
  <c r="CO154"/>
  <c r="CJ154"/>
  <c r="CI154"/>
  <c r="CG154"/>
  <c r="CE154"/>
  <c r="CC154"/>
  <c r="CA154"/>
  <c r="BY154"/>
  <c r="DE153"/>
  <c r="DC153"/>
  <c r="DA153"/>
  <c r="CY153"/>
  <c r="CW153"/>
  <c r="CU153"/>
  <c r="CS153"/>
  <c r="CQ153"/>
  <c r="CO153"/>
  <c r="CJ153"/>
  <c r="CI153"/>
  <c r="CG153"/>
  <c r="CE153"/>
  <c r="CC153"/>
  <c r="CA153"/>
  <c r="BY153"/>
  <c r="CA152"/>
  <c r="BY152"/>
  <c r="BW152"/>
  <c r="CA151"/>
  <c r="BY151"/>
  <c r="BW151"/>
  <c r="DI150"/>
  <c r="DI146" s="1"/>
  <c r="DG150"/>
  <c r="DG146" s="1"/>
  <c r="DC150"/>
  <c r="DA150"/>
  <c r="CY150"/>
  <c r="CW150"/>
  <c r="CU150"/>
  <c r="CS150"/>
  <c r="CQ150"/>
  <c r="CO150"/>
  <c r="CJ150"/>
  <c r="CI150"/>
  <c r="CE150"/>
  <c r="CC150"/>
  <c r="CA150"/>
  <c r="BY150"/>
  <c r="DK150"/>
  <c r="DC149"/>
  <c r="DA149"/>
  <c r="CY149"/>
  <c r="CW149"/>
  <c r="CU149"/>
  <c r="CS149"/>
  <c r="CQ149"/>
  <c r="CO149"/>
  <c r="CJ149"/>
  <c r="CI149"/>
  <c r="CG149"/>
  <c r="CE149"/>
  <c r="CC149"/>
  <c r="CA149"/>
  <c r="BY149"/>
  <c r="DC148"/>
  <c r="DA148"/>
  <c r="CY148"/>
  <c r="CW148"/>
  <c r="CU148"/>
  <c r="CS148"/>
  <c r="CQ148"/>
  <c r="CO148"/>
  <c r="CI148"/>
  <c r="CE148"/>
  <c r="CC148"/>
  <c r="CA148"/>
  <c r="BY148"/>
  <c r="CJ148"/>
  <c r="DC147"/>
  <c r="DA147"/>
  <c r="CY147"/>
  <c r="CW147"/>
  <c r="CU147"/>
  <c r="CS147"/>
  <c r="CQ147"/>
  <c r="CO147"/>
  <c r="CI147"/>
  <c r="CG147"/>
  <c r="CE147"/>
  <c r="CC147"/>
  <c r="CA147"/>
  <c r="BY147"/>
  <c r="CJ147"/>
  <c r="AQ153"/>
  <c r="AO153"/>
  <c r="AM153"/>
  <c r="AK153"/>
  <c r="AI153"/>
  <c r="AG153"/>
  <c r="AE153"/>
  <c r="AC153"/>
  <c r="W153"/>
  <c r="U153"/>
  <c r="S153"/>
  <c r="Q153"/>
  <c r="O153"/>
  <c r="M153"/>
  <c r="X153"/>
  <c r="AQ152"/>
  <c r="AO152"/>
  <c r="AM152"/>
  <c r="AK152"/>
  <c r="AI152"/>
  <c r="AG152"/>
  <c r="AE152"/>
  <c r="AC152"/>
  <c r="W152"/>
  <c r="S152"/>
  <c r="Q152"/>
  <c r="O152"/>
  <c r="M152"/>
  <c r="X152"/>
  <c r="BC151"/>
  <c r="BC146" s="1"/>
  <c r="BA151"/>
  <c r="BA146" s="1"/>
  <c r="AY151"/>
  <c r="AY146" s="1"/>
  <c r="AW151"/>
  <c r="AU151"/>
  <c r="AS151"/>
  <c r="AQ151"/>
  <c r="AO151"/>
  <c r="AM151"/>
  <c r="AK151"/>
  <c r="AI151"/>
  <c r="AG151"/>
  <c r="AE151"/>
  <c r="AC151"/>
  <c r="Y151"/>
  <c r="Y146" s="1"/>
  <c r="W151"/>
  <c r="U151"/>
  <c r="S151"/>
  <c r="Q151"/>
  <c r="O151"/>
  <c r="M151"/>
  <c r="AO150"/>
  <c r="X150"/>
  <c r="W150"/>
  <c r="U150"/>
  <c r="S150"/>
  <c r="Q150"/>
  <c r="O150"/>
  <c r="M150"/>
  <c r="H150"/>
  <c r="AS150" s="1"/>
  <c r="AQ149"/>
  <c r="AO149"/>
  <c r="AM149"/>
  <c r="AK149"/>
  <c r="AI149"/>
  <c r="AG149"/>
  <c r="AE149"/>
  <c r="AC149"/>
  <c r="X149"/>
  <c r="W149"/>
  <c r="U149"/>
  <c r="S149"/>
  <c r="Q149"/>
  <c r="O149"/>
  <c r="M149"/>
  <c r="AS148"/>
  <c r="AQ148"/>
  <c r="AO148"/>
  <c r="AM148"/>
  <c r="AK148"/>
  <c r="AI148"/>
  <c r="AG148"/>
  <c r="AE148"/>
  <c r="AC148"/>
  <c r="W148"/>
  <c r="U148"/>
  <c r="S148"/>
  <c r="Q148"/>
  <c r="O148"/>
  <c r="M148"/>
  <c r="X148"/>
  <c r="AQ147"/>
  <c r="AO147"/>
  <c r="AM147"/>
  <c r="AK147"/>
  <c r="AI147"/>
  <c r="AG147"/>
  <c r="AE147"/>
  <c r="AC147"/>
  <c r="W147"/>
  <c r="S147"/>
  <c r="Q147"/>
  <c r="O147"/>
  <c r="M147"/>
  <c r="X147"/>
  <c r="CG125"/>
  <c r="CE125"/>
  <c r="CC125"/>
  <c r="CA125"/>
  <c r="BY125"/>
  <c r="BT125"/>
  <c r="CG124"/>
  <c r="CE124"/>
  <c r="CC124"/>
  <c r="CA124"/>
  <c r="BY124"/>
  <c r="BT124"/>
  <c r="CE123"/>
  <c r="CC123"/>
  <c r="CA123"/>
  <c r="BY123"/>
  <c r="CG123"/>
  <c r="DI122"/>
  <c r="DG122"/>
  <c r="DC122"/>
  <c r="DA122"/>
  <c r="CY122"/>
  <c r="CW122"/>
  <c r="CU122"/>
  <c r="CS122"/>
  <c r="CQ122"/>
  <c r="CO122"/>
  <c r="CJ122"/>
  <c r="CI122"/>
  <c r="CE122"/>
  <c r="CC122"/>
  <c r="CA122"/>
  <c r="BY122"/>
  <c r="DK122"/>
  <c r="DC121"/>
  <c r="DA121"/>
  <c r="CY121"/>
  <c r="CW121"/>
  <c r="CU121"/>
  <c r="CS121"/>
  <c r="CQ121"/>
  <c r="CO121"/>
  <c r="CI121"/>
  <c r="CE121"/>
  <c r="CC121"/>
  <c r="CA121"/>
  <c r="BY121"/>
  <c r="CJ121"/>
  <c r="DC120"/>
  <c r="DA120"/>
  <c r="CY120"/>
  <c r="CW120"/>
  <c r="CU120"/>
  <c r="CS120"/>
  <c r="CQ120"/>
  <c r="CO120"/>
  <c r="CJ120"/>
  <c r="CI120"/>
  <c r="CG120"/>
  <c r="CE120"/>
  <c r="CC120"/>
  <c r="CA120"/>
  <c r="BY120"/>
  <c r="DC119"/>
  <c r="DA119"/>
  <c r="CY119"/>
  <c r="CW119"/>
  <c r="CU119"/>
  <c r="CS119"/>
  <c r="CQ119"/>
  <c r="CO119"/>
  <c r="CJ119"/>
  <c r="CI119"/>
  <c r="CG119"/>
  <c r="CE119"/>
  <c r="CC119"/>
  <c r="CA119"/>
  <c r="BY119"/>
  <c r="DC118"/>
  <c r="DA118"/>
  <c r="CY118"/>
  <c r="CW118"/>
  <c r="CU118"/>
  <c r="CS118"/>
  <c r="CQ118"/>
  <c r="CO118"/>
  <c r="CI118"/>
  <c r="CE118"/>
  <c r="CC118"/>
  <c r="CA118"/>
  <c r="BY118"/>
  <c r="CJ118"/>
  <c r="CS117"/>
  <c r="CQ117"/>
  <c r="CO117"/>
  <c r="CI117"/>
  <c r="CE117"/>
  <c r="CC117"/>
  <c r="CA117"/>
  <c r="BY117"/>
  <c r="BW117"/>
  <c r="CJ117" s="1"/>
  <c r="AQ121"/>
  <c r="AO121"/>
  <c r="AM121"/>
  <c r="AK121"/>
  <c r="AI121"/>
  <c r="AG121"/>
  <c r="AE121"/>
  <c r="AC121"/>
  <c r="X121"/>
  <c r="W121"/>
  <c r="U121"/>
  <c r="S121"/>
  <c r="Q121"/>
  <c r="O121"/>
  <c r="M121"/>
  <c r="AQ120"/>
  <c r="AO120"/>
  <c r="AM120"/>
  <c r="AK120"/>
  <c r="AI120"/>
  <c r="AG120"/>
  <c r="AE120"/>
  <c r="AC120"/>
  <c r="X120"/>
  <c r="W120"/>
  <c r="U120"/>
  <c r="S120"/>
  <c r="Q120"/>
  <c r="O120"/>
  <c r="M120"/>
  <c r="AQ119"/>
  <c r="AO119"/>
  <c r="AM119"/>
  <c r="AK119"/>
  <c r="AI119"/>
  <c r="AG119"/>
  <c r="AE119"/>
  <c r="AC119"/>
  <c r="W119"/>
  <c r="U119"/>
  <c r="S119"/>
  <c r="Q119"/>
  <c r="O119"/>
  <c r="M119"/>
  <c r="X119"/>
  <c r="AQ118"/>
  <c r="AO118"/>
  <c r="AM118"/>
  <c r="AK118"/>
  <c r="AI118"/>
  <c r="AG118"/>
  <c r="AE118"/>
  <c r="AC118"/>
  <c r="W118"/>
  <c r="S118"/>
  <c r="Q118"/>
  <c r="O118"/>
  <c r="M118"/>
  <c r="X118"/>
  <c r="O117"/>
  <c r="M117"/>
  <c r="K117"/>
  <c r="DE108"/>
  <c r="DC108"/>
  <c r="DA108"/>
  <c r="CY108"/>
  <c r="CW108"/>
  <c r="CU108"/>
  <c r="CS108"/>
  <c r="CQ108"/>
  <c r="CO108"/>
  <c r="CJ108"/>
  <c r="CI108"/>
  <c r="CG108"/>
  <c r="CE108"/>
  <c r="CC108"/>
  <c r="CA108"/>
  <c r="BY108"/>
  <c r="DE107"/>
  <c r="DC107"/>
  <c r="DA107"/>
  <c r="CY107"/>
  <c r="CW107"/>
  <c r="CU107"/>
  <c r="CS107"/>
  <c r="CQ107"/>
  <c r="CO107"/>
  <c r="CJ107"/>
  <c r="CI107"/>
  <c r="CG107"/>
  <c r="CE107"/>
  <c r="CC107"/>
  <c r="CA107"/>
  <c r="BY107"/>
  <c r="DI106"/>
  <c r="DG106"/>
  <c r="DC106"/>
  <c r="DA106"/>
  <c r="CY106"/>
  <c r="CW106"/>
  <c r="CU106"/>
  <c r="CS106"/>
  <c r="CQ106"/>
  <c r="CO106"/>
  <c r="CI106"/>
  <c r="CE106"/>
  <c r="CC106"/>
  <c r="CA106"/>
  <c r="BY106"/>
  <c r="DE106"/>
  <c r="DI105"/>
  <c r="DG105"/>
  <c r="DE105"/>
  <c r="DC105"/>
  <c r="DA105"/>
  <c r="CY105"/>
  <c r="CW105"/>
  <c r="CU105"/>
  <c r="CS105"/>
  <c r="CQ105"/>
  <c r="CO105"/>
  <c r="CJ105"/>
  <c r="CI105"/>
  <c r="CG105"/>
  <c r="CE105"/>
  <c r="CC105"/>
  <c r="CA105"/>
  <c r="BY105"/>
  <c r="DC104"/>
  <c r="DA104"/>
  <c r="CY104"/>
  <c r="CW104"/>
  <c r="CU104"/>
  <c r="CS104"/>
  <c r="CQ104"/>
  <c r="CO104"/>
  <c r="CI104"/>
  <c r="CE104"/>
  <c r="CC104"/>
  <c r="CA104"/>
  <c r="BY104"/>
  <c r="CS103"/>
  <c r="CQ103"/>
  <c r="CO103"/>
  <c r="CI103"/>
  <c r="CE103"/>
  <c r="CC103"/>
  <c r="CA103"/>
  <c r="BY103"/>
  <c r="CG103"/>
  <c r="AE108"/>
  <c r="AC108"/>
  <c r="X108"/>
  <c r="W108"/>
  <c r="U108"/>
  <c r="S108"/>
  <c r="Q108"/>
  <c r="O108"/>
  <c r="M108"/>
  <c r="AQ107"/>
  <c r="AO107"/>
  <c r="AM107"/>
  <c r="AK107"/>
  <c r="AI107"/>
  <c r="AG107"/>
  <c r="AE107"/>
  <c r="AC107"/>
  <c r="W107"/>
  <c r="S107"/>
  <c r="Q107"/>
  <c r="O107"/>
  <c r="M107"/>
  <c r="X107"/>
  <c r="AQ106"/>
  <c r="AO106"/>
  <c r="AM106"/>
  <c r="AK106"/>
  <c r="AI106"/>
  <c r="AG106"/>
  <c r="AE106"/>
  <c r="AC106"/>
  <c r="W106"/>
  <c r="S106"/>
  <c r="Q106"/>
  <c r="O106"/>
  <c r="M106"/>
  <c r="X106"/>
  <c r="O105"/>
  <c r="M105"/>
  <c r="AW104"/>
  <c r="AU104"/>
  <c r="AS104"/>
  <c r="AQ104"/>
  <c r="AO104"/>
  <c r="AM104"/>
  <c r="AK104"/>
  <c r="AI104"/>
  <c r="AG104"/>
  <c r="AE104"/>
  <c r="AC104"/>
  <c r="X104"/>
  <c r="W104"/>
  <c r="U104"/>
  <c r="S104"/>
  <c r="Q104"/>
  <c r="O104"/>
  <c r="M104"/>
  <c r="AQ103"/>
  <c r="AO103"/>
  <c r="AM103"/>
  <c r="AK103"/>
  <c r="AI103"/>
  <c r="AG103"/>
  <c r="AE103"/>
  <c r="AC103"/>
  <c r="W103"/>
  <c r="S103"/>
  <c r="Q103"/>
  <c r="O103"/>
  <c r="M103"/>
  <c r="X103"/>
  <c r="CE186"/>
  <c r="CC186"/>
  <c r="CA186"/>
  <c r="BY186"/>
  <c r="BW186"/>
  <c r="CA185"/>
  <c r="BY185"/>
  <c r="DI184"/>
  <c r="DG184"/>
  <c r="DC184"/>
  <c r="DA184"/>
  <c r="CY184"/>
  <c r="CW184"/>
  <c r="CU184"/>
  <c r="CS184"/>
  <c r="CQ184"/>
  <c r="CO184"/>
  <c r="CI184"/>
  <c r="CE184"/>
  <c r="CC184"/>
  <c r="CA184"/>
  <c r="BY184"/>
  <c r="DE184"/>
  <c r="DC183"/>
  <c r="DA183"/>
  <c r="CY183"/>
  <c r="CW183"/>
  <c r="CU183"/>
  <c r="CS183"/>
  <c r="CQ183"/>
  <c r="CO183"/>
  <c r="CI183"/>
  <c r="CE183"/>
  <c r="CC183"/>
  <c r="CA183"/>
  <c r="BY183"/>
  <c r="CJ183"/>
  <c r="DE182"/>
  <c r="DA182"/>
  <c r="CW182"/>
  <c r="CU182"/>
  <c r="CI182"/>
  <c r="CG182"/>
  <c r="CE182"/>
  <c r="CC182"/>
  <c r="CA182"/>
  <c r="BY182"/>
  <c r="CJ182"/>
  <c r="BT182"/>
  <c r="CY182" s="1"/>
  <c r="DC181"/>
  <c r="DA181"/>
  <c r="CY181"/>
  <c r="CW181"/>
  <c r="CU181"/>
  <c r="CS181"/>
  <c r="CQ181"/>
  <c r="CO181"/>
  <c r="CI181"/>
  <c r="CE181"/>
  <c r="CC181"/>
  <c r="CA181"/>
  <c r="BY181"/>
  <c r="CJ181"/>
  <c r="DC180"/>
  <c r="DA180"/>
  <c r="CY180"/>
  <c r="CW180"/>
  <c r="CU180"/>
  <c r="CS180"/>
  <c r="CQ180"/>
  <c r="CO180"/>
  <c r="CI180"/>
  <c r="CE180"/>
  <c r="CC180"/>
  <c r="CA180"/>
  <c r="BY180"/>
  <c r="DC179"/>
  <c r="DA179"/>
  <c r="CY179"/>
  <c r="CW179"/>
  <c r="CU179"/>
  <c r="CS179"/>
  <c r="CQ179"/>
  <c r="CO179"/>
  <c r="CJ179"/>
  <c r="CI179"/>
  <c r="CG179"/>
  <c r="CE179"/>
  <c r="CA179"/>
  <c r="BY179"/>
  <c r="S189"/>
  <c r="Q189"/>
  <c r="O189"/>
  <c r="M189"/>
  <c r="U189"/>
  <c r="U188"/>
  <c r="S188"/>
  <c r="Q188"/>
  <c r="O188"/>
  <c r="M188"/>
  <c r="S187"/>
  <c r="Q187"/>
  <c r="O187"/>
  <c r="M187"/>
  <c r="U187"/>
  <c r="AK186"/>
  <c r="AI186"/>
  <c r="AG186"/>
  <c r="AE186"/>
  <c r="AC186"/>
  <c r="W186"/>
  <c r="S186"/>
  <c r="Q186"/>
  <c r="O186"/>
  <c r="M186"/>
  <c r="X186"/>
  <c r="AQ185"/>
  <c r="AO185"/>
  <c r="AI185"/>
  <c r="AC185"/>
  <c r="W185"/>
  <c r="U185"/>
  <c r="S185"/>
  <c r="Q185"/>
  <c r="O185"/>
  <c r="M185"/>
  <c r="X185"/>
  <c r="H185"/>
  <c r="AG185" s="1"/>
  <c r="AQ184"/>
  <c r="AO184"/>
  <c r="AM184"/>
  <c r="AK184"/>
  <c r="AI184"/>
  <c r="AG184"/>
  <c r="AE184"/>
  <c r="AC184"/>
  <c r="W184"/>
  <c r="S184"/>
  <c r="Q184"/>
  <c r="O184"/>
  <c r="M184"/>
  <c r="X184"/>
  <c r="AO183"/>
  <c r="W183"/>
  <c r="S183"/>
  <c r="Q183"/>
  <c r="O183"/>
  <c r="M183"/>
  <c r="X183"/>
  <c r="H183"/>
  <c r="AM183" s="1"/>
  <c r="AQ182"/>
  <c r="AO182"/>
  <c r="AM182"/>
  <c r="AK182"/>
  <c r="AI182"/>
  <c r="AG182"/>
  <c r="AE182"/>
  <c r="AC182"/>
  <c r="W182"/>
  <c r="U182"/>
  <c r="S182"/>
  <c r="Q182"/>
  <c r="O182"/>
  <c r="M182"/>
  <c r="X182"/>
  <c r="AQ181"/>
  <c r="AO181"/>
  <c r="AM181"/>
  <c r="AK181"/>
  <c r="AI181"/>
  <c r="AG181"/>
  <c r="AE181"/>
  <c r="AC181"/>
  <c r="W181"/>
  <c r="S181"/>
  <c r="Q181"/>
  <c r="O181"/>
  <c r="M181"/>
  <c r="X181"/>
  <c r="AQ180"/>
  <c r="AO180"/>
  <c r="AM180"/>
  <c r="AK180"/>
  <c r="AI180"/>
  <c r="AG180"/>
  <c r="AE180"/>
  <c r="AC180"/>
  <c r="W180"/>
  <c r="S180"/>
  <c r="Q180"/>
  <c r="O180"/>
  <c r="M180"/>
  <c r="X180"/>
  <c r="L178"/>
  <c r="AU179"/>
  <c r="AS179"/>
  <c r="AQ179"/>
  <c r="AO179"/>
  <c r="AM179"/>
  <c r="AK179"/>
  <c r="AI179"/>
  <c r="AG179"/>
  <c r="AE179"/>
  <c r="AC179"/>
  <c r="X179"/>
  <c r="W179"/>
  <c r="S179"/>
  <c r="Q179"/>
  <c r="O179"/>
  <c r="M179"/>
  <c r="U179"/>
  <c r="CE351"/>
  <c r="CC351"/>
  <c r="CA351"/>
  <c r="BY351"/>
  <c r="BW351"/>
  <c r="DQ350"/>
  <c r="DQ341" s="1"/>
  <c r="DO350"/>
  <c r="DO341" s="1"/>
  <c r="DM350"/>
  <c r="DK350"/>
  <c r="DG350"/>
  <c r="DE350"/>
  <c r="DC350"/>
  <c r="DA350"/>
  <c r="CY350"/>
  <c r="CW350"/>
  <c r="CU350"/>
  <c r="CS350"/>
  <c r="CQ350"/>
  <c r="CO350"/>
  <c r="CI350"/>
  <c r="CG350"/>
  <c r="CE350"/>
  <c r="CC350"/>
  <c r="CA350"/>
  <c r="BY350"/>
  <c r="DI349"/>
  <c r="DG349"/>
  <c r="DC349"/>
  <c r="DA349"/>
  <c r="CY349"/>
  <c r="CW349"/>
  <c r="CU349"/>
  <c r="CS349"/>
  <c r="CQ349"/>
  <c r="CO349"/>
  <c r="CJ349"/>
  <c r="CI349"/>
  <c r="CE349"/>
  <c r="CC349"/>
  <c r="CA349"/>
  <c r="BY349"/>
  <c r="DK349"/>
  <c r="DI348"/>
  <c r="DG348"/>
  <c r="DC348"/>
  <c r="DA348"/>
  <c r="CY348"/>
  <c r="CW348"/>
  <c r="CU348"/>
  <c r="CS348"/>
  <c r="CQ348"/>
  <c r="CO348"/>
  <c r="CJ348"/>
  <c r="CI348"/>
  <c r="CE348"/>
  <c r="CC348"/>
  <c r="CA348"/>
  <c r="BY348"/>
  <c r="DE348"/>
  <c r="DE347"/>
  <c r="DC347"/>
  <c r="DA347"/>
  <c r="CY347"/>
  <c r="CW347"/>
  <c r="CU347"/>
  <c r="CS347"/>
  <c r="CQ347"/>
  <c r="CO347"/>
  <c r="CJ347"/>
  <c r="CI347"/>
  <c r="CG347"/>
  <c r="CE347"/>
  <c r="CC347"/>
  <c r="CA347"/>
  <c r="BY347"/>
  <c r="DC346"/>
  <c r="DA346"/>
  <c r="CY346"/>
  <c r="CW346"/>
  <c r="CU346"/>
  <c r="CS346"/>
  <c r="CQ346"/>
  <c r="CO346"/>
  <c r="CI346"/>
  <c r="CE346"/>
  <c r="CC346"/>
  <c r="CA346"/>
  <c r="BY346"/>
  <c r="DC345"/>
  <c r="DA345"/>
  <c r="CY345"/>
  <c r="CW345"/>
  <c r="CU345"/>
  <c r="CS345"/>
  <c r="CQ345"/>
  <c r="CO345"/>
  <c r="CJ345"/>
  <c r="CI345"/>
  <c r="CG345"/>
  <c r="CE345"/>
  <c r="CC345"/>
  <c r="CA345"/>
  <c r="BY345"/>
  <c r="DA344"/>
  <c r="CJ344"/>
  <c r="CI344"/>
  <c r="CG344"/>
  <c r="CE344"/>
  <c r="CC344"/>
  <c r="CA344"/>
  <c r="BY344"/>
  <c r="BT344"/>
  <c r="CY344" s="1"/>
  <c r="DC343"/>
  <c r="DA343"/>
  <c r="CY343"/>
  <c r="CW343"/>
  <c r="CU343"/>
  <c r="CS343"/>
  <c r="CQ343"/>
  <c r="CO343"/>
  <c r="CJ343"/>
  <c r="CI343"/>
  <c r="CG343"/>
  <c r="CE343"/>
  <c r="CC343"/>
  <c r="CA343"/>
  <c r="BY343"/>
  <c r="DC342"/>
  <c r="DA342"/>
  <c r="CY342"/>
  <c r="CW342"/>
  <c r="CU342"/>
  <c r="CS342"/>
  <c r="CQ342"/>
  <c r="CO342"/>
  <c r="CJ342"/>
  <c r="CI342"/>
  <c r="CG342"/>
  <c r="CE342"/>
  <c r="CC342"/>
  <c r="CA342"/>
  <c r="BY342"/>
  <c r="U348"/>
  <c r="S348"/>
  <c r="Q348"/>
  <c r="O348"/>
  <c r="M348"/>
  <c r="H348"/>
  <c r="AS347"/>
  <c r="AQ347"/>
  <c r="AO347"/>
  <c r="AM347"/>
  <c r="AK347"/>
  <c r="AI347"/>
  <c r="AG347"/>
  <c r="AE347"/>
  <c r="AC347"/>
  <c r="X347"/>
  <c r="W347"/>
  <c r="U347"/>
  <c r="S347"/>
  <c r="Q347"/>
  <c r="O347"/>
  <c r="M347"/>
  <c r="AQ346"/>
  <c r="AO346"/>
  <c r="AM346"/>
  <c r="AK346"/>
  <c r="AI346"/>
  <c r="AG346"/>
  <c r="AE346"/>
  <c r="AC346"/>
  <c r="W346"/>
  <c r="U346"/>
  <c r="S346"/>
  <c r="Q346"/>
  <c r="O346"/>
  <c r="M346"/>
  <c r="X346"/>
  <c r="AQ345"/>
  <c r="AO345"/>
  <c r="AM345"/>
  <c r="AK345"/>
  <c r="AI345"/>
  <c r="AG345"/>
  <c r="AE345"/>
  <c r="AC345"/>
  <c r="X345"/>
  <c r="W345"/>
  <c r="U345"/>
  <c r="S345"/>
  <c r="Q345"/>
  <c r="O345"/>
  <c r="M345"/>
  <c r="AQ344"/>
  <c r="AO344"/>
  <c r="AM344"/>
  <c r="AK344"/>
  <c r="AI344"/>
  <c r="AG344"/>
  <c r="AE344"/>
  <c r="AC344"/>
  <c r="X344"/>
  <c r="W344"/>
  <c r="U344"/>
  <c r="S344"/>
  <c r="Q344"/>
  <c r="O344"/>
  <c r="M344"/>
  <c r="AQ343"/>
  <c r="AO343"/>
  <c r="AM343"/>
  <c r="AK343"/>
  <c r="AI343"/>
  <c r="AG343"/>
  <c r="AE343"/>
  <c r="AC343"/>
  <c r="X343"/>
  <c r="W343"/>
  <c r="U343"/>
  <c r="S343"/>
  <c r="Q343"/>
  <c r="O343"/>
  <c r="M343"/>
  <c r="AQ342"/>
  <c r="AO342"/>
  <c r="AM342"/>
  <c r="AK342"/>
  <c r="AI342"/>
  <c r="AG342"/>
  <c r="AE342"/>
  <c r="AC342"/>
  <c r="X342"/>
  <c r="W342"/>
  <c r="U342"/>
  <c r="S342"/>
  <c r="Q342"/>
  <c r="O342"/>
  <c r="M342"/>
  <c r="BZ341"/>
  <c r="CB341"/>
  <c r="CD341"/>
  <c r="CF341"/>
  <c r="CH341"/>
  <c r="CL341"/>
  <c r="CM341"/>
  <c r="CN341"/>
  <c r="CP341"/>
  <c r="CR341"/>
  <c r="CT341"/>
  <c r="CV341"/>
  <c r="CX341"/>
  <c r="CZ341"/>
  <c r="DB341"/>
  <c r="DD341"/>
  <c r="DF341"/>
  <c r="DH341"/>
  <c r="DJ341"/>
  <c r="DL341"/>
  <c r="DM341"/>
  <c r="DN341"/>
  <c r="DP341"/>
  <c r="BX341"/>
  <c r="N341"/>
  <c r="P341"/>
  <c r="R341"/>
  <c r="T341"/>
  <c r="V341"/>
  <c r="Z341"/>
  <c r="AA341"/>
  <c r="AB341"/>
  <c r="AD341"/>
  <c r="AF341"/>
  <c r="AH341"/>
  <c r="AJ341"/>
  <c r="AL341"/>
  <c r="AN341"/>
  <c r="AP341"/>
  <c r="AR341"/>
  <c r="AT341"/>
  <c r="AU341"/>
  <c r="AV341"/>
  <c r="AW341"/>
  <c r="AX341"/>
  <c r="AY341"/>
  <c r="AZ341"/>
  <c r="BA341"/>
  <c r="BB341"/>
  <c r="BC341"/>
  <c r="BD341"/>
  <c r="BE341"/>
  <c r="BF341"/>
  <c r="L341"/>
  <c r="CG419"/>
  <c r="CE419"/>
  <c r="CC419"/>
  <c r="CA419"/>
  <c r="BY419"/>
  <c r="CG418"/>
  <c r="CE418"/>
  <c r="CC418"/>
  <c r="CA418"/>
  <c r="BY418"/>
  <c r="CG417"/>
  <c r="CE417"/>
  <c r="CC417"/>
  <c r="CA417"/>
  <c r="BY417"/>
  <c r="N406"/>
  <c r="P406"/>
  <c r="R406"/>
  <c r="T406"/>
  <c r="V406"/>
  <c r="Y406"/>
  <c r="Z406"/>
  <c r="AA406"/>
  <c r="AB406"/>
  <c r="AD406"/>
  <c r="AF406"/>
  <c r="AH406"/>
  <c r="AJ406"/>
  <c r="AL406"/>
  <c r="AN406"/>
  <c r="AP406"/>
  <c r="AR406"/>
  <c r="AT406"/>
  <c r="AV406"/>
  <c r="AW406"/>
  <c r="AX406"/>
  <c r="AY406"/>
  <c r="AZ406"/>
  <c r="BA406"/>
  <c r="BB406"/>
  <c r="BC406"/>
  <c r="BD406"/>
  <c r="BE406"/>
  <c r="BF406"/>
  <c r="L406"/>
  <c r="BZ406"/>
  <c r="CB406"/>
  <c r="CD406"/>
  <c r="CF406"/>
  <c r="CH406"/>
  <c r="CK406"/>
  <c r="CL406"/>
  <c r="CM406"/>
  <c r="CN406"/>
  <c r="CP406"/>
  <c r="CR406"/>
  <c r="CT406"/>
  <c r="CV406"/>
  <c r="CX406"/>
  <c r="CZ406"/>
  <c r="DB406"/>
  <c r="DD406"/>
  <c r="DF406"/>
  <c r="DH406"/>
  <c r="DJ406"/>
  <c r="DL406"/>
  <c r="DM406"/>
  <c r="DN406"/>
  <c r="DO406"/>
  <c r="DP406"/>
  <c r="DQ406"/>
  <c r="DR406"/>
  <c r="BX406"/>
  <c r="CG416"/>
  <c r="CE416"/>
  <c r="CC416"/>
  <c r="CA416"/>
  <c r="BY416"/>
  <c r="CG415"/>
  <c r="CE415"/>
  <c r="CC415"/>
  <c r="CA415"/>
  <c r="BY415"/>
  <c r="CE414"/>
  <c r="CC414"/>
  <c r="CA414"/>
  <c r="BY414"/>
  <c r="CG414"/>
  <c r="DG413"/>
  <c r="DE413"/>
  <c r="DC413"/>
  <c r="DA413"/>
  <c r="CY413"/>
  <c r="CW413"/>
  <c r="CU413"/>
  <c r="CS413"/>
  <c r="CQ413"/>
  <c r="CO413"/>
  <c r="CI413"/>
  <c r="CG413"/>
  <c r="CE413"/>
  <c r="CC413"/>
  <c r="CA413"/>
  <c r="BY413"/>
  <c r="DI412"/>
  <c r="DG412"/>
  <c r="DE412"/>
  <c r="DC412"/>
  <c r="DA412"/>
  <c r="CY412"/>
  <c r="CW412"/>
  <c r="CU412"/>
  <c r="CS412"/>
  <c r="CQ412"/>
  <c r="CO412"/>
  <c r="CI412"/>
  <c r="CG412"/>
  <c r="CE412"/>
  <c r="CC412"/>
  <c r="CA412"/>
  <c r="BY412"/>
  <c r="CJ412"/>
  <c r="DI411"/>
  <c r="DG411"/>
  <c r="DE411"/>
  <c r="DC411"/>
  <c r="DA411"/>
  <c r="CY411"/>
  <c r="CW411"/>
  <c r="CU411"/>
  <c r="CS411"/>
  <c r="CQ411"/>
  <c r="CO411"/>
  <c r="CJ411"/>
  <c r="CI411"/>
  <c r="CG411"/>
  <c r="CE411"/>
  <c r="CC411"/>
  <c r="CA411"/>
  <c r="BY411"/>
  <c r="DK411"/>
  <c r="DK406" s="1"/>
  <c r="DC410"/>
  <c r="DA410"/>
  <c r="CY410"/>
  <c r="CW410"/>
  <c r="CU410"/>
  <c r="CS410"/>
  <c r="CQ410"/>
  <c r="CO410"/>
  <c r="CJ410"/>
  <c r="CI410"/>
  <c r="CG410"/>
  <c r="CE410"/>
  <c r="CC410"/>
  <c r="CA410"/>
  <c r="BY410"/>
  <c r="DC409"/>
  <c r="DA409"/>
  <c r="CY409"/>
  <c r="CW409"/>
  <c r="CU409"/>
  <c r="CS409"/>
  <c r="CQ409"/>
  <c r="CO409"/>
  <c r="CI409"/>
  <c r="CE409"/>
  <c r="CC409"/>
  <c r="CA409"/>
  <c r="BY409"/>
  <c r="CJ409"/>
  <c r="DC408"/>
  <c r="DA408"/>
  <c r="CY408"/>
  <c r="CW408"/>
  <c r="CU408"/>
  <c r="CS408"/>
  <c r="CQ408"/>
  <c r="CO408"/>
  <c r="CI408"/>
  <c r="CG408"/>
  <c r="CE408"/>
  <c r="CC408"/>
  <c r="CA408"/>
  <c r="BY408"/>
  <c r="CJ408"/>
  <c r="DC407"/>
  <c r="DA407"/>
  <c r="CY407"/>
  <c r="CW407"/>
  <c r="CU407"/>
  <c r="CS407"/>
  <c r="CQ407"/>
  <c r="CO407"/>
  <c r="CI407"/>
  <c r="CG407"/>
  <c r="CE407"/>
  <c r="CC407"/>
  <c r="CA407"/>
  <c r="BY407"/>
  <c r="U415"/>
  <c r="S415"/>
  <c r="Q415"/>
  <c r="M415"/>
  <c r="S414"/>
  <c r="Q414"/>
  <c r="O414"/>
  <c r="M414"/>
  <c r="U414"/>
  <c r="S413"/>
  <c r="Q413"/>
  <c r="O413"/>
  <c r="M413"/>
  <c r="U413"/>
  <c r="S412"/>
  <c r="Q412"/>
  <c r="O412"/>
  <c r="M412"/>
  <c r="U412"/>
  <c r="U411"/>
  <c r="S411"/>
  <c r="Q411"/>
  <c r="O411"/>
  <c r="M411"/>
  <c r="AQ410"/>
  <c r="AO410"/>
  <c r="AM410"/>
  <c r="AK410"/>
  <c r="AI410"/>
  <c r="AG410"/>
  <c r="AE410"/>
  <c r="AC410"/>
  <c r="X410"/>
  <c r="W410"/>
  <c r="U410"/>
  <c r="S410"/>
  <c r="Q410"/>
  <c r="O410"/>
  <c r="M410"/>
  <c r="AQ409"/>
  <c r="AO409"/>
  <c r="AM409"/>
  <c r="AK409"/>
  <c r="AI409"/>
  <c r="AG409"/>
  <c r="AE409"/>
  <c r="AC409"/>
  <c r="W409"/>
  <c r="S409"/>
  <c r="Q409"/>
  <c r="O409"/>
  <c r="M409"/>
  <c r="X409"/>
  <c r="AQ408"/>
  <c r="AO408"/>
  <c r="AI408"/>
  <c r="W408"/>
  <c r="S408"/>
  <c r="Q408"/>
  <c r="O408"/>
  <c r="M408"/>
  <c r="X408"/>
  <c r="H408"/>
  <c r="AM408" s="1"/>
  <c r="AU407"/>
  <c r="AU406" s="1"/>
  <c r="AQ407"/>
  <c r="AO407"/>
  <c r="AM407"/>
  <c r="AK407"/>
  <c r="AI407"/>
  <c r="AG407"/>
  <c r="AE407"/>
  <c r="AC407"/>
  <c r="W407"/>
  <c r="S407"/>
  <c r="Q407"/>
  <c r="O407"/>
  <c r="M407"/>
  <c r="X407"/>
  <c r="DM70" l="1"/>
  <c r="DO70"/>
  <c r="DQ70"/>
  <c r="EK68"/>
  <c r="GF68"/>
  <c r="DT68"/>
  <c r="DS68"/>
  <c r="GE68" s="1"/>
  <c r="BH640"/>
  <c r="BG640"/>
  <c r="CG117"/>
  <c r="DG70"/>
  <c r="CG272"/>
  <c r="DI406"/>
  <c r="AG84"/>
  <c r="AQ70"/>
  <c r="AO406"/>
  <c r="CJ406"/>
  <c r="CY70"/>
  <c r="O406"/>
  <c r="AC272"/>
  <c r="Q406"/>
  <c r="AI406"/>
  <c r="CC406"/>
  <c r="CS406"/>
  <c r="CI406"/>
  <c r="CY406"/>
  <c r="DG406"/>
  <c r="AK185"/>
  <c r="DC182"/>
  <c r="AI272"/>
  <c r="AC273"/>
  <c r="AQ273"/>
  <c r="S406"/>
  <c r="CE406"/>
  <c r="AM185"/>
  <c r="Q70"/>
  <c r="AI70"/>
  <c r="AK272"/>
  <c r="AE273"/>
  <c r="CA406"/>
  <c r="CQ84"/>
  <c r="W406"/>
  <c r="AM406"/>
  <c r="CW406"/>
  <c r="CQ406"/>
  <c r="DC406"/>
  <c r="DG341"/>
  <c r="AI183"/>
  <c r="CO182"/>
  <c r="S70"/>
  <c r="AI273"/>
  <c r="CG271"/>
  <c r="AQ272"/>
  <c r="AQ406"/>
  <c r="X406"/>
  <c r="CO406"/>
  <c r="DA406"/>
  <c r="CU406"/>
  <c r="AQ183"/>
  <c r="AE185"/>
  <c r="CS74"/>
  <c r="AM273"/>
  <c r="CG275"/>
  <c r="X146"/>
  <c r="AO146"/>
  <c r="CQ146"/>
  <c r="DK146"/>
  <c r="Q146"/>
  <c r="W146"/>
  <c r="CO146"/>
  <c r="CW146"/>
  <c r="CS146"/>
  <c r="DA146"/>
  <c r="CJ146"/>
  <c r="CY146"/>
  <c r="O146"/>
  <c r="S146"/>
  <c r="CI146"/>
  <c r="CU146"/>
  <c r="DC146"/>
  <c r="X365"/>
  <c r="CJ363"/>
  <c r="CG363"/>
  <c r="CJ362"/>
  <c r="CG362"/>
  <c r="CG361"/>
  <c r="DE361"/>
  <c r="CG360"/>
  <c r="DE360"/>
  <c r="CG359"/>
  <c r="DE359"/>
  <c r="AG365"/>
  <c r="AM365"/>
  <c r="AC365"/>
  <c r="AK365"/>
  <c r="AE365"/>
  <c r="AI365"/>
  <c r="AS362"/>
  <c r="AS361"/>
  <c r="X359"/>
  <c r="U359"/>
  <c r="U360"/>
  <c r="AS360"/>
  <c r="U273"/>
  <c r="CG273"/>
  <c r="CG274"/>
  <c r="CQ272"/>
  <c r="CY272"/>
  <c r="CO272"/>
  <c r="CW272"/>
  <c r="CS272"/>
  <c r="CU272"/>
  <c r="CG269"/>
  <c r="DE269"/>
  <c r="DE268"/>
  <c r="CG268"/>
  <c r="DE266"/>
  <c r="CG267"/>
  <c r="DE267"/>
  <c r="X271"/>
  <c r="AC271"/>
  <c r="AK271"/>
  <c r="AE272"/>
  <c r="AM272"/>
  <c r="U274"/>
  <c r="AG271"/>
  <c r="AE271"/>
  <c r="AS267"/>
  <c r="U269"/>
  <c r="AS269"/>
  <c r="X268"/>
  <c r="U268"/>
  <c r="U266"/>
  <c r="AS266"/>
  <c r="O70"/>
  <c r="W70"/>
  <c r="AO70"/>
  <c r="CQ70"/>
  <c r="AM70"/>
  <c r="DK70"/>
  <c r="CA70"/>
  <c r="CE70"/>
  <c r="CG80"/>
  <c r="CG70" s="1"/>
  <c r="DE70"/>
  <c r="DC70"/>
  <c r="CC70"/>
  <c r="CI70"/>
  <c r="CS70"/>
  <c r="DA70"/>
  <c r="DI70"/>
  <c r="CO74"/>
  <c r="CO70" s="1"/>
  <c r="CW74"/>
  <c r="CW70" s="1"/>
  <c r="CU74"/>
  <c r="CU70" s="1"/>
  <c r="CX70"/>
  <c r="CT70"/>
  <c r="CJ70"/>
  <c r="CV70"/>
  <c r="CP70"/>
  <c r="U76"/>
  <c r="AS76"/>
  <c r="AS75"/>
  <c r="U75"/>
  <c r="U74"/>
  <c r="AS74"/>
  <c r="X73"/>
  <c r="AG73"/>
  <c r="AG70" s="1"/>
  <c r="U73"/>
  <c r="AC73"/>
  <c r="AC70" s="1"/>
  <c r="AK73"/>
  <c r="AK70" s="1"/>
  <c r="AE73"/>
  <c r="AE70" s="1"/>
  <c r="U72"/>
  <c r="AS72"/>
  <c r="X71"/>
  <c r="X70" s="1"/>
  <c r="U71"/>
  <c r="AM84"/>
  <c r="CC84"/>
  <c r="CY84"/>
  <c r="CG95"/>
  <c r="DE95"/>
  <c r="CS84"/>
  <c r="DC84"/>
  <c r="DE94"/>
  <c r="DA84"/>
  <c r="CK84"/>
  <c r="CW84"/>
  <c r="CU84"/>
  <c r="CA84"/>
  <c r="CO84"/>
  <c r="CI84"/>
  <c r="CE84"/>
  <c r="DK86"/>
  <c r="DK84" s="1"/>
  <c r="CJ84"/>
  <c r="CG86"/>
  <c r="U94"/>
  <c r="AS94"/>
  <c r="AS93"/>
  <c r="AC84"/>
  <c r="W84"/>
  <c r="U92"/>
  <c r="AS92"/>
  <c r="AQ84"/>
  <c r="AK84"/>
  <c r="AU84"/>
  <c r="AE84"/>
  <c r="Y84"/>
  <c r="AI84"/>
  <c r="S84"/>
  <c r="U89"/>
  <c r="AO84"/>
  <c r="O84"/>
  <c r="Q84"/>
  <c r="X88"/>
  <c r="U88"/>
  <c r="CE146"/>
  <c r="CC146"/>
  <c r="CA146"/>
  <c r="CG150"/>
  <c r="DE150"/>
  <c r="DE147"/>
  <c r="CG148"/>
  <c r="DE148"/>
  <c r="AS153"/>
  <c r="U152"/>
  <c r="AS152"/>
  <c r="AS147"/>
  <c r="U147"/>
  <c r="AG150"/>
  <c r="AG146" s="1"/>
  <c r="AW150"/>
  <c r="AW146" s="1"/>
  <c r="AE150"/>
  <c r="AE146" s="1"/>
  <c r="AM150"/>
  <c r="AM146" s="1"/>
  <c r="AU150"/>
  <c r="AU146" s="1"/>
  <c r="AI150"/>
  <c r="AI146" s="1"/>
  <c r="AQ150"/>
  <c r="AQ146" s="1"/>
  <c r="AC150"/>
  <c r="AC146" s="1"/>
  <c r="AK150"/>
  <c r="AK146" s="1"/>
  <c r="CG122"/>
  <c r="DE122"/>
  <c r="CG121"/>
  <c r="DE121"/>
  <c r="CG118"/>
  <c r="DE118"/>
  <c r="AS119"/>
  <c r="U118"/>
  <c r="AS118"/>
  <c r="CJ106"/>
  <c r="CG106"/>
  <c r="CG104"/>
  <c r="AS107"/>
  <c r="U107"/>
  <c r="U106"/>
  <c r="AS106"/>
  <c r="U103"/>
  <c r="AS103"/>
  <c r="CJ184"/>
  <c r="CG184"/>
  <c r="CG183"/>
  <c r="DE183"/>
  <c r="CS182"/>
  <c r="CQ182"/>
  <c r="CG181"/>
  <c r="DE181"/>
  <c r="CG180"/>
  <c r="U186"/>
  <c r="AS185"/>
  <c r="AS184"/>
  <c r="U184"/>
  <c r="U183"/>
  <c r="AC183"/>
  <c r="AK183"/>
  <c r="AS183"/>
  <c r="AG183"/>
  <c r="AE183"/>
  <c r="AS182"/>
  <c r="U181"/>
  <c r="AS181"/>
  <c r="U180"/>
  <c r="AO341"/>
  <c r="AG341"/>
  <c r="AE341"/>
  <c r="DR341"/>
  <c r="CG349"/>
  <c r="DE349"/>
  <c r="DE341" s="1"/>
  <c r="DI341"/>
  <c r="DK348"/>
  <c r="DK341" s="1"/>
  <c r="DA341"/>
  <c r="CG348"/>
  <c r="CY341"/>
  <c r="CJ341"/>
  <c r="CG346"/>
  <c r="CC341"/>
  <c r="CU344"/>
  <c r="CU341" s="1"/>
  <c r="CO344"/>
  <c r="CO341" s="1"/>
  <c r="CW344"/>
  <c r="CW341" s="1"/>
  <c r="DC344"/>
  <c r="DC341" s="1"/>
  <c r="CS344"/>
  <c r="CS341" s="1"/>
  <c r="CQ344"/>
  <c r="CQ341" s="1"/>
  <c r="CE341"/>
  <c r="CK341"/>
  <c r="CA341"/>
  <c r="CI341"/>
  <c r="O341"/>
  <c r="AS346"/>
  <c r="AS341" s="1"/>
  <c r="Q341"/>
  <c r="W341"/>
  <c r="AM341"/>
  <c r="U341"/>
  <c r="AC341"/>
  <c r="AK341"/>
  <c r="AI341"/>
  <c r="AQ341"/>
  <c r="S341"/>
  <c r="X341"/>
  <c r="Y341"/>
  <c r="BY406"/>
  <c r="DE408"/>
  <c r="CG409"/>
  <c r="CG406" s="1"/>
  <c r="DE409"/>
  <c r="U407"/>
  <c r="AS407"/>
  <c r="U409"/>
  <c r="AS409"/>
  <c r="U408"/>
  <c r="AC408"/>
  <c r="AC406" s="1"/>
  <c r="AK408"/>
  <c r="AK406" s="1"/>
  <c r="AS408"/>
  <c r="AG408"/>
  <c r="AG406" s="1"/>
  <c r="AE408"/>
  <c r="AE406" s="1"/>
  <c r="U146" l="1"/>
  <c r="AS70"/>
  <c r="DE84"/>
  <c r="CG341"/>
  <c r="AS406"/>
  <c r="U70"/>
  <c r="CG146"/>
  <c r="CG84"/>
  <c r="AS84"/>
  <c r="U84"/>
  <c r="X84"/>
  <c r="AS146"/>
  <c r="DE146"/>
  <c r="U406"/>
  <c r="DE406"/>
  <c r="DG567" l="1"/>
  <c r="DE567"/>
  <c r="DC567"/>
  <c r="DA567"/>
  <c r="CY567"/>
  <c r="CW567"/>
  <c r="CU567"/>
  <c r="CS567"/>
  <c r="CQ567"/>
  <c r="CO567"/>
  <c r="CI567"/>
  <c r="CG567"/>
  <c r="CE567"/>
  <c r="CC567"/>
  <c r="CA567"/>
  <c r="BY567"/>
  <c r="CE566"/>
  <c r="CC566"/>
  <c r="CA566"/>
  <c r="BY566"/>
  <c r="DI565"/>
  <c r="DG565"/>
  <c r="DE565"/>
  <c r="DC565"/>
  <c r="DA565"/>
  <c r="CY565"/>
  <c r="CW565"/>
  <c r="CU565"/>
  <c r="CS565"/>
  <c r="CQ565"/>
  <c r="CO565"/>
  <c r="CJ565"/>
  <c r="CI565"/>
  <c r="CG565"/>
  <c r="CE565"/>
  <c r="CC565"/>
  <c r="CA565"/>
  <c r="BY565"/>
  <c r="DC564"/>
  <c r="DA564"/>
  <c r="CY564"/>
  <c r="CW564"/>
  <c r="CU564"/>
  <c r="CS564"/>
  <c r="CQ564"/>
  <c r="CO564"/>
  <c r="CJ564"/>
  <c r="CI564"/>
  <c r="CG564"/>
  <c r="CE564"/>
  <c r="CC564"/>
  <c r="CA564"/>
  <c r="BY564"/>
  <c r="DC563"/>
  <c r="DA563"/>
  <c r="CY563"/>
  <c r="CW563"/>
  <c r="CU563"/>
  <c r="CS563"/>
  <c r="CQ563"/>
  <c r="CO563"/>
  <c r="CI563"/>
  <c r="CE563"/>
  <c r="CC563"/>
  <c r="CA563"/>
  <c r="BY563"/>
  <c r="DE563"/>
  <c r="DC562"/>
  <c r="DA562"/>
  <c r="CY562"/>
  <c r="CW562"/>
  <c r="CU562"/>
  <c r="CS562"/>
  <c r="CQ562"/>
  <c r="CO562"/>
  <c r="CI562"/>
  <c r="CE562"/>
  <c r="CC562"/>
  <c r="CA562"/>
  <c r="BY562"/>
  <c r="DE562"/>
  <c r="DC561"/>
  <c r="DA561"/>
  <c r="CY561"/>
  <c r="CW561"/>
  <c r="CU561"/>
  <c r="CS561"/>
  <c r="CQ561"/>
  <c r="CO561"/>
  <c r="CI561"/>
  <c r="CE561"/>
  <c r="CC561"/>
  <c r="CA561"/>
  <c r="BY561"/>
  <c r="DC560"/>
  <c r="DA560"/>
  <c r="CY560"/>
  <c r="CW560"/>
  <c r="CU560"/>
  <c r="CS560"/>
  <c r="CQ560"/>
  <c r="CO560"/>
  <c r="CI560"/>
  <c r="CE560"/>
  <c r="CC560"/>
  <c r="CA560"/>
  <c r="BY560"/>
  <c r="DE559"/>
  <c r="DC559"/>
  <c r="DA559"/>
  <c r="CY559"/>
  <c r="CW559"/>
  <c r="CU559"/>
  <c r="CS559"/>
  <c r="CQ559"/>
  <c r="CO559"/>
  <c r="CI559"/>
  <c r="CE559"/>
  <c r="CC559"/>
  <c r="CA559"/>
  <c r="BY559"/>
  <c r="CG559"/>
  <c r="DE558"/>
  <c r="DC558"/>
  <c r="DA558"/>
  <c r="CY558"/>
  <c r="CW558"/>
  <c r="CU558"/>
  <c r="CS558"/>
  <c r="CQ558"/>
  <c r="CO558"/>
  <c r="CI558"/>
  <c r="CE558"/>
  <c r="CC558"/>
  <c r="CA558"/>
  <c r="BY558"/>
  <c r="CG558"/>
  <c r="S569"/>
  <c r="Q569"/>
  <c r="O569"/>
  <c r="M569"/>
  <c r="K569"/>
  <c r="U568"/>
  <c r="S568"/>
  <c r="Q568"/>
  <c r="O568"/>
  <c r="M568"/>
  <c r="S567"/>
  <c r="Q567"/>
  <c r="O567"/>
  <c r="M567"/>
  <c r="U567"/>
  <c r="L557"/>
  <c r="S566"/>
  <c r="Q566"/>
  <c r="O566"/>
  <c r="M566"/>
  <c r="U566"/>
  <c r="S565"/>
  <c r="Q565"/>
  <c r="O565"/>
  <c r="M565"/>
  <c r="U565"/>
  <c r="AQ564"/>
  <c r="AO564"/>
  <c r="AM564"/>
  <c r="AK564"/>
  <c r="AI564"/>
  <c r="AG564"/>
  <c r="AE564"/>
  <c r="AC564"/>
  <c r="W564"/>
  <c r="S564"/>
  <c r="Q564"/>
  <c r="O564"/>
  <c r="M564"/>
  <c r="AS564"/>
  <c r="AQ563"/>
  <c r="AO563"/>
  <c r="AM563"/>
  <c r="AK563"/>
  <c r="AI563"/>
  <c r="AG563"/>
  <c r="AE563"/>
  <c r="AC563"/>
  <c r="W563"/>
  <c r="S563"/>
  <c r="Q563"/>
  <c r="O563"/>
  <c r="M563"/>
  <c r="AS563"/>
  <c r="AQ562"/>
  <c r="AO562"/>
  <c r="AM562"/>
  <c r="AK562"/>
  <c r="AI562"/>
  <c r="AG562"/>
  <c r="AE562"/>
  <c r="AC562"/>
  <c r="X562"/>
  <c r="W562"/>
  <c r="U562"/>
  <c r="S562"/>
  <c r="Q562"/>
  <c r="O562"/>
  <c r="M562"/>
  <c r="AQ561"/>
  <c r="AO561"/>
  <c r="AM561"/>
  <c r="AK561"/>
  <c r="AI561"/>
  <c r="AG561"/>
  <c r="AE561"/>
  <c r="AC561"/>
  <c r="W561"/>
  <c r="S561"/>
  <c r="Q561"/>
  <c r="O561"/>
  <c r="M561"/>
  <c r="AS561"/>
  <c r="AQ560"/>
  <c r="AO560"/>
  <c r="AM560"/>
  <c r="AK560"/>
  <c r="AI560"/>
  <c r="AG560"/>
  <c r="AE560"/>
  <c r="AC560"/>
  <c r="W560"/>
  <c r="S560"/>
  <c r="Q560"/>
  <c r="O560"/>
  <c r="M560"/>
  <c r="AS560"/>
  <c r="AS559"/>
  <c r="AQ559"/>
  <c r="AO559"/>
  <c r="AM559"/>
  <c r="AK559"/>
  <c r="AI559"/>
  <c r="AG559"/>
  <c r="AE559"/>
  <c r="AC559"/>
  <c r="W559"/>
  <c r="S559"/>
  <c r="Q559"/>
  <c r="O559"/>
  <c r="M559"/>
  <c r="U559"/>
  <c r="AS558"/>
  <c r="AQ558"/>
  <c r="AO558"/>
  <c r="AM558"/>
  <c r="AK558"/>
  <c r="AI558"/>
  <c r="AG558"/>
  <c r="AE558"/>
  <c r="AC558"/>
  <c r="W558"/>
  <c r="S558"/>
  <c r="Q558"/>
  <c r="O558"/>
  <c r="M558"/>
  <c r="X558"/>
  <c r="CE650"/>
  <c r="CC650"/>
  <c r="CA650"/>
  <c r="BY650"/>
  <c r="CG650"/>
  <c r="CE649"/>
  <c r="CC649"/>
  <c r="CA649"/>
  <c r="BY649"/>
  <c r="CG649"/>
  <c r="DK648"/>
  <c r="DI648"/>
  <c r="DG648"/>
  <c r="DE648"/>
  <c r="DC648"/>
  <c r="DA648"/>
  <c r="CY648"/>
  <c r="CW648"/>
  <c r="CU648"/>
  <c r="CS648"/>
  <c r="CQ648"/>
  <c r="CO648"/>
  <c r="CI648"/>
  <c r="CG648"/>
  <c r="CE648"/>
  <c r="CC648"/>
  <c r="CA648"/>
  <c r="BY648"/>
  <c r="DI647"/>
  <c r="DG647"/>
  <c r="DE647"/>
  <c r="DC647"/>
  <c r="DA647"/>
  <c r="CY647"/>
  <c r="CW647"/>
  <c r="CU647"/>
  <c r="CS647"/>
  <c r="CQ647"/>
  <c r="CO647"/>
  <c r="CJ647"/>
  <c r="CI647"/>
  <c r="CG647"/>
  <c r="CE647"/>
  <c r="CC647"/>
  <c r="CA647"/>
  <c r="BY647"/>
  <c r="DC646"/>
  <c r="DA646"/>
  <c r="CY646"/>
  <c r="CW646"/>
  <c r="CU646"/>
  <c r="CS646"/>
  <c r="CQ646"/>
  <c r="CO646"/>
  <c r="CI646"/>
  <c r="CE646"/>
  <c r="CC646"/>
  <c r="CA646"/>
  <c r="BY646"/>
  <c r="DA645"/>
  <c r="CY645"/>
  <c r="CJ645"/>
  <c r="CI645"/>
  <c r="CG645"/>
  <c r="CE645"/>
  <c r="CC645"/>
  <c r="CA645"/>
  <c r="BY645"/>
  <c r="BT645"/>
  <c r="CQ645" s="1"/>
  <c r="DC644"/>
  <c r="DA644"/>
  <c r="CY644"/>
  <c r="CW644"/>
  <c r="CU644"/>
  <c r="CS644"/>
  <c r="CQ644"/>
  <c r="CO644"/>
  <c r="CI644"/>
  <c r="CE644"/>
  <c r="CC644"/>
  <c r="CA644"/>
  <c r="BY644"/>
  <c r="DE644"/>
  <c r="DC643"/>
  <c r="DA643"/>
  <c r="CY643"/>
  <c r="CW643"/>
  <c r="CU643"/>
  <c r="CS643"/>
  <c r="CQ643"/>
  <c r="CO643"/>
  <c r="CI643"/>
  <c r="CE643"/>
  <c r="CC643"/>
  <c r="CA643"/>
  <c r="BY643"/>
  <c r="DE643"/>
  <c r="S652"/>
  <c r="Q652"/>
  <c r="O652"/>
  <c r="M652"/>
  <c r="U652"/>
  <c r="S651"/>
  <c r="Q651"/>
  <c r="O651"/>
  <c r="M651"/>
  <c r="U651"/>
  <c r="U650"/>
  <c r="S650"/>
  <c r="Q650"/>
  <c r="O650"/>
  <c r="M650"/>
  <c r="U649"/>
  <c r="S649"/>
  <c r="Q649"/>
  <c r="O649"/>
  <c r="M649"/>
  <c r="AQ648"/>
  <c r="AO648"/>
  <c r="AM648"/>
  <c r="AK648"/>
  <c r="AI648"/>
  <c r="AG648"/>
  <c r="AE648"/>
  <c r="AC648"/>
  <c r="X648"/>
  <c r="W648"/>
  <c r="S648"/>
  <c r="Q648"/>
  <c r="O648"/>
  <c r="M648"/>
  <c r="U648"/>
  <c r="AW647"/>
  <c r="AU647"/>
  <c r="AQ647"/>
  <c r="AO647"/>
  <c r="AM647"/>
  <c r="AK647"/>
  <c r="AI647"/>
  <c r="AG647"/>
  <c r="AE647"/>
  <c r="AC647"/>
  <c r="W647"/>
  <c r="S647"/>
  <c r="Q647"/>
  <c r="O647"/>
  <c r="M647"/>
  <c r="AQ646"/>
  <c r="AO646"/>
  <c r="AM646"/>
  <c r="AK646"/>
  <c r="AI646"/>
  <c r="AG646"/>
  <c r="AE646"/>
  <c r="AC646"/>
  <c r="W646"/>
  <c r="S646"/>
  <c r="Q646"/>
  <c r="O646"/>
  <c r="M646"/>
  <c r="AS646"/>
  <c r="AO645"/>
  <c r="X645"/>
  <c r="W645"/>
  <c r="U645"/>
  <c r="S645"/>
  <c r="Q645"/>
  <c r="O645"/>
  <c r="M645"/>
  <c r="H645"/>
  <c r="AM645" s="1"/>
  <c r="AQ644"/>
  <c r="AO644"/>
  <c r="AM644"/>
  <c r="AK644"/>
  <c r="AI644"/>
  <c r="AG644"/>
  <c r="AE644"/>
  <c r="AC644"/>
  <c r="W644"/>
  <c r="S644"/>
  <c r="Q644"/>
  <c r="O644"/>
  <c r="M644"/>
  <c r="AS644"/>
  <c r="AQ643"/>
  <c r="AO643"/>
  <c r="AM643"/>
  <c r="AK643"/>
  <c r="AI643"/>
  <c r="AG643"/>
  <c r="AE643"/>
  <c r="AC643"/>
  <c r="W643"/>
  <c r="S643"/>
  <c r="Q643"/>
  <c r="O643"/>
  <c r="M643"/>
  <c r="AS643"/>
  <c r="L642"/>
  <c r="CE444"/>
  <c r="CC444"/>
  <c r="CA444"/>
  <c r="BY444"/>
  <c r="CG444"/>
  <c r="CE443"/>
  <c r="CC443"/>
  <c r="CA443"/>
  <c r="BY443"/>
  <c r="CG443"/>
  <c r="DG442"/>
  <c r="DG434" s="1"/>
  <c r="DE442"/>
  <c r="DC442"/>
  <c r="DA442"/>
  <c r="CY442"/>
  <c r="CW442"/>
  <c r="CU442"/>
  <c r="CS442"/>
  <c r="CQ442"/>
  <c r="CO442"/>
  <c r="CI442"/>
  <c r="CG442"/>
  <c r="CE442"/>
  <c r="CC442"/>
  <c r="CA442"/>
  <c r="BY442"/>
  <c r="DC441"/>
  <c r="DA441"/>
  <c r="CY441"/>
  <c r="CW441"/>
  <c r="CU441"/>
  <c r="CS441"/>
  <c r="CQ441"/>
  <c r="CO441"/>
  <c r="CJ441"/>
  <c r="CI441"/>
  <c r="CG441"/>
  <c r="CE441"/>
  <c r="CC441"/>
  <c r="CA441"/>
  <c r="BY441"/>
  <c r="CE440"/>
  <c r="CC440"/>
  <c r="CA440"/>
  <c r="BY440"/>
  <c r="CG440"/>
  <c r="CE439"/>
  <c r="CC439"/>
  <c r="CA439"/>
  <c r="BY439"/>
  <c r="CG439"/>
  <c r="CE438"/>
  <c r="CC438"/>
  <c r="CA438"/>
  <c r="BY438"/>
  <c r="CE435"/>
  <c r="CC435"/>
  <c r="CA435"/>
  <c r="BY435"/>
  <c r="CG435"/>
  <c r="CD434"/>
  <c r="DE440"/>
  <c r="DC440"/>
  <c r="DA440"/>
  <c r="CY440"/>
  <c r="CW440"/>
  <c r="CU440"/>
  <c r="CS440"/>
  <c r="CQ440"/>
  <c r="CO440"/>
  <c r="CI440"/>
  <c r="DC439"/>
  <c r="DA439"/>
  <c r="CY439"/>
  <c r="CW439"/>
  <c r="CU439"/>
  <c r="CS439"/>
  <c r="CQ439"/>
  <c r="CO439"/>
  <c r="CI439"/>
  <c r="DE439"/>
  <c r="DC438"/>
  <c r="DA438"/>
  <c r="CY438"/>
  <c r="CW438"/>
  <c r="CU438"/>
  <c r="CS438"/>
  <c r="CQ438"/>
  <c r="CO438"/>
  <c r="CJ438"/>
  <c r="CI438"/>
  <c r="CG438"/>
  <c r="DC437"/>
  <c r="DA437"/>
  <c r="CY437"/>
  <c r="CW437"/>
  <c r="CU437"/>
  <c r="CS437"/>
  <c r="CQ437"/>
  <c r="CO437"/>
  <c r="CJ437"/>
  <c r="CI437"/>
  <c r="CG437"/>
  <c r="CE437"/>
  <c r="CC437"/>
  <c r="CA437"/>
  <c r="BY437"/>
  <c r="DE436"/>
  <c r="DC436"/>
  <c r="DA436"/>
  <c r="CY436"/>
  <c r="CW436"/>
  <c r="CU436"/>
  <c r="CS436"/>
  <c r="CQ436"/>
  <c r="CO436"/>
  <c r="CI436"/>
  <c r="CE436"/>
  <c r="CC436"/>
  <c r="CA436"/>
  <c r="BY436"/>
  <c r="CG436"/>
  <c r="DC435"/>
  <c r="DA435"/>
  <c r="CY435"/>
  <c r="CW435"/>
  <c r="CU435"/>
  <c r="CS435"/>
  <c r="CQ435"/>
  <c r="CO435"/>
  <c r="CI435"/>
  <c r="S444"/>
  <c r="Q444"/>
  <c r="O444"/>
  <c r="M444"/>
  <c r="K444"/>
  <c r="S443"/>
  <c r="Q443"/>
  <c r="O443"/>
  <c r="M443"/>
  <c r="K443"/>
  <c r="BZ434"/>
  <c r="CB434"/>
  <c r="CF434"/>
  <c r="CH434"/>
  <c r="CL434"/>
  <c r="CM434"/>
  <c r="CN434"/>
  <c r="CP434"/>
  <c r="CR434"/>
  <c r="CT434"/>
  <c r="CV434"/>
  <c r="CX434"/>
  <c r="CZ434"/>
  <c r="DB434"/>
  <c r="DD434"/>
  <c r="DF434"/>
  <c r="DH434"/>
  <c r="DI434"/>
  <c r="DJ434"/>
  <c r="DK434"/>
  <c r="DL434"/>
  <c r="DM434"/>
  <c r="DN434"/>
  <c r="DO434"/>
  <c r="DP434"/>
  <c r="DQ434"/>
  <c r="DR434"/>
  <c r="DU434"/>
  <c r="DV434"/>
  <c r="DW434"/>
  <c r="BX434"/>
  <c r="AT434"/>
  <c r="AU434"/>
  <c r="AV434"/>
  <c r="AW434"/>
  <c r="AX434"/>
  <c r="AY434"/>
  <c r="AZ434"/>
  <c r="BA434"/>
  <c r="BB434"/>
  <c r="BC434"/>
  <c r="BD434"/>
  <c r="BE434"/>
  <c r="BF434"/>
  <c r="N434"/>
  <c r="P434"/>
  <c r="R434"/>
  <c r="T434"/>
  <c r="V434"/>
  <c r="Y434"/>
  <c r="Z434"/>
  <c r="AA434"/>
  <c r="AB434"/>
  <c r="AD434"/>
  <c r="AF434"/>
  <c r="AH434"/>
  <c r="AJ434"/>
  <c r="AL434"/>
  <c r="AN434"/>
  <c r="AP434"/>
  <c r="AR434"/>
  <c r="L434"/>
  <c r="AS442"/>
  <c r="AQ442"/>
  <c r="AO442"/>
  <c r="AM442"/>
  <c r="AK442"/>
  <c r="AI442"/>
  <c r="AG442"/>
  <c r="AE442"/>
  <c r="AC442"/>
  <c r="W442"/>
  <c r="S442"/>
  <c r="Q442"/>
  <c r="O442"/>
  <c r="M442"/>
  <c r="U442"/>
  <c r="AQ441"/>
  <c r="AO441"/>
  <c r="AM441"/>
  <c r="AK441"/>
  <c r="AI441"/>
  <c r="AG441"/>
  <c r="AE441"/>
  <c r="AC441"/>
  <c r="W441"/>
  <c r="S441"/>
  <c r="Q441"/>
  <c r="O441"/>
  <c r="M441"/>
  <c r="AS441"/>
  <c r="AQ440"/>
  <c r="AO440"/>
  <c r="AM440"/>
  <c r="AK440"/>
  <c r="AI440"/>
  <c r="AG440"/>
  <c r="AE440"/>
  <c r="AC440"/>
  <c r="X440"/>
  <c r="W440"/>
  <c r="U440"/>
  <c r="S440"/>
  <c r="Q440"/>
  <c r="O440"/>
  <c r="M440"/>
  <c r="AQ439"/>
  <c r="AO439"/>
  <c r="AM439"/>
  <c r="AK439"/>
  <c r="AI439"/>
  <c r="AG439"/>
  <c r="AE439"/>
  <c r="AC439"/>
  <c r="X439"/>
  <c r="W439"/>
  <c r="U439"/>
  <c r="S439"/>
  <c r="Q439"/>
  <c r="O439"/>
  <c r="M439"/>
  <c r="AQ438"/>
  <c r="AO438"/>
  <c r="AM438"/>
  <c r="AK438"/>
  <c r="AI438"/>
  <c r="AG438"/>
  <c r="AE438"/>
  <c r="AC438"/>
  <c r="X438"/>
  <c r="W438"/>
  <c r="U438"/>
  <c r="S438"/>
  <c r="Q438"/>
  <c r="O438"/>
  <c r="M438"/>
  <c r="AS437"/>
  <c r="AQ437"/>
  <c r="AO437"/>
  <c r="AM437"/>
  <c r="AK437"/>
  <c r="AI437"/>
  <c r="AG437"/>
  <c r="AE437"/>
  <c r="AC437"/>
  <c r="X437"/>
  <c r="W437"/>
  <c r="S437"/>
  <c r="Q437"/>
  <c r="O437"/>
  <c r="M437"/>
  <c r="U437"/>
  <c r="AS436"/>
  <c r="AQ436"/>
  <c r="AO436"/>
  <c r="AM436"/>
  <c r="AK436"/>
  <c r="AI436"/>
  <c r="AG436"/>
  <c r="AE436"/>
  <c r="AC436"/>
  <c r="W436"/>
  <c r="S436"/>
  <c r="Q436"/>
  <c r="O436"/>
  <c r="M436"/>
  <c r="U436"/>
  <c r="AQ435"/>
  <c r="AO435"/>
  <c r="AM435"/>
  <c r="AK435"/>
  <c r="AI435"/>
  <c r="AG435"/>
  <c r="AE435"/>
  <c r="AC435"/>
  <c r="W435"/>
  <c r="S435"/>
  <c r="Q435"/>
  <c r="O435"/>
  <c r="M435"/>
  <c r="AS435"/>
  <c r="AQ434" l="1"/>
  <c r="AG434"/>
  <c r="S434"/>
  <c r="AE434"/>
  <c r="AC434"/>
  <c r="Q434"/>
  <c r="AI434"/>
  <c r="AM434"/>
  <c r="AE645"/>
  <c r="W434"/>
  <c r="AS434"/>
  <c r="AO434"/>
  <c r="AK434"/>
  <c r="CJ559"/>
  <c r="CJ563"/>
  <c r="CG563"/>
  <c r="CJ562"/>
  <c r="CG562"/>
  <c r="CG561"/>
  <c r="CG560"/>
  <c r="CJ558"/>
  <c r="U563"/>
  <c r="U558"/>
  <c r="X564"/>
  <c r="U564"/>
  <c r="X563"/>
  <c r="X561"/>
  <c r="U561"/>
  <c r="X560"/>
  <c r="U560"/>
  <c r="X559"/>
  <c r="CG643"/>
  <c r="CG646"/>
  <c r="CS645"/>
  <c r="CU645"/>
  <c r="DC645"/>
  <c r="CO645"/>
  <c r="CW645"/>
  <c r="CJ644"/>
  <c r="CG644"/>
  <c r="CJ643"/>
  <c r="U647"/>
  <c r="AS647"/>
  <c r="X646"/>
  <c r="U646"/>
  <c r="AG645"/>
  <c r="AI645"/>
  <c r="AQ645"/>
  <c r="AC645"/>
  <c r="AK645"/>
  <c r="X644"/>
  <c r="X643"/>
  <c r="U644"/>
  <c r="U643"/>
  <c r="CS434"/>
  <c r="O434"/>
  <c r="CU434"/>
  <c r="DC434"/>
  <c r="CC434"/>
  <c r="CK434"/>
  <c r="CW434"/>
  <c r="CO434"/>
  <c r="DA434"/>
  <c r="CE434"/>
  <c r="CJ440"/>
  <c r="CJ439"/>
  <c r="DE434"/>
  <c r="CG434"/>
  <c r="CA434"/>
  <c r="CJ436"/>
  <c r="CI434"/>
  <c r="CQ434"/>
  <c r="CY434"/>
  <c r="X442"/>
  <c r="X441"/>
  <c r="U441"/>
  <c r="X436"/>
  <c r="X435"/>
  <c r="U435"/>
  <c r="U434" l="1"/>
  <c r="X434"/>
  <c r="CJ434"/>
  <c r="CE552" l="1"/>
  <c r="CC552"/>
  <c r="CA552"/>
  <c r="BY552"/>
  <c r="CG552"/>
  <c r="DG551"/>
  <c r="DE551"/>
  <c r="DC551"/>
  <c r="DA551"/>
  <c r="CY551"/>
  <c r="CW551"/>
  <c r="CU551"/>
  <c r="CS551"/>
  <c r="CQ551"/>
  <c r="CO551"/>
  <c r="CI551"/>
  <c r="CG551"/>
  <c r="CE551"/>
  <c r="CC551"/>
  <c r="CA551"/>
  <c r="BY551"/>
  <c r="DI550"/>
  <c r="DG550"/>
  <c r="DC550"/>
  <c r="DA550"/>
  <c r="CY550"/>
  <c r="CW550"/>
  <c r="CU550"/>
  <c r="CS550"/>
  <c r="CQ550"/>
  <c r="CO550"/>
  <c r="CI550"/>
  <c r="CE550"/>
  <c r="CC550"/>
  <c r="CA550"/>
  <c r="BY550"/>
  <c r="DE550"/>
  <c r="DI549"/>
  <c r="DG549"/>
  <c r="DE549"/>
  <c r="DC549"/>
  <c r="DA549"/>
  <c r="CY549"/>
  <c r="CW549"/>
  <c r="CU549"/>
  <c r="CS549"/>
  <c r="CQ549"/>
  <c r="CO549"/>
  <c r="CI549"/>
  <c r="CG549"/>
  <c r="CE549"/>
  <c r="CC549"/>
  <c r="CA549"/>
  <c r="BY549"/>
  <c r="CJ549"/>
  <c r="DI548"/>
  <c r="DG548"/>
  <c r="DE548"/>
  <c r="DC548"/>
  <c r="DA548"/>
  <c r="CY548"/>
  <c r="CW548"/>
  <c r="CU548"/>
  <c r="CS548"/>
  <c r="CQ548"/>
  <c r="CO548"/>
  <c r="CJ548"/>
  <c r="CI548"/>
  <c r="CG548"/>
  <c r="CE548"/>
  <c r="CC548"/>
  <c r="CA548"/>
  <c r="BY548"/>
  <c r="DE547"/>
  <c r="DC547"/>
  <c r="DA547"/>
  <c r="CY547"/>
  <c r="CW547"/>
  <c r="CU547"/>
  <c r="CS547"/>
  <c r="CQ547"/>
  <c r="CO547"/>
  <c r="CI547"/>
  <c r="CE547"/>
  <c r="CC547"/>
  <c r="CA547"/>
  <c r="BY547"/>
  <c r="CJ547"/>
  <c r="DC546"/>
  <c r="DA546"/>
  <c r="CY546"/>
  <c r="CW546"/>
  <c r="CU546"/>
  <c r="CS546"/>
  <c r="CQ546"/>
  <c r="CO546"/>
  <c r="CI546"/>
  <c r="CE546"/>
  <c r="CC546"/>
  <c r="CA546"/>
  <c r="BY546"/>
  <c r="DC545"/>
  <c r="DA545"/>
  <c r="CY545"/>
  <c r="CW545"/>
  <c r="CU545"/>
  <c r="CS545"/>
  <c r="CQ545"/>
  <c r="CO545"/>
  <c r="CI545"/>
  <c r="CE545"/>
  <c r="CC545"/>
  <c r="CA545"/>
  <c r="BY545"/>
  <c r="CJ545"/>
  <c r="DC544"/>
  <c r="DA544"/>
  <c r="CY544"/>
  <c r="CW544"/>
  <c r="CU544"/>
  <c r="CS544"/>
  <c r="CQ544"/>
  <c r="CO544"/>
  <c r="CI544"/>
  <c r="CE544"/>
  <c r="CC544"/>
  <c r="CA544"/>
  <c r="BY544"/>
  <c r="CJ544"/>
  <c r="DC543"/>
  <c r="DA543"/>
  <c r="CY543"/>
  <c r="CW543"/>
  <c r="CU543"/>
  <c r="CS543"/>
  <c r="CQ543"/>
  <c r="CO543"/>
  <c r="CI543"/>
  <c r="CG543"/>
  <c r="CE543"/>
  <c r="CC543"/>
  <c r="CA543"/>
  <c r="BY543"/>
  <c r="CJ543"/>
  <c r="S551"/>
  <c r="Q551"/>
  <c r="O551"/>
  <c r="M551"/>
  <c r="U551"/>
  <c r="S550"/>
  <c r="Q550"/>
  <c r="O550"/>
  <c r="M550"/>
  <c r="U550"/>
  <c r="L542"/>
  <c r="S549"/>
  <c r="Q549"/>
  <c r="O549"/>
  <c r="M549"/>
  <c r="AS548"/>
  <c r="AQ548"/>
  <c r="AO548"/>
  <c r="AM548"/>
  <c r="AK548"/>
  <c r="AI548"/>
  <c r="AG548"/>
  <c r="AE548"/>
  <c r="AC548"/>
  <c r="X548"/>
  <c r="W548"/>
  <c r="S548"/>
  <c r="Q548"/>
  <c r="O548"/>
  <c r="M548"/>
  <c r="U548"/>
  <c r="AS547"/>
  <c r="AQ547"/>
  <c r="AO547"/>
  <c r="AM547"/>
  <c r="AK547"/>
  <c r="AI547"/>
  <c r="AG547"/>
  <c r="AE547"/>
  <c r="AC547"/>
  <c r="W547"/>
  <c r="S547"/>
  <c r="Q547"/>
  <c r="O547"/>
  <c r="M547"/>
  <c r="X547"/>
  <c r="AQ546"/>
  <c r="AO546"/>
  <c r="AM546"/>
  <c r="AK546"/>
  <c r="AI546"/>
  <c r="AG546"/>
  <c r="AE546"/>
  <c r="AC546"/>
  <c r="W546"/>
  <c r="S546"/>
  <c r="Q546"/>
  <c r="O546"/>
  <c r="M546"/>
  <c r="X546"/>
  <c r="AQ545"/>
  <c r="AO545"/>
  <c r="AM545"/>
  <c r="AK545"/>
  <c r="AI545"/>
  <c r="AG545"/>
  <c r="AE545"/>
  <c r="AC545"/>
  <c r="W545"/>
  <c r="S545"/>
  <c r="Q545"/>
  <c r="O545"/>
  <c r="M545"/>
  <c r="X545"/>
  <c r="AQ544"/>
  <c r="AO544"/>
  <c r="AM544"/>
  <c r="AK544"/>
  <c r="AI544"/>
  <c r="AG544"/>
  <c r="AE544"/>
  <c r="AC544"/>
  <c r="W544"/>
  <c r="S544"/>
  <c r="Q544"/>
  <c r="O544"/>
  <c r="M544"/>
  <c r="X544"/>
  <c r="AQ543"/>
  <c r="AO543"/>
  <c r="AM543"/>
  <c r="AK543"/>
  <c r="AI543"/>
  <c r="AG543"/>
  <c r="AE543"/>
  <c r="AC543"/>
  <c r="X543"/>
  <c r="W543"/>
  <c r="S543"/>
  <c r="Q543"/>
  <c r="O543"/>
  <c r="M543"/>
  <c r="AS543"/>
  <c r="DG333"/>
  <c r="DE333"/>
  <c r="DC333"/>
  <c r="DA333"/>
  <c r="CY333"/>
  <c r="CW333"/>
  <c r="CU333"/>
  <c r="CS333"/>
  <c r="CQ333"/>
  <c r="CO333"/>
  <c r="CI333"/>
  <c r="CG333"/>
  <c r="CE333"/>
  <c r="CC333"/>
  <c r="CA333"/>
  <c r="BY333"/>
  <c r="CE332"/>
  <c r="CC332"/>
  <c r="CA332"/>
  <c r="BY332"/>
  <c r="DE331"/>
  <c r="DC331"/>
  <c r="DA331"/>
  <c r="CY331"/>
  <c r="CW331"/>
  <c r="CU331"/>
  <c r="CS331"/>
  <c r="CQ331"/>
  <c r="CO331"/>
  <c r="CJ331"/>
  <c r="CI331"/>
  <c r="CG331"/>
  <c r="CE331"/>
  <c r="CC331"/>
  <c r="CA331"/>
  <c r="BY331"/>
  <c r="DE330"/>
  <c r="DC330"/>
  <c r="DA330"/>
  <c r="CY330"/>
  <c r="CW330"/>
  <c r="CU330"/>
  <c r="CS330"/>
  <c r="CQ330"/>
  <c r="CO330"/>
  <c r="CJ330"/>
  <c r="CI330"/>
  <c r="CG330"/>
  <c r="CE330"/>
  <c r="CC330"/>
  <c r="CA330"/>
  <c r="BY330"/>
  <c r="CG329"/>
  <c r="CE329"/>
  <c r="CC329"/>
  <c r="CA329"/>
  <c r="BY329"/>
  <c r="DC328"/>
  <c r="DA328"/>
  <c r="CY328"/>
  <c r="CW328"/>
  <c r="CU328"/>
  <c r="CS328"/>
  <c r="CQ328"/>
  <c r="CO328"/>
  <c r="CI328"/>
  <c r="CE328"/>
  <c r="CC328"/>
  <c r="CA328"/>
  <c r="BY328"/>
  <c r="DC327"/>
  <c r="DA327"/>
  <c r="CY327"/>
  <c r="CW327"/>
  <c r="CU327"/>
  <c r="CS327"/>
  <c r="CQ327"/>
  <c r="CO327"/>
  <c r="CI327"/>
  <c r="CG327"/>
  <c r="CE327"/>
  <c r="CC327"/>
  <c r="CA327"/>
  <c r="BY327"/>
  <c r="CJ327"/>
  <c r="DC326"/>
  <c r="DA326"/>
  <c r="CY326"/>
  <c r="CW326"/>
  <c r="CU326"/>
  <c r="CS326"/>
  <c r="CQ326"/>
  <c r="CO326"/>
  <c r="CI326"/>
  <c r="CE326"/>
  <c r="CC326"/>
  <c r="CA326"/>
  <c r="BY326"/>
  <c r="CJ326"/>
  <c r="DC325"/>
  <c r="DA325"/>
  <c r="CY325"/>
  <c r="CW325"/>
  <c r="CU325"/>
  <c r="CS325"/>
  <c r="CQ325"/>
  <c r="CO325"/>
  <c r="CI325"/>
  <c r="CG325"/>
  <c r="CE325"/>
  <c r="CC325"/>
  <c r="CA325"/>
  <c r="BY325"/>
  <c r="CJ325"/>
  <c r="AS331"/>
  <c r="AQ331"/>
  <c r="AO331"/>
  <c r="AM331"/>
  <c r="AK331"/>
  <c r="AI331"/>
  <c r="AG331"/>
  <c r="AE331"/>
  <c r="AC331"/>
  <c r="W331"/>
  <c r="U331"/>
  <c r="S331"/>
  <c r="Q331"/>
  <c r="O331"/>
  <c r="M331"/>
  <c r="X331"/>
  <c r="AS330"/>
  <c r="AQ330"/>
  <c r="AO330"/>
  <c r="AM330"/>
  <c r="AK330"/>
  <c r="AI330"/>
  <c r="AG330"/>
  <c r="AE330"/>
  <c r="AC330"/>
  <c r="X330"/>
  <c r="W330"/>
  <c r="U330"/>
  <c r="S330"/>
  <c r="Q330"/>
  <c r="O330"/>
  <c r="M330"/>
  <c r="AI329"/>
  <c r="AG329"/>
  <c r="AE329"/>
  <c r="AC329"/>
  <c r="X329"/>
  <c r="W329"/>
  <c r="S329"/>
  <c r="Q329"/>
  <c r="O329"/>
  <c r="M329"/>
  <c r="U329"/>
  <c r="AQ328"/>
  <c r="AO328"/>
  <c r="AM328"/>
  <c r="AK328"/>
  <c r="AI328"/>
  <c r="AG328"/>
  <c r="AE328"/>
  <c r="AC328"/>
  <c r="W328"/>
  <c r="U328"/>
  <c r="S328"/>
  <c r="Q328"/>
  <c r="O328"/>
  <c r="M328"/>
  <c r="X328"/>
  <c r="AQ327"/>
  <c r="AO327"/>
  <c r="AM327"/>
  <c r="AK327"/>
  <c r="AI327"/>
  <c r="AG327"/>
  <c r="AE327"/>
  <c r="AC327"/>
  <c r="W327"/>
  <c r="S327"/>
  <c r="Q327"/>
  <c r="O327"/>
  <c r="M327"/>
  <c r="X327"/>
  <c r="AQ326"/>
  <c r="AO326"/>
  <c r="AM326"/>
  <c r="AK326"/>
  <c r="AI326"/>
  <c r="AG326"/>
  <c r="AE326"/>
  <c r="AC326"/>
  <c r="W326"/>
  <c r="S326"/>
  <c r="Q326"/>
  <c r="O326"/>
  <c r="M326"/>
  <c r="X326"/>
  <c r="AQ325"/>
  <c r="AO325"/>
  <c r="AM325"/>
  <c r="AK325"/>
  <c r="AI325"/>
  <c r="AG325"/>
  <c r="AE325"/>
  <c r="AC325"/>
  <c r="W325"/>
  <c r="S325"/>
  <c r="Q325"/>
  <c r="O325"/>
  <c r="M325"/>
  <c r="AS325"/>
  <c r="CE397"/>
  <c r="CC397"/>
  <c r="CA397"/>
  <c r="BY397"/>
  <c r="BW397"/>
  <c r="CG397" s="1"/>
  <c r="CE396"/>
  <c r="CC396"/>
  <c r="CA396"/>
  <c r="BY396"/>
  <c r="BW396"/>
  <c r="CG396" s="1"/>
  <c r="CG395"/>
  <c r="CE395"/>
  <c r="CC395"/>
  <c r="CA395"/>
  <c r="BY395"/>
  <c r="DI394"/>
  <c r="DG394"/>
  <c r="DE394"/>
  <c r="DC394"/>
  <c r="DA394"/>
  <c r="CY394"/>
  <c r="CW394"/>
  <c r="CU394"/>
  <c r="CS394"/>
  <c r="CQ394"/>
  <c r="CO394"/>
  <c r="CJ394"/>
  <c r="CI394"/>
  <c r="CG394"/>
  <c r="CE394"/>
  <c r="CC394"/>
  <c r="CA394"/>
  <c r="BY394"/>
  <c r="DI393"/>
  <c r="DG393"/>
  <c r="DE393"/>
  <c r="DC393"/>
  <c r="DA393"/>
  <c r="CY393"/>
  <c r="CW393"/>
  <c r="CU393"/>
  <c r="CS393"/>
  <c r="CQ393"/>
  <c r="CO393"/>
  <c r="CI393"/>
  <c r="CG393"/>
  <c r="CE393"/>
  <c r="CC393"/>
  <c r="CA393"/>
  <c r="BY393"/>
  <c r="CJ393"/>
  <c r="DC392"/>
  <c r="DA392"/>
  <c r="CY392"/>
  <c r="CW392"/>
  <c r="CU392"/>
  <c r="CS392"/>
  <c r="CQ392"/>
  <c r="CO392"/>
  <c r="CI392"/>
  <c r="CG392"/>
  <c r="CE392"/>
  <c r="CC392"/>
  <c r="CA392"/>
  <c r="BY392"/>
  <c r="CJ392"/>
  <c r="DC391"/>
  <c r="DA391"/>
  <c r="CY391"/>
  <c r="CW391"/>
  <c r="CU391"/>
  <c r="CS391"/>
  <c r="CQ391"/>
  <c r="CO391"/>
  <c r="CI391"/>
  <c r="CE391"/>
  <c r="CC391"/>
  <c r="CA391"/>
  <c r="BY391"/>
  <c r="CJ391"/>
  <c r="DC390"/>
  <c r="DA390"/>
  <c r="CY390"/>
  <c r="CW390"/>
  <c r="CU390"/>
  <c r="CS390"/>
  <c r="CQ390"/>
  <c r="CO390"/>
  <c r="CI390"/>
  <c r="CE390"/>
  <c r="CC390"/>
  <c r="CA390"/>
  <c r="BY390"/>
  <c r="CJ390"/>
  <c r="S399"/>
  <c r="Q399"/>
  <c r="O399"/>
  <c r="M399"/>
  <c r="U399"/>
  <c r="S398"/>
  <c r="Q398"/>
  <c r="O398"/>
  <c r="M398"/>
  <c r="U398"/>
  <c r="S397"/>
  <c r="Q397"/>
  <c r="O397"/>
  <c r="M397"/>
  <c r="U397"/>
  <c r="U396"/>
  <c r="S396"/>
  <c r="Q396"/>
  <c r="O396"/>
  <c r="M396"/>
  <c r="S395"/>
  <c r="Q395"/>
  <c r="O395"/>
  <c r="M395"/>
  <c r="K395"/>
  <c r="S394"/>
  <c r="Q394"/>
  <c r="O394"/>
  <c r="M394"/>
  <c r="K394"/>
  <c r="U394" s="1"/>
  <c r="S393"/>
  <c r="Q393"/>
  <c r="O393"/>
  <c r="M393"/>
  <c r="K393"/>
  <c r="AQ392"/>
  <c r="AO392"/>
  <c r="AM392"/>
  <c r="AK392"/>
  <c r="AI392"/>
  <c r="AG392"/>
  <c r="AE392"/>
  <c r="AC392"/>
  <c r="Y392"/>
  <c r="W392"/>
  <c r="S392"/>
  <c r="Q392"/>
  <c r="O392"/>
  <c r="M392"/>
  <c r="X392"/>
  <c r="AQ391"/>
  <c r="AO391"/>
  <c r="AM391"/>
  <c r="AK391"/>
  <c r="AI391"/>
  <c r="AG391"/>
  <c r="AE391"/>
  <c r="AC391"/>
  <c r="Y391"/>
  <c r="W391"/>
  <c r="S391"/>
  <c r="Q391"/>
  <c r="O391"/>
  <c r="M391"/>
  <c r="X391"/>
  <c r="AQ390"/>
  <c r="AO390"/>
  <c r="AM390"/>
  <c r="AK390"/>
  <c r="AI390"/>
  <c r="AG390"/>
  <c r="AE390"/>
  <c r="AC390"/>
  <c r="Y390"/>
  <c r="W390"/>
  <c r="U390"/>
  <c r="S390"/>
  <c r="Q390"/>
  <c r="O390"/>
  <c r="M390"/>
  <c r="AS390"/>
  <c r="DE539"/>
  <c r="DC539"/>
  <c r="DA539"/>
  <c r="CY539"/>
  <c r="CW539"/>
  <c r="CU539"/>
  <c r="CS539"/>
  <c r="CQ539"/>
  <c r="CO539"/>
  <c r="CJ539"/>
  <c r="CI539"/>
  <c r="CG539"/>
  <c r="CE539"/>
  <c r="CC539"/>
  <c r="CA539"/>
  <c r="BY539"/>
  <c r="DE538"/>
  <c r="DC538"/>
  <c r="DA538"/>
  <c r="CY538"/>
  <c r="CW538"/>
  <c r="CU538"/>
  <c r="CS538"/>
  <c r="CQ538"/>
  <c r="CO538"/>
  <c r="CJ538"/>
  <c r="CI538"/>
  <c r="CG538"/>
  <c r="CE538"/>
  <c r="CC538"/>
  <c r="CA538"/>
  <c r="BY538"/>
  <c r="DC537"/>
  <c r="DA537"/>
  <c r="CY537"/>
  <c r="CW537"/>
  <c r="CU537"/>
  <c r="CS537"/>
  <c r="CQ537"/>
  <c r="CO537"/>
  <c r="CI537"/>
  <c r="CE537"/>
  <c r="CC537"/>
  <c r="CA537"/>
  <c r="BY537"/>
  <c r="CJ537"/>
  <c r="DC536"/>
  <c r="DA536"/>
  <c r="CY536"/>
  <c r="CW536"/>
  <c r="CU536"/>
  <c r="CS536"/>
  <c r="CQ536"/>
  <c r="CO536"/>
  <c r="CI536"/>
  <c r="CE536"/>
  <c r="CC536"/>
  <c r="CA536"/>
  <c r="BY536"/>
  <c r="CJ536"/>
  <c r="DC535"/>
  <c r="DA535"/>
  <c r="CY535"/>
  <c r="CW535"/>
  <c r="CU535"/>
  <c r="CS535"/>
  <c r="CQ535"/>
  <c r="CO535"/>
  <c r="CI535"/>
  <c r="CE535"/>
  <c r="CC535"/>
  <c r="CA535"/>
  <c r="BY535"/>
  <c r="CJ535"/>
  <c r="CC534"/>
  <c r="CA534"/>
  <c r="BY534"/>
  <c r="BW534"/>
  <c r="DI533"/>
  <c r="DG533"/>
  <c r="DC533"/>
  <c r="DA533"/>
  <c r="CY533"/>
  <c r="CW533"/>
  <c r="CU533"/>
  <c r="CS533"/>
  <c r="CQ533"/>
  <c r="CO533"/>
  <c r="CI533"/>
  <c r="CE533"/>
  <c r="CC533"/>
  <c r="CA533"/>
  <c r="BY533"/>
  <c r="DE533"/>
  <c r="DI532"/>
  <c r="DG532"/>
  <c r="DE532"/>
  <c r="DC532"/>
  <c r="DA532"/>
  <c r="CY532"/>
  <c r="CW532"/>
  <c r="CU532"/>
  <c r="CS532"/>
  <c r="CQ532"/>
  <c r="CO532"/>
  <c r="CI532"/>
  <c r="CG532"/>
  <c r="CE532"/>
  <c r="CC532"/>
  <c r="CA532"/>
  <c r="BY532"/>
  <c r="CJ532"/>
  <c r="DI531"/>
  <c r="DG531"/>
  <c r="DC531"/>
  <c r="DA531"/>
  <c r="CY531"/>
  <c r="CW531"/>
  <c r="CU531"/>
  <c r="CS531"/>
  <c r="CQ531"/>
  <c r="CO531"/>
  <c r="CI531"/>
  <c r="CE531"/>
  <c r="CC531"/>
  <c r="CA531"/>
  <c r="BY531"/>
  <c r="DE531"/>
  <c r="DE530"/>
  <c r="DC530"/>
  <c r="DA530"/>
  <c r="CY530"/>
  <c r="CW530"/>
  <c r="CU530"/>
  <c r="CS530"/>
  <c r="CQ530"/>
  <c r="CO530"/>
  <c r="CI530"/>
  <c r="CE530"/>
  <c r="CC530"/>
  <c r="CA530"/>
  <c r="BY530"/>
  <c r="CJ530"/>
  <c r="DC529"/>
  <c r="DA529"/>
  <c r="CY529"/>
  <c r="CW529"/>
  <c r="CU529"/>
  <c r="CS529"/>
  <c r="CQ529"/>
  <c r="CO529"/>
  <c r="CI529"/>
  <c r="CE529"/>
  <c r="CC529"/>
  <c r="CA529"/>
  <c r="BY529"/>
  <c r="DC528"/>
  <c r="DA528"/>
  <c r="CY528"/>
  <c r="CW528"/>
  <c r="CU528"/>
  <c r="CS528"/>
  <c r="CQ528"/>
  <c r="CO528"/>
  <c r="CI528"/>
  <c r="CG528"/>
  <c r="CE528"/>
  <c r="CC528"/>
  <c r="CA528"/>
  <c r="BY528"/>
  <c r="AS538"/>
  <c r="AQ538"/>
  <c r="AO538"/>
  <c r="AM538"/>
  <c r="AK538"/>
  <c r="AI538"/>
  <c r="AG538"/>
  <c r="AE538"/>
  <c r="AC538"/>
  <c r="W538"/>
  <c r="U538"/>
  <c r="S538"/>
  <c r="Q538"/>
  <c r="O538"/>
  <c r="M538"/>
  <c r="X538"/>
  <c r="AS537"/>
  <c r="AQ537"/>
  <c r="AO537"/>
  <c r="AM537"/>
  <c r="AK537"/>
  <c r="AI537"/>
  <c r="AG537"/>
  <c r="AE537"/>
  <c r="AC537"/>
  <c r="W537"/>
  <c r="U537"/>
  <c r="S537"/>
  <c r="Q537"/>
  <c r="O537"/>
  <c r="M537"/>
  <c r="X537"/>
  <c r="AQ536"/>
  <c r="AO536"/>
  <c r="AM536"/>
  <c r="AK536"/>
  <c r="AI536"/>
  <c r="AG536"/>
  <c r="AE536"/>
  <c r="AC536"/>
  <c r="W536"/>
  <c r="S536"/>
  <c r="Q536"/>
  <c r="O536"/>
  <c r="M536"/>
  <c r="X536"/>
  <c r="AS535"/>
  <c r="AQ535"/>
  <c r="AO535"/>
  <c r="AM535"/>
  <c r="AK535"/>
  <c r="AI535"/>
  <c r="AG535"/>
  <c r="AE535"/>
  <c r="AC535"/>
  <c r="W535"/>
  <c r="U535"/>
  <c r="S535"/>
  <c r="Q535"/>
  <c r="O535"/>
  <c r="M535"/>
  <c r="X535"/>
  <c r="AQ534"/>
  <c r="AO534"/>
  <c r="AM534"/>
  <c r="AK534"/>
  <c r="AI534"/>
  <c r="AG534"/>
  <c r="AE534"/>
  <c r="AC534"/>
  <c r="W534"/>
  <c r="S534"/>
  <c r="Q534"/>
  <c r="O534"/>
  <c r="M534"/>
  <c r="X534"/>
  <c r="L527"/>
  <c r="S533"/>
  <c r="Q533"/>
  <c r="O533"/>
  <c r="M533"/>
  <c r="K533"/>
  <c r="AU532"/>
  <c r="AS532"/>
  <c r="AQ532"/>
  <c r="AO532"/>
  <c r="AM532"/>
  <c r="AK532"/>
  <c r="AI532"/>
  <c r="AG532"/>
  <c r="AE532"/>
  <c r="AC532"/>
  <c r="X532"/>
  <c r="W532"/>
  <c r="U532"/>
  <c r="S532"/>
  <c r="Q532"/>
  <c r="O532"/>
  <c r="M532"/>
  <c r="AU531"/>
  <c r="AS531"/>
  <c r="AQ531"/>
  <c r="AO531"/>
  <c r="AM531"/>
  <c r="AK531"/>
  <c r="AI531"/>
  <c r="AG531"/>
  <c r="AE531"/>
  <c r="AC531"/>
  <c r="X531"/>
  <c r="W531"/>
  <c r="S531"/>
  <c r="Q531"/>
  <c r="O531"/>
  <c r="M531"/>
  <c r="U531"/>
  <c r="AS530"/>
  <c r="AQ530"/>
  <c r="AO530"/>
  <c r="AM530"/>
  <c r="AK530"/>
  <c r="AI530"/>
  <c r="AG530"/>
  <c r="AE530"/>
  <c r="AC530"/>
  <c r="W530"/>
  <c r="U530"/>
  <c r="S530"/>
  <c r="Q530"/>
  <c r="O530"/>
  <c r="M530"/>
  <c r="X530"/>
  <c r="AY529"/>
  <c r="AW529"/>
  <c r="AU529"/>
  <c r="AQ529"/>
  <c r="AO529"/>
  <c r="AM529"/>
  <c r="AK529"/>
  <c r="AI529"/>
  <c r="AG529"/>
  <c r="AE529"/>
  <c r="AC529"/>
  <c r="W529"/>
  <c r="S529"/>
  <c r="Q529"/>
  <c r="O529"/>
  <c r="M529"/>
  <c r="AS529"/>
  <c r="AY528"/>
  <c r="AW528"/>
  <c r="AU528"/>
  <c r="AQ528"/>
  <c r="AO528"/>
  <c r="AM528"/>
  <c r="AK528"/>
  <c r="AI528"/>
  <c r="AG528"/>
  <c r="AE528"/>
  <c r="AC528"/>
  <c r="W528"/>
  <c r="S528"/>
  <c r="Q528"/>
  <c r="O528"/>
  <c r="M528"/>
  <c r="AS528"/>
  <c r="CJ550" l="1"/>
  <c r="CG550"/>
  <c r="CG547"/>
  <c r="CG546"/>
  <c r="CG545"/>
  <c r="DE545"/>
  <c r="DE543"/>
  <c r="CG544"/>
  <c r="DE544"/>
  <c r="U547"/>
  <c r="U546"/>
  <c r="AS546"/>
  <c r="U545"/>
  <c r="AS545"/>
  <c r="U543"/>
  <c r="U544"/>
  <c r="AS544"/>
  <c r="CG328"/>
  <c r="DE327"/>
  <c r="DE326"/>
  <c r="CG326"/>
  <c r="DE325"/>
  <c r="AS328"/>
  <c r="U327"/>
  <c r="AS327"/>
  <c r="U326"/>
  <c r="AS326"/>
  <c r="X325"/>
  <c r="U325"/>
  <c r="DE392"/>
  <c r="CG391"/>
  <c r="DE391"/>
  <c r="CG390"/>
  <c r="DE390"/>
  <c r="X390"/>
  <c r="U392"/>
  <c r="AS392"/>
  <c r="U391"/>
  <c r="AS391"/>
  <c r="CG537"/>
  <c r="DE537"/>
  <c r="CG536"/>
  <c r="DE536"/>
  <c r="CG535"/>
  <c r="DE535"/>
  <c r="CJ533"/>
  <c r="CG533"/>
  <c r="CJ531"/>
  <c r="CG531"/>
  <c r="CG530"/>
  <c r="CG529"/>
  <c r="U536"/>
  <c r="AS536"/>
  <c r="AS534"/>
  <c r="U534"/>
  <c r="X528"/>
  <c r="X529"/>
  <c r="U529"/>
  <c r="U528"/>
  <c r="DG519" l="1"/>
  <c r="DE519"/>
  <c r="DC519"/>
  <c r="DA519"/>
  <c r="CY519"/>
  <c r="CW519"/>
  <c r="CU519"/>
  <c r="CS519"/>
  <c r="CQ519"/>
  <c r="CO519"/>
  <c r="CI519"/>
  <c r="CG519"/>
  <c r="CE519"/>
  <c r="CC519"/>
  <c r="CA519"/>
  <c r="BY519"/>
  <c r="DI518"/>
  <c r="DG518"/>
  <c r="DC518"/>
  <c r="DA518"/>
  <c r="CY518"/>
  <c r="CW518"/>
  <c r="CU518"/>
  <c r="CS518"/>
  <c r="CQ518"/>
  <c r="CO518"/>
  <c r="CI518"/>
  <c r="CE518"/>
  <c r="CC518"/>
  <c r="CA518"/>
  <c r="BY518"/>
  <c r="CJ518"/>
  <c r="DI517"/>
  <c r="DG517"/>
  <c r="DC517"/>
  <c r="DA517"/>
  <c r="CY517"/>
  <c r="CW517"/>
  <c r="CU517"/>
  <c r="CS517"/>
  <c r="CQ517"/>
  <c r="CO517"/>
  <c r="CI517"/>
  <c r="CE517"/>
  <c r="CC517"/>
  <c r="CA517"/>
  <c r="BY517"/>
  <c r="CJ517"/>
  <c r="DI516"/>
  <c r="DG516"/>
  <c r="DC516"/>
  <c r="DA516"/>
  <c r="CY516"/>
  <c r="CW516"/>
  <c r="CU516"/>
  <c r="CS516"/>
  <c r="CQ516"/>
  <c r="CO516"/>
  <c r="CI516"/>
  <c r="CE516"/>
  <c r="CC516"/>
  <c r="CA516"/>
  <c r="BY516"/>
  <c r="CJ516"/>
  <c r="DE515"/>
  <c r="DC515"/>
  <c r="DA515"/>
  <c r="CY515"/>
  <c r="CW515"/>
  <c r="CU515"/>
  <c r="CS515"/>
  <c r="CQ515"/>
  <c r="CO515"/>
  <c r="CI515"/>
  <c r="CE515"/>
  <c r="CC515"/>
  <c r="CA515"/>
  <c r="BY515"/>
  <c r="CG515"/>
  <c r="DC514"/>
  <c r="DA514"/>
  <c r="CY514"/>
  <c r="CW514"/>
  <c r="CU514"/>
  <c r="CS514"/>
  <c r="CQ514"/>
  <c r="CO514"/>
  <c r="CI514"/>
  <c r="CE514"/>
  <c r="CC514"/>
  <c r="CA514"/>
  <c r="BY514"/>
  <c r="DC513"/>
  <c r="DA513"/>
  <c r="CY513"/>
  <c r="CW513"/>
  <c r="CU513"/>
  <c r="CS513"/>
  <c r="CQ513"/>
  <c r="CO513"/>
  <c r="CI513"/>
  <c r="CE513"/>
  <c r="CC513"/>
  <c r="CA513"/>
  <c r="BY513"/>
  <c r="DE513"/>
  <c r="DC512"/>
  <c r="DA512"/>
  <c r="CY512"/>
  <c r="CW512"/>
  <c r="CU512"/>
  <c r="CS512"/>
  <c r="CQ512"/>
  <c r="CO512"/>
  <c r="CI512"/>
  <c r="CE512"/>
  <c r="CC512"/>
  <c r="CA512"/>
  <c r="BY512"/>
  <c r="DE512"/>
  <c r="DC511"/>
  <c r="DA511"/>
  <c r="CY511"/>
  <c r="CW511"/>
  <c r="CU511"/>
  <c r="CS511"/>
  <c r="CQ511"/>
  <c r="CO511"/>
  <c r="CI511"/>
  <c r="CE511"/>
  <c r="CC511"/>
  <c r="CA511"/>
  <c r="BY511"/>
  <c r="DE511"/>
  <c r="AO522"/>
  <c r="AK522"/>
  <c r="Y510"/>
  <c r="W522"/>
  <c r="S522"/>
  <c r="Q522"/>
  <c r="O522"/>
  <c r="M522"/>
  <c r="AS522"/>
  <c r="H522"/>
  <c r="AG522" s="1"/>
  <c r="N510"/>
  <c r="P510"/>
  <c r="R510"/>
  <c r="T510"/>
  <c r="V510"/>
  <c r="Z510"/>
  <c r="AA510"/>
  <c r="AB510"/>
  <c r="AD510"/>
  <c r="AF510"/>
  <c r="AH510"/>
  <c r="AJ510"/>
  <c r="AL510"/>
  <c r="AN510"/>
  <c r="AP510"/>
  <c r="AR510"/>
  <c r="AT510"/>
  <c r="AU510"/>
  <c r="AV510"/>
  <c r="AW510"/>
  <c r="AX510"/>
  <c r="AY510"/>
  <c r="AZ510"/>
  <c r="BA510"/>
  <c r="BB510"/>
  <c r="BC510"/>
  <c r="BD510"/>
  <c r="BE510"/>
  <c r="BF510"/>
  <c r="BI510"/>
  <c r="BJ510"/>
  <c r="BK510"/>
  <c r="L510"/>
  <c r="AQ523"/>
  <c r="AO523"/>
  <c r="AM523"/>
  <c r="AK523"/>
  <c r="AI523"/>
  <c r="AG523"/>
  <c r="AE523"/>
  <c r="AC523"/>
  <c r="W523"/>
  <c r="S523"/>
  <c r="Q523"/>
  <c r="O523"/>
  <c r="M523"/>
  <c r="AS523"/>
  <c r="S521"/>
  <c r="Q521"/>
  <c r="O521"/>
  <c r="M521"/>
  <c r="U521"/>
  <c r="S520"/>
  <c r="Q520"/>
  <c r="O520"/>
  <c r="M520"/>
  <c r="U520"/>
  <c r="S519"/>
  <c r="Q519"/>
  <c r="O519"/>
  <c r="M519"/>
  <c r="U519"/>
  <c r="S518"/>
  <c r="Q518"/>
  <c r="O518"/>
  <c r="M518"/>
  <c r="U518"/>
  <c r="S517"/>
  <c r="Q517"/>
  <c r="O517"/>
  <c r="M517"/>
  <c r="U517"/>
  <c r="AS516"/>
  <c r="AQ516"/>
  <c r="AO516"/>
  <c r="AM516"/>
  <c r="AK516"/>
  <c r="AI516"/>
  <c r="AG516"/>
  <c r="AE516"/>
  <c r="AC516"/>
  <c r="X516"/>
  <c r="W516"/>
  <c r="S516"/>
  <c r="Q516"/>
  <c r="O516"/>
  <c r="M516"/>
  <c r="U516"/>
  <c r="AS515"/>
  <c r="AQ515"/>
  <c r="AO515"/>
  <c r="AM515"/>
  <c r="AK515"/>
  <c r="AI515"/>
  <c r="AG515"/>
  <c r="AE515"/>
  <c r="AC515"/>
  <c r="W515"/>
  <c r="S515"/>
  <c r="Q515"/>
  <c r="O515"/>
  <c r="M515"/>
  <c r="U515"/>
  <c r="AQ514"/>
  <c r="AO514"/>
  <c r="AM514"/>
  <c r="AK514"/>
  <c r="AI514"/>
  <c r="AG514"/>
  <c r="AE514"/>
  <c r="AC514"/>
  <c r="W514"/>
  <c r="S514"/>
  <c r="Q514"/>
  <c r="O514"/>
  <c r="M514"/>
  <c r="AS514"/>
  <c r="AQ513"/>
  <c r="AO513"/>
  <c r="AM513"/>
  <c r="AK513"/>
  <c r="AI513"/>
  <c r="AG513"/>
  <c r="AE513"/>
  <c r="AC513"/>
  <c r="W513"/>
  <c r="S513"/>
  <c r="Q513"/>
  <c r="O513"/>
  <c r="M513"/>
  <c r="AS513"/>
  <c r="AQ512"/>
  <c r="AO512"/>
  <c r="AM512"/>
  <c r="AK512"/>
  <c r="AI512"/>
  <c r="AG512"/>
  <c r="AE512"/>
  <c r="AC512"/>
  <c r="W512"/>
  <c r="S512"/>
  <c r="Q512"/>
  <c r="O512"/>
  <c r="M512"/>
  <c r="AS512"/>
  <c r="AQ511"/>
  <c r="AO511"/>
  <c r="AM511"/>
  <c r="AK511"/>
  <c r="AI511"/>
  <c r="AG511"/>
  <c r="AE511"/>
  <c r="AC511"/>
  <c r="W511"/>
  <c r="S511"/>
  <c r="Q511"/>
  <c r="O511"/>
  <c r="M511"/>
  <c r="AS511"/>
  <c r="BZ466"/>
  <c r="CB466"/>
  <c r="CD466"/>
  <c r="CF466"/>
  <c r="CH466"/>
  <c r="CK466"/>
  <c r="CL466"/>
  <c r="CM466"/>
  <c r="CN466"/>
  <c r="CP466"/>
  <c r="CR466"/>
  <c r="CT466"/>
  <c r="CV466"/>
  <c r="CX466"/>
  <c r="CZ466"/>
  <c r="DB466"/>
  <c r="DD466"/>
  <c r="DF466"/>
  <c r="DH466"/>
  <c r="DJ466"/>
  <c r="DK466"/>
  <c r="DL466"/>
  <c r="DM466"/>
  <c r="DN466"/>
  <c r="DO466"/>
  <c r="DP466"/>
  <c r="DQ466"/>
  <c r="DR466"/>
  <c r="BX466"/>
  <c r="N466"/>
  <c r="P466"/>
  <c r="R466"/>
  <c r="T466"/>
  <c r="V466"/>
  <c r="Y466"/>
  <c r="Z466"/>
  <c r="AA466"/>
  <c r="AB466"/>
  <c r="AD466"/>
  <c r="AF466"/>
  <c r="AH466"/>
  <c r="AJ466"/>
  <c r="AL466"/>
  <c r="AN466"/>
  <c r="AP466"/>
  <c r="AR466"/>
  <c r="AT466"/>
  <c r="AV466"/>
  <c r="AW466"/>
  <c r="AX466"/>
  <c r="AY466"/>
  <c r="AZ466"/>
  <c r="BA466"/>
  <c r="BB466"/>
  <c r="BC466"/>
  <c r="BD466"/>
  <c r="BE466"/>
  <c r="BF466"/>
  <c r="L466"/>
  <c r="CE477"/>
  <c r="CC477"/>
  <c r="CA477"/>
  <c r="BY477"/>
  <c r="CG477"/>
  <c r="CG476"/>
  <c r="CE476"/>
  <c r="CC476"/>
  <c r="CA476"/>
  <c r="BY476"/>
  <c r="CE475"/>
  <c r="CC475"/>
  <c r="CA475"/>
  <c r="BY475"/>
  <c r="CG475"/>
  <c r="CE474"/>
  <c r="CC474"/>
  <c r="CA474"/>
  <c r="BY474"/>
  <c r="CG474"/>
  <c r="DI473"/>
  <c r="DG473"/>
  <c r="DC473"/>
  <c r="DA473"/>
  <c r="CY473"/>
  <c r="CW473"/>
  <c r="CU473"/>
  <c r="CS473"/>
  <c r="CQ473"/>
  <c r="CO473"/>
  <c r="CI473"/>
  <c r="CE473"/>
  <c r="CC473"/>
  <c r="CA473"/>
  <c r="BY473"/>
  <c r="CJ473"/>
  <c r="DI472"/>
  <c r="DI466" s="1"/>
  <c r="DG472"/>
  <c r="DC472"/>
  <c r="DA472"/>
  <c r="CY472"/>
  <c r="CW472"/>
  <c r="CU472"/>
  <c r="CS472"/>
  <c r="CQ472"/>
  <c r="CO472"/>
  <c r="CI472"/>
  <c r="CE472"/>
  <c r="CC472"/>
  <c r="CA472"/>
  <c r="BY472"/>
  <c r="CJ472"/>
  <c r="DE471"/>
  <c r="DC471"/>
  <c r="DA471"/>
  <c r="CY471"/>
  <c r="CW471"/>
  <c r="CU471"/>
  <c r="CS471"/>
  <c r="CQ471"/>
  <c r="CO471"/>
  <c r="CI471"/>
  <c r="CE471"/>
  <c r="CC471"/>
  <c r="CA471"/>
  <c r="BY471"/>
  <c r="CG471"/>
  <c r="DC470"/>
  <c r="DA470"/>
  <c r="CY470"/>
  <c r="CW470"/>
  <c r="CU470"/>
  <c r="CS470"/>
  <c r="CQ470"/>
  <c r="CO470"/>
  <c r="CI470"/>
  <c r="CE470"/>
  <c r="CC470"/>
  <c r="CA470"/>
  <c r="BY470"/>
  <c r="DC469"/>
  <c r="DA469"/>
  <c r="CY469"/>
  <c r="CW469"/>
  <c r="CU469"/>
  <c r="CS469"/>
  <c r="CQ469"/>
  <c r="CO469"/>
  <c r="CI469"/>
  <c r="CE469"/>
  <c r="CC469"/>
  <c r="CA469"/>
  <c r="BY469"/>
  <c r="DE469"/>
  <c r="DC468"/>
  <c r="DA468"/>
  <c r="CY468"/>
  <c r="CW468"/>
  <c r="CU468"/>
  <c r="CS468"/>
  <c r="CQ468"/>
  <c r="CO468"/>
  <c r="CI468"/>
  <c r="CE468"/>
  <c r="CC468"/>
  <c r="CA468"/>
  <c r="BY468"/>
  <c r="DE468"/>
  <c r="DG467"/>
  <c r="DG466" s="1"/>
  <c r="DC467"/>
  <c r="DA467"/>
  <c r="CY467"/>
  <c r="CW467"/>
  <c r="CU467"/>
  <c r="CS467"/>
  <c r="CQ467"/>
  <c r="CO467"/>
  <c r="CI467"/>
  <c r="CE467"/>
  <c r="CC467"/>
  <c r="CA467"/>
  <c r="BY467"/>
  <c r="DE467"/>
  <c r="S475"/>
  <c r="Q475"/>
  <c r="O475"/>
  <c r="M475"/>
  <c r="U475"/>
  <c r="S474"/>
  <c r="Q474"/>
  <c r="O474"/>
  <c r="M474"/>
  <c r="U474"/>
  <c r="S473"/>
  <c r="Q473"/>
  <c r="O473"/>
  <c r="M473"/>
  <c r="U473"/>
  <c r="AU472"/>
  <c r="AS472"/>
  <c r="AQ472"/>
  <c r="AO472"/>
  <c r="AM472"/>
  <c r="AK472"/>
  <c r="AI472"/>
  <c r="AG472"/>
  <c r="AE472"/>
  <c r="AC472"/>
  <c r="X472"/>
  <c r="W472"/>
  <c r="S472"/>
  <c r="Q472"/>
  <c r="O472"/>
  <c r="M472"/>
  <c r="U472"/>
  <c r="AU471"/>
  <c r="AS471"/>
  <c r="AQ471"/>
  <c r="AO471"/>
  <c r="AM471"/>
  <c r="AK471"/>
  <c r="AI471"/>
  <c r="AG471"/>
  <c r="AE471"/>
  <c r="AC471"/>
  <c r="W471"/>
  <c r="S471"/>
  <c r="Q471"/>
  <c r="O471"/>
  <c r="M471"/>
  <c r="X471"/>
  <c r="AU470"/>
  <c r="AQ470"/>
  <c r="AO470"/>
  <c r="AM470"/>
  <c r="AK470"/>
  <c r="AI470"/>
  <c r="AG470"/>
  <c r="AE470"/>
  <c r="AC470"/>
  <c r="W470"/>
  <c r="S470"/>
  <c r="Q470"/>
  <c r="O470"/>
  <c r="M470"/>
  <c r="AS470"/>
  <c r="AU469"/>
  <c r="AQ469"/>
  <c r="AO469"/>
  <c r="AM469"/>
  <c r="AK469"/>
  <c r="AI469"/>
  <c r="AG469"/>
  <c r="AE469"/>
  <c r="AC469"/>
  <c r="X469"/>
  <c r="W469"/>
  <c r="S469"/>
  <c r="Q469"/>
  <c r="O469"/>
  <c r="M469"/>
  <c r="AS469"/>
  <c r="AU468"/>
  <c r="AQ468"/>
  <c r="AO468"/>
  <c r="AM468"/>
  <c r="AK468"/>
  <c r="AI468"/>
  <c r="AG468"/>
  <c r="AE468"/>
  <c r="AC468"/>
  <c r="W468"/>
  <c r="S468"/>
  <c r="Q468"/>
  <c r="O468"/>
  <c r="M468"/>
  <c r="X468"/>
  <c r="AU467"/>
  <c r="AQ467"/>
  <c r="AO467"/>
  <c r="AM467"/>
  <c r="AK467"/>
  <c r="AI467"/>
  <c r="AG467"/>
  <c r="AE467"/>
  <c r="AC467"/>
  <c r="X467"/>
  <c r="W467"/>
  <c r="S467"/>
  <c r="Q467"/>
  <c r="O467"/>
  <c r="M467"/>
  <c r="AS467"/>
  <c r="DG681"/>
  <c r="DE681"/>
  <c r="DC681"/>
  <c r="DA681"/>
  <c r="CY681"/>
  <c r="CW681"/>
  <c r="CU681"/>
  <c r="CS681"/>
  <c r="CQ681"/>
  <c r="CO681"/>
  <c r="CI681"/>
  <c r="CG681"/>
  <c r="CE681"/>
  <c r="CC681"/>
  <c r="CA681"/>
  <c r="BY681"/>
  <c r="CG680"/>
  <c r="CE680"/>
  <c r="CC680"/>
  <c r="CA680"/>
  <c r="BY680"/>
  <c r="CE679"/>
  <c r="CC679"/>
  <c r="CA679"/>
  <c r="BY679"/>
  <c r="CG679"/>
  <c r="DI678"/>
  <c r="DG678"/>
  <c r="DE678"/>
  <c r="DC678"/>
  <c r="DA678"/>
  <c r="CY678"/>
  <c r="CW678"/>
  <c r="CU678"/>
  <c r="CS678"/>
  <c r="CQ678"/>
  <c r="CO678"/>
  <c r="CI678"/>
  <c r="CG678"/>
  <c r="CE678"/>
  <c r="CC678"/>
  <c r="CA678"/>
  <c r="BY678"/>
  <c r="DI677"/>
  <c r="DG677"/>
  <c r="DE677"/>
  <c r="DC677"/>
  <c r="DA677"/>
  <c r="CY677"/>
  <c r="CW677"/>
  <c r="CU677"/>
  <c r="CS677"/>
  <c r="CQ677"/>
  <c r="CO677"/>
  <c r="CI677"/>
  <c r="CG677"/>
  <c r="CE677"/>
  <c r="CC677"/>
  <c r="CA677"/>
  <c r="BY677"/>
  <c r="DE676"/>
  <c r="DC676"/>
  <c r="DA676"/>
  <c r="CY676"/>
  <c r="CW676"/>
  <c r="CU676"/>
  <c r="CS676"/>
  <c r="CQ676"/>
  <c r="CO676"/>
  <c r="CJ676"/>
  <c r="CI676"/>
  <c r="CG676"/>
  <c r="CE676"/>
  <c r="CC676"/>
  <c r="CA676"/>
  <c r="BY676"/>
  <c r="DC675"/>
  <c r="DA675"/>
  <c r="CY675"/>
  <c r="CW675"/>
  <c r="CU675"/>
  <c r="CS675"/>
  <c r="CQ675"/>
  <c r="CO675"/>
  <c r="CI675"/>
  <c r="CG675"/>
  <c r="CE675"/>
  <c r="CC675"/>
  <c r="CA675"/>
  <c r="BY675"/>
  <c r="DC674"/>
  <c r="DA674"/>
  <c r="CY674"/>
  <c r="CW674"/>
  <c r="CU674"/>
  <c r="CS674"/>
  <c r="CQ674"/>
  <c r="CO674"/>
  <c r="CI674"/>
  <c r="CE674"/>
  <c r="CC674"/>
  <c r="CA674"/>
  <c r="BY674"/>
  <c r="DE674"/>
  <c r="DE673"/>
  <c r="DC673"/>
  <c r="DA673"/>
  <c r="CY673"/>
  <c r="CW673"/>
  <c r="CU673"/>
  <c r="CS673"/>
  <c r="CQ673"/>
  <c r="CO673"/>
  <c r="CJ673"/>
  <c r="CI673"/>
  <c r="CG673"/>
  <c r="CE673"/>
  <c r="CC673"/>
  <c r="CA673"/>
  <c r="BY673"/>
  <c r="DE672"/>
  <c r="DC672"/>
  <c r="DA672"/>
  <c r="CY672"/>
  <c r="CW672"/>
  <c r="CU672"/>
  <c r="CS672"/>
  <c r="CQ672"/>
  <c r="CO672"/>
  <c r="CJ672"/>
  <c r="CI672"/>
  <c r="CG672"/>
  <c r="CE672"/>
  <c r="CC672"/>
  <c r="CA672"/>
  <c r="BY672"/>
  <c r="AW677"/>
  <c r="AU677"/>
  <c r="AS677"/>
  <c r="AQ677"/>
  <c r="AO677"/>
  <c r="AM677"/>
  <c r="AK677"/>
  <c r="AI677"/>
  <c r="AG677"/>
  <c r="AE677"/>
  <c r="AC677"/>
  <c r="X677"/>
  <c r="W677"/>
  <c r="U677"/>
  <c r="S677"/>
  <c r="Q677"/>
  <c r="O677"/>
  <c r="M677"/>
  <c r="AW676"/>
  <c r="AU676"/>
  <c r="AS676"/>
  <c r="AQ676"/>
  <c r="AO676"/>
  <c r="AM676"/>
  <c r="AK676"/>
  <c r="AI676"/>
  <c r="AG676"/>
  <c r="AE676"/>
  <c r="AC676"/>
  <c r="X676"/>
  <c r="W676"/>
  <c r="U676"/>
  <c r="S676"/>
  <c r="Q676"/>
  <c r="O676"/>
  <c r="M676"/>
  <c r="AW675"/>
  <c r="AU675"/>
  <c r="AS675"/>
  <c r="AQ675"/>
  <c r="AO675"/>
  <c r="AM675"/>
  <c r="AK675"/>
  <c r="AI675"/>
  <c r="AG675"/>
  <c r="AE675"/>
  <c r="AC675"/>
  <c r="X675"/>
  <c r="W675"/>
  <c r="U675"/>
  <c r="S675"/>
  <c r="Q675"/>
  <c r="O675"/>
  <c r="M675"/>
  <c r="AQ674"/>
  <c r="AO674"/>
  <c r="AM674"/>
  <c r="AK674"/>
  <c r="AI674"/>
  <c r="AG674"/>
  <c r="AE674"/>
  <c r="AC674"/>
  <c r="W674"/>
  <c r="S674"/>
  <c r="Q674"/>
  <c r="O674"/>
  <c r="M674"/>
  <c r="AS674"/>
  <c r="AY673"/>
  <c r="AW673"/>
  <c r="AU673"/>
  <c r="AS673"/>
  <c r="AQ673"/>
  <c r="AO673"/>
  <c r="AM673"/>
  <c r="AK673"/>
  <c r="AI673"/>
  <c r="AG673"/>
  <c r="AE673"/>
  <c r="AC673"/>
  <c r="X673"/>
  <c r="W673"/>
  <c r="U673"/>
  <c r="S673"/>
  <c r="Q673"/>
  <c r="O673"/>
  <c r="M673"/>
  <c r="AY672"/>
  <c r="AW672"/>
  <c r="AU672"/>
  <c r="AS672"/>
  <c r="AQ672"/>
  <c r="AO672"/>
  <c r="AM672"/>
  <c r="AK672"/>
  <c r="AI672"/>
  <c r="AG672"/>
  <c r="AE672"/>
  <c r="AC672"/>
  <c r="X672"/>
  <c r="W672"/>
  <c r="U672"/>
  <c r="S672"/>
  <c r="Q672"/>
  <c r="O672"/>
  <c r="M672"/>
  <c r="BZ671"/>
  <c r="CB671"/>
  <c r="CD671"/>
  <c r="CF671"/>
  <c r="CH671"/>
  <c r="CK671"/>
  <c r="CL671"/>
  <c r="CM671"/>
  <c r="CN671"/>
  <c r="CP671"/>
  <c r="CR671"/>
  <c r="CT671"/>
  <c r="CV671"/>
  <c r="CX671"/>
  <c r="CZ671"/>
  <c r="DB671"/>
  <c r="DD671"/>
  <c r="DF671"/>
  <c r="DH671"/>
  <c r="DJ671"/>
  <c r="DK671"/>
  <c r="DL671"/>
  <c r="DM671"/>
  <c r="DN671"/>
  <c r="DO671"/>
  <c r="DP671"/>
  <c r="DQ671"/>
  <c r="DR671"/>
  <c r="BX671"/>
  <c r="N671"/>
  <c r="P671"/>
  <c r="R671"/>
  <c r="T671"/>
  <c r="V671"/>
  <c r="Y671"/>
  <c r="Z671"/>
  <c r="AA671"/>
  <c r="AB671"/>
  <c r="AD671"/>
  <c r="AF671"/>
  <c r="AH671"/>
  <c r="AJ671"/>
  <c r="AL671"/>
  <c r="AN671"/>
  <c r="AP671"/>
  <c r="AR671"/>
  <c r="AT671"/>
  <c r="AV671"/>
  <c r="AX671"/>
  <c r="AZ671"/>
  <c r="BA671"/>
  <c r="BB671"/>
  <c r="BC671"/>
  <c r="BD671"/>
  <c r="BE671"/>
  <c r="BF671"/>
  <c r="L671"/>
  <c r="CE639"/>
  <c r="CC639"/>
  <c r="CA639"/>
  <c r="BY639"/>
  <c r="CG639"/>
  <c r="CE638"/>
  <c r="CC638"/>
  <c r="CA638"/>
  <c r="BY638"/>
  <c r="CG638"/>
  <c r="DI637"/>
  <c r="DG637"/>
  <c r="DC637"/>
  <c r="DA637"/>
  <c r="CY637"/>
  <c r="CW637"/>
  <c r="CU637"/>
  <c r="CS637"/>
  <c r="CQ637"/>
  <c r="CO637"/>
  <c r="CI637"/>
  <c r="CE637"/>
  <c r="CC637"/>
  <c r="CA637"/>
  <c r="BY637"/>
  <c r="CJ637"/>
  <c r="DI636"/>
  <c r="DG636"/>
  <c r="DC636"/>
  <c r="DA636"/>
  <c r="CY636"/>
  <c r="CW636"/>
  <c r="CU636"/>
  <c r="CS636"/>
  <c r="CQ636"/>
  <c r="CO636"/>
  <c r="CI636"/>
  <c r="CE636"/>
  <c r="CC636"/>
  <c r="CA636"/>
  <c r="BY636"/>
  <c r="CJ636"/>
  <c r="DI635"/>
  <c r="DG635"/>
  <c r="DC635"/>
  <c r="DA635"/>
  <c r="CY635"/>
  <c r="CW635"/>
  <c r="CU635"/>
  <c r="CS635"/>
  <c r="CQ635"/>
  <c r="CO635"/>
  <c r="CI635"/>
  <c r="CE635"/>
  <c r="CC635"/>
  <c r="CA635"/>
  <c r="BY635"/>
  <c r="CJ635"/>
  <c r="DE634"/>
  <c r="DC634"/>
  <c r="DA634"/>
  <c r="CY634"/>
  <c r="CW634"/>
  <c r="CU634"/>
  <c r="CS634"/>
  <c r="CQ634"/>
  <c r="CO634"/>
  <c r="CI634"/>
  <c r="CE634"/>
  <c r="CC634"/>
  <c r="CA634"/>
  <c r="BY634"/>
  <c r="CG634"/>
  <c r="DC633"/>
  <c r="DA633"/>
  <c r="CY633"/>
  <c r="CW633"/>
  <c r="CU633"/>
  <c r="CS633"/>
  <c r="CQ633"/>
  <c r="CO633"/>
  <c r="CI633"/>
  <c r="CE633"/>
  <c r="CC633"/>
  <c r="CA633"/>
  <c r="BY633"/>
  <c r="DC630"/>
  <c r="DA630"/>
  <c r="CY630"/>
  <c r="CW630"/>
  <c r="CU630"/>
  <c r="CS630"/>
  <c r="CQ630"/>
  <c r="CO630"/>
  <c r="CI630"/>
  <c r="CE630"/>
  <c r="CC630"/>
  <c r="CA630"/>
  <c r="BY630"/>
  <c r="DE630"/>
  <c r="DG632"/>
  <c r="DC632"/>
  <c r="DA632"/>
  <c r="CY632"/>
  <c r="CW632"/>
  <c r="CU632"/>
  <c r="CS632"/>
  <c r="CQ632"/>
  <c r="CO632"/>
  <c r="CI632"/>
  <c r="CE632"/>
  <c r="CC632"/>
  <c r="CA632"/>
  <c r="BY632"/>
  <c r="DE632"/>
  <c r="DG631"/>
  <c r="DC631"/>
  <c r="DA631"/>
  <c r="CY631"/>
  <c r="CW631"/>
  <c r="CU631"/>
  <c r="CS631"/>
  <c r="CQ631"/>
  <c r="CO631"/>
  <c r="CI631"/>
  <c r="CE631"/>
  <c r="CC631"/>
  <c r="CA631"/>
  <c r="BY631"/>
  <c r="DE631"/>
  <c r="S639"/>
  <c r="Q639"/>
  <c r="O639"/>
  <c r="M639"/>
  <c r="U639"/>
  <c r="H639"/>
  <c r="S638"/>
  <c r="Q638"/>
  <c r="O638"/>
  <c r="M638"/>
  <c r="U638"/>
  <c r="S637"/>
  <c r="Q637"/>
  <c r="O637"/>
  <c r="M637"/>
  <c r="U637"/>
  <c r="S636"/>
  <c r="Q636"/>
  <c r="O636"/>
  <c r="M636"/>
  <c r="U636"/>
  <c r="AW635"/>
  <c r="AU635"/>
  <c r="AS635"/>
  <c r="AQ635"/>
  <c r="AO635"/>
  <c r="AM635"/>
  <c r="AK635"/>
  <c r="AI635"/>
  <c r="AG635"/>
  <c r="AE635"/>
  <c r="AC635"/>
  <c r="X635"/>
  <c r="W635"/>
  <c r="S635"/>
  <c r="Q635"/>
  <c r="O635"/>
  <c r="M635"/>
  <c r="U635"/>
  <c r="AW634"/>
  <c r="AU634"/>
  <c r="AS634"/>
  <c r="AQ634"/>
  <c r="AO634"/>
  <c r="AM634"/>
  <c r="AK634"/>
  <c r="AI634"/>
  <c r="AG634"/>
  <c r="AE634"/>
  <c r="AC634"/>
  <c r="W634"/>
  <c r="S634"/>
  <c r="Q634"/>
  <c r="O634"/>
  <c r="M634"/>
  <c r="X634"/>
  <c r="AW633"/>
  <c r="AU633"/>
  <c r="AQ633"/>
  <c r="AO633"/>
  <c r="AM633"/>
  <c r="AK633"/>
  <c r="AI633"/>
  <c r="AG633"/>
  <c r="AE633"/>
  <c r="AC633"/>
  <c r="W633"/>
  <c r="S633"/>
  <c r="Q633"/>
  <c r="O633"/>
  <c r="M633"/>
  <c r="X633"/>
  <c r="AY632"/>
  <c r="AW632"/>
  <c r="AU632"/>
  <c r="AQ632"/>
  <c r="AO632"/>
  <c r="AM632"/>
  <c r="AK632"/>
  <c r="AI632"/>
  <c r="AG632"/>
  <c r="AE632"/>
  <c r="AC632"/>
  <c r="W632"/>
  <c r="S632"/>
  <c r="Q632"/>
  <c r="O632"/>
  <c r="M632"/>
  <c r="X632"/>
  <c r="AY631"/>
  <c r="AW631"/>
  <c r="AU631"/>
  <c r="AQ631"/>
  <c r="AO631"/>
  <c r="AM631"/>
  <c r="AK631"/>
  <c r="AI631"/>
  <c r="AG631"/>
  <c r="AE631"/>
  <c r="AC631"/>
  <c r="W631"/>
  <c r="S631"/>
  <c r="Q631"/>
  <c r="O631"/>
  <c r="M631"/>
  <c r="X631"/>
  <c r="AY630"/>
  <c r="AW630"/>
  <c r="AU630"/>
  <c r="AQ630"/>
  <c r="AO630"/>
  <c r="AM630"/>
  <c r="AK630"/>
  <c r="AI630"/>
  <c r="AG630"/>
  <c r="AE630"/>
  <c r="AC630"/>
  <c r="W630"/>
  <c r="S630"/>
  <c r="Q630"/>
  <c r="O630"/>
  <c r="M630"/>
  <c r="X630"/>
  <c r="L629"/>
  <c r="DG432"/>
  <c r="DE432"/>
  <c r="DC432"/>
  <c r="DA432"/>
  <c r="CY432"/>
  <c r="CW432"/>
  <c r="CU432"/>
  <c r="CS432"/>
  <c r="CQ432"/>
  <c r="CO432"/>
  <c r="CI432"/>
  <c r="CG432"/>
  <c r="CE432"/>
  <c r="CC432"/>
  <c r="CA432"/>
  <c r="BY432"/>
  <c r="CE431"/>
  <c r="CC431"/>
  <c r="CA431"/>
  <c r="BY431"/>
  <c r="BW431"/>
  <c r="CG431" s="1"/>
  <c r="CE430"/>
  <c r="CC430"/>
  <c r="CA430"/>
  <c r="BY430"/>
  <c r="CG430"/>
  <c r="CE429"/>
  <c r="CC429"/>
  <c r="CA429"/>
  <c r="BY429"/>
  <c r="CG429"/>
  <c r="CE428"/>
  <c r="CC428"/>
  <c r="CA428"/>
  <c r="BY428"/>
  <c r="BW428"/>
  <c r="CE427"/>
  <c r="CC427"/>
  <c r="CA427"/>
  <c r="BY427"/>
  <c r="BW427"/>
  <c r="CJ424"/>
  <c r="CJ425"/>
  <c r="DI426"/>
  <c r="DG426"/>
  <c r="DE426"/>
  <c r="DC426"/>
  <c r="DA426"/>
  <c r="CY426"/>
  <c r="CW426"/>
  <c r="CU426"/>
  <c r="CS426"/>
  <c r="CQ426"/>
  <c r="CO426"/>
  <c r="CJ426"/>
  <c r="CI426"/>
  <c r="CG426"/>
  <c r="CE426"/>
  <c r="CC426"/>
  <c r="CA426"/>
  <c r="BY426"/>
  <c r="DI425"/>
  <c r="DG425"/>
  <c r="DC425"/>
  <c r="DA425"/>
  <c r="CY425"/>
  <c r="CW425"/>
  <c r="CU425"/>
  <c r="CS425"/>
  <c r="CQ425"/>
  <c r="CO425"/>
  <c r="CI425"/>
  <c r="CE425"/>
  <c r="CC425"/>
  <c r="CA425"/>
  <c r="BY425"/>
  <c r="DE424"/>
  <c r="DC424"/>
  <c r="DA424"/>
  <c r="CY424"/>
  <c r="CW424"/>
  <c r="CU424"/>
  <c r="CS424"/>
  <c r="CQ424"/>
  <c r="CO424"/>
  <c r="CI424"/>
  <c r="CG424"/>
  <c r="CE424"/>
  <c r="CC424"/>
  <c r="CA424"/>
  <c r="BY424"/>
  <c r="DE423"/>
  <c r="DC423"/>
  <c r="DA423"/>
  <c r="CY423"/>
  <c r="CW423"/>
  <c r="CU423"/>
  <c r="CS423"/>
  <c r="CQ423"/>
  <c r="CO423"/>
  <c r="CJ423"/>
  <c r="CI423"/>
  <c r="CG423"/>
  <c r="CE423"/>
  <c r="CC423"/>
  <c r="CA423"/>
  <c r="BY423"/>
  <c r="DC422"/>
  <c r="DA422"/>
  <c r="CY422"/>
  <c r="CW422"/>
  <c r="CU422"/>
  <c r="CS422"/>
  <c r="CQ422"/>
  <c r="CO422"/>
  <c r="CI422"/>
  <c r="CE422"/>
  <c r="CC422"/>
  <c r="CA422"/>
  <c r="BY422"/>
  <c r="DE422"/>
  <c r="DC421"/>
  <c r="DA421"/>
  <c r="CY421"/>
  <c r="CW421"/>
  <c r="CU421"/>
  <c r="CS421"/>
  <c r="CQ421"/>
  <c r="CO421"/>
  <c r="CK420"/>
  <c r="CI421"/>
  <c r="CE421"/>
  <c r="CC421"/>
  <c r="CA421"/>
  <c r="BY421"/>
  <c r="DE421"/>
  <c r="BZ420"/>
  <c r="CB420"/>
  <c r="CD420"/>
  <c r="CF420"/>
  <c r="CH420"/>
  <c r="CL420"/>
  <c r="CM420"/>
  <c r="CN420"/>
  <c r="CP420"/>
  <c r="CR420"/>
  <c r="CT420"/>
  <c r="CV420"/>
  <c r="CX420"/>
  <c r="CZ420"/>
  <c r="DB420"/>
  <c r="DD420"/>
  <c r="DF420"/>
  <c r="DH420"/>
  <c r="DJ420"/>
  <c r="DK420"/>
  <c r="DL420"/>
  <c r="DM420"/>
  <c r="DN420"/>
  <c r="DO420"/>
  <c r="DP420"/>
  <c r="DQ420"/>
  <c r="DR420"/>
  <c r="DU420"/>
  <c r="DV420"/>
  <c r="DW420"/>
  <c r="BX420"/>
  <c r="N420"/>
  <c r="P420"/>
  <c r="R420"/>
  <c r="T420"/>
  <c r="V420"/>
  <c r="Y420"/>
  <c r="Z420"/>
  <c r="AA420"/>
  <c r="AB420"/>
  <c r="AD420"/>
  <c r="AF420"/>
  <c r="AH420"/>
  <c r="AJ420"/>
  <c r="AL420"/>
  <c r="AN420"/>
  <c r="AP420"/>
  <c r="AR420"/>
  <c r="AT420"/>
  <c r="AV420"/>
  <c r="AW420"/>
  <c r="AX420"/>
  <c r="AY420"/>
  <c r="AZ420"/>
  <c r="BA420"/>
  <c r="BB420"/>
  <c r="BC420"/>
  <c r="BD420"/>
  <c r="BE420"/>
  <c r="BF420"/>
  <c r="BI420"/>
  <c r="BJ420"/>
  <c r="BK420"/>
  <c r="L420"/>
  <c r="S428"/>
  <c r="Q428"/>
  <c r="O428"/>
  <c r="M428"/>
  <c r="U428"/>
  <c r="S427"/>
  <c r="Q427"/>
  <c r="O427"/>
  <c r="M427"/>
  <c r="U427"/>
  <c r="S426"/>
  <c r="Q426"/>
  <c r="O426"/>
  <c r="M426"/>
  <c r="U426"/>
  <c r="S425"/>
  <c r="Q425"/>
  <c r="O425"/>
  <c r="M425"/>
  <c r="K425"/>
  <c r="AS424"/>
  <c r="AQ424"/>
  <c r="AO424"/>
  <c r="AM424"/>
  <c r="AK424"/>
  <c r="AI424"/>
  <c r="AG424"/>
  <c r="AE424"/>
  <c r="AC424"/>
  <c r="X424"/>
  <c r="W424"/>
  <c r="U424"/>
  <c r="S424"/>
  <c r="Q424"/>
  <c r="O424"/>
  <c r="M424"/>
  <c r="AS423"/>
  <c r="AQ423"/>
  <c r="AO423"/>
  <c r="AM423"/>
  <c r="AK423"/>
  <c r="AI423"/>
  <c r="AG423"/>
  <c r="AE423"/>
  <c r="AC423"/>
  <c r="X423"/>
  <c r="W423"/>
  <c r="U423"/>
  <c r="S423"/>
  <c r="Q423"/>
  <c r="O423"/>
  <c r="M423"/>
  <c r="AU422"/>
  <c r="AQ422"/>
  <c r="AO422"/>
  <c r="AM422"/>
  <c r="AK422"/>
  <c r="AI422"/>
  <c r="AG422"/>
  <c r="AE422"/>
  <c r="AC422"/>
  <c r="W422"/>
  <c r="S422"/>
  <c r="Q422"/>
  <c r="O422"/>
  <c r="M422"/>
  <c r="AS422"/>
  <c r="AU421"/>
  <c r="AQ421"/>
  <c r="AO421"/>
  <c r="AM421"/>
  <c r="AK421"/>
  <c r="AI421"/>
  <c r="AG421"/>
  <c r="AE421"/>
  <c r="AC421"/>
  <c r="W421"/>
  <c r="S421"/>
  <c r="Q421"/>
  <c r="O421"/>
  <c r="M421"/>
  <c r="X421"/>
  <c r="CI235"/>
  <c r="CG235"/>
  <c r="CE235"/>
  <c r="CC235"/>
  <c r="CA235"/>
  <c r="BY235"/>
  <c r="CI234"/>
  <c r="CE234"/>
  <c r="CC234"/>
  <c r="CA234"/>
  <c r="BY234"/>
  <c r="CG234"/>
  <c r="CI233"/>
  <c r="CE233"/>
  <c r="CC233"/>
  <c r="CA233"/>
  <c r="BY233"/>
  <c r="CG233"/>
  <c r="CI232"/>
  <c r="CE232"/>
  <c r="CC232"/>
  <c r="CA232"/>
  <c r="BY232"/>
  <c r="CG232"/>
  <c r="DC231"/>
  <c r="DA231"/>
  <c r="CY231"/>
  <c r="CW231"/>
  <c r="CU231"/>
  <c r="CS231"/>
  <c r="CQ231"/>
  <c r="CO231"/>
  <c r="CI231"/>
  <c r="CG231"/>
  <c r="CE231"/>
  <c r="CC231"/>
  <c r="CA231"/>
  <c r="BY231"/>
  <c r="CJ231"/>
  <c r="DG230"/>
  <c r="DE230"/>
  <c r="DC230"/>
  <c r="DA230"/>
  <c r="CY230"/>
  <c r="CW230"/>
  <c r="CU230"/>
  <c r="CS230"/>
  <c r="CQ230"/>
  <c r="CO230"/>
  <c r="CJ230"/>
  <c r="CI230"/>
  <c r="CE230"/>
  <c r="CC230"/>
  <c r="CA230"/>
  <c r="BY230"/>
  <c r="CG230"/>
  <c r="DG229"/>
  <c r="DC229"/>
  <c r="DA229"/>
  <c r="CY229"/>
  <c r="CW229"/>
  <c r="CU229"/>
  <c r="CS229"/>
  <c r="CQ229"/>
  <c r="CO229"/>
  <c r="CI229"/>
  <c r="CE229"/>
  <c r="CC229"/>
  <c r="CA229"/>
  <c r="BY229"/>
  <c r="DI228"/>
  <c r="DG228"/>
  <c r="DC228"/>
  <c r="DA228"/>
  <c r="CY228"/>
  <c r="CW228"/>
  <c r="CU228"/>
  <c r="CS228"/>
  <c r="CQ228"/>
  <c r="CO228"/>
  <c r="CJ228"/>
  <c r="CI228"/>
  <c r="CE228"/>
  <c r="CC228"/>
  <c r="CA228"/>
  <c r="BY228"/>
  <c r="DK228"/>
  <c r="DG227"/>
  <c r="DC227"/>
  <c r="DA227"/>
  <c r="CY227"/>
  <c r="CW227"/>
  <c r="CU227"/>
  <c r="CS227"/>
  <c r="CQ227"/>
  <c r="CO227"/>
  <c r="CI227"/>
  <c r="CE227"/>
  <c r="CC227"/>
  <c r="CA227"/>
  <c r="BY227"/>
  <c r="DE227"/>
  <c r="DG226"/>
  <c r="DC226"/>
  <c r="DA226"/>
  <c r="CY226"/>
  <c r="CW226"/>
  <c r="CU226"/>
  <c r="CS226"/>
  <c r="CQ226"/>
  <c r="CO226"/>
  <c r="CJ226"/>
  <c r="CI226"/>
  <c r="CG226"/>
  <c r="CE226"/>
  <c r="CC226"/>
  <c r="CA226"/>
  <c r="BY226"/>
  <c r="DG225"/>
  <c r="DC225"/>
  <c r="DA225"/>
  <c r="CY225"/>
  <c r="CW225"/>
  <c r="CU225"/>
  <c r="CS225"/>
  <c r="CQ225"/>
  <c r="CO225"/>
  <c r="CI225"/>
  <c r="CE225"/>
  <c r="CC225"/>
  <c r="CA225"/>
  <c r="BY225"/>
  <c r="DE225"/>
  <c r="W233"/>
  <c r="S233"/>
  <c r="Q233"/>
  <c r="O233"/>
  <c r="M233"/>
  <c r="U233"/>
  <c r="T224"/>
  <c r="AK232"/>
  <c r="AI232"/>
  <c r="AG232"/>
  <c r="AE232"/>
  <c r="AC232"/>
  <c r="W232"/>
  <c r="S232"/>
  <c r="Q232"/>
  <c r="O232"/>
  <c r="M232"/>
  <c r="U232"/>
  <c r="AU232"/>
  <c r="AQ232"/>
  <c r="AO232"/>
  <c r="AM232"/>
  <c r="AU231"/>
  <c r="AQ231"/>
  <c r="AO231"/>
  <c r="AM231"/>
  <c r="AK231"/>
  <c r="AI231"/>
  <c r="AG231"/>
  <c r="AE231"/>
  <c r="AC231"/>
  <c r="X231"/>
  <c r="W231"/>
  <c r="S231"/>
  <c r="Q231"/>
  <c r="O231"/>
  <c r="M231"/>
  <c r="L224"/>
  <c r="AU230"/>
  <c r="AS230"/>
  <c r="AQ230"/>
  <c r="AO230"/>
  <c r="AM230"/>
  <c r="AK230"/>
  <c r="AI230"/>
  <c r="AG230"/>
  <c r="AE230"/>
  <c r="AC230"/>
  <c r="X230"/>
  <c r="W230"/>
  <c r="S230"/>
  <c r="Q230"/>
  <c r="O230"/>
  <c r="M230"/>
  <c r="U230"/>
  <c r="AU229"/>
  <c r="AQ229"/>
  <c r="AO229"/>
  <c r="AM229"/>
  <c r="AK229"/>
  <c r="AI229"/>
  <c r="AG229"/>
  <c r="AE229"/>
  <c r="AC229"/>
  <c r="X229"/>
  <c r="W229"/>
  <c r="S229"/>
  <c r="Q229"/>
  <c r="O229"/>
  <c r="M229"/>
  <c r="AS229"/>
  <c r="BA228"/>
  <c r="AO228"/>
  <c r="AM228"/>
  <c r="AG228"/>
  <c r="X228"/>
  <c r="W228"/>
  <c r="U228"/>
  <c r="S228"/>
  <c r="Q228"/>
  <c r="O228"/>
  <c r="M228"/>
  <c r="H228"/>
  <c r="AS228" s="1"/>
  <c r="AU227"/>
  <c r="AQ227"/>
  <c r="AO227"/>
  <c r="AM227"/>
  <c r="AK227"/>
  <c r="AI227"/>
  <c r="AG227"/>
  <c r="AE227"/>
  <c r="AC227"/>
  <c r="X227"/>
  <c r="W227"/>
  <c r="S227"/>
  <c r="Q227"/>
  <c r="O227"/>
  <c r="M227"/>
  <c r="AS227"/>
  <c r="AU226"/>
  <c r="AQ226"/>
  <c r="AO226"/>
  <c r="AM226"/>
  <c r="AK226"/>
  <c r="AI226"/>
  <c r="AG226"/>
  <c r="AE226"/>
  <c r="AC226"/>
  <c r="X226"/>
  <c r="W226"/>
  <c r="U226"/>
  <c r="S226"/>
  <c r="Q226"/>
  <c r="O226"/>
  <c r="M226"/>
  <c r="AU225"/>
  <c r="AQ225"/>
  <c r="AO225"/>
  <c r="AM225"/>
  <c r="AK225"/>
  <c r="AI225"/>
  <c r="AG225"/>
  <c r="AE225"/>
  <c r="AC225"/>
  <c r="W225"/>
  <c r="S225"/>
  <c r="Q225"/>
  <c r="O225"/>
  <c r="M225"/>
  <c r="AS225"/>
  <c r="AU420" l="1"/>
  <c r="AM466"/>
  <c r="AI420"/>
  <c r="DA466"/>
  <c r="CW466"/>
  <c r="CS466"/>
  <c r="AO510"/>
  <c r="AQ522"/>
  <c r="AQ510" s="1"/>
  <c r="AO420"/>
  <c r="AE466"/>
  <c r="AI466"/>
  <c r="CO466"/>
  <c r="CC466"/>
  <c r="W466"/>
  <c r="AQ466"/>
  <c r="AQ420"/>
  <c r="AY671"/>
  <c r="AU466"/>
  <c r="AK510"/>
  <c r="O420"/>
  <c r="AG420"/>
  <c r="S466"/>
  <c r="O466"/>
  <c r="CA466"/>
  <c r="AI522"/>
  <c r="AI510" s="1"/>
  <c r="AG671"/>
  <c r="AW671"/>
  <c r="CO671"/>
  <c r="CS671"/>
  <c r="DI671"/>
  <c r="AE420"/>
  <c r="AM420"/>
  <c r="AG466"/>
  <c r="AO466"/>
  <c r="CQ466"/>
  <c r="CY466"/>
  <c r="Q510"/>
  <c r="S420"/>
  <c r="CU420"/>
  <c r="DC420"/>
  <c r="CS420"/>
  <c r="DI420"/>
  <c r="CE466"/>
  <c r="AC522"/>
  <c r="AC510" s="1"/>
  <c r="AM522"/>
  <c r="AM510" s="1"/>
  <c r="AE228"/>
  <c r="AU228"/>
  <c r="W420"/>
  <c r="AC420"/>
  <c r="AK420"/>
  <c r="Q420"/>
  <c r="Q466"/>
  <c r="AC466"/>
  <c r="AK466"/>
  <c r="CI466"/>
  <c r="CU466"/>
  <c r="DC466"/>
  <c r="S510"/>
  <c r="AE522"/>
  <c r="AE510" s="1"/>
  <c r="W510"/>
  <c r="O510"/>
  <c r="AG510"/>
  <c r="AS510"/>
  <c r="CG518"/>
  <c r="DE518"/>
  <c r="CG517"/>
  <c r="DE517"/>
  <c r="CG516"/>
  <c r="DE516"/>
  <c r="CJ515"/>
  <c r="CG514"/>
  <c r="CJ513"/>
  <c r="CG513"/>
  <c r="CJ512"/>
  <c r="CG512"/>
  <c r="CJ511"/>
  <c r="CG511"/>
  <c r="X522"/>
  <c r="U522"/>
  <c r="X523"/>
  <c r="U523"/>
  <c r="X515"/>
  <c r="X514"/>
  <c r="U514"/>
  <c r="X513"/>
  <c r="U513"/>
  <c r="X512"/>
  <c r="U512"/>
  <c r="X511"/>
  <c r="U511"/>
  <c r="CG473"/>
  <c r="DE473"/>
  <c r="CG472"/>
  <c r="DE472"/>
  <c r="CJ471"/>
  <c r="CG470"/>
  <c r="CJ467"/>
  <c r="CJ469"/>
  <c r="CG469"/>
  <c r="CJ468"/>
  <c r="CG468"/>
  <c r="CG467"/>
  <c r="U471"/>
  <c r="X470"/>
  <c r="X466" s="1"/>
  <c r="U470"/>
  <c r="AS468"/>
  <c r="AS466" s="1"/>
  <c r="U468"/>
  <c r="U469"/>
  <c r="U467"/>
  <c r="O671"/>
  <c r="AU671"/>
  <c r="AO671"/>
  <c r="Q671"/>
  <c r="AI671"/>
  <c r="AQ671"/>
  <c r="DE671"/>
  <c r="DC671"/>
  <c r="CW671"/>
  <c r="W671"/>
  <c r="DG671"/>
  <c r="CU671"/>
  <c r="CE671"/>
  <c r="CC671"/>
  <c r="CI671"/>
  <c r="DA671"/>
  <c r="CA671"/>
  <c r="CJ674"/>
  <c r="CJ671" s="1"/>
  <c r="CQ671"/>
  <c r="CY671"/>
  <c r="CG674"/>
  <c r="CG671" s="1"/>
  <c r="X674"/>
  <c r="X671" s="1"/>
  <c r="AE671"/>
  <c r="AM671"/>
  <c r="U674"/>
  <c r="U671" s="1"/>
  <c r="S671"/>
  <c r="AC671"/>
  <c r="AK671"/>
  <c r="AS671"/>
  <c r="CG637"/>
  <c r="DE637"/>
  <c r="CG636"/>
  <c r="DE636"/>
  <c r="DE635"/>
  <c r="CG635"/>
  <c r="CJ634"/>
  <c r="CG633"/>
  <c r="CJ631"/>
  <c r="CJ632"/>
  <c r="CJ630"/>
  <c r="CG630"/>
  <c r="CG632"/>
  <c r="CG631"/>
  <c r="U634"/>
  <c r="U633"/>
  <c r="AS633"/>
  <c r="AS631"/>
  <c r="AS632"/>
  <c r="U631"/>
  <c r="U632"/>
  <c r="AS630"/>
  <c r="U630"/>
  <c r="CC420"/>
  <c r="CW420"/>
  <c r="DG420"/>
  <c r="CE420"/>
  <c r="CG425"/>
  <c r="DE425"/>
  <c r="DE420" s="1"/>
  <c r="DA420"/>
  <c r="CO420"/>
  <c r="CA420"/>
  <c r="CJ422"/>
  <c r="CI420"/>
  <c r="CQ420"/>
  <c r="CY420"/>
  <c r="CG422"/>
  <c r="CJ421"/>
  <c r="CG421"/>
  <c r="X422"/>
  <c r="X420" s="1"/>
  <c r="U421"/>
  <c r="AS421"/>
  <c r="AS420" s="1"/>
  <c r="U422"/>
  <c r="CG227"/>
  <c r="CJ227"/>
  <c r="CG228"/>
  <c r="DE228"/>
  <c r="CG229"/>
  <c r="CJ225"/>
  <c r="CG225"/>
  <c r="AS232"/>
  <c r="X232"/>
  <c r="U231"/>
  <c r="X225"/>
  <c r="U229"/>
  <c r="AW228"/>
  <c r="AI228"/>
  <c r="AQ228"/>
  <c r="AC228"/>
  <c r="AK228"/>
  <c r="U227"/>
  <c r="U225"/>
  <c r="DE466" l="1"/>
  <c r="U510"/>
  <c r="U420"/>
  <c r="CG466"/>
  <c r="X510"/>
  <c r="U466"/>
  <c r="CJ466"/>
  <c r="CG420"/>
  <c r="CJ420"/>
  <c r="DG218" l="1"/>
  <c r="DE218"/>
  <c r="DC218"/>
  <c r="DA218"/>
  <c r="CY218"/>
  <c r="CW218"/>
  <c r="CU218"/>
  <c r="CS218"/>
  <c r="CQ218"/>
  <c r="CO218"/>
  <c r="CI218"/>
  <c r="CG218"/>
  <c r="CE218"/>
  <c r="CC218"/>
  <c r="CA218"/>
  <c r="BY218"/>
  <c r="CW217"/>
  <c r="CU217"/>
  <c r="CS217"/>
  <c r="CQ217"/>
  <c r="CO217"/>
  <c r="CK209"/>
  <c r="CI217"/>
  <c r="CE217"/>
  <c r="CC217"/>
  <c r="CA217"/>
  <c r="BY217"/>
  <c r="CG217"/>
  <c r="DA216"/>
  <c r="CI216"/>
  <c r="CE216"/>
  <c r="CC216"/>
  <c r="CA216"/>
  <c r="BY216"/>
  <c r="CJ216"/>
  <c r="BT216"/>
  <c r="CS216" s="1"/>
  <c r="CU215"/>
  <c r="CS215"/>
  <c r="CQ215"/>
  <c r="CO215"/>
  <c r="CI215"/>
  <c r="CE215"/>
  <c r="CC215"/>
  <c r="CA215"/>
  <c r="BY215"/>
  <c r="BW215"/>
  <c r="CG215" s="1"/>
  <c r="DI214"/>
  <c r="DG214"/>
  <c r="DC214"/>
  <c r="DA214"/>
  <c r="CY214"/>
  <c r="CW214"/>
  <c r="CU214"/>
  <c r="CS214"/>
  <c r="CQ214"/>
  <c r="CO214"/>
  <c r="CJ214"/>
  <c r="CI214"/>
  <c r="CE214"/>
  <c r="CC214"/>
  <c r="CA214"/>
  <c r="BY214"/>
  <c r="DE214"/>
  <c r="DE213"/>
  <c r="DA213"/>
  <c r="CI213"/>
  <c r="CG213"/>
  <c r="CE213"/>
  <c r="CC213"/>
  <c r="CA213"/>
  <c r="BY213"/>
  <c r="CJ213"/>
  <c r="BT213"/>
  <c r="CS213" s="1"/>
  <c r="DG212"/>
  <c r="DE212"/>
  <c r="DC212"/>
  <c r="DA212"/>
  <c r="CY212"/>
  <c r="CW212"/>
  <c r="CU212"/>
  <c r="CS212"/>
  <c r="CQ212"/>
  <c r="CO212"/>
  <c r="CI212"/>
  <c r="CG212"/>
  <c r="CE212"/>
  <c r="CC212"/>
  <c r="CA212"/>
  <c r="BY212"/>
  <c r="CJ212"/>
  <c r="DK211"/>
  <c r="DI211"/>
  <c r="DG211"/>
  <c r="DE211"/>
  <c r="DC211"/>
  <c r="DA211"/>
  <c r="CY211"/>
  <c r="CW211"/>
  <c r="CU211"/>
  <c r="CS211"/>
  <c r="CQ211"/>
  <c r="CO211"/>
  <c r="CJ211"/>
  <c r="CI211"/>
  <c r="CG211"/>
  <c r="CE211"/>
  <c r="CC211"/>
  <c r="CA211"/>
  <c r="BY211"/>
  <c r="DK210"/>
  <c r="DI210"/>
  <c r="DG210"/>
  <c r="DE210"/>
  <c r="DC210"/>
  <c r="DA210"/>
  <c r="CY210"/>
  <c r="CW210"/>
  <c r="CU210"/>
  <c r="CS210"/>
  <c r="CQ210"/>
  <c r="CO210"/>
  <c r="CI210"/>
  <c r="CG210"/>
  <c r="CE210"/>
  <c r="CC210"/>
  <c r="CA210"/>
  <c r="BY210"/>
  <c r="CJ210"/>
  <c r="BZ209"/>
  <c r="CB209"/>
  <c r="CD209"/>
  <c r="CF209"/>
  <c r="CH209"/>
  <c r="CL209"/>
  <c r="CM209"/>
  <c r="CN209"/>
  <c r="CP209"/>
  <c r="CR209"/>
  <c r="CT209"/>
  <c r="CV209"/>
  <c r="CX209"/>
  <c r="CZ209"/>
  <c r="DB209"/>
  <c r="DD209"/>
  <c r="DF209"/>
  <c r="DH209"/>
  <c r="DJ209"/>
  <c r="DL209"/>
  <c r="DM209"/>
  <c r="DN209"/>
  <c r="DO209"/>
  <c r="DP209"/>
  <c r="DQ209"/>
  <c r="DR209"/>
  <c r="BX209"/>
  <c r="N209"/>
  <c r="P209"/>
  <c r="R209"/>
  <c r="T209"/>
  <c r="V209"/>
  <c r="Y209"/>
  <c r="Z209"/>
  <c r="AA209"/>
  <c r="AB209"/>
  <c r="AD209"/>
  <c r="AF209"/>
  <c r="AH209"/>
  <c r="AJ209"/>
  <c r="AL209"/>
  <c r="AN209"/>
  <c r="AP209"/>
  <c r="AR209"/>
  <c r="AT209"/>
  <c r="AV209"/>
  <c r="AW209"/>
  <c r="AX209"/>
  <c r="AY209"/>
  <c r="AZ209"/>
  <c r="BA209"/>
  <c r="BB209"/>
  <c r="BC209"/>
  <c r="BD209"/>
  <c r="BE209"/>
  <c r="BF209"/>
  <c r="L209"/>
  <c r="AE222"/>
  <c r="AC222"/>
  <c r="W222"/>
  <c r="S222"/>
  <c r="Q222"/>
  <c r="O222"/>
  <c r="M222"/>
  <c r="X222"/>
  <c r="AE221"/>
  <c r="AC221"/>
  <c r="W221"/>
  <c r="U221"/>
  <c r="S221"/>
  <c r="Q221"/>
  <c r="O221"/>
  <c r="M221"/>
  <c r="X221"/>
  <c r="AE220"/>
  <c r="AC220"/>
  <c r="W220"/>
  <c r="S220"/>
  <c r="Q220"/>
  <c r="O220"/>
  <c r="M220"/>
  <c r="X220"/>
  <c r="AG219"/>
  <c r="AE219"/>
  <c r="AC219"/>
  <c r="W219"/>
  <c r="U219"/>
  <c r="S219"/>
  <c r="Q219"/>
  <c r="O219"/>
  <c r="M219"/>
  <c r="X219"/>
  <c r="AQ218"/>
  <c r="AO218"/>
  <c r="AM218"/>
  <c r="AK218"/>
  <c r="AI218"/>
  <c r="AG218"/>
  <c r="AE218"/>
  <c r="AC218"/>
  <c r="W218"/>
  <c r="S218"/>
  <c r="Q218"/>
  <c r="O218"/>
  <c r="M218"/>
  <c r="X218"/>
  <c r="AQ217"/>
  <c r="AO217"/>
  <c r="AM217"/>
  <c r="AK217"/>
  <c r="AI217"/>
  <c r="AG217"/>
  <c r="AE217"/>
  <c r="AC217"/>
  <c r="W217"/>
  <c r="S217"/>
  <c r="Q217"/>
  <c r="O217"/>
  <c r="M217"/>
  <c r="X217"/>
  <c r="O216"/>
  <c r="M216"/>
  <c r="K216"/>
  <c r="O215"/>
  <c r="M215"/>
  <c r="K215"/>
  <c r="O214"/>
  <c r="M214"/>
  <c r="K214"/>
  <c r="AS213"/>
  <c r="AO213"/>
  <c r="W213"/>
  <c r="U213"/>
  <c r="S213"/>
  <c r="Q213"/>
  <c r="O213"/>
  <c r="M213"/>
  <c r="X213"/>
  <c r="H213"/>
  <c r="AG213" s="1"/>
  <c r="AU212"/>
  <c r="AQ212"/>
  <c r="AO212"/>
  <c r="AM212"/>
  <c r="AK212"/>
  <c r="AI212"/>
  <c r="AG212"/>
  <c r="AE212"/>
  <c r="AC212"/>
  <c r="W212"/>
  <c r="S212"/>
  <c r="Q212"/>
  <c r="O212"/>
  <c r="M212"/>
  <c r="X212"/>
  <c r="AU211"/>
  <c r="AS211"/>
  <c r="AQ211"/>
  <c r="AO211"/>
  <c r="AM211"/>
  <c r="AK211"/>
  <c r="AI211"/>
  <c r="AG211"/>
  <c r="AE211"/>
  <c r="AC211"/>
  <c r="W211"/>
  <c r="U211"/>
  <c r="S211"/>
  <c r="Q211"/>
  <c r="O211"/>
  <c r="M211"/>
  <c r="X211"/>
  <c r="AU210"/>
  <c r="AQ210"/>
  <c r="AO210"/>
  <c r="AM210"/>
  <c r="AK210"/>
  <c r="AI210"/>
  <c r="AG210"/>
  <c r="AE210"/>
  <c r="AC210"/>
  <c r="W210"/>
  <c r="U210"/>
  <c r="S210"/>
  <c r="Q210"/>
  <c r="O210"/>
  <c r="M210"/>
  <c r="X210"/>
  <c r="AO209" l="1"/>
  <c r="CU213"/>
  <c r="AI213"/>
  <c r="AI209" s="1"/>
  <c r="CU216"/>
  <c r="W209"/>
  <c r="CW213"/>
  <c r="CW216"/>
  <c r="O209"/>
  <c r="AK213"/>
  <c r="AK209" s="1"/>
  <c r="Q209"/>
  <c r="X209"/>
  <c r="AG209"/>
  <c r="AC213"/>
  <c r="AC209" s="1"/>
  <c r="AQ213"/>
  <c r="AQ209" s="1"/>
  <c r="CO213"/>
  <c r="DC213"/>
  <c r="CO216"/>
  <c r="DC216"/>
  <c r="CJ215"/>
  <c r="S209"/>
  <c r="CJ217"/>
  <c r="CG216"/>
  <c r="DE216"/>
  <c r="DE209" s="1"/>
  <c r="CQ216"/>
  <c r="CY216"/>
  <c r="DG216"/>
  <c r="CE209"/>
  <c r="CG214"/>
  <c r="DA209"/>
  <c r="CC209"/>
  <c r="DI209"/>
  <c r="DK214"/>
  <c r="DK209" s="1"/>
  <c r="CS209"/>
  <c r="CQ213"/>
  <c r="CY213"/>
  <c r="DG213"/>
  <c r="CA209"/>
  <c r="CI209"/>
  <c r="U222"/>
  <c r="U220"/>
  <c r="AS218"/>
  <c r="U218"/>
  <c r="U217"/>
  <c r="AS217"/>
  <c r="AE213"/>
  <c r="AE209" s="1"/>
  <c r="AM213"/>
  <c r="AM209" s="1"/>
  <c r="AU213"/>
  <c r="AU209" s="1"/>
  <c r="AS212"/>
  <c r="U212"/>
  <c r="AS210"/>
  <c r="DG209" l="1"/>
  <c r="CO209"/>
  <c r="CU209"/>
  <c r="CW209"/>
  <c r="CJ209"/>
  <c r="DC209"/>
  <c r="AS209"/>
  <c r="CQ209"/>
  <c r="U209"/>
  <c r="CG209"/>
  <c r="CY209"/>
  <c r="CE668" l="1"/>
  <c r="CC668"/>
  <c r="CA668"/>
  <c r="BY668"/>
  <c r="CG668"/>
  <c r="CE667"/>
  <c r="CC667"/>
  <c r="CA667"/>
  <c r="BY667"/>
  <c r="CG667"/>
  <c r="CE666"/>
  <c r="CC666"/>
  <c r="CA666"/>
  <c r="BY666"/>
  <c r="CG666"/>
  <c r="CI665"/>
  <c r="CE665"/>
  <c r="CC665"/>
  <c r="CA665"/>
  <c r="BY665"/>
  <c r="CG665"/>
  <c r="CI664"/>
  <c r="CE664"/>
  <c r="CC664"/>
  <c r="CA664"/>
  <c r="BY664"/>
  <c r="BW664"/>
  <c r="CG664" s="1"/>
  <c r="DK663"/>
  <c r="DG663"/>
  <c r="DE663"/>
  <c r="DC663"/>
  <c r="DA663"/>
  <c r="CY663"/>
  <c r="CW663"/>
  <c r="CU663"/>
  <c r="CS663"/>
  <c r="CQ663"/>
  <c r="CO663"/>
  <c r="CI663"/>
  <c r="CG663"/>
  <c r="CE663"/>
  <c r="CC663"/>
  <c r="CA663"/>
  <c r="BY663"/>
  <c r="CD654"/>
  <c r="DI662"/>
  <c r="DG662"/>
  <c r="DC662"/>
  <c r="DA662"/>
  <c r="CY662"/>
  <c r="CW662"/>
  <c r="CU662"/>
  <c r="CS662"/>
  <c r="CQ662"/>
  <c r="CO662"/>
  <c r="CI662"/>
  <c r="CE662"/>
  <c r="CC662"/>
  <c r="CA662"/>
  <c r="BY662"/>
  <c r="DE662"/>
  <c r="DG661"/>
  <c r="DE661"/>
  <c r="DC661"/>
  <c r="DA661"/>
  <c r="CY661"/>
  <c r="CW661"/>
  <c r="CU661"/>
  <c r="CS661"/>
  <c r="CQ661"/>
  <c r="CO661"/>
  <c r="CI661"/>
  <c r="CG661"/>
  <c r="CE661"/>
  <c r="CC661"/>
  <c r="CA661"/>
  <c r="BY661"/>
  <c r="CJ661"/>
  <c r="DG660"/>
  <c r="DE660"/>
  <c r="DC660"/>
  <c r="DA660"/>
  <c r="CY660"/>
  <c r="CW660"/>
  <c r="CU660"/>
  <c r="CS660"/>
  <c r="CQ660"/>
  <c r="CO660"/>
  <c r="CI660"/>
  <c r="CE660"/>
  <c r="CC660"/>
  <c r="CA660"/>
  <c r="BY660"/>
  <c r="CJ660"/>
  <c r="DG659"/>
  <c r="DC659"/>
  <c r="DA659"/>
  <c r="CY659"/>
  <c r="CW659"/>
  <c r="CU659"/>
  <c r="CS659"/>
  <c r="CQ659"/>
  <c r="CO659"/>
  <c r="CI659"/>
  <c r="CG659"/>
  <c r="CE659"/>
  <c r="CC659"/>
  <c r="CA659"/>
  <c r="BY659"/>
  <c r="DG658"/>
  <c r="DC658"/>
  <c r="DA658"/>
  <c r="CY658"/>
  <c r="CW658"/>
  <c r="CU658"/>
  <c r="CS658"/>
  <c r="CQ658"/>
  <c r="CO658"/>
  <c r="CI658"/>
  <c r="CE658"/>
  <c r="CC658"/>
  <c r="CA658"/>
  <c r="BY658"/>
  <c r="DG657"/>
  <c r="DE657"/>
  <c r="DC657"/>
  <c r="DA657"/>
  <c r="CY657"/>
  <c r="CW657"/>
  <c r="CU657"/>
  <c r="CS657"/>
  <c r="CQ657"/>
  <c r="CO657"/>
  <c r="CJ657"/>
  <c r="CI657"/>
  <c r="CG657"/>
  <c r="CE657"/>
  <c r="CC657"/>
  <c r="CA657"/>
  <c r="BY657"/>
  <c r="DG656"/>
  <c r="DC656"/>
  <c r="DA656"/>
  <c r="CY656"/>
  <c r="CW656"/>
  <c r="CU656"/>
  <c r="CS656"/>
  <c r="CQ656"/>
  <c r="CO656"/>
  <c r="CI656"/>
  <c r="CG656"/>
  <c r="CE656"/>
  <c r="CC656"/>
  <c r="CA656"/>
  <c r="BY656"/>
  <c r="CJ656"/>
  <c r="DG655"/>
  <c r="DE655"/>
  <c r="DC655"/>
  <c r="DA655"/>
  <c r="CY655"/>
  <c r="CW655"/>
  <c r="CU655"/>
  <c r="CS655"/>
  <c r="CQ655"/>
  <c r="CO655"/>
  <c r="CI655"/>
  <c r="CG655"/>
  <c r="CE655"/>
  <c r="CC655"/>
  <c r="CA655"/>
  <c r="BY655"/>
  <c r="CJ655"/>
  <c r="AQ663"/>
  <c r="AO663"/>
  <c r="AM663"/>
  <c r="AK663"/>
  <c r="AI663"/>
  <c r="AG663"/>
  <c r="AE663"/>
  <c r="AC663"/>
  <c r="X663"/>
  <c r="W663"/>
  <c r="S663"/>
  <c r="Q663"/>
  <c r="O663"/>
  <c r="M663"/>
  <c r="U663"/>
  <c r="AU662"/>
  <c r="AS662"/>
  <c r="AQ662"/>
  <c r="AO662"/>
  <c r="AM662"/>
  <c r="AK662"/>
  <c r="AI662"/>
  <c r="AG662"/>
  <c r="AE662"/>
  <c r="AC662"/>
  <c r="X662"/>
  <c r="W662"/>
  <c r="U662"/>
  <c r="S662"/>
  <c r="Q662"/>
  <c r="O662"/>
  <c r="M662"/>
  <c r="AU661"/>
  <c r="AS661"/>
  <c r="AQ661"/>
  <c r="AO661"/>
  <c r="AM661"/>
  <c r="AK661"/>
  <c r="AI661"/>
  <c r="AG661"/>
  <c r="AE661"/>
  <c r="AC661"/>
  <c r="W661"/>
  <c r="U661"/>
  <c r="S661"/>
  <c r="Q661"/>
  <c r="O661"/>
  <c r="M661"/>
  <c r="X661"/>
  <c r="AU660"/>
  <c r="AS660"/>
  <c r="AQ660"/>
  <c r="AO660"/>
  <c r="AM660"/>
  <c r="AK660"/>
  <c r="AI660"/>
  <c r="AG660"/>
  <c r="AE660"/>
  <c r="AC660"/>
  <c r="W660"/>
  <c r="S660"/>
  <c r="Q660"/>
  <c r="O660"/>
  <c r="M660"/>
  <c r="X660"/>
  <c r="AU659"/>
  <c r="AQ659"/>
  <c r="AO659"/>
  <c r="AM659"/>
  <c r="AK659"/>
  <c r="AI659"/>
  <c r="AG659"/>
  <c r="AE659"/>
  <c r="AC659"/>
  <c r="W659"/>
  <c r="S659"/>
  <c r="Q659"/>
  <c r="O659"/>
  <c r="M659"/>
  <c r="X659"/>
  <c r="AU658"/>
  <c r="AQ658"/>
  <c r="AO658"/>
  <c r="AM658"/>
  <c r="AK658"/>
  <c r="AI658"/>
  <c r="AG658"/>
  <c r="AE658"/>
  <c r="AC658"/>
  <c r="W658"/>
  <c r="S658"/>
  <c r="Q658"/>
  <c r="O658"/>
  <c r="M658"/>
  <c r="X658"/>
  <c r="AU657"/>
  <c r="AS657"/>
  <c r="AQ657"/>
  <c r="AO657"/>
  <c r="AM657"/>
  <c r="AK657"/>
  <c r="AI657"/>
  <c r="AG657"/>
  <c r="AE657"/>
  <c r="AC657"/>
  <c r="W657"/>
  <c r="U657"/>
  <c r="S657"/>
  <c r="Q657"/>
  <c r="O657"/>
  <c r="M657"/>
  <c r="X657"/>
  <c r="AU656"/>
  <c r="AQ656"/>
  <c r="AO656"/>
  <c r="AM656"/>
  <c r="AK656"/>
  <c r="AI656"/>
  <c r="AG656"/>
  <c r="AE656"/>
  <c r="AC656"/>
  <c r="W656"/>
  <c r="S656"/>
  <c r="Q656"/>
  <c r="O656"/>
  <c r="M656"/>
  <c r="X656"/>
  <c r="AU655"/>
  <c r="AQ655"/>
  <c r="AO655"/>
  <c r="AM655"/>
  <c r="AK655"/>
  <c r="AI655"/>
  <c r="AG655"/>
  <c r="AE655"/>
  <c r="AC655"/>
  <c r="W655"/>
  <c r="S655"/>
  <c r="Q655"/>
  <c r="O655"/>
  <c r="M655"/>
  <c r="X655"/>
  <c r="DG718"/>
  <c r="DE718"/>
  <c r="DC718"/>
  <c r="DA718"/>
  <c r="CY718"/>
  <c r="CW718"/>
  <c r="CU718"/>
  <c r="CS718"/>
  <c r="CQ718"/>
  <c r="CO718"/>
  <c r="CI718"/>
  <c r="CG718"/>
  <c r="CE718"/>
  <c r="CC718"/>
  <c r="CA718"/>
  <c r="BY718"/>
  <c r="CW717"/>
  <c r="CU717"/>
  <c r="CS717"/>
  <c r="CQ717"/>
  <c r="CO717"/>
  <c r="CI717"/>
  <c r="CG717"/>
  <c r="CE717"/>
  <c r="CC717"/>
  <c r="CA717"/>
  <c r="BY717"/>
  <c r="CJ717"/>
  <c r="CU716"/>
  <c r="CS716"/>
  <c r="CQ716"/>
  <c r="CO716"/>
  <c r="CJ716"/>
  <c r="CI716"/>
  <c r="CG716"/>
  <c r="CE716"/>
  <c r="CC716"/>
  <c r="CA716"/>
  <c r="BY716"/>
  <c r="CW715"/>
  <c r="CU715"/>
  <c r="CS715"/>
  <c r="CQ715"/>
  <c r="CO715"/>
  <c r="CI715"/>
  <c r="CG715"/>
  <c r="CE715"/>
  <c r="CC715"/>
  <c r="CA715"/>
  <c r="BY715"/>
  <c r="CJ715"/>
  <c r="CW714"/>
  <c r="CU714"/>
  <c r="CS714"/>
  <c r="CQ714"/>
  <c r="CO714"/>
  <c r="CI714"/>
  <c r="CG714"/>
  <c r="CE714"/>
  <c r="CC714"/>
  <c r="CA714"/>
  <c r="BY714"/>
  <c r="CJ714"/>
  <c r="CU713"/>
  <c r="CS713"/>
  <c r="CQ713"/>
  <c r="CO713"/>
  <c r="CI713"/>
  <c r="CE713"/>
  <c r="CC713"/>
  <c r="CA713"/>
  <c r="BY713"/>
  <c r="CG713"/>
  <c r="CU712"/>
  <c r="CS712"/>
  <c r="CQ712"/>
  <c r="CO712"/>
  <c r="CJ712"/>
  <c r="CI712"/>
  <c r="CE712"/>
  <c r="CC712"/>
  <c r="CA712"/>
  <c r="BY712"/>
  <c r="CG712"/>
  <c r="DG711"/>
  <c r="DC711"/>
  <c r="DA711"/>
  <c r="CY711"/>
  <c r="CW711"/>
  <c r="CU711"/>
  <c r="CS711"/>
  <c r="CQ711"/>
  <c r="CO711"/>
  <c r="CI711"/>
  <c r="CE711"/>
  <c r="CC711"/>
  <c r="CA711"/>
  <c r="BY711"/>
  <c r="CJ711"/>
  <c r="DG710"/>
  <c r="DC710"/>
  <c r="DA710"/>
  <c r="CY710"/>
  <c r="CW710"/>
  <c r="CU710"/>
  <c r="CS710"/>
  <c r="CQ710"/>
  <c r="CO710"/>
  <c r="CI710"/>
  <c r="CG710"/>
  <c r="CE710"/>
  <c r="CC710"/>
  <c r="CA710"/>
  <c r="BY710"/>
  <c r="DG709"/>
  <c r="DC709"/>
  <c r="DA709"/>
  <c r="CY709"/>
  <c r="CW709"/>
  <c r="CU709"/>
  <c r="CS709"/>
  <c r="CQ709"/>
  <c r="CO709"/>
  <c r="CJ709"/>
  <c r="CI709"/>
  <c r="CG709"/>
  <c r="CE709"/>
  <c r="CC709"/>
  <c r="CA709"/>
  <c r="BY709"/>
  <c r="DG708"/>
  <c r="DE708"/>
  <c r="DC708"/>
  <c r="DA708"/>
  <c r="CY708"/>
  <c r="CW708"/>
  <c r="CU708"/>
  <c r="CS708"/>
  <c r="CQ708"/>
  <c r="CO708"/>
  <c r="CI708"/>
  <c r="CG708"/>
  <c r="CE708"/>
  <c r="CC708"/>
  <c r="CA708"/>
  <c r="BY708"/>
  <c r="CJ708"/>
  <c r="DK707"/>
  <c r="DI707"/>
  <c r="DG707"/>
  <c r="DC707"/>
  <c r="DA707"/>
  <c r="CY707"/>
  <c r="CW707"/>
  <c r="CU707"/>
  <c r="CS707"/>
  <c r="CQ707"/>
  <c r="CO707"/>
  <c r="CI707"/>
  <c r="CE707"/>
  <c r="CC707"/>
  <c r="CA707"/>
  <c r="BY707"/>
  <c r="DE707"/>
  <c r="DK706"/>
  <c r="DI706"/>
  <c r="DG706"/>
  <c r="DE706"/>
  <c r="DC706"/>
  <c r="DA706"/>
  <c r="CY706"/>
  <c r="CW706"/>
  <c r="CU706"/>
  <c r="CS706"/>
  <c r="CQ706"/>
  <c r="CO706"/>
  <c r="CI706"/>
  <c r="CG706"/>
  <c r="CE706"/>
  <c r="CC706"/>
  <c r="CA706"/>
  <c r="BY706"/>
  <c r="CJ706"/>
  <c r="W713"/>
  <c r="U713"/>
  <c r="S713"/>
  <c r="Q713"/>
  <c r="O713"/>
  <c r="M713"/>
  <c r="X713"/>
  <c r="AW712"/>
  <c r="AU712"/>
  <c r="AS712"/>
  <c r="AQ712"/>
  <c r="AO712"/>
  <c r="AM712"/>
  <c r="AK712"/>
  <c r="AI712"/>
  <c r="AG712"/>
  <c r="AE712"/>
  <c r="AC712"/>
  <c r="X712"/>
  <c r="W712"/>
  <c r="S712"/>
  <c r="Q712"/>
  <c r="O712"/>
  <c r="M712"/>
  <c r="U712"/>
  <c r="AU711"/>
  <c r="AQ711"/>
  <c r="AO711"/>
  <c r="AM711"/>
  <c r="AK711"/>
  <c r="AI711"/>
  <c r="AG711"/>
  <c r="AE711"/>
  <c r="AC711"/>
  <c r="W711"/>
  <c r="U711"/>
  <c r="S711"/>
  <c r="Q711"/>
  <c r="O711"/>
  <c r="M711"/>
  <c r="X711"/>
  <c r="AU710"/>
  <c r="AQ710"/>
  <c r="AO710"/>
  <c r="AM710"/>
  <c r="AK710"/>
  <c r="AI710"/>
  <c r="AG710"/>
  <c r="AE710"/>
  <c r="AC710"/>
  <c r="W710"/>
  <c r="S710"/>
  <c r="Q710"/>
  <c r="O710"/>
  <c r="M710"/>
  <c r="X710"/>
  <c r="AU709"/>
  <c r="AQ709"/>
  <c r="AO709"/>
  <c r="AM709"/>
  <c r="AK709"/>
  <c r="AI709"/>
  <c r="AG709"/>
  <c r="AE709"/>
  <c r="AC709"/>
  <c r="X709"/>
  <c r="W709"/>
  <c r="U709"/>
  <c r="S709"/>
  <c r="Q709"/>
  <c r="O709"/>
  <c r="M709"/>
  <c r="AU708"/>
  <c r="AS708"/>
  <c r="AQ708"/>
  <c r="AO708"/>
  <c r="AM708"/>
  <c r="AK708"/>
  <c r="AI708"/>
  <c r="AG708"/>
  <c r="AE708"/>
  <c r="AC708"/>
  <c r="W708"/>
  <c r="U708"/>
  <c r="S708"/>
  <c r="Q708"/>
  <c r="O708"/>
  <c r="M708"/>
  <c r="X708"/>
  <c r="AU707"/>
  <c r="AQ707"/>
  <c r="AO707"/>
  <c r="AM707"/>
  <c r="AK707"/>
  <c r="AI707"/>
  <c r="AG707"/>
  <c r="AE707"/>
  <c r="AC707"/>
  <c r="W707"/>
  <c r="U707"/>
  <c r="S707"/>
  <c r="Q707"/>
  <c r="O707"/>
  <c r="M707"/>
  <c r="X707"/>
  <c r="AU706"/>
  <c r="AS706"/>
  <c r="AQ706"/>
  <c r="AO706"/>
  <c r="AM706"/>
  <c r="AK706"/>
  <c r="AI706"/>
  <c r="AG706"/>
  <c r="AE706"/>
  <c r="AC706"/>
  <c r="X706"/>
  <c r="W706"/>
  <c r="U706"/>
  <c r="S706"/>
  <c r="Q706"/>
  <c r="O706"/>
  <c r="M706"/>
  <c r="DG287"/>
  <c r="DE287"/>
  <c r="DC287"/>
  <c r="DA287"/>
  <c r="CY287"/>
  <c r="CW287"/>
  <c r="CU287"/>
  <c r="CS287"/>
  <c r="CQ287"/>
  <c r="CO287"/>
  <c r="CI287"/>
  <c r="CG287"/>
  <c r="CE287"/>
  <c r="CC287"/>
  <c r="CA287"/>
  <c r="BY287"/>
  <c r="CJ287"/>
  <c r="DG286"/>
  <c r="DC286"/>
  <c r="DA286"/>
  <c r="CY286"/>
  <c r="CW286"/>
  <c r="CU286"/>
  <c r="CS286"/>
  <c r="CQ286"/>
  <c r="CO286"/>
  <c r="CI286"/>
  <c r="CG286"/>
  <c r="CE286"/>
  <c r="CC286"/>
  <c r="CA286"/>
  <c r="BY286"/>
  <c r="CJ286"/>
  <c r="DG285"/>
  <c r="DC285"/>
  <c r="DA285"/>
  <c r="CY285"/>
  <c r="CW285"/>
  <c r="CU285"/>
  <c r="CS285"/>
  <c r="CQ285"/>
  <c r="CO285"/>
  <c r="CJ285"/>
  <c r="CI285"/>
  <c r="CG285"/>
  <c r="CE285"/>
  <c r="CC285"/>
  <c r="CA285"/>
  <c r="BY285"/>
  <c r="DG284"/>
  <c r="DE284"/>
  <c r="DC284"/>
  <c r="DA284"/>
  <c r="CY284"/>
  <c r="CW284"/>
  <c r="CU284"/>
  <c r="CS284"/>
  <c r="CQ284"/>
  <c r="CO284"/>
  <c r="CI284"/>
  <c r="CG284"/>
  <c r="CE284"/>
  <c r="CC284"/>
  <c r="CA284"/>
  <c r="BY284"/>
  <c r="CJ284"/>
  <c r="DG283"/>
  <c r="DC283"/>
  <c r="DA283"/>
  <c r="CY283"/>
  <c r="CW283"/>
  <c r="CU283"/>
  <c r="CS283"/>
  <c r="CQ283"/>
  <c r="CO283"/>
  <c r="CI283"/>
  <c r="CG283"/>
  <c r="CE283"/>
  <c r="CC283"/>
  <c r="CA283"/>
  <c r="BY283"/>
  <c r="DG282"/>
  <c r="DE282"/>
  <c r="DC282"/>
  <c r="DA282"/>
  <c r="CY282"/>
  <c r="CW282"/>
  <c r="CU282"/>
  <c r="CS282"/>
  <c r="CQ282"/>
  <c r="CO282"/>
  <c r="CJ282"/>
  <c r="CI282"/>
  <c r="CG282"/>
  <c r="CE282"/>
  <c r="CC282"/>
  <c r="CA282"/>
  <c r="BY282"/>
  <c r="DG281"/>
  <c r="DC281"/>
  <c r="DA281"/>
  <c r="CY281"/>
  <c r="CW281"/>
  <c r="CU281"/>
  <c r="CS281"/>
  <c r="CQ281"/>
  <c r="CO281"/>
  <c r="CI281"/>
  <c r="CF281"/>
  <c r="CG281" s="1"/>
  <c r="CE281"/>
  <c r="CC281"/>
  <c r="CA281"/>
  <c r="BY281"/>
  <c r="CJ281"/>
  <c r="DG280"/>
  <c r="DC280"/>
  <c r="DA280"/>
  <c r="CY280"/>
  <c r="CW280"/>
  <c r="CU280"/>
  <c r="CS280"/>
  <c r="CQ280"/>
  <c r="CO280"/>
  <c r="CI280"/>
  <c r="CG280"/>
  <c r="CE280"/>
  <c r="CC280"/>
  <c r="CA280"/>
  <c r="BY280"/>
  <c r="CJ280"/>
  <c r="DG279"/>
  <c r="DC279"/>
  <c r="DA279"/>
  <c r="CY279"/>
  <c r="CW279"/>
  <c r="CU279"/>
  <c r="CS279"/>
  <c r="CQ279"/>
  <c r="CO279"/>
  <c r="CI279"/>
  <c r="CG279"/>
  <c r="CE279"/>
  <c r="CC279"/>
  <c r="CA279"/>
  <c r="BY279"/>
  <c r="CJ279"/>
  <c r="L278"/>
  <c r="AU288"/>
  <c r="AQ288"/>
  <c r="AO288"/>
  <c r="AM288"/>
  <c r="AK288"/>
  <c r="AI288"/>
  <c r="AG288"/>
  <c r="AE288"/>
  <c r="AC288"/>
  <c r="W288"/>
  <c r="U288"/>
  <c r="S288"/>
  <c r="Q288"/>
  <c r="O288"/>
  <c r="M288"/>
  <c r="X288"/>
  <c r="AU287"/>
  <c r="AQ287"/>
  <c r="AO287"/>
  <c r="AM287"/>
  <c r="AK287"/>
  <c r="AI287"/>
  <c r="AG287"/>
  <c r="AE287"/>
  <c r="AC287"/>
  <c r="W287"/>
  <c r="S287"/>
  <c r="Q287"/>
  <c r="O287"/>
  <c r="M287"/>
  <c r="AS287"/>
  <c r="AW286"/>
  <c r="AU286"/>
  <c r="AS286"/>
  <c r="AQ286"/>
  <c r="AO286"/>
  <c r="AM286"/>
  <c r="AK286"/>
  <c r="AI286"/>
  <c r="AG286"/>
  <c r="AE286"/>
  <c r="AC286"/>
  <c r="X286"/>
  <c r="W286"/>
  <c r="U286"/>
  <c r="S286"/>
  <c r="Q286"/>
  <c r="O286"/>
  <c r="M286"/>
  <c r="BA285"/>
  <c r="AY285"/>
  <c r="AW285"/>
  <c r="AU285"/>
  <c r="AS285"/>
  <c r="AQ285"/>
  <c r="AO285"/>
  <c r="AM285"/>
  <c r="AK285"/>
  <c r="AI285"/>
  <c r="AG285"/>
  <c r="AE285"/>
  <c r="AC285"/>
  <c r="X285"/>
  <c r="W285"/>
  <c r="U285"/>
  <c r="S285"/>
  <c r="Q285"/>
  <c r="O285"/>
  <c r="M285"/>
  <c r="AU284"/>
  <c r="AS284"/>
  <c r="AQ284"/>
  <c r="AO284"/>
  <c r="AM284"/>
  <c r="AK284"/>
  <c r="AI284"/>
  <c r="AG284"/>
  <c r="AE284"/>
  <c r="AC284"/>
  <c r="W284"/>
  <c r="U284"/>
  <c r="S284"/>
  <c r="Q284"/>
  <c r="O284"/>
  <c r="M284"/>
  <c r="X284"/>
  <c r="AU283"/>
  <c r="AQ283"/>
  <c r="AO283"/>
  <c r="AM283"/>
  <c r="AK283"/>
  <c r="AI283"/>
  <c r="AG283"/>
  <c r="AE283"/>
  <c r="AC283"/>
  <c r="X283"/>
  <c r="W283"/>
  <c r="U283"/>
  <c r="S283"/>
  <c r="Q283"/>
  <c r="O283"/>
  <c r="M283"/>
  <c r="AU282"/>
  <c r="AS282"/>
  <c r="AQ282"/>
  <c r="AO282"/>
  <c r="AM282"/>
  <c r="AK282"/>
  <c r="AI282"/>
  <c r="AG282"/>
  <c r="AE282"/>
  <c r="AC282"/>
  <c r="X282"/>
  <c r="W282"/>
  <c r="U282"/>
  <c r="S282"/>
  <c r="Q282"/>
  <c r="O282"/>
  <c r="M282"/>
  <c r="AU281"/>
  <c r="AQ281"/>
  <c r="AO281"/>
  <c r="AM281"/>
  <c r="AK281"/>
  <c r="AI281"/>
  <c r="AG281"/>
  <c r="AE281"/>
  <c r="AC281"/>
  <c r="X281"/>
  <c r="W281"/>
  <c r="U281"/>
  <c r="S281"/>
  <c r="Q281"/>
  <c r="O281"/>
  <c r="M281"/>
  <c r="AU280"/>
  <c r="AQ280"/>
  <c r="AO280"/>
  <c r="AM280"/>
  <c r="AK280"/>
  <c r="AI280"/>
  <c r="AG280"/>
  <c r="AE280"/>
  <c r="AC280"/>
  <c r="W280"/>
  <c r="S280"/>
  <c r="Q280"/>
  <c r="O280"/>
  <c r="M280"/>
  <c r="U280"/>
  <c r="AY279"/>
  <c r="AW279"/>
  <c r="AU279"/>
  <c r="AQ279"/>
  <c r="AO279"/>
  <c r="AM279"/>
  <c r="AK279"/>
  <c r="AI279"/>
  <c r="AG279"/>
  <c r="AE279"/>
  <c r="AC279"/>
  <c r="X279"/>
  <c r="W279"/>
  <c r="U279"/>
  <c r="S279"/>
  <c r="Q279"/>
  <c r="O279"/>
  <c r="M279"/>
  <c r="CE204"/>
  <c r="DG204"/>
  <c r="DC204"/>
  <c r="DA204"/>
  <c r="CY204"/>
  <c r="CW204"/>
  <c r="CU204"/>
  <c r="CS204"/>
  <c r="CQ204"/>
  <c r="CO204"/>
  <c r="CI204"/>
  <c r="CC204"/>
  <c r="CA204"/>
  <c r="BY204"/>
  <c r="DE204"/>
  <c r="DG203"/>
  <c r="DC203"/>
  <c r="DA203"/>
  <c r="CY203"/>
  <c r="CW203"/>
  <c r="CU203"/>
  <c r="CS203"/>
  <c r="CQ203"/>
  <c r="CO203"/>
  <c r="CI203"/>
  <c r="CE203"/>
  <c r="CC203"/>
  <c r="CA203"/>
  <c r="BY203"/>
  <c r="CJ203"/>
  <c r="DG202"/>
  <c r="DC202"/>
  <c r="DA202"/>
  <c r="CY202"/>
  <c r="CW202"/>
  <c r="CU202"/>
  <c r="CS202"/>
  <c r="CQ202"/>
  <c r="CO202"/>
  <c r="CI202"/>
  <c r="CE202"/>
  <c r="CC202"/>
  <c r="CA202"/>
  <c r="BY202"/>
  <c r="CJ202"/>
  <c r="DG201"/>
  <c r="DC201"/>
  <c r="DA201"/>
  <c r="CY201"/>
  <c r="CW201"/>
  <c r="CU201"/>
  <c r="CS201"/>
  <c r="CQ201"/>
  <c r="CO201"/>
  <c r="CI201"/>
  <c r="CG201"/>
  <c r="CE201"/>
  <c r="CC201"/>
  <c r="CA201"/>
  <c r="BY201"/>
  <c r="CJ201"/>
  <c r="DG200"/>
  <c r="DC200"/>
  <c r="DA200"/>
  <c r="CY200"/>
  <c r="CW200"/>
  <c r="CU200"/>
  <c r="CS200"/>
  <c r="CQ200"/>
  <c r="CO200"/>
  <c r="CI200"/>
  <c r="CE200"/>
  <c r="CC200"/>
  <c r="CA200"/>
  <c r="BY200"/>
  <c r="DE200"/>
  <c r="DI199"/>
  <c r="DG199"/>
  <c r="DC199"/>
  <c r="DA199"/>
  <c r="CY199"/>
  <c r="CW199"/>
  <c r="CU199"/>
  <c r="CS199"/>
  <c r="CQ199"/>
  <c r="CO199"/>
  <c r="CJ199"/>
  <c r="CI199"/>
  <c r="CE199"/>
  <c r="CC199"/>
  <c r="CA199"/>
  <c r="BY199"/>
  <c r="DE199"/>
  <c r="DI198"/>
  <c r="DG198"/>
  <c r="DE198"/>
  <c r="DC198"/>
  <c r="DA198"/>
  <c r="CY198"/>
  <c r="CW198"/>
  <c r="CU198"/>
  <c r="CS198"/>
  <c r="CQ198"/>
  <c r="CO198"/>
  <c r="CJ198"/>
  <c r="CI198"/>
  <c r="CG198"/>
  <c r="CE198"/>
  <c r="CC198"/>
  <c r="CA198"/>
  <c r="BY198"/>
  <c r="DG197"/>
  <c r="DE197"/>
  <c r="DC197"/>
  <c r="DA197"/>
  <c r="CY197"/>
  <c r="CW197"/>
  <c r="CU197"/>
  <c r="CS197"/>
  <c r="CQ197"/>
  <c r="CO197"/>
  <c r="CI197"/>
  <c r="CE197"/>
  <c r="CC197"/>
  <c r="CA197"/>
  <c r="BY197"/>
  <c r="CJ197"/>
  <c r="DG196"/>
  <c r="DC196"/>
  <c r="DA196"/>
  <c r="CY196"/>
  <c r="CW196"/>
  <c r="CU196"/>
  <c r="CS196"/>
  <c r="CQ196"/>
  <c r="CO196"/>
  <c r="CI196"/>
  <c r="CG196"/>
  <c r="CE196"/>
  <c r="CC196"/>
  <c r="CA196"/>
  <c r="BY196"/>
  <c r="DG195"/>
  <c r="DC195"/>
  <c r="DA195"/>
  <c r="CY195"/>
  <c r="CW195"/>
  <c r="CU195"/>
  <c r="CS195"/>
  <c r="CQ195"/>
  <c r="CO195"/>
  <c r="CI195"/>
  <c r="CE195"/>
  <c r="CC195"/>
  <c r="CA195"/>
  <c r="BY195"/>
  <c r="DK194"/>
  <c r="DI194"/>
  <c r="DG194"/>
  <c r="DC194"/>
  <c r="DA194"/>
  <c r="CY194"/>
  <c r="CW194"/>
  <c r="CU194"/>
  <c r="CS194"/>
  <c r="CQ194"/>
  <c r="CO194"/>
  <c r="CI194"/>
  <c r="CG194"/>
  <c r="CE194"/>
  <c r="CC194"/>
  <c r="CA194"/>
  <c r="BY194"/>
  <c r="CJ194"/>
  <c r="U204"/>
  <c r="S204"/>
  <c r="Q204"/>
  <c r="O204"/>
  <c r="M204"/>
  <c r="S203"/>
  <c r="Q203"/>
  <c r="O203"/>
  <c r="M203"/>
  <c r="AU202"/>
  <c r="AS202"/>
  <c r="AQ202"/>
  <c r="AO202"/>
  <c r="AM202"/>
  <c r="AK202"/>
  <c r="AI202"/>
  <c r="AG202"/>
  <c r="AE202"/>
  <c r="AC202"/>
  <c r="X202"/>
  <c r="W202"/>
  <c r="U202"/>
  <c r="S202"/>
  <c r="Q202"/>
  <c r="O202"/>
  <c r="M202"/>
  <c r="AU201"/>
  <c r="AQ201"/>
  <c r="AO201"/>
  <c r="AM201"/>
  <c r="AK201"/>
  <c r="AI201"/>
  <c r="AG201"/>
  <c r="AE201"/>
  <c r="AC201"/>
  <c r="W201"/>
  <c r="S201"/>
  <c r="Q201"/>
  <c r="O201"/>
  <c r="M201"/>
  <c r="AS201"/>
  <c r="AU200"/>
  <c r="AS200"/>
  <c r="AQ200"/>
  <c r="AO200"/>
  <c r="AM200"/>
  <c r="AK200"/>
  <c r="AI200"/>
  <c r="AG200"/>
  <c r="AE200"/>
  <c r="AC200"/>
  <c r="W200"/>
  <c r="U200"/>
  <c r="S200"/>
  <c r="Q200"/>
  <c r="O200"/>
  <c r="M200"/>
  <c r="X200"/>
  <c r="AU199"/>
  <c r="AQ199"/>
  <c r="AO199"/>
  <c r="AM199"/>
  <c r="AK199"/>
  <c r="AI199"/>
  <c r="AG199"/>
  <c r="AE199"/>
  <c r="AC199"/>
  <c r="W199"/>
  <c r="S199"/>
  <c r="Q199"/>
  <c r="O199"/>
  <c r="M199"/>
  <c r="AS199"/>
  <c r="AU198"/>
  <c r="AS198"/>
  <c r="AQ198"/>
  <c r="AO198"/>
  <c r="AM198"/>
  <c r="AK198"/>
  <c r="AI198"/>
  <c r="AG198"/>
  <c r="AE198"/>
  <c r="AC198"/>
  <c r="X198"/>
  <c r="W198"/>
  <c r="U198"/>
  <c r="S198"/>
  <c r="Q198"/>
  <c r="O198"/>
  <c r="M198"/>
  <c r="AU197"/>
  <c r="AS197"/>
  <c r="AQ197"/>
  <c r="AO197"/>
  <c r="AM197"/>
  <c r="AK197"/>
  <c r="AI197"/>
  <c r="AG197"/>
  <c r="AE197"/>
  <c r="AC197"/>
  <c r="W197"/>
  <c r="S197"/>
  <c r="Q197"/>
  <c r="O197"/>
  <c r="M197"/>
  <c r="X197"/>
  <c r="AU196"/>
  <c r="AS196"/>
  <c r="AQ196"/>
  <c r="AO196"/>
  <c r="AM196"/>
  <c r="AK196"/>
  <c r="AI196"/>
  <c r="AG196"/>
  <c r="AE196"/>
  <c r="AC196"/>
  <c r="W196"/>
  <c r="U196"/>
  <c r="S196"/>
  <c r="Q196"/>
  <c r="O196"/>
  <c r="M196"/>
  <c r="X196"/>
  <c r="AU195"/>
  <c r="AQ195"/>
  <c r="AO195"/>
  <c r="AM195"/>
  <c r="AK195"/>
  <c r="AI195"/>
  <c r="AG195"/>
  <c r="AE195"/>
  <c r="AC195"/>
  <c r="W195"/>
  <c r="S195"/>
  <c r="Q195"/>
  <c r="O195"/>
  <c r="M195"/>
  <c r="X195"/>
  <c r="AU194"/>
  <c r="AQ194"/>
  <c r="AO194"/>
  <c r="AM194"/>
  <c r="AK194"/>
  <c r="AI194"/>
  <c r="AG194"/>
  <c r="AE194"/>
  <c r="AC194"/>
  <c r="W194"/>
  <c r="U194"/>
  <c r="S194"/>
  <c r="Q194"/>
  <c r="O194"/>
  <c r="M194"/>
  <c r="X194"/>
  <c r="L193"/>
  <c r="DK506"/>
  <c r="DG506"/>
  <c r="DE506"/>
  <c r="DC506"/>
  <c r="DA506"/>
  <c r="CY506"/>
  <c r="CW506"/>
  <c r="CU506"/>
  <c r="CS506"/>
  <c r="CQ506"/>
  <c r="CO506"/>
  <c r="CI506"/>
  <c r="CG506"/>
  <c r="CE506"/>
  <c r="CC506"/>
  <c r="CA506"/>
  <c r="BY506"/>
  <c r="DC505"/>
  <c r="DA505"/>
  <c r="CY505"/>
  <c r="CW505"/>
  <c r="CU505"/>
  <c r="CS505"/>
  <c r="CQ505"/>
  <c r="CO505"/>
  <c r="CI505"/>
  <c r="CE505"/>
  <c r="CC505"/>
  <c r="CA505"/>
  <c r="BY505"/>
  <c r="CG505"/>
  <c r="DC504"/>
  <c r="DA504"/>
  <c r="CY504"/>
  <c r="CW504"/>
  <c r="CU504"/>
  <c r="CS504"/>
  <c r="CQ504"/>
  <c r="CO504"/>
  <c r="CI504"/>
  <c r="CG504"/>
  <c r="CE504"/>
  <c r="CC504"/>
  <c r="CA504"/>
  <c r="BY504"/>
  <c r="CJ504"/>
  <c r="DG504"/>
  <c r="DI503"/>
  <c r="DG503"/>
  <c r="DC503"/>
  <c r="DA503"/>
  <c r="CY503"/>
  <c r="CW503"/>
  <c r="CU503"/>
  <c r="CS503"/>
  <c r="CQ503"/>
  <c r="CO503"/>
  <c r="CJ503"/>
  <c r="CI503"/>
  <c r="CE503"/>
  <c r="CC503"/>
  <c r="CA503"/>
  <c r="BY503"/>
  <c r="DM503"/>
  <c r="DM502"/>
  <c r="DI502"/>
  <c r="DG502"/>
  <c r="DE502"/>
  <c r="DC502"/>
  <c r="DA502"/>
  <c r="CY502"/>
  <c r="CW502"/>
  <c r="CU502"/>
  <c r="CS502"/>
  <c r="CQ502"/>
  <c r="CO502"/>
  <c r="CJ502"/>
  <c r="CI502"/>
  <c r="CG502"/>
  <c r="CE502"/>
  <c r="CC502"/>
  <c r="CA502"/>
  <c r="BY502"/>
  <c r="DG501"/>
  <c r="DE501"/>
  <c r="DC501"/>
  <c r="DA501"/>
  <c r="CY501"/>
  <c r="CW501"/>
  <c r="CU501"/>
  <c r="CS501"/>
  <c r="CQ501"/>
  <c r="CO501"/>
  <c r="CI501"/>
  <c r="CG501"/>
  <c r="CE501"/>
  <c r="CC501"/>
  <c r="CA501"/>
  <c r="BY501"/>
  <c r="CJ501"/>
  <c r="DG500"/>
  <c r="DC500"/>
  <c r="DA500"/>
  <c r="CY500"/>
  <c r="CW500"/>
  <c r="CU500"/>
  <c r="CS500"/>
  <c r="CQ500"/>
  <c r="CO500"/>
  <c r="CI500"/>
  <c r="CE500"/>
  <c r="CC500"/>
  <c r="CA500"/>
  <c r="BY500"/>
  <c r="DG499"/>
  <c r="DC499"/>
  <c r="DA499"/>
  <c r="CY499"/>
  <c r="CW499"/>
  <c r="CU499"/>
  <c r="CS499"/>
  <c r="CQ499"/>
  <c r="CO499"/>
  <c r="CI499"/>
  <c r="CG499"/>
  <c r="CE499"/>
  <c r="CC499"/>
  <c r="CA499"/>
  <c r="BY499"/>
  <c r="CJ499"/>
  <c r="DM498"/>
  <c r="DK498"/>
  <c r="DI498"/>
  <c r="DG498"/>
  <c r="DE498"/>
  <c r="DC498"/>
  <c r="DA498"/>
  <c r="CY498"/>
  <c r="CW498"/>
  <c r="CU498"/>
  <c r="CS498"/>
  <c r="CQ498"/>
  <c r="CO498"/>
  <c r="CI498"/>
  <c r="CG498"/>
  <c r="CE498"/>
  <c r="CC498"/>
  <c r="CA498"/>
  <c r="BY498"/>
  <c r="CJ498"/>
  <c r="DK497"/>
  <c r="DI497"/>
  <c r="DG497"/>
  <c r="DC497"/>
  <c r="DA497"/>
  <c r="CY497"/>
  <c r="CW497"/>
  <c r="CU497"/>
  <c r="CS497"/>
  <c r="CQ497"/>
  <c r="CO497"/>
  <c r="CI497"/>
  <c r="CE497"/>
  <c r="CC497"/>
  <c r="CA497"/>
  <c r="BY497"/>
  <c r="DM497"/>
  <c r="AQ508"/>
  <c r="AO508"/>
  <c r="AM508"/>
  <c r="AK508"/>
  <c r="AI508"/>
  <c r="AG508"/>
  <c r="AE508"/>
  <c r="AC508"/>
  <c r="W508"/>
  <c r="U508"/>
  <c r="S508"/>
  <c r="Q508"/>
  <c r="O508"/>
  <c r="M508"/>
  <c r="X508"/>
  <c r="AQ507"/>
  <c r="AO507"/>
  <c r="AM507"/>
  <c r="AK507"/>
  <c r="AI507"/>
  <c r="AG507"/>
  <c r="AE507"/>
  <c r="AC507"/>
  <c r="W507"/>
  <c r="S507"/>
  <c r="Q507"/>
  <c r="O507"/>
  <c r="M507"/>
  <c r="U507"/>
  <c r="AQ506"/>
  <c r="AO506"/>
  <c r="AM506"/>
  <c r="AK506"/>
  <c r="AI506"/>
  <c r="AG506"/>
  <c r="AE506"/>
  <c r="AC506"/>
  <c r="W506"/>
  <c r="S506"/>
  <c r="Q506"/>
  <c r="O506"/>
  <c r="M506"/>
  <c r="U506"/>
  <c r="AU505"/>
  <c r="AS505"/>
  <c r="AQ505"/>
  <c r="AO505"/>
  <c r="AM505"/>
  <c r="AK505"/>
  <c r="AI505"/>
  <c r="AG505"/>
  <c r="AE505"/>
  <c r="AC505"/>
  <c r="X505"/>
  <c r="W505"/>
  <c r="U505"/>
  <c r="S505"/>
  <c r="Q505"/>
  <c r="O505"/>
  <c r="M505"/>
  <c r="AU504"/>
  <c r="AQ504"/>
  <c r="AO504"/>
  <c r="AM504"/>
  <c r="AK504"/>
  <c r="AI504"/>
  <c r="AG504"/>
  <c r="AE504"/>
  <c r="AC504"/>
  <c r="W504"/>
  <c r="S504"/>
  <c r="Q504"/>
  <c r="O504"/>
  <c r="M504"/>
  <c r="X504"/>
  <c r="AU503"/>
  <c r="AS503"/>
  <c r="AQ503"/>
  <c r="AO503"/>
  <c r="AM503"/>
  <c r="AK503"/>
  <c r="AI503"/>
  <c r="AG503"/>
  <c r="AE503"/>
  <c r="AC503"/>
  <c r="W503"/>
  <c r="U503"/>
  <c r="S503"/>
  <c r="Q503"/>
  <c r="O503"/>
  <c r="M503"/>
  <c r="X503"/>
  <c r="AU502"/>
  <c r="AS502"/>
  <c r="AQ502"/>
  <c r="AO502"/>
  <c r="AM502"/>
  <c r="AK502"/>
  <c r="AI502"/>
  <c r="AG502"/>
  <c r="AE502"/>
  <c r="AC502"/>
  <c r="X502"/>
  <c r="W502"/>
  <c r="U502"/>
  <c r="S502"/>
  <c r="Q502"/>
  <c r="O502"/>
  <c r="M502"/>
  <c r="AU501"/>
  <c r="AS501"/>
  <c r="AQ501"/>
  <c r="AO501"/>
  <c r="AM501"/>
  <c r="AK501"/>
  <c r="AI501"/>
  <c r="AG501"/>
  <c r="AE501"/>
  <c r="AC501"/>
  <c r="X501"/>
  <c r="W501"/>
  <c r="U501"/>
  <c r="S501"/>
  <c r="Q501"/>
  <c r="O501"/>
  <c r="M501"/>
  <c r="AU500"/>
  <c r="AQ500"/>
  <c r="AO500"/>
  <c r="AM500"/>
  <c r="AK500"/>
  <c r="AI500"/>
  <c r="AG500"/>
  <c r="AE500"/>
  <c r="AC500"/>
  <c r="W500"/>
  <c r="S500"/>
  <c r="Q500"/>
  <c r="O500"/>
  <c r="M500"/>
  <c r="X500"/>
  <c r="AU499"/>
  <c r="AQ499"/>
  <c r="AO499"/>
  <c r="AM499"/>
  <c r="AK499"/>
  <c r="AI499"/>
  <c r="AG499"/>
  <c r="AE499"/>
  <c r="AC499"/>
  <c r="W499"/>
  <c r="U499"/>
  <c r="S499"/>
  <c r="Q499"/>
  <c r="O499"/>
  <c r="M499"/>
  <c r="X499"/>
  <c r="BE498"/>
  <c r="BC498"/>
  <c r="AY498"/>
  <c r="AW498"/>
  <c r="AU498"/>
  <c r="AQ498"/>
  <c r="AO498"/>
  <c r="AM498"/>
  <c r="AK498"/>
  <c r="AI498"/>
  <c r="AG498"/>
  <c r="AE498"/>
  <c r="AC498"/>
  <c r="W498"/>
  <c r="U498"/>
  <c r="S498"/>
  <c r="Q498"/>
  <c r="O498"/>
  <c r="M498"/>
  <c r="X498"/>
  <c r="BE497"/>
  <c r="BC497"/>
  <c r="AY497"/>
  <c r="AW497"/>
  <c r="AU497"/>
  <c r="AQ497"/>
  <c r="AO497"/>
  <c r="AM497"/>
  <c r="AK497"/>
  <c r="AI497"/>
  <c r="AG497"/>
  <c r="AE497"/>
  <c r="AC497"/>
  <c r="W497"/>
  <c r="U497"/>
  <c r="S497"/>
  <c r="Q497"/>
  <c r="O497"/>
  <c r="M497"/>
  <c r="X497"/>
  <c r="L496"/>
  <c r="DK299"/>
  <c r="DG299"/>
  <c r="DE299"/>
  <c r="DC299"/>
  <c r="DA299"/>
  <c r="CY299"/>
  <c r="CW299"/>
  <c r="CU299"/>
  <c r="CS299"/>
  <c r="CQ299"/>
  <c r="CO299"/>
  <c r="CI299"/>
  <c r="CG299"/>
  <c r="CE299"/>
  <c r="CC299"/>
  <c r="CA299"/>
  <c r="BY299"/>
  <c r="DG298"/>
  <c r="DC298"/>
  <c r="DA298"/>
  <c r="CY298"/>
  <c r="CW298"/>
  <c r="CU298"/>
  <c r="CS298"/>
  <c r="CQ298"/>
  <c r="CO298"/>
  <c r="CI298"/>
  <c r="CG298"/>
  <c r="CE298"/>
  <c r="CC298"/>
  <c r="CA298"/>
  <c r="BY298"/>
  <c r="CJ298"/>
  <c r="DG297"/>
  <c r="DC297"/>
  <c r="DA297"/>
  <c r="CY297"/>
  <c r="CW297"/>
  <c r="CU297"/>
  <c r="CS297"/>
  <c r="CQ297"/>
  <c r="CO297"/>
  <c r="CI297"/>
  <c r="CE297"/>
  <c r="CC297"/>
  <c r="CA297"/>
  <c r="BY297"/>
  <c r="CJ297"/>
  <c r="DM296"/>
  <c r="DI296"/>
  <c r="DG296"/>
  <c r="DE296"/>
  <c r="DC296"/>
  <c r="DA296"/>
  <c r="CY296"/>
  <c r="CW296"/>
  <c r="CU296"/>
  <c r="CS296"/>
  <c r="CQ296"/>
  <c r="CO296"/>
  <c r="CJ296"/>
  <c r="CI296"/>
  <c r="CG296"/>
  <c r="CE296"/>
  <c r="CC296"/>
  <c r="CA296"/>
  <c r="BY296"/>
  <c r="DI295"/>
  <c r="DG295"/>
  <c r="DC295"/>
  <c r="DA295"/>
  <c r="CY295"/>
  <c r="CW295"/>
  <c r="CU295"/>
  <c r="CS295"/>
  <c r="CQ295"/>
  <c r="CO295"/>
  <c r="CJ295"/>
  <c r="CI295"/>
  <c r="CE295"/>
  <c r="CC295"/>
  <c r="CA295"/>
  <c r="BY295"/>
  <c r="DM295"/>
  <c r="DI294"/>
  <c r="DG294"/>
  <c r="DC294"/>
  <c r="DA294"/>
  <c r="CY294"/>
  <c r="CW294"/>
  <c r="CU294"/>
  <c r="CS294"/>
  <c r="CQ294"/>
  <c r="CO294"/>
  <c r="CI294"/>
  <c r="CE294"/>
  <c r="CC294"/>
  <c r="CA294"/>
  <c r="BY294"/>
  <c r="DG293"/>
  <c r="DC293"/>
  <c r="DA293"/>
  <c r="CY293"/>
  <c r="CW293"/>
  <c r="CU293"/>
  <c r="CS293"/>
  <c r="CQ293"/>
  <c r="CO293"/>
  <c r="CI293"/>
  <c r="CE293"/>
  <c r="CC293"/>
  <c r="CA293"/>
  <c r="BY293"/>
  <c r="CJ293"/>
  <c r="DI292"/>
  <c r="DG292"/>
  <c r="DE292"/>
  <c r="DC292"/>
  <c r="DA292"/>
  <c r="CY292"/>
  <c r="CW292"/>
  <c r="CU292"/>
  <c r="CS292"/>
  <c r="CQ292"/>
  <c r="CO292"/>
  <c r="CI292"/>
  <c r="CG292"/>
  <c r="CE292"/>
  <c r="CC292"/>
  <c r="CA292"/>
  <c r="BY292"/>
  <c r="CJ292"/>
  <c r="DI291"/>
  <c r="DG291"/>
  <c r="DC291"/>
  <c r="DA291"/>
  <c r="CY291"/>
  <c r="CW291"/>
  <c r="CU291"/>
  <c r="CS291"/>
  <c r="CQ291"/>
  <c r="CO291"/>
  <c r="CI291"/>
  <c r="CG291"/>
  <c r="CE291"/>
  <c r="CC291"/>
  <c r="CA291"/>
  <c r="BY291"/>
  <c r="CJ291"/>
  <c r="AU297"/>
  <c r="AS297"/>
  <c r="AQ297"/>
  <c r="AO297"/>
  <c r="AM297"/>
  <c r="AK297"/>
  <c r="AI297"/>
  <c r="AG297"/>
  <c r="AE297"/>
  <c r="AC297"/>
  <c r="X297"/>
  <c r="W297"/>
  <c r="U297"/>
  <c r="S297"/>
  <c r="Q297"/>
  <c r="O297"/>
  <c r="M297"/>
  <c r="AU296"/>
  <c r="AQ296"/>
  <c r="AO296"/>
  <c r="AM296"/>
  <c r="AK296"/>
  <c r="AI296"/>
  <c r="AG296"/>
  <c r="AE296"/>
  <c r="AC296"/>
  <c r="W296"/>
  <c r="U296"/>
  <c r="S296"/>
  <c r="Q296"/>
  <c r="O296"/>
  <c r="M296"/>
  <c r="X296"/>
  <c r="L290"/>
  <c r="AU295"/>
  <c r="AS295"/>
  <c r="AQ295"/>
  <c r="AO295"/>
  <c r="AM295"/>
  <c r="AK295"/>
  <c r="AI295"/>
  <c r="AG295"/>
  <c r="AE295"/>
  <c r="AC295"/>
  <c r="X295"/>
  <c r="W295"/>
  <c r="S295"/>
  <c r="Q295"/>
  <c r="O295"/>
  <c r="M295"/>
  <c r="U295"/>
  <c r="AU294"/>
  <c r="AS294"/>
  <c r="AQ294"/>
  <c r="AO294"/>
  <c r="AM294"/>
  <c r="AK294"/>
  <c r="AI294"/>
  <c r="AG294"/>
  <c r="AE294"/>
  <c r="AC294"/>
  <c r="X294"/>
  <c r="W294"/>
  <c r="U294"/>
  <c r="S294"/>
  <c r="Q294"/>
  <c r="O294"/>
  <c r="M294"/>
  <c r="AY293"/>
  <c r="AW293"/>
  <c r="AU293"/>
  <c r="AQ293"/>
  <c r="AO293"/>
  <c r="AM293"/>
  <c r="AK293"/>
  <c r="AI293"/>
  <c r="AG293"/>
  <c r="AE293"/>
  <c r="AC293"/>
  <c r="W293"/>
  <c r="S293"/>
  <c r="Q293"/>
  <c r="O293"/>
  <c r="M293"/>
  <c r="AS293"/>
  <c r="AY292"/>
  <c r="AW292"/>
  <c r="AU292"/>
  <c r="AQ292"/>
  <c r="AO292"/>
  <c r="AM292"/>
  <c r="AK292"/>
  <c r="AI292"/>
  <c r="AG292"/>
  <c r="AE292"/>
  <c r="AC292"/>
  <c r="W292"/>
  <c r="S292"/>
  <c r="Q292"/>
  <c r="O292"/>
  <c r="M292"/>
  <c r="X292"/>
  <c r="AY291"/>
  <c r="AW291"/>
  <c r="AU291"/>
  <c r="AQ291"/>
  <c r="AO291"/>
  <c r="AM291"/>
  <c r="AK291"/>
  <c r="AI291"/>
  <c r="AG291"/>
  <c r="AE291"/>
  <c r="AC291"/>
  <c r="X291"/>
  <c r="W291"/>
  <c r="S291"/>
  <c r="Q291"/>
  <c r="O291"/>
  <c r="M291"/>
  <c r="BA291"/>
  <c r="DK262"/>
  <c r="DG262"/>
  <c r="DE262"/>
  <c r="DC262"/>
  <c r="DA262"/>
  <c r="CY262"/>
  <c r="CW262"/>
  <c r="CU262"/>
  <c r="CS262"/>
  <c r="CQ262"/>
  <c r="CO262"/>
  <c r="CI262"/>
  <c r="CG262"/>
  <c r="CE262"/>
  <c r="CC262"/>
  <c r="CA262"/>
  <c r="BY262"/>
  <c r="CE261"/>
  <c r="DG261"/>
  <c r="DC261"/>
  <c r="DA261"/>
  <c r="CY261"/>
  <c r="CW261"/>
  <c r="CU261"/>
  <c r="CS261"/>
  <c r="CQ261"/>
  <c r="CO261"/>
  <c r="CI261"/>
  <c r="CG261"/>
  <c r="CC261"/>
  <c r="CA261"/>
  <c r="BY261"/>
  <c r="CJ261"/>
  <c r="DG260"/>
  <c r="DC260"/>
  <c r="DA260"/>
  <c r="CY260"/>
  <c r="CW260"/>
  <c r="CU260"/>
  <c r="CS260"/>
  <c r="CQ260"/>
  <c r="CO260"/>
  <c r="CI260"/>
  <c r="CE260"/>
  <c r="CC260"/>
  <c r="CA260"/>
  <c r="BY260"/>
  <c r="CJ260"/>
  <c r="DG259"/>
  <c r="DC259"/>
  <c r="DA259"/>
  <c r="CY259"/>
  <c r="CW259"/>
  <c r="CU259"/>
  <c r="CS259"/>
  <c r="CQ259"/>
  <c r="CO259"/>
  <c r="CI259"/>
  <c r="CG259"/>
  <c r="CE259"/>
  <c r="CC259"/>
  <c r="CA259"/>
  <c r="BY259"/>
  <c r="CJ259"/>
  <c r="DI258"/>
  <c r="DG258"/>
  <c r="DC258"/>
  <c r="DA258"/>
  <c r="CY258"/>
  <c r="CW258"/>
  <c r="CU258"/>
  <c r="CS258"/>
  <c r="CQ258"/>
  <c r="CO258"/>
  <c r="CJ258"/>
  <c r="CI258"/>
  <c r="CE258"/>
  <c r="CC258"/>
  <c r="CA258"/>
  <c r="BY258"/>
  <c r="DM258"/>
  <c r="DI257"/>
  <c r="DG257"/>
  <c r="DC257"/>
  <c r="DA257"/>
  <c r="CY257"/>
  <c r="CW257"/>
  <c r="CU257"/>
  <c r="CS257"/>
  <c r="CQ257"/>
  <c r="CO257"/>
  <c r="CJ257"/>
  <c r="CI257"/>
  <c r="CE257"/>
  <c r="CC257"/>
  <c r="CA257"/>
  <c r="BY257"/>
  <c r="DM257"/>
  <c r="DG256"/>
  <c r="DC256"/>
  <c r="DA256"/>
  <c r="CY256"/>
  <c r="CW256"/>
  <c r="CU256"/>
  <c r="CS256"/>
  <c r="CQ256"/>
  <c r="CO256"/>
  <c r="CI256"/>
  <c r="CE256"/>
  <c r="CC256"/>
  <c r="CA256"/>
  <c r="BY256"/>
  <c r="CJ256"/>
  <c r="DG255"/>
  <c r="DC255"/>
  <c r="DA255"/>
  <c r="CY255"/>
  <c r="CW255"/>
  <c r="CU255"/>
  <c r="CS255"/>
  <c r="CQ255"/>
  <c r="CO255"/>
  <c r="CI255"/>
  <c r="CE255"/>
  <c r="CC255"/>
  <c r="CA255"/>
  <c r="BY255"/>
  <c r="CJ255"/>
  <c r="DG254"/>
  <c r="DC254"/>
  <c r="DA254"/>
  <c r="CY254"/>
  <c r="CW254"/>
  <c r="CU254"/>
  <c r="CS254"/>
  <c r="CQ254"/>
  <c r="CO254"/>
  <c r="CI254"/>
  <c r="CE254"/>
  <c r="CC254"/>
  <c r="CA254"/>
  <c r="BY254"/>
  <c r="DG253"/>
  <c r="DC253"/>
  <c r="DA253"/>
  <c r="CY253"/>
  <c r="CW253"/>
  <c r="CU253"/>
  <c r="CS253"/>
  <c r="CQ253"/>
  <c r="CO253"/>
  <c r="CI253"/>
  <c r="CG253"/>
  <c r="CE253"/>
  <c r="CC253"/>
  <c r="CA253"/>
  <c r="BY253"/>
  <c r="BZ252"/>
  <c r="CB252"/>
  <c r="CD252"/>
  <c r="CF252"/>
  <c r="CH252"/>
  <c r="CL252"/>
  <c r="CM252"/>
  <c r="CN252"/>
  <c r="CP252"/>
  <c r="CR252"/>
  <c r="CT252"/>
  <c r="CV252"/>
  <c r="CX252"/>
  <c r="CZ252"/>
  <c r="DB252"/>
  <c r="DD252"/>
  <c r="DF252"/>
  <c r="DH252"/>
  <c r="DJ252"/>
  <c r="DL252"/>
  <c r="DN252"/>
  <c r="DO252"/>
  <c r="DP252"/>
  <c r="DQ252"/>
  <c r="DR252"/>
  <c r="BX252"/>
  <c r="N252"/>
  <c r="P252"/>
  <c r="R252"/>
  <c r="T252"/>
  <c r="V252"/>
  <c r="Y252"/>
  <c r="Z252"/>
  <c r="AA252"/>
  <c r="AB252"/>
  <c r="AD252"/>
  <c r="AF252"/>
  <c r="AH252"/>
  <c r="AJ252"/>
  <c r="AL252"/>
  <c r="AN252"/>
  <c r="AP252"/>
  <c r="AR252"/>
  <c r="AT252"/>
  <c r="AV252"/>
  <c r="AW252"/>
  <c r="AX252"/>
  <c r="AY252"/>
  <c r="AZ252"/>
  <c r="BA252"/>
  <c r="BB252"/>
  <c r="BC252"/>
  <c r="BD252"/>
  <c r="BE252"/>
  <c r="BF252"/>
  <c r="L252"/>
  <c r="AS261"/>
  <c r="AQ261"/>
  <c r="AO261"/>
  <c r="AM261"/>
  <c r="AK261"/>
  <c r="AI261"/>
  <c r="AG261"/>
  <c r="AE261"/>
  <c r="AC261"/>
  <c r="X261"/>
  <c r="W261"/>
  <c r="S261"/>
  <c r="Q261"/>
  <c r="O261"/>
  <c r="M261"/>
  <c r="U261"/>
  <c r="AS260"/>
  <c r="AQ260"/>
  <c r="AO260"/>
  <c r="AM260"/>
  <c r="AK260"/>
  <c r="AI260"/>
  <c r="AG260"/>
  <c r="AE260"/>
  <c r="AC260"/>
  <c r="X260"/>
  <c r="W260"/>
  <c r="S260"/>
  <c r="Q260"/>
  <c r="O260"/>
  <c r="M260"/>
  <c r="U260"/>
  <c r="AU259"/>
  <c r="AQ259"/>
  <c r="AO259"/>
  <c r="AM259"/>
  <c r="AK259"/>
  <c r="AI259"/>
  <c r="AG259"/>
  <c r="AE259"/>
  <c r="AC259"/>
  <c r="W259"/>
  <c r="S259"/>
  <c r="Q259"/>
  <c r="O259"/>
  <c r="M259"/>
  <c r="X259"/>
  <c r="AU258"/>
  <c r="AQ258"/>
  <c r="AO258"/>
  <c r="AM258"/>
  <c r="AK258"/>
  <c r="AI258"/>
  <c r="AG258"/>
  <c r="AE258"/>
  <c r="AC258"/>
  <c r="W258"/>
  <c r="S258"/>
  <c r="Q258"/>
  <c r="O258"/>
  <c r="M258"/>
  <c r="X258"/>
  <c r="AU257"/>
  <c r="AQ257"/>
  <c r="AO257"/>
  <c r="AM257"/>
  <c r="AK257"/>
  <c r="AI257"/>
  <c r="AG257"/>
  <c r="AE257"/>
  <c r="AC257"/>
  <c r="W257"/>
  <c r="S257"/>
  <c r="Q257"/>
  <c r="O257"/>
  <c r="M257"/>
  <c r="AS257"/>
  <c r="AU256"/>
  <c r="AS256"/>
  <c r="AQ256"/>
  <c r="AO256"/>
  <c r="AM256"/>
  <c r="AK256"/>
  <c r="AI256"/>
  <c r="AG256"/>
  <c r="AE256"/>
  <c r="AC256"/>
  <c r="W256"/>
  <c r="U256"/>
  <c r="S256"/>
  <c r="Q256"/>
  <c r="O256"/>
  <c r="M256"/>
  <c r="X256"/>
  <c r="AU255"/>
  <c r="AS255"/>
  <c r="AQ255"/>
  <c r="AO255"/>
  <c r="AM255"/>
  <c r="AK255"/>
  <c r="AI255"/>
  <c r="AG255"/>
  <c r="AE255"/>
  <c r="AC255"/>
  <c r="W255"/>
  <c r="U255"/>
  <c r="S255"/>
  <c r="Q255"/>
  <c r="O255"/>
  <c r="M255"/>
  <c r="X255"/>
  <c r="AU254"/>
  <c r="AS254"/>
  <c r="AQ254"/>
  <c r="AO254"/>
  <c r="AM254"/>
  <c r="AK254"/>
  <c r="AI254"/>
  <c r="AG254"/>
  <c r="AE254"/>
  <c r="AC254"/>
  <c r="W254"/>
  <c r="U254"/>
  <c r="S254"/>
  <c r="Q254"/>
  <c r="O254"/>
  <c r="M254"/>
  <c r="X254"/>
  <c r="AU253"/>
  <c r="AQ253"/>
  <c r="AO253"/>
  <c r="AM253"/>
  <c r="AK253"/>
  <c r="AI253"/>
  <c r="AG253"/>
  <c r="AE253"/>
  <c r="AC253"/>
  <c r="W253"/>
  <c r="S253"/>
  <c r="Q253"/>
  <c r="O253"/>
  <c r="M253"/>
  <c r="AS253"/>
  <c r="DK701"/>
  <c r="DG701"/>
  <c r="DE701"/>
  <c r="DC701"/>
  <c r="DA701"/>
  <c r="CY701"/>
  <c r="CW701"/>
  <c r="CU701"/>
  <c r="CS701"/>
  <c r="CQ701"/>
  <c r="CO701"/>
  <c r="CI701"/>
  <c r="CG701"/>
  <c r="CE701"/>
  <c r="CC701"/>
  <c r="CA701"/>
  <c r="BY701"/>
  <c r="DC700"/>
  <c r="DA700"/>
  <c r="CY700"/>
  <c r="CW700"/>
  <c r="CU700"/>
  <c r="CS700"/>
  <c r="CQ700"/>
  <c r="CO700"/>
  <c r="CI700"/>
  <c r="CE700"/>
  <c r="CC700"/>
  <c r="CA700"/>
  <c r="BY700"/>
  <c r="CG700"/>
  <c r="DC699"/>
  <c r="DA699"/>
  <c r="CY699"/>
  <c r="CW699"/>
  <c r="CU699"/>
  <c r="CS699"/>
  <c r="CQ699"/>
  <c r="CO699"/>
  <c r="CI699"/>
  <c r="CE699"/>
  <c r="CC699"/>
  <c r="CA699"/>
  <c r="BY699"/>
  <c r="CG699"/>
  <c r="DC698"/>
  <c r="DA698"/>
  <c r="CY698"/>
  <c r="CW698"/>
  <c r="CU698"/>
  <c r="CS698"/>
  <c r="CQ698"/>
  <c r="CO698"/>
  <c r="CI698"/>
  <c r="CE698"/>
  <c r="CC698"/>
  <c r="CA698"/>
  <c r="BY698"/>
  <c r="CG698"/>
  <c r="DC697"/>
  <c r="DA697"/>
  <c r="CY697"/>
  <c r="CW697"/>
  <c r="CU697"/>
  <c r="CS697"/>
  <c r="CQ697"/>
  <c r="CO697"/>
  <c r="CI697"/>
  <c r="CG697"/>
  <c r="CE697"/>
  <c r="CC697"/>
  <c r="CA697"/>
  <c r="BY697"/>
  <c r="CJ697"/>
  <c r="DI696"/>
  <c r="DG696"/>
  <c r="DC696"/>
  <c r="DA696"/>
  <c r="CY696"/>
  <c r="CW696"/>
  <c r="CU696"/>
  <c r="CS696"/>
  <c r="CQ696"/>
  <c r="CO696"/>
  <c r="CI696"/>
  <c r="CE696"/>
  <c r="CC696"/>
  <c r="CA696"/>
  <c r="BY696"/>
  <c r="DM696"/>
  <c r="DI695"/>
  <c r="DG695"/>
  <c r="DC695"/>
  <c r="DA695"/>
  <c r="CY695"/>
  <c r="CW695"/>
  <c r="CU695"/>
  <c r="CS695"/>
  <c r="CQ695"/>
  <c r="CO695"/>
  <c r="CI695"/>
  <c r="CE695"/>
  <c r="CC695"/>
  <c r="CA695"/>
  <c r="BY695"/>
  <c r="DM695"/>
  <c r="DG694"/>
  <c r="DE694"/>
  <c r="DC694"/>
  <c r="DA694"/>
  <c r="CY694"/>
  <c r="CW694"/>
  <c r="CU694"/>
  <c r="CS694"/>
  <c r="CQ694"/>
  <c r="CO694"/>
  <c r="CI694"/>
  <c r="CG694"/>
  <c r="CE694"/>
  <c r="CC694"/>
  <c r="CA694"/>
  <c r="BY694"/>
  <c r="CJ694"/>
  <c r="DG693"/>
  <c r="DE693"/>
  <c r="DC693"/>
  <c r="DA693"/>
  <c r="CY693"/>
  <c r="CW693"/>
  <c r="CU693"/>
  <c r="CS693"/>
  <c r="CQ693"/>
  <c r="CO693"/>
  <c r="CI693"/>
  <c r="CE693"/>
  <c r="CC693"/>
  <c r="CA693"/>
  <c r="BY693"/>
  <c r="CJ693"/>
  <c r="DG692"/>
  <c r="DC692"/>
  <c r="DA692"/>
  <c r="CY692"/>
  <c r="CW692"/>
  <c r="CU692"/>
  <c r="CS692"/>
  <c r="CQ692"/>
  <c r="CO692"/>
  <c r="CI692"/>
  <c r="CG692"/>
  <c r="CE692"/>
  <c r="CC692"/>
  <c r="CA692"/>
  <c r="BY692"/>
  <c r="DG691"/>
  <c r="DC691"/>
  <c r="DA691"/>
  <c r="CY691"/>
  <c r="CW691"/>
  <c r="CU691"/>
  <c r="CS691"/>
  <c r="CQ691"/>
  <c r="CO691"/>
  <c r="CI691"/>
  <c r="CG691"/>
  <c r="CE691"/>
  <c r="CC691"/>
  <c r="CA691"/>
  <c r="BY691"/>
  <c r="DK690"/>
  <c r="DI690"/>
  <c r="DG690"/>
  <c r="DC690"/>
  <c r="DA690"/>
  <c r="CY690"/>
  <c r="CW690"/>
  <c r="CU690"/>
  <c r="CS690"/>
  <c r="CQ690"/>
  <c r="CO690"/>
  <c r="CI690"/>
  <c r="CE690"/>
  <c r="CC690"/>
  <c r="CA690"/>
  <c r="BY690"/>
  <c r="DE690"/>
  <c r="DK689"/>
  <c r="DI689"/>
  <c r="DG689"/>
  <c r="DC689"/>
  <c r="DA689"/>
  <c r="CY689"/>
  <c r="CW689"/>
  <c r="CU689"/>
  <c r="CS689"/>
  <c r="CQ689"/>
  <c r="CO689"/>
  <c r="CI689"/>
  <c r="CE689"/>
  <c r="CC689"/>
  <c r="CA689"/>
  <c r="BY689"/>
  <c r="CJ689"/>
  <c r="AU697"/>
  <c r="AQ697"/>
  <c r="AO697"/>
  <c r="AM697"/>
  <c r="AK697"/>
  <c r="AI697"/>
  <c r="AG697"/>
  <c r="AE697"/>
  <c r="AC697"/>
  <c r="W697"/>
  <c r="S697"/>
  <c r="Q697"/>
  <c r="O697"/>
  <c r="M697"/>
  <c r="AY696"/>
  <c r="AW696"/>
  <c r="AU696"/>
  <c r="AS696"/>
  <c r="AQ696"/>
  <c r="AO696"/>
  <c r="AM696"/>
  <c r="AK696"/>
  <c r="AI696"/>
  <c r="AG696"/>
  <c r="AE696"/>
  <c r="AC696"/>
  <c r="X696"/>
  <c r="W696"/>
  <c r="S696"/>
  <c r="Q696"/>
  <c r="O696"/>
  <c r="M696"/>
  <c r="U696"/>
  <c r="AY695"/>
  <c r="AW695"/>
  <c r="AU695"/>
  <c r="AS695"/>
  <c r="AQ695"/>
  <c r="AO695"/>
  <c r="AM695"/>
  <c r="AK695"/>
  <c r="AI695"/>
  <c r="AG695"/>
  <c r="AE695"/>
  <c r="AC695"/>
  <c r="X695"/>
  <c r="W695"/>
  <c r="S695"/>
  <c r="Q695"/>
  <c r="O695"/>
  <c r="M695"/>
  <c r="U695"/>
  <c r="AU694"/>
  <c r="AS694"/>
  <c r="AQ694"/>
  <c r="AO694"/>
  <c r="AM694"/>
  <c r="AK694"/>
  <c r="AI694"/>
  <c r="AG694"/>
  <c r="AE694"/>
  <c r="AC694"/>
  <c r="X694"/>
  <c r="W694"/>
  <c r="U694"/>
  <c r="S694"/>
  <c r="Q694"/>
  <c r="O694"/>
  <c r="M694"/>
  <c r="AU693"/>
  <c r="AS693"/>
  <c r="AQ693"/>
  <c r="AO693"/>
  <c r="AM693"/>
  <c r="AK693"/>
  <c r="AI693"/>
  <c r="AG693"/>
  <c r="AE693"/>
  <c r="AC693"/>
  <c r="W693"/>
  <c r="S693"/>
  <c r="Q693"/>
  <c r="O693"/>
  <c r="M693"/>
  <c r="X693"/>
  <c r="AY692"/>
  <c r="AW692"/>
  <c r="AU692"/>
  <c r="AS692"/>
  <c r="AQ692"/>
  <c r="AO692"/>
  <c r="AM692"/>
  <c r="AK692"/>
  <c r="AI692"/>
  <c r="AG692"/>
  <c r="AE692"/>
  <c r="AC692"/>
  <c r="X692"/>
  <c r="W692"/>
  <c r="U692"/>
  <c r="S692"/>
  <c r="Q692"/>
  <c r="O692"/>
  <c r="M692"/>
  <c r="AY691"/>
  <c r="AW691"/>
  <c r="AU691"/>
  <c r="AQ691"/>
  <c r="AO691"/>
  <c r="AM691"/>
  <c r="AK691"/>
  <c r="AI691"/>
  <c r="AG691"/>
  <c r="AE691"/>
  <c r="AC691"/>
  <c r="W691"/>
  <c r="S691"/>
  <c r="Q691"/>
  <c r="O691"/>
  <c r="M691"/>
  <c r="X691"/>
  <c r="AY690"/>
  <c r="AW690"/>
  <c r="AU690"/>
  <c r="AS690"/>
  <c r="AQ690"/>
  <c r="AO690"/>
  <c r="AM690"/>
  <c r="AK690"/>
  <c r="AI690"/>
  <c r="AG690"/>
  <c r="AE690"/>
  <c r="AC690"/>
  <c r="X690"/>
  <c r="W690"/>
  <c r="U690"/>
  <c r="S690"/>
  <c r="Q690"/>
  <c r="O690"/>
  <c r="M690"/>
  <c r="AY689"/>
  <c r="AW689"/>
  <c r="AU689"/>
  <c r="AQ689"/>
  <c r="AO689"/>
  <c r="AM689"/>
  <c r="AK689"/>
  <c r="AI689"/>
  <c r="AG689"/>
  <c r="AE689"/>
  <c r="AC689"/>
  <c r="W689"/>
  <c r="U689"/>
  <c r="S689"/>
  <c r="Q689"/>
  <c r="O689"/>
  <c r="M689"/>
  <c r="X689"/>
  <c r="DM245"/>
  <c r="DK245"/>
  <c r="DG245"/>
  <c r="DA245"/>
  <c r="CI245"/>
  <c r="CG245"/>
  <c r="CE245"/>
  <c r="CC245"/>
  <c r="CA245"/>
  <c r="BY245"/>
  <c r="CJ245"/>
  <c r="BT245"/>
  <c r="DI245" s="1"/>
  <c r="DK244"/>
  <c r="DI244"/>
  <c r="DG244"/>
  <c r="DC244"/>
  <c r="DA244"/>
  <c r="CY244"/>
  <c r="CW244"/>
  <c r="CU244"/>
  <c r="CS244"/>
  <c r="CQ244"/>
  <c r="CO244"/>
  <c r="CI244"/>
  <c r="CE244"/>
  <c r="CC244"/>
  <c r="CA244"/>
  <c r="BY244"/>
  <c r="CJ244"/>
  <c r="DK243"/>
  <c r="DI243"/>
  <c r="DG243"/>
  <c r="DC243"/>
  <c r="DA243"/>
  <c r="CY243"/>
  <c r="CW243"/>
  <c r="CU243"/>
  <c r="CS243"/>
  <c r="CQ243"/>
  <c r="CO243"/>
  <c r="CK243"/>
  <c r="CI243"/>
  <c r="CG243"/>
  <c r="CE243"/>
  <c r="CC243"/>
  <c r="CA243"/>
  <c r="BY243"/>
  <c r="CJ243"/>
  <c r="DK242"/>
  <c r="DI242"/>
  <c r="DG242"/>
  <c r="DC242"/>
  <c r="DA242"/>
  <c r="CY242"/>
  <c r="CW242"/>
  <c r="CU242"/>
  <c r="CS242"/>
  <c r="CQ242"/>
  <c r="CO242"/>
  <c r="CK242"/>
  <c r="CJ242"/>
  <c r="CI242"/>
  <c r="CE242"/>
  <c r="CC242"/>
  <c r="CA242"/>
  <c r="BY242"/>
  <c r="DM242"/>
  <c r="DK241"/>
  <c r="DI241"/>
  <c r="DG241"/>
  <c r="DE241"/>
  <c r="DC241"/>
  <c r="DA241"/>
  <c r="CY241"/>
  <c r="CW241"/>
  <c r="CU241"/>
  <c r="CS241"/>
  <c r="CQ241"/>
  <c r="CO241"/>
  <c r="CI241"/>
  <c r="CG241"/>
  <c r="CE241"/>
  <c r="CC241"/>
  <c r="CA241"/>
  <c r="BY241"/>
  <c r="CJ241"/>
  <c r="DK240"/>
  <c r="DE240"/>
  <c r="DA240"/>
  <c r="CK240"/>
  <c r="CI240"/>
  <c r="CG240"/>
  <c r="CE240"/>
  <c r="CC240"/>
  <c r="CA240"/>
  <c r="BY240"/>
  <c r="CJ240"/>
  <c r="BT240"/>
  <c r="CW240" s="1"/>
  <c r="DI239"/>
  <c r="DG239"/>
  <c r="DC239"/>
  <c r="DA239"/>
  <c r="CY239"/>
  <c r="CW239"/>
  <c r="CU239"/>
  <c r="CS239"/>
  <c r="CQ239"/>
  <c r="CO239"/>
  <c r="CK239"/>
  <c r="CI239"/>
  <c r="CG239"/>
  <c r="CE239"/>
  <c r="CC239"/>
  <c r="CA239"/>
  <c r="BY239"/>
  <c r="DI238"/>
  <c r="DG238"/>
  <c r="DC238"/>
  <c r="DA238"/>
  <c r="CY238"/>
  <c r="CW238"/>
  <c r="CU238"/>
  <c r="CS238"/>
  <c r="CQ238"/>
  <c r="CO238"/>
  <c r="CK238"/>
  <c r="CI238"/>
  <c r="CE238"/>
  <c r="CC238"/>
  <c r="CA238"/>
  <c r="BY238"/>
  <c r="DK237"/>
  <c r="DI237"/>
  <c r="DG237"/>
  <c r="DC237"/>
  <c r="DA237"/>
  <c r="CY237"/>
  <c r="CW237"/>
  <c r="CU237"/>
  <c r="CS237"/>
  <c r="CQ237"/>
  <c r="CO237"/>
  <c r="CK237"/>
  <c r="CI237"/>
  <c r="CE237"/>
  <c r="CC237"/>
  <c r="CA237"/>
  <c r="BY237"/>
  <c r="DE237"/>
  <c r="AU246"/>
  <c r="AQ246"/>
  <c r="AO246"/>
  <c r="AM246"/>
  <c r="AK246"/>
  <c r="AI246"/>
  <c r="AG246"/>
  <c r="AE246"/>
  <c r="AC246"/>
  <c r="W246"/>
  <c r="S246"/>
  <c r="Q246"/>
  <c r="O246"/>
  <c r="M246"/>
  <c r="AS246"/>
  <c r="AY245"/>
  <c r="AW245"/>
  <c r="AU245"/>
  <c r="AQ245"/>
  <c r="AO245"/>
  <c r="AM245"/>
  <c r="AK245"/>
  <c r="AI245"/>
  <c r="AG245"/>
  <c r="AE245"/>
  <c r="AC245"/>
  <c r="W245"/>
  <c r="S245"/>
  <c r="Q245"/>
  <c r="O245"/>
  <c r="M245"/>
  <c r="X245"/>
  <c r="BA244"/>
  <c r="AY244"/>
  <c r="AU244"/>
  <c r="AO244"/>
  <c r="W244"/>
  <c r="U244"/>
  <c r="S244"/>
  <c r="Q244"/>
  <c r="O244"/>
  <c r="M244"/>
  <c r="X244"/>
  <c r="H244"/>
  <c r="AW244" s="1"/>
  <c r="BA243"/>
  <c r="AY243"/>
  <c r="AW243"/>
  <c r="AU243"/>
  <c r="AS243"/>
  <c r="AQ243"/>
  <c r="AO243"/>
  <c r="AM243"/>
  <c r="AK243"/>
  <c r="AI243"/>
  <c r="AG243"/>
  <c r="AE243"/>
  <c r="AC243"/>
  <c r="X243"/>
  <c r="W243"/>
  <c r="U243"/>
  <c r="S243"/>
  <c r="Q243"/>
  <c r="O243"/>
  <c r="M243"/>
  <c r="BC243"/>
  <c r="AY242"/>
  <c r="AW242"/>
  <c r="AU242"/>
  <c r="AS242"/>
  <c r="AQ242"/>
  <c r="AO242"/>
  <c r="AM242"/>
  <c r="AK242"/>
  <c r="AI242"/>
  <c r="AG242"/>
  <c r="AE242"/>
  <c r="AC242"/>
  <c r="X242"/>
  <c r="W242"/>
  <c r="S242"/>
  <c r="Q242"/>
  <c r="O242"/>
  <c r="M242"/>
  <c r="BA242"/>
  <c r="AY241"/>
  <c r="AW241"/>
  <c r="AU241"/>
  <c r="AS241"/>
  <c r="AQ241"/>
  <c r="AO241"/>
  <c r="AM241"/>
  <c r="AK241"/>
  <c r="AI241"/>
  <c r="AG241"/>
  <c r="AE241"/>
  <c r="AC241"/>
  <c r="W241"/>
  <c r="U241"/>
  <c r="S241"/>
  <c r="Q241"/>
  <c r="O241"/>
  <c r="M241"/>
  <c r="X241"/>
  <c r="AY240"/>
  <c r="AW240"/>
  <c r="AU240"/>
  <c r="AQ240"/>
  <c r="AO240"/>
  <c r="AM240"/>
  <c r="AK240"/>
  <c r="AI240"/>
  <c r="AG240"/>
  <c r="AE240"/>
  <c r="AC240"/>
  <c r="W240"/>
  <c r="U240"/>
  <c r="S240"/>
  <c r="Q240"/>
  <c r="O240"/>
  <c r="M240"/>
  <c r="X240"/>
  <c r="BA239"/>
  <c r="AY239"/>
  <c r="AO239"/>
  <c r="W239"/>
  <c r="S239"/>
  <c r="Q239"/>
  <c r="O239"/>
  <c r="M239"/>
  <c r="X239"/>
  <c r="H239"/>
  <c r="AW239" s="1"/>
  <c r="AY238"/>
  <c r="AW238"/>
  <c r="AU238"/>
  <c r="AQ238"/>
  <c r="AO238"/>
  <c r="AM238"/>
  <c r="AK238"/>
  <c r="AI238"/>
  <c r="AG238"/>
  <c r="AE238"/>
  <c r="AC238"/>
  <c r="W238"/>
  <c r="U238"/>
  <c r="S238"/>
  <c r="Q238"/>
  <c r="O238"/>
  <c r="M238"/>
  <c r="X238"/>
  <c r="BE237"/>
  <c r="BC237"/>
  <c r="AY237"/>
  <c r="AW237"/>
  <c r="AU237"/>
  <c r="AQ237"/>
  <c r="AO237"/>
  <c r="AM237"/>
  <c r="AK237"/>
  <c r="AI237"/>
  <c r="AG237"/>
  <c r="AE237"/>
  <c r="AC237"/>
  <c r="X237"/>
  <c r="W237"/>
  <c r="S237"/>
  <c r="Q237"/>
  <c r="O237"/>
  <c r="M237"/>
  <c r="BA237"/>
  <c r="AC252" l="1"/>
  <c r="AK252"/>
  <c r="O252"/>
  <c r="AU252"/>
  <c r="AE244"/>
  <c r="CQ245"/>
  <c r="AM244"/>
  <c r="CW245"/>
  <c r="S252"/>
  <c r="AC239"/>
  <c r="AQ239"/>
  <c r="AC244"/>
  <c r="CU245"/>
  <c r="DC245"/>
  <c r="W252"/>
  <c r="AI252"/>
  <c r="AQ252"/>
  <c r="AG252"/>
  <c r="AO252"/>
  <c r="AI239"/>
  <c r="AK239"/>
  <c r="AK244"/>
  <c r="CO245"/>
  <c r="CY245"/>
  <c r="AE252"/>
  <c r="AM252"/>
  <c r="DI252"/>
  <c r="Q252"/>
  <c r="CG662"/>
  <c r="CG660"/>
  <c r="CG658"/>
  <c r="DE656"/>
  <c r="U660"/>
  <c r="U659"/>
  <c r="AS659"/>
  <c r="U658"/>
  <c r="AS658"/>
  <c r="AS656"/>
  <c r="U656"/>
  <c r="U655"/>
  <c r="AS655"/>
  <c r="CJ713"/>
  <c r="CG711"/>
  <c r="CJ707"/>
  <c r="CG707"/>
  <c r="U710"/>
  <c r="AS710"/>
  <c r="AS707"/>
  <c r="X287"/>
  <c r="U287"/>
  <c r="X280"/>
  <c r="CJ204"/>
  <c r="CG204"/>
  <c r="DE203"/>
  <c r="CG203"/>
  <c r="CG202"/>
  <c r="DE202"/>
  <c r="DE201"/>
  <c r="CJ200"/>
  <c r="CG200"/>
  <c r="CG199"/>
  <c r="CG197"/>
  <c r="CG195"/>
  <c r="DE194"/>
  <c r="X201"/>
  <c r="U201"/>
  <c r="X199"/>
  <c r="U199"/>
  <c r="U197"/>
  <c r="AS195"/>
  <c r="U195"/>
  <c r="AS194"/>
  <c r="CJ505"/>
  <c r="DE504"/>
  <c r="CG503"/>
  <c r="DE503"/>
  <c r="CG500"/>
  <c r="DE499"/>
  <c r="DO498"/>
  <c r="CJ497"/>
  <c r="DO497"/>
  <c r="CG497"/>
  <c r="DE497"/>
  <c r="X507"/>
  <c r="X506"/>
  <c r="AS504"/>
  <c r="U504"/>
  <c r="U500"/>
  <c r="AS500"/>
  <c r="AS499"/>
  <c r="BA498"/>
  <c r="AS498"/>
  <c r="BA497"/>
  <c r="AS497"/>
  <c r="DE298"/>
  <c r="CG297"/>
  <c r="DE297"/>
  <c r="CG295"/>
  <c r="DE295"/>
  <c r="CG294"/>
  <c r="DE293"/>
  <c r="CG293"/>
  <c r="DE291"/>
  <c r="AS296"/>
  <c r="Q290"/>
  <c r="X293"/>
  <c r="U293"/>
  <c r="BA292"/>
  <c r="AS292"/>
  <c r="U292"/>
  <c r="U291"/>
  <c r="AS291"/>
  <c r="CA252"/>
  <c r="DE261"/>
  <c r="CG260"/>
  <c r="DE260"/>
  <c r="DE259"/>
  <c r="CG257"/>
  <c r="DE257"/>
  <c r="DM252"/>
  <c r="CG258"/>
  <c r="DE258"/>
  <c r="DK252"/>
  <c r="CU252"/>
  <c r="DE256"/>
  <c r="CG256"/>
  <c r="CG255"/>
  <c r="DE255"/>
  <c r="CG254"/>
  <c r="DC252"/>
  <c r="CI252"/>
  <c r="CE252"/>
  <c r="CC252"/>
  <c r="CY252"/>
  <c r="CQ252"/>
  <c r="DG252"/>
  <c r="CO252"/>
  <c r="CW252"/>
  <c r="CK252"/>
  <c r="CJ252"/>
  <c r="CS252"/>
  <c r="DA252"/>
  <c r="U259"/>
  <c r="AS259"/>
  <c r="AS258"/>
  <c r="U258"/>
  <c r="X257"/>
  <c r="U257"/>
  <c r="X253"/>
  <c r="U253"/>
  <c r="CJ700"/>
  <c r="CJ699"/>
  <c r="CJ698"/>
  <c r="CG695"/>
  <c r="DE695"/>
  <c r="CG696"/>
  <c r="DE696"/>
  <c r="CG693"/>
  <c r="CJ690"/>
  <c r="CG690"/>
  <c r="CG689"/>
  <c r="DE689"/>
  <c r="X697"/>
  <c r="U697"/>
  <c r="U693"/>
  <c r="AS691"/>
  <c r="U691"/>
  <c r="AS689"/>
  <c r="CS245"/>
  <c r="DM244"/>
  <c r="CG244"/>
  <c r="DO244"/>
  <c r="DM243"/>
  <c r="DO243"/>
  <c r="CG242"/>
  <c r="DE242"/>
  <c r="DM241"/>
  <c r="DO241"/>
  <c r="DG240"/>
  <c r="CU240"/>
  <c r="DC240"/>
  <c r="CS240"/>
  <c r="DI240"/>
  <c r="CQ240"/>
  <c r="CY240"/>
  <c r="CO240"/>
  <c r="CG238"/>
  <c r="CJ237"/>
  <c r="CG237"/>
  <c r="X246"/>
  <c r="U246"/>
  <c r="U245"/>
  <c r="AS245"/>
  <c r="BA245"/>
  <c r="AS244"/>
  <c r="BC244"/>
  <c r="AI244"/>
  <c r="AQ244"/>
  <c r="AG244"/>
  <c r="BC242"/>
  <c r="U242"/>
  <c r="BA241"/>
  <c r="BC241"/>
  <c r="AS240"/>
  <c r="BA240"/>
  <c r="BC240"/>
  <c r="U239"/>
  <c r="AS239"/>
  <c r="AE239"/>
  <c r="AM239"/>
  <c r="AU239"/>
  <c r="BC239"/>
  <c r="AG239"/>
  <c r="AS238"/>
  <c r="BA238"/>
  <c r="BC238"/>
  <c r="U237"/>
  <c r="AS237"/>
  <c r="X252" l="1"/>
  <c r="CG654"/>
  <c r="U252"/>
  <c r="AS252"/>
  <c r="CG252"/>
  <c r="DE252"/>
  <c r="DC609" l="1"/>
  <c r="DA609"/>
  <c r="CY609"/>
  <c r="CW609"/>
  <c r="CU609"/>
  <c r="CS609"/>
  <c r="CQ609"/>
  <c r="CO609"/>
  <c r="CI609"/>
  <c r="CE609"/>
  <c r="CC609"/>
  <c r="CA609"/>
  <c r="BY609"/>
  <c r="BW609"/>
  <c r="CJ609" s="1"/>
  <c r="CE608"/>
  <c r="CC608"/>
  <c r="CA608"/>
  <c r="BY608"/>
  <c r="BW608"/>
  <c r="DI607"/>
  <c r="DG607"/>
  <c r="DC607"/>
  <c r="DA607"/>
  <c r="CY607"/>
  <c r="CW607"/>
  <c r="CU607"/>
  <c r="CS607"/>
  <c r="CQ607"/>
  <c r="CO607"/>
  <c r="CI607"/>
  <c r="CE607"/>
  <c r="CC607"/>
  <c r="CA607"/>
  <c r="BY607"/>
  <c r="DO607"/>
  <c r="DO606"/>
  <c r="DM606"/>
  <c r="DK606"/>
  <c r="DI606"/>
  <c r="DG606"/>
  <c r="DE606"/>
  <c r="DC606"/>
  <c r="DA606"/>
  <c r="CY606"/>
  <c r="CW606"/>
  <c r="CU606"/>
  <c r="CS606"/>
  <c r="CQ606"/>
  <c r="CO606"/>
  <c r="CJ606"/>
  <c r="CI606"/>
  <c r="CG606"/>
  <c r="CE606"/>
  <c r="CC606"/>
  <c r="CA606"/>
  <c r="BY606"/>
  <c r="DO605"/>
  <c r="DM605"/>
  <c r="DI605"/>
  <c r="DG605"/>
  <c r="DC605"/>
  <c r="DA605"/>
  <c r="CY605"/>
  <c r="CW605"/>
  <c r="CU605"/>
  <c r="CS605"/>
  <c r="CQ605"/>
  <c r="CO605"/>
  <c r="CI605"/>
  <c r="CG605"/>
  <c r="CE605"/>
  <c r="CC605"/>
  <c r="CA605"/>
  <c r="BY605"/>
  <c r="DO604"/>
  <c r="DM604"/>
  <c r="DI604"/>
  <c r="DG604"/>
  <c r="DC604"/>
  <c r="DA604"/>
  <c r="CY604"/>
  <c r="CW604"/>
  <c r="CU604"/>
  <c r="CS604"/>
  <c r="CQ604"/>
  <c r="CO604"/>
  <c r="CI604"/>
  <c r="CG604"/>
  <c r="CE604"/>
  <c r="CC604"/>
  <c r="CA604"/>
  <c r="BY604"/>
  <c r="DO603"/>
  <c r="DM603"/>
  <c r="DK603"/>
  <c r="DI603"/>
  <c r="DG603"/>
  <c r="DE603"/>
  <c r="DC603"/>
  <c r="DA603"/>
  <c r="CY603"/>
  <c r="CW603"/>
  <c r="CU603"/>
  <c r="CS603"/>
  <c r="CQ603"/>
  <c r="CO603"/>
  <c r="CJ603"/>
  <c r="CI603"/>
  <c r="CG603"/>
  <c r="CE603"/>
  <c r="CC603"/>
  <c r="CA603"/>
  <c r="BY603"/>
  <c r="DO602"/>
  <c r="DM602"/>
  <c r="DK602"/>
  <c r="DI602"/>
  <c r="DG602"/>
  <c r="DE602"/>
  <c r="DC602"/>
  <c r="DA602"/>
  <c r="CY602"/>
  <c r="CW602"/>
  <c r="CU602"/>
  <c r="CS602"/>
  <c r="CQ602"/>
  <c r="CO602"/>
  <c r="CJ602"/>
  <c r="CI602"/>
  <c r="CG602"/>
  <c r="CE602"/>
  <c r="CC602"/>
  <c r="CA602"/>
  <c r="BY602"/>
  <c r="DQ601"/>
  <c r="DO601"/>
  <c r="DM601"/>
  <c r="DK601"/>
  <c r="DI601"/>
  <c r="DG601"/>
  <c r="DE601"/>
  <c r="DC601"/>
  <c r="DA601"/>
  <c r="CY601"/>
  <c r="CW601"/>
  <c r="CU601"/>
  <c r="CS601"/>
  <c r="CQ601"/>
  <c r="CO601"/>
  <c r="CJ601"/>
  <c r="CI601"/>
  <c r="CG601"/>
  <c r="CE601"/>
  <c r="CC601"/>
  <c r="CA601"/>
  <c r="BY601"/>
  <c r="S611"/>
  <c r="Q611"/>
  <c r="O611"/>
  <c r="M611"/>
  <c r="U611"/>
  <c r="S610"/>
  <c r="Q610"/>
  <c r="O610"/>
  <c r="M610"/>
  <c r="K610"/>
  <c r="U610" s="1"/>
  <c r="S609"/>
  <c r="Q609"/>
  <c r="O609"/>
  <c r="M609"/>
  <c r="U609"/>
  <c r="H609"/>
  <c r="BC608"/>
  <c r="BA608"/>
  <c r="AY608"/>
  <c r="AW608"/>
  <c r="AU608"/>
  <c r="AS608"/>
  <c r="AQ608"/>
  <c r="AO608"/>
  <c r="AM608"/>
  <c r="AK608"/>
  <c r="AI608"/>
  <c r="AG608"/>
  <c r="AE608"/>
  <c r="AC608"/>
  <c r="X608"/>
  <c r="W608"/>
  <c r="U608"/>
  <c r="S608"/>
  <c r="Q608"/>
  <c r="O608"/>
  <c r="M608"/>
  <c r="BC607"/>
  <c r="BA607"/>
  <c r="AY607"/>
  <c r="AW607"/>
  <c r="AU607"/>
  <c r="AS607"/>
  <c r="AQ607"/>
  <c r="AO607"/>
  <c r="AM607"/>
  <c r="AK607"/>
  <c r="AI607"/>
  <c r="AG607"/>
  <c r="AE607"/>
  <c r="AC607"/>
  <c r="X607"/>
  <c r="W607"/>
  <c r="U607"/>
  <c r="S607"/>
  <c r="Q607"/>
  <c r="O607"/>
  <c r="M607"/>
  <c r="AU606"/>
  <c r="AS606"/>
  <c r="AQ606"/>
  <c r="AO606"/>
  <c r="AM606"/>
  <c r="AK606"/>
  <c r="AI606"/>
  <c r="AG606"/>
  <c r="AE606"/>
  <c r="AC606"/>
  <c r="X606"/>
  <c r="W606"/>
  <c r="U606"/>
  <c r="S606"/>
  <c r="Q606"/>
  <c r="O606"/>
  <c r="M606"/>
  <c r="BC605"/>
  <c r="BA605"/>
  <c r="AY605"/>
  <c r="AW605"/>
  <c r="AU605"/>
  <c r="AS605"/>
  <c r="AQ605"/>
  <c r="AO605"/>
  <c r="AM605"/>
  <c r="AK605"/>
  <c r="AI605"/>
  <c r="AG605"/>
  <c r="AE605"/>
  <c r="AC605"/>
  <c r="X605"/>
  <c r="W605"/>
  <c r="U605"/>
  <c r="S605"/>
  <c r="Q605"/>
  <c r="O605"/>
  <c r="M605"/>
  <c r="BC604"/>
  <c r="BA604"/>
  <c r="AY604"/>
  <c r="AW604"/>
  <c r="AU604"/>
  <c r="AS604"/>
  <c r="AQ604"/>
  <c r="AO604"/>
  <c r="AM604"/>
  <c r="AK604"/>
  <c r="AI604"/>
  <c r="AG604"/>
  <c r="AE604"/>
  <c r="AC604"/>
  <c r="X604"/>
  <c r="W604"/>
  <c r="U604"/>
  <c r="S604"/>
  <c r="Q604"/>
  <c r="O604"/>
  <c r="M604"/>
  <c r="BC603"/>
  <c r="BA603"/>
  <c r="AY603"/>
  <c r="AW603"/>
  <c r="AU603"/>
  <c r="AS603"/>
  <c r="AQ603"/>
  <c r="AO603"/>
  <c r="AM603"/>
  <c r="AK603"/>
  <c r="AI603"/>
  <c r="AG603"/>
  <c r="AE603"/>
  <c r="AC603"/>
  <c r="X603"/>
  <c r="W603"/>
  <c r="U603"/>
  <c r="S603"/>
  <c r="Q603"/>
  <c r="O603"/>
  <c r="M603"/>
  <c r="BC602"/>
  <c r="BA602"/>
  <c r="AY602"/>
  <c r="AW602"/>
  <c r="AU602"/>
  <c r="AS602"/>
  <c r="AQ602"/>
  <c r="AO602"/>
  <c r="AM602"/>
  <c r="AK602"/>
  <c r="AI602"/>
  <c r="AG602"/>
  <c r="AE602"/>
  <c r="AC602"/>
  <c r="X602"/>
  <c r="W602"/>
  <c r="U602"/>
  <c r="S602"/>
  <c r="Q602"/>
  <c r="O602"/>
  <c r="M602"/>
  <c r="BC601"/>
  <c r="BA601"/>
  <c r="AY601"/>
  <c r="AW601"/>
  <c r="AU601"/>
  <c r="AS601"/>
  <c r="AQ601"/>
  <c r="AO601"/>
  <c r="AM601"/>
  <c r="AK601"/>
  <c r="AI601"/>
  <c r="AG601"/>
  <c r="AE601"/>
  <c r="AC601"/>
  <c r="X601"/>
  <c r="W601"/>
  <c r="U601"/>
  <c r="S601"/>
  <c r="Q601"/>
  <c r="O601"/>
  <c r="M601"/>
  <c r="L600"/>
  <c r="CE599"/>
  <c r="CC599"/>
  <c r="CA599"/>
  <c r="BY599"/>
  <c r="BW599"/>
  <c r="CG598"/>
  <c r="CE598"/>
  <c r="CC598"/>
  <c r="CA598"/>
  <c r="BY598"/>
  <c r="DM597"/>
  <c r="DK597"/>
  <c r="DG597"/>
  <c r="DE597"/>
  <c r="DC597"/>
  <c r="DA597"/>
  <c r="CY597"/>
  <c r="CW597"/>
  <c r="CU597"/>
  <c r="CS597"/>
  <c r="CQ597"/>
  <c r="CO597"/>
  <c r="CI597"/>
  <c r="CG597"/>
  <c r="CE597"/>
  <c r="CC597"/>
  <c r="CA597"/>
  <c r="BY597"/>
  <c r="DI596"/>
  <c r="DG596"/>
  <c r="DC596"/>
  <c r="DA596"/>
  <c r="CY596"/>
  <c r="CW596"/>
  <c r="CU596"/>
  <c r="CS596"/>
  <c r="CQ596"/>
  <c r="CO596"/>
  <c r="CI596"/>
  <c r="CE596"/>
  <c r="CC596"/>
  <c r="CA596"/>
  <c r="BY596"/>
  <c r="DO596"/>
  <c r="DO595"/>
  <c r="DM595"/>
  <c r="DI595"/>
  <c r="DG595"/>
  <c r="DE595"/>
  <c r="DC595"/>
  <c r="DA595"/>
  <c r="CY595"/>
  <c r="CW595"/>
  <c r="CU595"/>
  <c r="CS595"/>
  <c r="CQ595"/>
  <c r="CO595"/>
  <c r="CI595"/>
  <c r="CG595"/>
  <c r="CE595"/>
  <c r="CC595"/>
  <c r="CA595"/>
  <c r="BY595"/>
  <c r="DO594"/>
  <c r="DM594"/>
  <c r="DI594"/>
  <c r="DG594"/>
  <c r="DE594"/>
  <c r="DC594"/>
  <c r="DA594"/>
  <c r="CY594"/>
  <c r="CW594"/>
  <c r="CU594"/>
  <c r="CS594"/>
  <c r="CQ594"/>
  <c r="CO594"/>
  <c r="CI594"/>
  <c r="CG594"/>
  <c r="CE594"/>
  <c r="CC594"/>
  <c r="CA594"/>
  <c r="BY594"/>
  <c r="CA593"/>
  <c r="BY593"/>
  <c r="BW593"/>
  <c r="DO592"/>
  <c r="DM592"/>
  <c r="DI592"/>
  <c r="DG592"/>
  <c r="DC592"/>
  <c r="DA592"/>
  <c r="CY592"/>
  <c r="CW592"/>
  <c r="CU592"/>
  <c r="CS592"/>
  <c r="CQ592"/>
  <c r="CO592"/>
  <c r="CI592"/>
  <c r="CG592"/>
  <c r="CE592"/>
  <c r="CC592"/>
  <c r="CA592"/>
  <c r="BY592"/>
  <c r="DQ591"/>
  <c r="DO591"/>
  <c r="DM591"/>
  <c r="DK591"/>
  <c r="DI591"/>
  <c r="DG591"/>
  <c r="DE591"/>
  <c r="DC591"/>
  <c r="DA591"/>
  <c r="CY591"/>
  <c r="CW591"/>
  <c r="CU591"/>
  <c r="CS591"/>
  <c r="CQ591"/>
  <c r="CO591"/>
  <c r="CJ591"/>
  <c r="CI591"/>
  <c r="CG591"/>
  <c r="CE591"/>
  <c r="CC591"/>
  <c r="CA591"/>
  <c r="BY591"/>
  <c r="DO590"/>
  <c r="DM590"/>
  <c r="DK590"/>
  <c r="DI590"/>
  <c r="DG590"/>
  <c r="DE590"/>
  <c r="DC590"/>
  <c r="DA590"/>
  <c r="CY590"/>
  <c r="CW590"/>
  <c r="CU590"/>
  <c r="CS590"/>
  <c r="CQ590"/>
  <c r="CO590"/>
  <c r="CJ590"/>
  <c r="CI590"/>
  <c r="CG590"/>
  <c r="CE590"/>
  <c r="CC590"/>
  <c r="CA590"/>
  <c r="BY590"/>
  <c r="DO589"/>
  <c r="DM589"/>
  <c r="DK589"/>
  <c r="DI589"/>
  <c r="DG589"/>
  <c r="DE589"/>
  <c r="DC589"/>
  <c r="DA589"/>
  <c r="CY589"/>
  <c r="CW589"/>
  <c r="CU589"/>
  <c r="CS589"/>
  <c r="CQ589"/>
  <c r="CO589"/>
  <c r="CJ589"/>
  <c r="CI589"/>
  <c r="CG589"/>
  <c r="CE589"/>
  <c r="CC589"/>
  <c r="CA589"/>
  <c r="BY589"/>
  <c r="S599"/>
  <c r="Q599"/>
  <c r="O599"/>
  <c r="M599"/>
  <c r="U599"/>
  <c r="S598"/>
  <c r="Q598"/>
  <c r="O598"/>
  <c r="M598"/>
  <c r="U598"/>
  <c r="H598"/>
  <c r="S597"/>
  <c r="Q597"/>
  <c r="O597"/>
  <c r="M597"/>
  <c r="U597"/>
  <c r="S596"/>
  <c r="Q596"/>
  <c r="O596"/>
  <c r="M596"/>
  <c r="K596"/>
  <c r="L588"/>
  <c r="AS595"/>
  <c r="AQ595"/>
  <c r="AO595"/>
  <c r="AM595"/>
  <c r="AK595"/>
  <c r="AI595"/>
  <c r="AG595"/>
  <c r="AE595"/>
  <c r="AC595"/>
  <c r="X595"/>
  <c r="W595"/>
  <c r="U595"/>
  <c r="S595"/>
  <c r="Q595"/>
  <c r="O595"/>
  <c r="M595"/>
  <c r="BC594"/>
  <c r="BA594"/>
  <c r="AY594"/>
  <c r="AW594"/>
  <c r="AU594"/>
  <c r="AS594"/>
  <c r="AQ594"/>
  <c r="AO594"/>
  <c r="AM594"/>
  <c r="AK594"/>
  <c r="AI594"/>
  <c r="AG594"/>
  <c r="AE594"/>
  <c r="AC594"/>
  <c r="X594"/>
  <c r="W594"/>
  <c r="U594"/>
  <c r="S594"/>
  <c r="Q594"/>
  <c r="O594"/>
  <c r="M594"/>
  <c r="BC593"/>
  <c r="BA593"/>
  <c r="AY593"/>
  <c r="AW593"/>
  <c r="AU593"/>
  <c r="AS593"/>
  <c r="AQ593"/>
  <c r="AO593"/>
  <c r="AM593"/>
  <c r="AK593"/>
  <c r="AI593"/>
  <c r="AG593"/>
  <c r="AE593"/>
  <c r="AC593"/>
  <c r="X593"/>
  <c r="W593"/>
  <c r="U593"/>
  <c r="S593"/>
  <c r="Q593"/>
  <c r="O593"/>
  <c r="M593"/>
  <c r="BC592"/>
  <c r="BA592"/>
  <c r="AY592"/>
  <c r="AW592"/>
  <c r="AU592"/>
  <c r="AS592"/>
  <c r="AQ592"/>
  <c r="AO592"/>
  <c r="AM592"/>
  <c r="AK592"/>
  <c r="AI592"/>
  <c r="AG592"/>
  <c r="AE592"/>
  <c r="AC592"/>
  <c r="X592"/>
  <c r="W592"/>
  <c r="U592"/>
  <c r="S592"/>
  <c r="Q592"/>
  <c r="O592"/>
  <c r="M592"/>
  <c r="BC591"/>
  <c r="BA591"/>
  <c r="AY591"/>
  <c r="AW591"/>
  <c r="AU591"/>
  <c r="AS591"/>
  <c r="AQ591"/>
  <c r="AO591"/>
  <c r="AM591"/>
  <c r="AK591"/>
  <c r="AI591"/>
  <c r="AG591"/>
  <c r="AE591"/>
  <c r="AC591"/>
  <c r="X591"/>
  <c r="W591"/>
  <c r="U591"/>
  <c r="S591"/>
  <c r="Q591"/>
  <c r="O591"/>
  <c r="M591"/>
  <c r="BC590"/>
  <c r="BA590"/>
  <c r="AY590"/>
  <c r="AW590"/>
  <c r="AU590"/>
  <c r="AS590"/>
  <c r="AQ590"/>
  <c r="AO590"/>
  <c r="AM590"/>
  <c r="AK590"/>
  <c r="AI590"/>
  <c r="AG590"/>
  <c r="AE590"/>
  <c r="AC590"/>
  <c r="X590"/>
  <c r="W590"/>
  <c r="U590"/>
  <c r="S590"/>
  <c r="Q590"/>
  <c r="O590"/>
  <c r="M590"/>
  <c r="BC589"/>
  <c r="BA589"/>
  <c r="AY589"/>
  <c r="AW589"/>
  <c r="AU589"/>
  <c r="AS589"/>
  <c r="AQ589"/>
  <c r="AO589"/>
  <c r="AM589"/>
  <c r="AK589"/>
  <c r="AI589"/>
  <c r="AG589"/>
  <c r="AE589"/>
  <c r="AC589"/>
  <c r="X589"/>
  <c r="W589"/>
  <c r="U589"/>
  <c r="S589"/>
  <c r="Q589"/>
  <c r="O589"/>
  <c r="M589"/>
  <c r="BX573"/>
  <c r="CE585"/>
  <c r="CC585"/>
  <c r="CA585"/>
  <c r="BY585"/>
  <c r="BW585"/>
  <c r="L573"/>
  <c r="CE583"/>
  <c r="CC583"/>
  <c r="CA583"/>
  <c r="BY583"/>
  <c r="CG583"/>
  <c r="CE582"/>
  <c r="CC582"/>
  <c r="CA582"/>
  <c r="BY582"/>
  <c r="CG582"/>
  <c r="DI581"/>
  <c r="DG581"/>
  <c r="DE581"/>
  <c r="DC581"/>
  <c r="DA581"/>
  <c r="CY581"/>
  <c r="CW581"/>
  <c r="CU581"/>
  <c r="CS581"/>
  <c r="CQ581"/>
  <c r="CO581"/>
  <c r="CI581"/>
  <c r="CE581"/>
  <c r="CC581"/>
  <c r="CA581"/>
  <c r="BY581"/>
  <c r="DO581"/>
  <c r="DI580"/>
  <c r="DG580"/>
  <c r="DE580"/>
  <c r="DC580"/>
  <c r="DA580"/>
  <c r="CY580"/>
  <c r="CW580"/>
  <c r="CU580"/>
  <c r="CS580"/>
  <c r="CQ580"/>
  <c r="CO580"/>
  <c r="CI580"/>
  <c r="CE580"/>
  <c r="CC580"/>
  <c r="CA580"/>
  <c r="BY580"/>
  <c r="DO580"/>
  <c r="DK579"/>
  <c r="DI579"/>
  <c r="DG579"/>
  <c r="DC579"/>
  <c r="DA579"/>
  <c r="CY579"/>
  <c r="CW579"/>
  <c r="CU579"/>
  <c r="CS579"/>
  <c r="CQ579"/>
  <c r="CO579"/>
  <c r="CI579"/>
  <c r="CE579"/>
  <c r="CC579"/>
  <c r="CA579"/>
  <c r="BY579"/>
  <c r="DO579"/>
  <c r="DM578"/>
  <c r="DK578"/>
  <c r="DI578"/>
  <c r="DG578"/>
  <c r="DE578"/>
  <c r="DC578"/>
  <c r="DA578"/>
  <c r="CY578"/>
  <c r="CW578"/>
  <c r="CU578"/>
  <c r="CS578"/>
  <c r="CQ578"/>
  <c r="CO578"/>
  <c r="CJ578"/>
  <c r="CI578"/>
  <c r="CG578"/>
  <c r="CE578"/>
  <c r="CC578"/>
  <c r="CA578"/>
  <c r="BY578"/>
  <c r="DO578"/>
  <c r="DI577"/>
  <c r="DG577"/>
  <c r="DC577"/>
  <c r="DA577"/>
  <c r="CY577"/>
  <c r="CW577"/>
  <c r="CU577"/>
  <c r="CS577"/>
  <c r="CQ577"/>
  <c r="CO577"/>
  <c r="CI577"/>
  <c r="CE577"/>
  <c r="CC577"/>
  <c r="CA577"/>
  <c r="BY577"/>
  <c r="DO577"/>
  <c r="DK576"/>
  <c r="DI576"/>
  <c r="DG576"/>
  <c r="DC576"/>
  <c r="DA576"/>
  <c r="CY576"/>
  <c r="CW576"/>
  <c r="CU576"/>
  <c r="CS576"/>
  <c r="CQ576"/>
  <c r="CO576"/>
  <c r="CJ576"/>
  <c r="CI576"/>
  <c r="CE576"/>
  <c r="CC576"/>
  <c r="CA576"/>
  <c r="BY576"/>
  <c r="DO576"/>
  <c r="DQ575"/>
  <c r="DK575"/>
  <c r="DI575"/>
  <c r="DG575"/>
  <c r="DC575"/>
  <c r="DA575"/>
  <c r="CY575"/>
  <c r="CW575"/>
  <c r="CU575"/>
  <c r="CS575"/>
  <c r="CQ575"/>
  <c r="CO575"/>
  <c r="CI575"/>
  <c r="CE575"/>
  <c r="CC575"/>
  <c r="CA575"/>
  <c r="BY575"/>
  <c r="CJ575"/>
  <c r="DQ574"/>
  <c r="DK574"/>
  <c r="DI574"/>
  <c r="DG574"/>
  <c r="DC574"/>
  <c r="DA574"/>
  <c r="CY574"/>
  <c r="CW574"/>
  <c r="CU574"/>
  <c r="CS574"/>
  <c r="CQ574"/>
  <c r="CO574"/>
  <c r="CI574"/>
  <c r="CE574"/>
  <c r="CC574"/>
  <c r="CA574"/>
  <c r="BY574"/>
  <c r="CJ574"/>
  <c r="BC583"/>
  <c r="BA583"/>
  <c r="AY583"/>
  <c r="AW583"/>
  <c r="AU583"/>
  <c r="AS583"/>
  <c r="AQ583"/>
  <c r="AO583"/>
  <c r="AM583"/>
  <c r="AK583"/>
  <c r="AI583"/>
  <c r="AG583"/>
  <c r="AE583"/>
  <c r="AC583"/>
  <c r="X583"/>
  <c r="W583"/>
  <c r="U583"/>
  <c r="S583"/>
  <c r="Q583"/>
  <c r="O583"/>
  <c r="M583"/>
  <c r="S582"/>
  <c r="Q582"/>
  <c r="O582"/>
  <c r="M582"/>
  <c r="K582"/>
  <c r="U582" s="1"/>
  <c r="S581"/>
  <c r="Q581"/>
  <c r="O581"/>
  <c r="M581"/>
  <c r="K581"/>
  <c r="S580"/>
  <c r="Q580"/>
  <c r="O580"/>
  <c r="M580"/>
  <c r="K580"/>
  <c r="BE579"/>
  <c r="AY579"/>
  <c r="AW579"/>
  <c r="AU579"/>
  <c r="AS579"/>
  <c r="AQ579"/>
  <c r="AO579"/>
  <c r="AM579"/>
  <c r="AK579"/>
  <c r="AI579"/>
  <c r="AG579"/>
  <c r="AE579"/>
  <c r="AC579"/>
  <c r="Y579"/>
  <c r="X579"/>
  <c r="W579"/>
  <c r="S579"/>
  <c r="Q579"/>
  <c r="O579"/>
  <c r="M579"/>
  <c r="BC579"/>
  <c r="AY578"/>
  <c r="AW578"/>
  <c r="AU578"/>
  <c r="AS578"/>
  <c r="AQ578"/>
  <c r="AO578"/>
  <c r="AM578"/>
  <c r="AK578"/>
  <c r="AI578"/>
  <c r="AG578"/>
  <c r="AE578"/>
  <c r="AC578"/>
  <c r="Y578"/>
  <c r="W578"/>
  <c r="S578"/>
  <c r="Q578"/>
  <c r="O578"/>
  <c r="M578"/>
  <c r="BC578"/>
  <c r="AY577"/>
  <c r="AW577"/>
  <c r="AU577"/>
  <c r="AQ577"/>
  <c r="AO577"/>
  <c r="AM577"/>
  <c r="AK577"/>
  <c r="AI577"/>
  <c r="AG577"/>
  <c r="AE577"/>
  <c r="AC577"/>
  <c r="Y577"/>
  <c r="W577"/>
  <c r="S577"/>
  <c r="Q577"/>
  <c r="O577"/>
  <c r="M577"/>
  <c r="BC577"/>
  <c r="AY576"/>
  <c r="AW576"/>
  <c r="AU576"/>
  <c r="AQ576"/>
  <c r="AO576"/>
  <c r="AM576"/>
  <c r="AK576"/>
  <c r="AI576"/>
  <c r="AG576"/>
  <c r="AE576"/>
  <c r="AC576"/>
  <c r="Y576"/>
  <c r="X576"/>
  <c r="W576"/>
  <c r="S576"/>
  <c r="Q576"/>
  <c r="O576"/>
  <c r="M576"/>
  <c r="BC576"/>
  <c r="AY575"/>
  <c r="AW575"/>
  <c r="AU575"/>
  <c r="AQ575"/>
  <c r="AO575"/>
  <c r="AM575"/>
  <c r="AK575"/>
  <c r="AI575"/>
  <c r="AG575"/>
  <c r="AE575"/>
  <c r="AC575"/>
  <c r="Y575"/>
  <c r="W575"/>
  <c r="S575"/>
  <c r="Q575"/>
  <c r="O575"/>
  <c r="M575"/>
  <c r="BC575"/>
  <c r="BE574"/>
  <c r="AY574"/>
  <c r="AW574"/>
  <c r="AU574"/>
  <c r="AQ574"/>
  <c r="AO574"/>
  <c r="AM574"/>
  <c r="AK574"/>
  <c r="AI574"/>
  <c r="AG574"/>
  <c r="AE574"/>
  <c r="AC574"/>
  <c r="Y574"/>
  <c r="W574"/>
  <c r="S574"/>
  <c r="Q574"/>
  <c r="O574"/>
  <c r="M574"/>
  <c r="BC574"/>
  <c r="CE145"/>
  <c r="CC145"/>
  <c r="CA145"/>
  <c r="BY145"/>
  <c r="BW145"/>
  <c r="CG145" s="1"/>
  <c r="CE144"/>
  <c r="CC144"/>
  <c r="CA144"/>
  <c r="BY144"/>
  <c r="BW144"/>
  <c r="CG144" s="1"/>
  <c r="CE143"/>
  <c r="CC143"/>
  <c r="CA143"/>
  <c r="BY143"/>
  <c r="BW143"/>
  <c r="CE142"/>
  <c r="CC142"/>
  <c r="CA142"/>
  <c r="BY142"/>
  <c r="BW142"/>
  <c r="DK141"/>
  <c r="DI141"/>
  <c r="DG141"/>
  <c r="DC141"/>
  <c r="DA141"/>
  <c r="CY141"/>
  <c r="CW141"/>
  <c r="CU141"/>
  <c r="CS141"/>
  <c r="CQ141"/>
  <c r="CO141"/>
  <c r="CI141"/>
  <c r="CE141"/>
  <c r="CC141"/>
  <c r="CA141"/>
  <c r="BY141"/>
  <c r="DM141"/>
  <c r="DQ140"/>
  <c r="DK140"/>
  <c r="DA140"/>
  <c r="CI140"/>
  <c r="CE140"/>
  <c r="CC140"/>
  <c r="CA140"/>
  <c r="BY140"/>
  <c r="CJ140"/>
  <c r="BT140"/>
  <c r="DI140" s="1"/>
  <c r="DQ139"/>
  <c r="DK139"/>
  <c r="DA139"/>
  <c r="CI139"/>
  <c r="CE139"/>
  <c r="CC139"/>
  <c r="CA139"/>
  <c r="BY139"/>
  <c r="CJ139"/>
  <c r="BT139"/>
  <c r="DI139" s="1"/>
  <c r="DI138"/>
  <c r="DG138"/>
  <c r="DC138"/>
  <c r="DA138"/>
  <c r="CY138"/>
  <c r="CW138"/>
  <c r="CU138"/>
  <c r="CS138"/>
  <c r="CQ138"/>
  <c r="CO138"/>
  <c r="CK138"/>
  <c r="CJ138"/>
  <c r="CI138"/>
  <c r="CE138"/>
  <c r="CC138"/>
  <c r="CA138"/>
  <c r="BY138"/>
  <c r="DM138"/>
  <c r="DI137"/>
  <c r="DG137"/>
  <c r="DC137"/>
  <c r="DA137"/>
  <c r="CY137"/>
  <c r="CW137"/>
  <c r="CU137"/>
  <c r="CS137"/>
  <c r="CQ137"/>
  <c r="CO137"/>
  <c r="CK137"/>
  <c r="CJ137"/>
  <c r="CI137"/>
  <c r="CE137"/>
  <c r="CC137"/>
  <c r="CA137"/>
  <c r="BY137"/>
  <c r="DM137"/>
  <c r="DK136"/>
  <c r="DI136"/>
  <c r="DG136"/>
  <c r="DC136"/>
  <c r="DA136"/>
  <c r="CY136"/>
  <c r="CW136"/>
  <c r="CU136"/>
  <c r="CS136"/>
  <c r="CQ136"/>
  <c r="CO136"/>
  <c r="CK136"/>
  <c r="CI136"/>
  <c r="CE136"/>
  <c r="CC136"/>
  <c r="CA136"/>
  <c r="BY136"/>
  <c r="BW136"/>
  <c r="DM136" s="1"/>
  <c r="DI135"/>
  <c r="DG135"/>
  <c r="DC135"/>
  <c r="DA135"/>
  <c r="CY135"/>
  <c r="CW135"/>
  <c r="CU135"/>
  <c r="CS135"/>
  <c r="CQ135"/>
  <c r="CO135"/>
  <c r="CK135"/>
  <c r="CI135"/>
  <c r="CE135"/>
  <c r="CC135"/>
  <c r="CA135"/>
  <c r="BY135"/>
  <c r="DM135"/>
  <c r="DK134"/>
  <c r="DA134"/>
  <c r="CK134"/>
  <c r="CI134"/>
  <c r="CE134"/>
  <c r="CC134"/>
  <c r="CA134"/>
  <c r="BY134"/>
  <c r="DM134"/>
  <c r="BT134"/>
  <c r="CW134" s="1"/>
  <c r="DK133"/>
  <c r="DA133"/>
  <c r="CK133"/>
  <c r="CI133"/>
  <c r="CE133"/>
  <c r="CC133"/>
  <c r="CA133"/>
  <c r="BY133"/>
  <c r="DM133"/>
  <c r="BT133"/>
  <c r="CW133" s="1"/>
  <c r="AY139"/>
  <c r="AW139"/>
  <c r="AU139"/>
  <c r="AQ139"/>
  <c r="AO139"/>
  <c r="AM139"/>
  <c r="AK139"/>
  <c r="AI139"/>
  <c r="AG139"/>
  <c r="AE139"/>
  <c r="AC139"/>
  <c r="W139"/>
  <c r="S139"/>
  <c r="Q139"/>
  <c r="O139"/>
  <c r="M139"/>
  <c r="BA139"/>
  <c r="AY138"/>
  <c r="AO138"/>
  <c r="W138"/>
  <c r="S138"/>
  <c r="Q138"/>
  <c r="O138"/>
  <c r="M138"/>
  <c r="BA138"/>
  <c r="H138"/>
  <c r="AK138" s="1"/>
  <c r="AY137"/>
  <c r="AO137"/>
  <c r="W137"/>
  <c r="S137"/>
  <c r="Q137"/>
  <c r="O137"/>
  <c r="M137"/>
  <c r="BA137"/>
  <c r="H137"/>
  <c r="AK137" s="1"/>
  <c r="AS135"/>
  <c r="AY136"/>
  <c r="AW136"/>
  <c r="AU136"/>
  <c r="AS136"/>
  <c r="AQ136"/>
  <c r="AO136"/>
  <c r="AM136"/>
  <c r="AK136"/>
  <c r="AI136"/>
  <c r="AG136"/>
  <c r="AE136"/>
  <c r="AC136"/>
  <c r="W136"/>
  <c r="S136"/>
  <c r="Q136"/>
  <c r="O136"/>
  <c r="M136"/>
  <c r="K136"/>
  <c r="BA136" s="1"/>
  <c r="AY135"/>
  <c r="AW135"/>
  <c r="AU135"/>
  <c r="AQ135"/>
  <c r="AO135"/>
  <c r="AM135"/>
  <c r="AK135"/>
  <c r="AI135"/>
  <c r="AG135"/>
  <c r="AE135"/>
  <c r="AC135"/>
  <c r="W135"/>
  <c r="Q135"/>
  <c r="O135"/>
  <c r="M135"/>
  <c r="BC135"/>
  <c r="AY134"/>
  <c r="AO134"/>
  <c r="W134"/>
  <c r="Q134"/>
  <c r="O134"/>
  <c r="M134"/>
  <c r="BC134"/>
  <c r="H134"/>
  <c r="AU134" s="1"/>
  <c r="AY133"/>
  <c r="AO133"/>
  <c r="Y133"/>
  <c r="W133"/>
  <c r="Q133"/>
  <c r="O133"/>
  <c r="M133"/>
  <c r="BC133"/>
  <c r="H133"/>
  <c r="AU133" s="1"/>
  <c r="DK457"/>
  <c r="DI457"/>
  <c r="DG457"/>
  <c r="DC457"/>
  <c r="DA457"/>
  <c r="CY457"/>
  <c r="CW457"/>
  <c r="CU457"/>
  <c r="CS457"/>
  <c r="CQ457"/>
  <c r="CO457"/>
  <c r="CI457"/>
  <c r="CE457"/>
  <c r="CC457"/>
  <c r="CA457"/>
  <c r="BY457"/>
  <c r="DO457"/>
  <c r="DQ456"/>
  <c r="DO456"/>
  <c r="DM456"/>
  <c r="DK456"/>
  <c r="DG456"/>
  <c r="DE456"/>
  <c r="DC456"/>
  <c r="DA456"/>
  <c r="CY456"/>
  <c r="CW456"/>
  <c r="CU456"/>
  <c r="CS456"/>
  <c r="CQ456"/>
  <c r="CO456"/>
  <c r="CI456"/>
  <c r="CG456"/>
  <c r="CE456"/>
  <c r="CC456"/>
  <c r="CA456"/>
  <c r="BY456"/>
  <c r="DI455"/>
  <c r="DG455"/>
  <c r="DC455"/>
  <c r="DA455"/>
  <c r="CY455"/>
  <c r="CW455"/>
  <c r="CU455"/>
  <c r="CS455"/>
  <c r="CQ455"/>
  <c r="CO455"/>
  <c r="CJ455"/>
  <c r="CI455"/>
  <c r="CE455"/>
  <c r="CC455"/>
  <c r="CA455"/>
  <c r="BY455"/>
  <c r="DO455"/>
  <c r="DK454"/>
  <c r="DI454"/>
  <c r="DG454"/>
  <c r="DE454"/>
  <c r="DC454"/>
  <c r="DA454"/>
  <c r="CY454"/>
  <c r="CW454"/>
  <c r="CU454"/>
  <c r="CS454"/>
  <c r="CQ454"/>
  <c r="CO454"/>
  <c r="CI454"/>
  <c r="CE454"/>
  <c r="CC454"/>
  <c r="CA454"/>
  <c r="BY454"/>
  <c r="DM454"/>
  <c r="DI453"/>
  <c r="DG453"/>
  <c r="DC453"/>
  <c r="DA453"/>
  <c r="CY453"/>
  <c r="CW453"/>
  <c r="CU453"/>
  <c r="CS453"/>
  <c r="CQ453"/>
  <c r="CO453"/>
  <c r="CI453"/>
  <c r="CE453"/>
  <c r="CC453"/>
  <c r="CA453"/>
  <c r="BY453"/>
  <c r="DM453"/>
  <c r="DK452"/>
  <c r="DA452"/>
  <c r="CK452"/>
  <c r="CJ452"/>
  <c r="CI452"/>
  <c r="CE452"/>
  <c r="CC452"/>
  <c r="CA452"/>
  <c r="BY452"/>
  <c r="DM452"/>
  <c r="BT452"/>
  <c r="CW452" s="1"/>
  <c r="DK451"/>
  <c r="DA451"/>
  <c r="CK451"/>
  <c r="CI451"/>
  <c r="CE451"/>
  <c r="CC451"/>
  <c r="CA451"/>
  <c r="BY451"/>
  <c r="DM451"/>
  <c r="BT451"/>
  <c r="CW451" s="1"/>
  <c r="DK450"/>
  <c r="DI450"/>
  <c r="DG450"/>
  <c r="DC450"/>
  <c r="DA450"/>
  <c r="CY450"/>
  <c r="CW450"/>
  <c r="CU450"/>
  <c r="CS450"/>
  <c r="CQ450"/>
  <c r="CO450"/>
  <c r="CK450"/>
  <c r="CI450"/>
  <c r="CE450"/>
  <c r="CC450"/>
  <c r="CA450"/>
  <c r="BY450"/>
  <c r="DM450"/>
  <c r="DK449"/>
  <c r="DA449"/>
  <c r="CK449"/>
  <c r="CI449"/>
  <c r="CE449"/>
  <c r="CC449"/>
  <c r="CA449"/>
  <c r="BY449"/>
  <c r="DM449"/>
  <c r="BT449"/>
  <c r="CW449" s="1"/>
  <c r="AY455"/>
  <c r="AW455"/>
  <c r="AU455"/>
  <c r="AS455"/>
  <c r="AQ455"/>
  <c r="AO455"/>
  <c r="AM455"/>
  <c r="AK455"/>
  <c r="AI455"/>
  <c r="AG455"/>
  <c r="AE455"/>
  <c r="AC455"/>
  <c r="X455"/>
  <c r="W455"/>
  <c r="S455"/>
  <c r="Q455"/>
  <c r="O455"/>
  <c r="M455"/>
  <c r="BA455"/>
  <c r="AY454"/>
  <c r="AW454"/>
  <c r="AU454"/>
  <c r="AS454"/>
  <c r="AQ454"/>
  <c r="AO454"/>
  <c r="AM454"/>
  <c r="AK454"/>
  <c r="AI454"/>
  <c r="AG454"/>
  <c r="AE454"/>
  <c r="AC454"/>
  <c r="W454"/>
  <c r="S454"/>
  <c r="Q454"/>
  <c r="O454"/>
  <c r="M454"/>
  <c r="BA454"/>
  <c r="AS453"/>
  <c r="AY453"/>
  <c r="AW453"/>
  <c r="AU453"/>
  <c r="AQ453"/>
  <c r="AO453"/>
  <c r="AM453"/>
  <c r="AK453"/>
  <c r="AI453"/>
  <c r="AG453"/>
  <c r="AE453"/>
  <c r="AC453"/>
  <c r="W453"/>
  <c r="S453"/>
  <c r="Q453"/>
  <c r="O453"/>
  <c r="M453"/>
  <c r="BA453"/>
  <c r="AY452"/>
  <c r="AO452"/>
  <c r="W452"/>
  <c r="S452"/>
  <c r="Q452"/>
  <c r="O452"/>
  <c r="M452"/>
  <c r="BA452"/>
  <c r="H452"/>
  <c r="AK452" s="1"/>
  <c r="AY451"/>
  <c r="AO451"/>
  <c r="W451"/>
  <c r="S451"/>
  <c r="Q451"/>
  <c r="O451"/>
  <c r="M451"/>
  <c r="BA451"/>
  <c r="H451"/>
  <c r="AK451" s="1"/>
  <c r="AY450"/>
  <c r="AW450"/>
  <c r="AU450"/>
  <c r="AQ450"/>
  <c r="AO450"/>
  <c r="AM450"/>
  <c r="AK450"/>
  <c r="AI450"/>
  <c r="AG450"/>
  <c r="AE450"/>
  <c r="AC450"/>
  <c r="X450"/>
  <c r="W450"/>
  <c r="S450"/>
  <c r="Q450"/>
  <c r="O450"/>
  <c r="M450"/>
  <c r="BA450"/>
  <c r="AY449"/>
  <c r="AO449"/>
  <c r="W449"/>
  <c r="S449"/>
  <c r="Q449"/>
  <c r="O449"/>
  <c r="M449"/>
  <c r="BA449"/>
  <c r="H449"/>
  <c r="AK449" s="1"/>
  <c r="DO316"/>
  <c r="DM316"/>
  <c r="DK316"/>
  <c r="DG316"/>
  <c r="DE316"/>
  <c r="DC316"/>
  <c r="DA316"/>
  <c r="CY316"/>
  <c r="CW316"/>
  <c r="CU316"/>
  <c r="CS316"/>
  <c r="CQ316"/>
  <c r="CO316"/>
  <c r="CI316"/>
  <c r="CG316"/>
  <c r="CE316"/>
  <c r="CC316"/>
  <c r="CA316"/>
  <c r="BY316"/>
  <c r="DK315"/>
  <c r="DI315"/>
  <c r="DG315"/>
  <c r="DC315"/>
  <c r="DA315"/>
  <c r="CY315"/>
  <c r="CW315"/>
  <c r="CU315"/>
  <c r="CS315"/>
  <c r="CQ315"/>
  <c r="CO315"/>
  <c r="CI315"/>
  <c r="CE315"/>
  <c r="CC315"/>
  <c r="CA315"/>
  <c r="BY315"/>
  <c r="DM315"/>
  <c r="DQ314"/>
  <c r="DK314"/>
  <c r="DI314"/>
  <c r="DG314"/>
  <c r="DC314"/>
  <c r="DA314"/>
  <c r="CY314"/>
  <c r="CW314"/>
  <c r="CU314"/>
  <c r="CS314"/>
  <c r="CQ314"/>
  <c r="CO314"/>
  <c r="CK307"/>
  <c r="CI314"/>
  <c r="CE314"/>
  <c r="CC314"/>
  <c r="CA314"/>
  <c r="BY314"/>
  <c r="CJ314"/>
  <c r="DQ313"/>
  <c r="DI313"/>
  <c r="DG313"/>
  <c r="DC313"/>
  <c r="DA313"/>
  <c r="CY313"/>
  <c r="CW313"/>
  <c r="CU313"/>
  <c r="CS313"/>
  <c r="CQ313"/>
  <c r="CO313"/>
  <c r="CJ313"/>
  <c r="CI313"/>
  <c r="CE313"/>
  <c r="CC313"/>
  <c r="CA313"/>
  <c r="BY313"/>
  <c r="DO313"/>
  <c r="DQ312"/>
  <c r="DI312"/>
  <c r="DG312"/>
  <c r="DC312"/>
  <c r="DA312"/>
  <c r="CY312"/>
  <c r="CW312"/>
  <c r="CU312"/>
  <c r="CS312"/>
  <c r="CQ312"/>
  <c r="CO312"/>
  <c r="CJ312"/>
  <c r="CI312"/>
  <c r="CE312"/>
  <c r="CC312"/>
  <c r="CA312"/>
  <c r="BY312"/>
  <c r="DO312"/>
  <c r="DI311"/>
  <c r="DG311"/>
  <c r="DC311"/>
  <c r="DA311"/>
  <c r="CY311"/>
  <c r="CW311"/>
  <c r="CU311"/>
  <c r="CS311"/>
  <c r="CQ311"/>
  <c r="CO311"/>
  <c r="CI311"/>
  <c r="CE311"/>
  <c r="CC311"/>
  <c r="CA311"/>
  <c r="BY311"/>
  <c r="DO311"/>
  <c r="DK310"/>
  <c r="DA310"/>
  <c r="CI310"/>
  <c r="CE310"/>
  <c r="CC310"/>
  <c r="CA310"/>
  <c r="BY310"/>
  <c r="DO310"/>
  <c r="BT310"/>
  <c r="DG310" s="1"/>
  <c r="DQ309"/>
  <c r="DK309"/>
  <c r="DI309"/>
  <c r="DG309"/>
  <c r="DC309"/>
  <c r="DA309"/>
  <c r="CY309"/>
  <c r="CW309"/>
  <c r="CU309"/>
  <c r="CS309"/>
  <c r="CQ309"/>
  <c r="CO309"/>
  <c r="CI309"/>
  <c r="CE309"/>
  <c r="CC309"/>
  <c r="CA309"/>
  <c r="BY309"/>
  <c r="CJ309"/>
  <c r="DQ308"/>
  <c r="DK308"/>
  <c r="DA308"/>
  <c r="CI308"/>
  <c r="CE308"/>
  <c r="CC308"/>
  <c r="CA308"/>
  <c r="BY308"/>
  <c r="CJ308"/>
  <c r="BT308"/>
  <c r="DI308" s="1"/>
  <c r="AS311"/>
  <c r="BE313"/>
  <c r="AY313"/>
  <c r="AO313"/>
  <c r="Y307"/>
  <c r="W313"/>
  <c r="S313"/>
  <c r="Q313"/>
  <c r="O313"/>
  <c r="M313"/>
  <c r="X313"/>
  <c r="H313"/>
  <c r="AW313" s="1"/>
  <c r="BE312"/>
  <c r="AY312"/>
  <c r="AW312"/>
  <c r="AU312"/>
  <c r="AS312"/>
  <c r="AQ312"/>
  <c r="AO312"/>
  <c r="AM312"/>
  <c r="AK312"/>
  <c r="AI312"/>
  <c r="AG312"/>
  <c r="AE312"/>
  <c r="AC312"/>
  <c r="X312"/>
  <c r="W312"/>
  <c r="S312"/>
  <c r="Q312"/>
  <c r="O312"/>
  <c r="M312"/>
  <c r="BC312"/>
  <c r="AY311"/>
  <c r="AW311"/>
  <c r="AU311"/>
  <c r="AQ311"/>
  <c r="AO311"/>
  <c r="AM311"/>
  <c r="AK311"/>
  <c r="AI311"/>
  <c r="AG311"/>
  <c r="AE311"/>
  <c r="AC311"/>
  <c r="W311"/>
  <c r="S311"/>
  <c r="Q311"/>
  <c r="O311"/>
  <c r="M311"/>
  <c r="BC311"/>
  <c r="BE310"/>
  <c r="AY310"/>
  <c r="AO310"/>
  <c r="W310"/>
  <c r="S310"/>
  <c r="Q310"/>
  <c r="O310"/>
  <c r="M310"/>
  <c r="X310"/>
  <c r="H310"/>
  <c r="AW310" s="1"/>
  <c r="BE309"/>
  <c r="AY309"/>
  <c r="AW309"/>
  <c r="AU309"/>
  <c r="AQ309"/>
  <c r="AO309"/>
  <c r="AM309"/>
  <c r="AK309"/>
  <c r="AI309"/>
  <c r="AG309"/>
  <c r="AE309"/>
  <c r="AC309"/>
  <c r="W309"/>
  <c r="S309"/>
  <c r="Q309"/>
  <c r="O309"/>
  <c r="M309"/>
  <c r="X309"/>
  <c r="BE308"/>
  <c r="AY308"/>
  <c r="AO308"/>
  <c r="W308"/>
  <c r="S308"/>
  <c r="Q308"/>
  <c r="O308"/>
  <c r="M308"/>
  <c r="X308"/>
  <c r="H308"/>
  <c r="AW308" s="1"/>
  <c r="BZ307"/>
  <c r="CB307"/>
  <c r="CD307"/>
  <c r="CF307"/>
  <c r="CH307"/>
  <c r="CL307"/>
  <c r="CM307"/>
  <c r="CN307"/>
  <c r="CP307"/>
  <c r="CR307"/>
  <c r="CT307"/>
  <c r="CV307"/>
  <c r="CX307"/>
  <c r="CZ307"/>
  <c r="DB307"/>
  <c r="DD307"/>
  <c r="DF307"/>
  <c r="DH307"/>
  <c r="DJ307"/>
  <c r="DL307"/>
  <c r="DN307"/>
  <c r="DP307"/>
  <c r="DR307"/>
  <c r="BX307"/>
  <c r="N307"/>
  <c r="P307"/>
  <c r="R307"/>
  <c r="T307"/>
  <c r="V307"/>
  <c r="Z307"/>
  <c r="AA307"/>
  <c r="AB307"/>
  <c r="AD307"/>
  <c r="AF307"/>
  <c r="AH307"/>
  <c r="AJ307"/>
  <c r="AL307"/>
  <c r="AN307"/>
  <c r="AP307"/>
  <c r="AR307"/>
  <c r="AT307"/>
  <c r="AV307"/>
  <c r="AX307"/>
  <c r="AZ307"/>
  <c r="BB307"/>
  <c r="BD307"/>
  <c r="BF307"/>
  <c r="L307"/>
  <c r="CE625"/>
  <c r="CC625"/>
  <c r="CA625"/>
  <c r="BY625"/>
  <c r="BW625"/>
  <c r="DK624"/>
  <c r="DI624"/>
  <c r="DG624"/>
  <c r="DC624"/>
  <c r="DA624"/>
  <c r="CY624"/>
  <c r="CW624"/>
  <c r="CU624"/>
  <c r="CS624"/>
  <c r="CQ624"/>
  <c r="CO624"/>
  <c r="CI624"/>
  <c r="CE624"/>
  <c r="CC624"/>
  <c r="CA624"/>
  <c r="BY624"/>
  <c r="DO624"/>
  <c r="DQ623"/>
  <c r="DK623"/>
  <c r="DI623"/>
  <c r="DG623"/>
  <c r="DE623"/>
  <c r="DC623"/>
  <c r="DA623"/>
  <c r="CY623"/>
  <c r="CW623"/>
  <c r="CU623"/>
  <c r="CS623"/>
  <c r="CQ623"/>
  <c r="CO623"/>
  <c r="CI623"/>
  <c r="CE623"/>
  <c r="CC623"/>
  <c r="CA623"/>
  <c r="BY623"/>
  <c r="CJ623"/>
  <c r="DI622"/>
  <c r="DG622"/>
  <c r="DC622"/>
  <c r="DA622"/>
  <c r="CY622"/>
  <c r="CW622"/>
  <c r="CU622"/>
  <c r="CS622"/>
  <c r="CQ622"/>
  <c r="CO622"/>
  <c r="CJ622"/>
  <c r="CI622"/>
  <c r="CE622"/>
  <c r="CC622"/>
  <c r="CA622"/>
  <c r="BY622"/>
  <c r="DO622"/>
  <c r="DI621"/>
  <c r="DG621"/>
  <c r="DC621"/>
  <c r="DA621"/>
  <c r="CY621"/>
  <c r="CW621"/>
  <c r="CU621"/>
  <c r="CS621"/>
  <c r="CQ621"/>
  <c r="CO621"/>
  <c r="CJ621"/>
  <c r="CI621"/>
  <c r="CE621"/>
  <c r="CC621"/>
  <c r="CA621"/>
  <c r="BY621"/>
  <c r="DO621"/>
  <c r="DQ620"/>
  <c r="DI620"/>
  <c r="DG620"/>
  <c r="DC620"/>
  <c r="DA620"/>
  <c r="CY620"/>
  <c r="CW620"/>
  <c r="CU620"/>
  <c r="CS620"/>
  <c r="CQ620"/>
  <c r="CO620"/>
  <c r="CI620"/>
  <c r="CE620"/>
  <c r="CC620"/>
  <c r="CA620"/>
  <c r="BY620"/>
  <c r="DQ619"/>
  <c r="DK619"/>
  <c r="DA619"/>
  <c r="CI619"/>
  <c r="CE619"/>
  <c r="CC619"/>
  <c r="CA619"/>
  <c r="BY619"/>
  <c r="CJ619"/>
  <c r="BT619"/>
  <c r="DI619" s="1"/>
  <c r="DQ618"/>
  <c r="DK618"/>
  <c r="DI618"/>
  <c r="DG618"/>
  <c r="DC618"/>
  <c r="DA618"/>
  <c r="CY618"/>
  <c r="CW618"/>
  <c r="CU618"/>
  <c r="CS618"/>
  <c r="CQ618"/>
  <c r="CO618"/>
  <c r="CJ618"/>
  <c r="CI618"/>
  <c r="CE618"/>
  <c r="CC618"/>
  <c r="CA618"/>
  <c r="BY618"/>
  <c r="DM618"/>
  <c r="DQ617"/>
  <c r="DK617"/>
  <c r="DA617"/>
  <c r="CI617"/>
  <c r="CE617"/>
  <c r="CC617"/>
  <c r="CA617"/>
  <c r="BY617"/>
  <c r="CJ617"/>
  <c r="BT617"/>
  <c r="DI617" s="1"/>
  <c r="S627"/>
  <c r="Q627"/>
  <c r="O627"/>
  <c r="M627"/>
  <c r="K627"/>
  <c r="U627" s="1"/>
  <c r="S626"/>
  <c r="Q626"/>
  <c r="O626"/>
  <c r="M626"/>
  <c r="K626"/>
  <c r="U626" s="1"/>
  <c r="S625"/>
  <c r="Q625"/>
  <c r="O625"/>
  <c r="M625"/>
  <c r="K625"/>
  <c r="U625" s="1"/>
  <c r="S624"/>
  <c r="Q624"/>
  <c r="O624"/>
  <c r="M624"/>
  <c r="K624"/>
  <c r="U624" s="1"/>
  <c r="BC623"/>
  <c r="BA623"/>
  <c r="AY623"/>
  <c r="AW623"/>
  <c r="AU623"/>
  <c r="AS623"/>
  <c r="AQ623"/>
  <c r="AO623"/>
  <c r="AM623"/>
  <c r="AK623"/>
  <c r="AI623"/>
  <c r="AG623"/>
  <c r="AE623"/>
  <c r="AC623"/>
  <c r="X623"/>
  <c r="W623"/>
  <c r="U623"/>
  <c r="S623"/>
  <c r="Q623"/>
  <c r="O623"/>
  <c r="M623"/>
  <c r="BE622"/>
  <c r="AY622"/>
  <c r="AW622"/>
  <c r="AU622"/>
  <c r="AS622"/>
  <c r="AQ622"/>
  <c r="AO622"/>
  <c r="AM622"/>
  <c r="AK622"/>
  <c r="AI622"/>
  <c r="AG622"/>
  <c r="AE622"/>
  <c r="AC622"/>
  <c r="X622"/>
  <c r="W622"/>
  <c r="S622"/>
  <c r="Q622"/>
  <c r="O622"/>
  <c r="M622"/>
  <c r="BC622"/>
  <c r="BE621"/>
  <c r="AY621"/>
  <c r="AW621"/>
  <c r="AU621"/>
  <c r="AS621"/>
  <c r="AQ621"/>
  <c r="AO621"/>
  <c r="AM621"/>
  <c r="AK621"/>
  <c r="AI621"/>
  <c r="AG621"/>
  <c r="AE621"/>
  <c r="AC621"/>
  <c r="W621"/>
  <c r="S621"/>
  <c r="Q621"/>
  <c r="O621"/>
  <c r="M621"/>
  <c r="X621"/>
  <c r="AS620"/>
  <c r="AY620"/>
  <c r="AW620"/>
  <c r="AU620"/>
  <c r="AQ620"/>
  <c r="AO620"/>
  <c r="AM620"/>
  <c r="AK620"/>
  <c r="AI620"/>
  <c r="AG620"/>
  <c r="AE620"/>
  <c r="AC620"/>
  <c r="W620"/>
  <c r="S620"/>
  <c r="Q620"/>
  <c r="O620"/>
  <c r="M620"/>
  <c r="BC620"/>
  <c r="BE619"/>
  <c r="AY619"/>
  <c r="AO619"/>
  <c r="W619"/>
  <c r="S619"/>
  <c r="Q619"/>
  <c r="O619"/>
  <c r="M619"/>
  <c r="X619"/>
  <c r="H619"/>
  <c r="AW619" s="1"/>
  <c r="BE618"/>
  <c r="AY618"/>
  <c r="AW618"/>
  <c r="AU618"/>
  <c r="AQ618"/>
  <c r="AO618"/>
  <c r="AM618"/>
  <c r="AK618"/>
  <c r="AI618"/>
  <c r="AG618"/>
  <c r="AE618"/>
  <c r="AC618"/>
  <c r="W618"/>
  <c r="S618"/>
  <c r="Q618"/>
  <c r="O618"/>
  <c r="M618"/>
  <c r="X618"/>
  <c r="BE617"/>
  <c r="AY617"/>
  <c r="AO617"/>
  <c r="W617"/>
  <c r="S617"/>
  <c r="Q617"/>
  <c r="O617"/>
  <c r="M617"/>
  <c r="X617"/>
  <c r="H617"/>
  <c r="AW617" s="1"/>
  <c r="BZ616"/>
  <c r="CB616"/>
  <c r="CD616"/>
  <c r="CF616"/>
  <c r="CH616"/>
  <c r="CL616"/>
  <c r="CM616"/>
  <c r="CN616"/>
  <c r="CP616"/>
  <c r="CR616"/>
  <c r="CT616"/>
  <c r="CV616"/>
  <c r="CX616"/>
  <c r="CZ616"/>
  <c r="DB616"/>
  <c r="DD616"/>
  <c r="DF616"/>
  <c r="DH616"/>
  <c r="DJ616"/>
  <c r="DL616"/>
  <c r="DN616"/>
  <c r="DP616"/>
  <c r="DR616"/>
  <c r="BX616"/>
  <c r="N616"/>
  <c r="P616"/>
  <c r="R616"/>
  <c r="T616"/>
  <c r="V616"/>
  <c r="Z616"/>
  <c r="AA616"/>
  <c r="AB616"/>
  <c r="AD616"/>
  <c r="AF616"/>
  <c r="AH616"/>
  <c r="AJ616"/>
  <c r="AL616"/>
  <c r="AN616"/>
  <c r="AP616"/>
  <c r="AR616"/>
  <c r="AT616"/>
  <c r="AV616"/>
  <c r="AX616"/>
  <c r="AZ616"/>
  <c r="BB616"/>
  <c r="BD616"/>
  <c r="BF616"/>
  <c r="L616"/>
  <c r="AQ617" l="1"/>
  <c r="BE616"/>
  <c r="AI619"/>
  <c r="CW617"/>
  <c r="AI308"/>
  <c r="AQ310"/>
  <c r="AI313"/>
  <c r="AI307" s="1"/>
  <c r="AU449"/>
  <c r="AM451"/>
  <c r="AM452"/>
  <c r="CQ452"/>
  <c r="AG134"/>
  <c r="CQ133"/>
  <c r="DG134"/>
  <c r="CQ139"/>
  <c r="CO140"/>
  <c r="DC140"/>
  <c r="DC619"/>
  <c r="DQ616"/>
  <c r="CU308"/>
  <c r="AE449"/>
  <c r="DC449"/>
  <c r="CY452"/>
  <c r="Y136"/>
  <c r="AU137"/>
  <c r="AU138"/>
  <c r="CY133"/>
  <c r="CQ134"/>
  <c r="CU139"/>
  <c r="DC139"/>
  <c r="CU140"/>
  <c r="AI617"/>
  <c r="AQ619"/>
  <c r="CO617"/>
  <c r="DC617"/>
  <c r="AQ308"/>
  <c r="AI310"/>
  <c r="AQ313"/>
  <c r="AM449"/>
  <c r="AU451"/>
  <c r="AU452"/>
  <c r="AG133"/>
  <c r="AE137"/>
  <c r="AE138"/>
  <c r="CY134"/>
  <c r="CW139"/>
  <c r="DG139"/>
  <c r="CW140"/>
  <c r="CU617"/>
  <c r="CU619"/>
  <c r="BE307"/>
  <c r="DC308"/>
  <c r="DQ307"/>
  <c r="CS310"/>
  <c r="AE451"/>
  <c r="AE452"/>
  <c r="CU449"/>
  <c r="DG452"/>
  <c r="AM137"/>
  <c r="AM138"/>
  <c r="DG133"/>
  <c r="CJ136"/>
  <c r="CO139"/>
  <c r="CY139"/>
  <c r="CG609"/>
  <c r="CG607"/>
  <c r="DE607"/>
  <c r="DM607"/>
  <c r="CG596"/>
  <c r="DE596"/>
  <c r="DM596"/>
  <c r="DM581"/>
  <c r="CG581"/>
  <c r="DM580"/>
  <c r="CG580"/>
  <c r="CJ579"/>
  <c r="CG579"/>
  <c r="DE579"/>
  <c r="DM579"/>
  <c r="CG577"/>
  <c r="DM577"/>
  <c r="CG576"/>
  <c r="DE576"/>
  <c r="DM576"/>
  <c r="CG575"/>
  <c r="DE575"/>
  <c r="DM575"/>
  <c r="DO575"/>
  <c r="CG574"/>
  <c r="DE574"/>
  <c r="DM574"/>
  <c r="DO574"/>
  <c r="U579"/>
  <c r="BA579"/>
  <c r="X578"/>
  <c r="U578"/>
  <c r="BA578"/>
  <c r="X577"/>
  <c r="U577"/>
  <c r="AS577"/>
  <c r="BA577"/>
  <c r="U576"/>
  <c r="AS576"/>
  <c r="BA576"/>
  <c r="X575"/>
  <c r="U575"/>
  <c r="AS575"/>
  <c r="BA575"/>
  <c r="X574"/>
  <c r="U574"/>
  <c r="AS574"/>
  <c r="BA574"/>
  <c r="X136"/>
  <c r="CJ141"/>
  <c r="CG141"/>
  <c r="DE141"/>
  <c r="CG140"/>
  <c r="DE140"/>
  <c r="DM140"/>
  <c r="CQ140"/>
  <c r="CY140"/>
  <c r="DG140"/>
  <c r="DO140"/>
  <c r="CS140"/>
  <c r="CG139"/>
  <c r="DE139"/>
  <c r="DO139"/>
  <c r="DM139"/>
  <c r="CS139"/>
  <c r="CG138"/>
  <c r="DE138"/>
  <c r="CG137"/>
  <c r="DE137"/>
  <c r="CG136"/>
  <c r="CG135"/>
  <c r="CJ134"/>
  <c r="CJ133"/>
  <c r="CU134"/>
  <c r="DC134"/>
  <c r="CS134"/>
  <c r="DI134"/>
  <c r="CG134"/>
  <c r="CO134"/>
  <c r="DE134"/>
  <c r="CS133"/>
  <c r="DI133"/>
  <c r="CU133"/>
  <c r="DC133"/>
  <c r="CG133"/>
  <c r="CO133"/>
  <c r="DE133"/>
  <c r="X139"/>
  <c r="U139"/>
  <c r="X138"/>
  <c r="AG138"/>
  <c r="AW138"/>
  <c r="AI138"/>
  <c r="AQ138"/>
  <c r="U138"/>
  <c r="AC138"/>
  <c r="X137"/>
  <c r="AG137"/>
  <c r="AW137"/>
  <c r="AI137"/>
  <c r="AQ137"/>
  <c r="U137"/>
  <c r="AC137"/>
  <c r="U136"/>
  <c r="X135"/>
  <c r="U135"/>
  <c r="BA135"/>
  <c r="Y135" s="1"/>
  <c r="X134"/>
  <c r="X133"/>
  <c r="AW134"/>
  <c r="AI134"/>
  <c r="AQ134"/>
  <c r="U134"/>
  <c r="AC134"/>
  <c r="AK134"/>
  <c r="AS134"/>
  <c r="BA134"/>
  <c r="AE134"/>
  <c r="AM134"/>
  <c r="AW133"/>
  <c r="AI133"/>
  <c r="AQ133"/>
  <c r="U133"/>
  <c r="AC133"/>
  <c r="AK133"/>
  <c r="AS133"/>
  <c r="BA133"/>
  <c r="AE133"/>
  <c r="AM133"/>
  <c r="CJ457"/>
  <c r="CG457"/>
  <c r="DM457"/>
  <c r="CG455"/>
  <c r="DE455"/>
  <c r="DM455"/>
  <c r="CJ454"/>
  <c r="CG454"/>
  <c r="CG453"/>
  <c r="CS452"/>
  <c r="DI452"/>
  <c r="CU452"/>
  <c r="DC452"/>
  <c r="CG452"/>
  <c r="CO452"/>
  <c r="DE452"/>
  <c r="CQ451"/>
  <c r="CY451"/>
  <c r="DG451"/>
  <c r="CJ451"/>
  <c r="CS451"/>
  <c r="DI451"/>
  <c r="CU451"/>
  <c r="DC451"/>
  <c r="CG451"/>
  <c r="CO451"/>
  <c r="DE451"/>
  <c r="CJ450"/>
  <c r="CG450"/>
  <c r="DE450"/>
  <c r="CQ449"/>
  <c r="CY449"/>
  <c r="DG449"/>
  <c r="CJ449"/>
  <c r="CS449"/>
  <c r="DI449"/>
  <c r="CG449"/>
  <c r="CO449"/>
  <c r="DE449"/>
  <c r="U455"/>
  <c r="X454"/>
  <c r="U454"/>
  <c r="X453"/>
  <c r="U453"/>
  <c r="X452"/>
  <c r="AG452"/>
  <c r="AW452"/>
  <c r="AI452"/>
  <c r="AQ452"/>
  <c r="U452"/>
  <c r="AC452"/>
  <c r="AS452"/>
  <c r="X451"/>
  <c r="AG451"/>
  <c r="AW451"/>
  <c r="AI451"/>
  <c r="AQ451"/>
  <c r="U451"/>
  <c r="AC451"/>
  <c r="AS451"/>
  <c r="U450"/>
  <c r="AS450"/>
  <c r="X449"/>
  <c r="AG449"/>
  <c r="AW449"/>
  <c r="AI449"/>
  <c r="AQ449"/>
  <c r="U449"/>
  <c r="AC449"/>
  <c r="AS449"/>
  <c r="Q307"/>
  <c r="CA307"/>
  <c r="O307"/>
  <c r="CJ315"/>
  <c r="CG315"/>
  <c r="DE315"/>
  <c r="CC307"/>
  <c r="CG314"/>
  <c r="DE314"/>
  <c r="DM314"/>
  <c r="DO314"/>
  <c r="DM313"/>
  <c r="CI307"/>
  <c r="CG313"/>
  <c r="DE313"/>
  <c r="CG312"/>
  <c r="DE312"/>
  <c r="DM312"/>
  <c r="CE307"/>
  <c r="CG311"/>
  <c r="DM311"/>
  <c r="CJ310"/>
  <c r="DI310"/>
  <c r="DI307" s="1"/>
  <c r="DA307"/>
  <c r="CU310"/>
  <c r="DC310"/>
  <c r="CG310"/>
  <c r="CO310"/>
  <c r="CW310"/>
  <c r="DE310"/>
  <c r="DM310"/>
  <c r="CQ310"/>
  <c r="CY310"/>
  <c r="CG309"/>
  <c r="DE309"/>
  <c r="DM309"/>
  <c r="DK307"/>
  <c r="DO309"/>
  <c r="CG308"/>
  <c r="CO308"/>
  <c r="CW308"/>
  <c r="DE308"/>
  <c r="DM308"/>
  <c r="CQ308"/>
  <c r="CY308"/>
  <c r="DG308"/>
  <c r="DG307" s="1"/>
  <c r="DO308"/>
  <c r="CS308"/>
  <c r="W307"/>
  <c r="U313"/>
  <c r="AC313"/>
  <c r="AK313"/>
  <c r="AS313"/>
  <c r="BA313"/>
  <c r="S307"/>
  <c r="AE313"/>
  <c r="AM313"/>
  <c r="AU313"/>
  <c r="BC313"/>
  <c r="AG313"/>
  <c r="BA312"/>
  <c r="X311"/>
  <c r="X307" s="1"/>
  <c r="AO307"/>
  <c r="U311"/>
  <c r="BA311"/>
  <c r="U310"/>
  <c r="AC310"/>
  <c r="AK310"/>
  <c r="AS310"/>
  <c r="BA310"/>
  <c r="AE310"/>
  <c r="AM310"/>
  <c r="AU310"/>
  <c r="BC310"/>
  <c r="AW307"/>
  <c r="AG310"/>
  <c r="U309"/>
  <c r="AS309"/>
  <c r="BA309"/>
  <c r="AY307"/>
  <c r="BC309"/>
  <c r="U308"/>
  <c r="AC308"/>
  <c r="AK308"/>
  <c r="AS308"/>
  <c r="BA308"/>
  <c r="AE308"/>
  <c r="AM308"/>
  <c r="AU308"/>
  <c r="BC308"/>
  <c r="AG308"/>
  <c r="CI616"/>
  <c r="CA616"/>
  <c r="CJ624"/>
  <c r="CJ616" s="1"/>
  <c r="CG624"/>
  <c r="DE624"/>
  <c r="DM624"/>
  <c r="CG623"/>
  <c r="DM623"/>
  <c r="DO623"/>
  <c r="CG622"/>
  <c r="DE622"/>
  <c r="DM622"/>
  <c r="CG621"/>
  <c r="DE621"/>
  <c r="DM621"/>
  <c r="CC616"/>
  <c r="CG620"/>
  <c r="DM620"/>
  <c r="DO620"/>
  <c r="DA616"/>
  <c r="CE616"/>
  <c r="DK616"/>
  <c r="CG619"/>
  <c r="CO619"/>
  <c r="CW619"/>
  <c r="DE619"/>
  <c r="DM619"/>
  <c r="CQ619"/>
  <c r="CY619"/>
  <c r="DG619"/>
  <c r="DO619"/>
  <c r="CK616"/>
  <c r="CS619"/>
  <c r="DO618"/>
  <c r="DI616"/>
  <c r="CG618"/>
  <c r="DE618"/>
  <c r="CG617"/>
  <c r="DE617"/>
  <c r="DM617"/>
  <c r="CQ617"/>
  <c r="CY617"/>
  <c r="DG617"/>
  <c r="DO617"/>
  <c r="CS617"/>
  <c r="CS616" s="1"/>
  <c r="Q616"/>
  <c r="U622"/>
  <c r="BA622"/>
  <c r="O616"/>
  <c r="W616"/>
  <c r="S616"/>
  <c r="U621"/>
  <c r="BA621"/>
  <c r="BC621"/>
  <c r="X620"/>
  <c r="X616" s="1"/>
  <c r="AO616"/>
  <c r="U620"/>
  <c r="BA620"/>
  <c r="U619"/>
  <c r="AC619"/>
  <c r="AK619"/>
  <c r="AS619"/>
  <c r="BA619"/>
  <c r="AE619"/>
  <c r="AM619"/>
  <c r="AU619"/>
  <c r="BC619"/>
  <c r="AW616"/>
  <c r="AG619"/>
  <c r="U618"/>
  <c r="AS618"/>
  <c r="BA618"/>
  <c r="Y616"/>
  <c r="AY616"/>
  <c r="BC618"/>
  <c r="U617"/>
  <c r="AC617"/>
  <c r="AK617"/>
  <c r="AS617"/>
  <c r="BA617"/>
  <c r="AE617"/>
  <c r="AM617"/>
  <c r="AU617"/>
  <c r="BC617"/>
  <c r="AG617"/>
  <c r="CU616" l="1"/>
  <c r="AQ616"/>
  <c r="CO616"/>
  <c r="DC307"/>
  <c r="AI616"/>
  <c r="AQ307"/>
  <c r="CJ307"/>
  <c r="DC616"/>
  <c r="CS307"/>
  <c r="CY616"/>
  <c r="CU307"/>
  <c r="CW616"/>
  <c r="AE307"/>
  <c r="AC307"/>
  <c r="AE616"/>
  <c r="AC616"/>
  <c r="DG616"/>
  <c r="CQ616"/>
  <c r="CQ307"/>
  <c r="CO307"/>
  <c r="DE307"/>
  <c r="CY307"/>
  <c r="CW307"/>
  <c r="DO307"/>
  <c r="DM307"/>
  <c r="CG307"/>
  <c r="AM307"/>
  <c r="AU307"/>
  <c r="AS307"/>
  <c r="AK307"/>
  <c r="AG307"/>
  <c r="BC307"/>
  <c r="U307"/>
  <c r="BA307"/>
  <c r="AM616"/>
  <c r="AK616"/>
  <c r="AU616"/>
  <c r="AG616"/>
  <c r="DM616"/>
  <c r="DO616"/>
  <c r="CG616"/>
  <c r="DE616"/>
  <c r="BA616"/>
  <c r="BC616"/>
  <c r="U616"/>
  <c r="AS616"/>
  <c r="DM488" l="1"/>
  <c r="DK488"/>
  <c r="DI488"/>
  <c r="DG488"/>
  <c r="DC488"/>
  <c r="DA488"/>
  <c r="CY488"/>
  <c r="CW488"/>
  <c r="CU488"/>
  <c r="CS488"/>
  <c r="CQ488"/>
  <c r="CO488"/>
  <c r="CI488"/>
  <c r="CF488"/>
  <c r="CE488"/>
  <c r="CC488"/>
  <c r="CA488"/>
  <c r="BY488"/>
  <c r="CJ488"/>
  <c r="DQ489"/>
  <c r="DK489"/>
  <c r="DI489"/>
  <c r="DG489"/>
  <c r="DC489"/>
  <c r="DA489"/>
  <c r="CY489"/>
  <c r="CW489"/>
  <c r="CU489"/>
  <c r="CS489"/>
  <c r="CQ489"/>
  <c r="CO489"/>
  <c r="CI489"/>
  <c r="CE489"/>
  <c r="CC489"/>
  <c r="CA489"/>
  <c r="BY489"/>
  <c r="BW489"/>
  <c r="DM489" s="1"/>
  <c r="DQ488"/>
  <c r="CI486"/>
  <c r="CE486"/>
  <c r="CC486"/>
  <c r="CA486"/>
  <c r="BY486"/>
  <c r="BW486"/>
  <c r="CJ486" s="1"/>
  <c r="DQ485"/>
  <c r="DO485"/>
  <c r="DM485"/>
  <c r="DI485"/>
  <c r="DG485"/>
  <c r="DC485"/>
  <c r="DA485"/>
  <c r="CY485"/>
  <c r="CW485"/>
  <c r="CU485"/>
  <c r="CS485"/>
  <c r="CQ485"/>
  <c r="CO485"/>
  <c r="CI485"/>
  <c r="CG485"/>
  <c r="CE485"/>
  <c r="CC485"/>
  <c r="CA485"/>
  <c r="BY485"/>
  <c r="DQ484"/>
  <c r="DO484"/>
  <c r="DM484"/>
  <c r="DI484"/>
  <c r="DG484"/>
  <c r="DE484"/>
  <c r="DC484"/>
  <c r="DA484"/>
  <c r="CY484"/>
  <c r="CW484"/>
  <c r="CU484"/>
  <c r="CS484"/>
  <c r="CQ484"/>
  <c r="CO484"/>
  <c r="CJ484"/>
  <c r="CI484"/>
  <c r="CG484"/>
  <c r="CE484"/>
  <c r="CC484"/>
  <c r="CA484"/>
  <c r="BY484"/>
  <c r="DQ483"/>
  <c r="DO483"/>
  <c r="DM483"/>
  <c r="DK483"/>
  <c r="DI483"/>
  <c r="DG483"/>
  <c r="DC483"/>
  <c r="DA483"/>
  <c r="CY483"/>
  <c r="CW483"/>
  <c r="CU483"/>
  <c r="CS483"/>
  <c r="CQ483"/>
  <c r="CO483"/>
  <c r="CJ483"/>
  <c r="CI483"/>
  <c r="CG483"/>
  <c r="CE483"/>
  <c r="CC483"/>
  <c r="CA483"/>
  <c r="BY483"/>
  <c r="DQ482"/>
  <c r="DO482"/>
  <c r="DM482"/>
  <c r="DK482"/>
  <c r="DI482"/>
  <c r="DG482"/>
  <c r="DE482"/>
  <c r="DC482"/>
  <c r="DA482"/>
  <c r="CY482"/>
  <c r="CW482"/>
  <c r="CU482"/>
  <c r="CS482"/>
  <c r="CQ482"/>
  <c r="CO482"/>
  <c r="CJ482"/>
  <c r="CI482"/>
  <c r="CG482"/>
  <c r="CE482"/>
  <c r="CC482"/>
  <c r="CA482"/>
  <c r="BY482"/>
  <c r="DQ481"/>
  <c r="DO481"/>
  <c r="DM481"/>
  <c r="DK481"/>
  <c r="DI481"/>
  <c r="DG481"/>
  <c r="DE481"/>
  <c r="DC481"/>
  <c r="DA481"/>
  <c r="CY481"/>
  <c r="CW481"/>
  <c r="CU481"/>
  <c r="CS481"/>
  <c r="CQ481"/>
  <c r="CO481"/>
  <c r="CJ481"/>
  <c r="CI481"/>
  <c r="CG481"/>
  <c r="CE481"/>
  <c r="CC481"/>
  <c r="CA481"/>
  <c r="BY481"/>
  <c r="AS490"/>
  <c r="BE490"/>
  <c r="BC490"/>
  <c r="AY490"/>
  <c r="AW490"/>
  <c r="AU490"/>
  <c r="AQ490"/>
  <c r="AO490"/>
  <c r="AM490"/>
  <c r="AK490"/>
  <c r="AI490"/>
  <c r="AG490"/>
  <c r="AE490"/>
  <c r="AC490"/>
  <c r="X490"/>
  <c r="W490"/>
  <c r="S490"/>
  <c r="Q490"/>
  <c r="O490"/>
  <c r="M490"/>
  <c r="BA490"/>
  <c r="AS489"/>
  <c r="BE489"/>
  <c r="BC489"/>
  <c r="AY489"/>
  <c r="AW489"/>
  <c r="AU489"/>
  <c r="AQ489"/>
  <c r="AO489"/>
  <c r="AM489"/>
  <c r="AK489"/>
  <c r="AI489"/>
  <c r="AG489"/>
  <c r="AE489"/>
  <c r="AC489"/>
  <c r="X489"/>
  <c r="W489"/>
  <c r="S489"/>
  <c r="Q489"/>
  <c r="O489"/>
  <c r="M489"/>
  <c r="BA489"/>
  <c r="S488"/>
  <c r="Q488"/>
  <c r="O488"/>
  <c r="M488"/>
  <c r="K488"/>
  <c r="BC487"/>
  <c r="BA487"/>
  <c r="AY487"/>
  <c r="AW487"/>
  <c r="AU487"/>
  <c r="AS487"/>
  <c r="AQ487"/>
  <c r="AO487"/>
  <c r="AM487"/>
  <c r="AK487"/>
  <c r="AI487"/>
  <c r="AG487"/>
  <c r="AE487"/>
  <c r="AC487"/>
  <c r="X487"/>
  <c r="W487"/>
  <c r="U487"/>
  <c r="S487"/>
  <c r="Q487"/>
  <c r="O487"/>
  <c r="M487"/>
  <c r="BC486"/>
  <c r="BA486"/>
  <c r="AY486"/>
  <c r="AW486"/>
  <c r="AU486"/>
  <c r="AS486"/>
  <c r="AQ486"/>
  <c r="AO486"/>
  <c r="AM486"/>
  <c r="AK486"/>
  <c r="AI486"/>
  <c r="AG486"/>
  <c r="AE486"/>
  <c r="AC486"/>
  <c r="X486"/>
  <c r="W486"/>
  <c r="U486"/>
  <c r="S486"/>
  <c r="Q486"/>
  <c r="O486"/>
  <c r="M486"/>
  <c r="BC485"/>
  <c r="BA485"/>
  <c r="AW485"/>
  <c r="AU485"/>
  <c r="AS485"/>
  <c r="AQ485"/>
  <c r="AO485"/>
  <c r="AM485"/>
  <c r="AK485"/>
  <c r="AI485"/>
  <c r="AG485"/>
  <c r="AE485"/>
  <c r="AC485"/>
  <c r="W485"/>
  <c r="U485"/>
  <c r="Q485"/>
  <c r="O485"/>
  <c r="M485"/>
  <c r="BC484"/>
  <c r="BA484"/>
  <c r="AW484"/>
  <c r="AU484"/>
  <c r="AS484"/>
  <c r="AQ484"/>
  <c r="AO484"/>
  <c r="AM484"/>
  <c r="AK484"/>
  <c r="AI484"/>
  <c r="AG484"/>
  <c r="AE484"/>
  <c r="AC484"/>
  <c r="W484"/>
  <c r="U484"/>
  <c r="Q484"/>
  <c r="O484"/>
  <c r="M484"/>
  <c r="BC483"/>
  <c r="BA483"/>
  <c r="AY483"/>
  <c r="AW483"/>
  <c r="AU483"/>
  <c r="AQ483"/>
  <c r="AO483"/>
  <c r="AM483"/>
  <c r="AK483"/>
  <c r="AI483"/>
  <c r="AG483"/>
  <c r="AE483"/>
  <c r="AC483"/>
  <c r="X483"/>
  <c r="W483"/>
  <c r="U483"/>
  <c r="S483"/>
  <c r="Q483"/>
  <c r="O483"/>
  <c r="M483"/>
  <c r="BE482"/>
  <c r="BC482"/>
  <c r="BA482"/>
  <c r="AY482"/>
  <c r="AW482"/>
  <c r="AU482"/>
  <c r="AS482"/>
  <c r="AQ482"/>
  <c r="AO482"/>
  <c r="AM482"/>
  <c r="AK482"/>
  <c r="AI482"/>
  <c r="AG482"/>
  <c r="AE482"/>
  <c r="AC482"/>
  <c r="X482"/>
  <c r="W482"/>
  <c r="U482"/>
  <c r="S482"/>
  <c r="Q482"/>
  <c r="O482"/>
  <c r="M482"/>
  <c r="BC481"/>
  <c r="BA481"/>
  <c r="AY481"/>
  <c r="AW481"/>
  <c r="AU481"/>
  <c r="AS481"/>
  <c r="AQ481"/>
  <c r="AO481"/>
  <c r="AM481"/>
  <c r="AK481"/>
  <c r="AI481"/>
  <c r="AG481"/>
  <c r="AE481"/>
  <c r="AC481"/>
  <c r="X481"/>
  <c r="W481"/>
  <c r="U481"/>
  <c r="S481"/>
  <c r="Q481"/>
  <c r="O481"/>
  <c r="M481"/>
  <c r="DG382"/>
  <c r="DE382"/>
  <c r="DC382"/>
  <c r="DA382"/>
  <c r="CY382"/>
  <c r="CW382"/>
  <c r="CU382"/>
  <c r="CS382"/>
  <c r="CQ382"/>
  <c r="CO382"/>
  <c r="CI382"/>
  <c r="CG382"/>
  <c r="CE382"/>
  <c r="CC382"/>
  <c r="CA382"/>
  <c r="BY382"/>
  <c r="CI381"/>
  <c r="CE381"/>
  <c r="CC381"/>
  <c r="CA381"/>
  <c r="BY381"/>
  <c r="BW381"/>
  <c r="CJ381" s="1"/>
  <c r="DQ380"/>
  <c r="DO380"/>
  <c r="DM380"/>
  <c r="DK380"/>
  <c r="DI380"/>
  <c r="DG380"/>
  <c r="DE380"/>
  <c r="DC380"/>
  <c r="DA380"/>
  <c r="CY380"/>
  <c r="CW380"/>
  <c r="CU380"/>
  <c r="CS380"/>
  <c r="CQ380"/>
  <c r="CO380"/>
  <c r="CI380"/>
  <c r="CG380"/>
  <c r="CE380"/>
  <c r="CC380"/>
  <c r="CA380"/>
  <c r="BY380"/>
  <c r="CJ380"/>
  <c r="DQ379"/>
  <c r="DO379"/>
  <c r="DM379"/>
  <c r="DI379"/>
  <c r="DG379"/>
  <c r="DC379"/>
  <c r="DA379"/>
  <c r="CY379"/>
  <c r="CW379"/>
  <c r="CU379"/>
  <c r="CS379"/>
  <c r="CQ379"/>
  <c r="CO379"/>
  <c r="CI379"/>
  <c r="CG379"/>
  <c r="CE379"/>
  <c r="CC379"/>
  <c r="CA379"/>
  <c r="BY379"/>
  <c r="DQ378"/>
  <c r="DO378"/>
  <c r="DM378"/>
  <c r="DI378"/>
  <c r="DG378"/>
  <c r="DE378"/>
  <c r="DC378"/>
  <c r="DA378"/>
  <c r="CY378"/>
  <c r="CW378"/>
  <c r="CU378"/>
  <c r="CS378"/>
  <c r="CQ378"/>
  <c r="CO378"/>
  <c r="CI378"/>
  <c r="CG378"/>
  <c r="CE378"/>
  <c r="CC378"/>
  <c r="CA378"/>
  <c r="BY378"/>
  <c r="CJ378"/>
  <c r="DQ377"/>
  <c r="DO377"/>
  <c r="DM377"/>
  <c r="DK377"/>
  <c r="DI377"/>
  <c r="DG377"/>
  <c r="DC377"/>
  <c r="DA377"/>
  <c r="CY377"/>
  <c r="CW377"/>
  <c r="CU377"/>
  <c r="CS377"/>
  <c r="CQ377"/>
  <c r="CO377"/>
  <c r="CK377"/>
  <c r="CJ377"/>
  <c r="CI377"/>
  <c r="CG377"/>
  <c r="CE377"/>
  <c r="CC377"/>
  <c r="CA377"/>
  <c r="BY377"/>
  <c r="DE376"/>
  <c r="DQ376"/>
  <c r="DO376"/>
  <c r="DK376"/>
  <c r="DI376"/>
  <c r="DG376"/>
  <c r="DC376"/>
  <c r="DA376"/>
  <c r="CY376"/>
  <c r="CW376"/>
  <c r="CU376"/>
  <c r="CS376"/>
  <c r="CQ376"/>
  <c r="CO376"/>
  <c r="CK376"/>
  <c r="CI376"/>
  <c r="CG376"/>
  <c r="CE376"/>
  <c r="CC376"/>
  <c r="CA376"/>
  <c r="BY376"/>
  <c r="CJ376"/>
  <c r="DE375"/>
  <c r="DQ375"/>
  <c r="DM375"/>
  <c r="DK375"/>
  <c r="DI375"/>
  <c r="DG375"/>
  <c r="DC375"/>
  <c r="DA375"/>
  <c r="CY375"/>
  <c r="CW375"/>
  <c r="CU375"/>
  <c r="CS375"/>
  <c r="CQ375"/>
  <c r="CO375"/>
  <c r="CI375"/>
  <c r="CG375"/>
  <c r="CE375"/>
  <c r="CC375"/>
  <c r="CA375"/>
  <c r="BY375"/>
  <c r="DO375"/>
  <c r="W383"/>
  <c r="S383"/>
  <c r="Q383"/>
  <c r="O383"/>
  <c r="M383"/>
  <c r="K383"/>
  <c r="X383" s="1"/>
  <c r="BC382"/>
  <c r="BA382"/>
  <c r="AY382"/>
  <c r="AW382"/>
  <c r="AU382"/>
  <c r="AS382"/>
  <c r="AQ382"/>
  <c r="AO382"/>
  <c r="AM382"/>
  <c r="AK382"/>
  <c r="AI382"/>
  <c r="AG382"/>
  <c r="AE382"/>
  <c r="AC382"/>
  <c r="X382"/>
  <c r="W382"/>
  <c r="U382"/>
  <c r="S382"/>
  <c r="Q382"/>
  <c r="O382"/>
  <c r="M382"/>
  <c r="BE381"/>
  <c r="BC381"/>
  <c r="AY381"/>
  <c r="AW381"/>
  <c r="AU381"/>
  <c r="AS381"/>
  <c r="AQ381"/>
  <c r="AO381"/>
  <c r="AM381"/>
  <c r="AK381"/>
  <c r="AI381"/>
  <c r="AG381"/>
  <c r="AE381"/>
  <c r="AC381"/>
  <c r="X381"/>
  <c r="W381"/>
  <c r="S381"/>
  <c r="Q381"/>
  <c r="O381"/>
  <c r="M381"/>
  <c r="BA381"/>
  <c r="AS380"/>
  <c r="BC380"/>
  <c r="BA380"/>
  <c r="AY380"/>
  <c r="AW380"/>
  <c r="AU380"/>
  <c r="AQ380"/>
  <c r="AO380"/>
  <c r="AM380"/>
  <c r="AK380"/>
  <c r="AI380"/>
  <c r="AG380"/>
  <c r="AE380"/>
  <c r="AC380"/>
  <c r="X380"/>
  <c r="W380"/>
  <c r="U380"/>
  <c r="S380"/>
  <c r="Q380"/>
  <c r="O380"/>
  <c r="M380"/>
  <c r="BC379"/>
  <c r="BA379"/>
  <c r="AW379"/>
  <c r="AU379"/>
  <c r="AS379"/>
  <c r="AQ379"/>
  <c r="AO379"/>
  <c r="AM379"/>
  <c r="AK379"/>
  <c r="AI379"/>
  <c r="AG379"/>
  <c r="AE379"/>
  <c r="AC379"/>
  <c r="X379"/>
  <c r="W379"/>
  <c r="U379"/>
  <c r="Q379"/>
  <c r="O379"/>
  <c r="M379"/>
  <c r="BC378"/>
  <c r="BA378"/>
  <c r="AW378"/>
  <c r="AU378"/>
  <c r="AS378"/>
  <c r="AQ378"/>
  <c r="AO378"/>
  <c r="AM378"/>
  <c r="AK378"/>
  <c r="AI378"/>
  <c r="AG378"/>
  <c r="AE378"/>
  <c r="AC378"/>
  <c r="X378"/>
  <c r="W378"/>
  <c r="U378"/>
  <c r="Q378"/>
  <c r="O378"/>
  <c r="M378"/>
  <c r="BC377"/>
  <c r="BA377"/>
  <c r="AY377"/>
  <c r="AW377"/>
  <c r="AU377"/>
  <c r="AQ377"/>
  <c r="AO377"/>
  <c r="AM377"/>
  <c r="AK377"/>
  <c r="AI377"/>
  <c r="AG377"/>
  <c r="AE377"/>
  <c r="AC377"/>
  <c r="X377"/>
  <c r="W377"/>
  <c r="U377"/>
  <c r="S377"/>
  <c r="Q377"/>
  <c r="O377"/>
  <c r="M377"/>
  <c r="AS376"/>
  <c r="BE376"/>
  <c r="AY376"/>
  <c r="AW376"/>
  <c r="AU376"/>
  <c r="AQ376"/>
  <c r="AO376"/>
  <c r="AM376"/>
  <c r="AK376"/>
  <c r="AI376"/>
  <c r="AG376"/>
  <c r="AE376"/>
  <c r="AC376"/>
  <c r="W376"/>
  <c r="S376"/>
  <c r="Q376"/>
  <c r="O376"/>
  <c r="M376"/>
  <c r="BA376"/>
  <c r="AS375"/>
  <c r="BE375"/>
  <c r="BC375"/>
  <c r="BA375"/>
  <c r="AY375"/>
  <c r="AW375"/>
  <c r="AU375"/>
  <c r="AQ375"/>
  <c r="AO375"/>
  <c r="AM375"/>
  <c r="AK375"/>
  <c r="AI375"/>
  <c r="AG375"/>
  <c r="AE375"/>
  <c r="AC375"/>
  <c r="X375"/>
  <c r="W375"/>
  <c r="U375"/>
  <c r="S375"/>
  <c r="Q375"/>
  <c r="O375"/>
  <c r="M375"/>
  <c r="DE173"/>
  <c r="DQ173"/>
  <c r="DM173"/>
  <c r="DK173"/>
  <c r="DI173"/>
  <c r="DG173"/>
  <c r="DC173"/>
  <c r="DA173"/>
  <c r="CY173"/>
  <c r="CW173"/>
  <c r="CU173"/>
  <c r="CS173"/>
  <c r="CQ173"/>
  <c r="CO173"/>
  <c r="CI173"/>
  <c r="CG173"/>
  <c r="CE173"/>
  <c r="CC173"/>
  <c r="CA173"/>
  <c r="BY173"/>
  <c r="DO173"/>
  <c r="DQ172"/>
  <c r="DO172"/>
  <c r="DM172"/>
  <c r="DK172"/>
  <c r="DI172"/>
  <c r="DG172"/>
  <c r="DC172"/>
  <c r="DA172"/>
  <c r="CY172"/>
  <c r="CW172"/>
  <c r="CU172"/>
  <c r="CS172"/>
  <c r="CQ172"/>
  <c r="CO172"/>
  <c r="CJ172"/>
  <c r="CI172"/>
  <c r="CG172"/>
  <c r="CE172"/>
  <c r="CC172"/>
  <c r="CA172"/>
  <c r="BY172"/>
  <c r="DQ171"/>
  <c r="DK171"/>
  <c r="DI171"/>
  <c r="DG171"/>
  <c r="DE171"/>
  <c r="DC171"/>
  <c r="DA171"/>
  <c r="CY171"/>
  <c r="CW171"/>
  <c r="CU171"/>
  <c r="CS171"/>
  <c r="CQ171"/>
  <c r="CO171"/>
  <c r="CI171"/>
  <c r="CE171"/>
  <c r="CC171"/>
  <c r="CA171"/>
  <c r="BY171"/>
  <c r="BW171"/>
  <c r="DM171" s="1"/>
  <c r="DQ170"/>
  <c r="DO170"/>
  <c r="DM170"/>
  <c r="DK170"/>
  <c r="DI170"/>
  <c r="DG170"/>
  <c r="DC170"/>
  <c r="DA170"/>
  <c r="CY170"/>
  <c r="CW170"/>
  <c r="CU170"/>
  <c r="CS170"/>
  <c r="CQ170"/>
  <c r="CO170"/>
  <c r="CJ170"/>
  <c r="CI170"/>
  <c r="CG170"/>
  <c r="CE170"/>
  <c r="CC170"/>
  <c r="CA170"/>
  <c r="BY170"/>
  <c r="DQ169"/>
  <c r="DO169"/>
  <c r="DM169"/>
  <c r="DK169"/>
  <c r="DI169"/>
  <c r="DG169"/>
  <c r="DC169"/>
  <c r="DA169"/>
  <c r="CY169"/>
  <c r="CW169"/>
  <c r="CU169"/>
  <c r="CS169"/>
  <c r="CQ169"/>
  <c r="CO169"/>
  <c r="CJ169"/>
  <c r="CI169"/>
  <c r="CG169"/>
  <c r="CE169"/>
  <c r="CC169"/>
  <c r="CA169"/>
  <c r="BY169"/>
  <c r="DQ168"/>
  <c r="DO168"/>
  <c r="DM168"/>
  <c r="DK168"/>
  <c r="DI168"/>
  <c r="DG168"/>
  <c r="DC168"/>
  <c r="DA168"/>
  <c r="CY168"/>
  <c r="CW168"/>
  <c r="CU168"/>
  <c r="CS168"/>
  <c r="CQ168"/>
  <c r="CO168"/>
  <c r="CJ168"/>
  <c r="CI168"/>
  <c r="CG168"/>
  <c r="CE168"/>
  <c r="CC168"/>
  <c r="CA168"/>
  <c r="BY168"/>
  <c r="DQ167"/>
  <c r="DO167"/>
  <c r="DI167"/>
  <c r="DG167"/>
  <c r="DC167"/>
  <c r="DA167"/>
  <c r="CY167"/>
  <c r="CW167"/>
  <c r="CU167"/>
  <c r="CS167"/>
  <c r="CQ167"/>
  <c r="CO167"/>
  <c r="CI167"/>
  <c r="CE167"/>
  <c r="CC167"/>
  <c r="CA167"/>
  <c r="BY167"/>
  <c r="DM167"/>
  <c r="DE165"/>
  <c r="DE166"/>
  <c r="DQ166"/>
  <c r="DO166"/>
  <c r="DK166"/>
  <c r="DI166"/>
  <c r="DG166"/>
  <c r="DC166"/>
  <c r="DA166"/>
  <c r="CY166"/>
  <c r="CW166"/>
  <c r="CU166"/>
  <c r="CS166"/>
  <c r="CQ166"/>
  <c r="CO166"/>
  <c r="CI166"/>
  <c r="CG166"/>
  <c r="CE166"/>
  <c r="CC166"/>
  <c r="CA166"/>
  <c r="BY166"/>
  <c r="CJ166"/>
  <c r="DQ165"/>
  <c r="DO165"/>
  <c r="DK165"/>
  <c r="DI165"/>
  <c r="DG165"/>
  <c r="DC165"/>
  <c r="DA165"/>
  <c r="CY165"/>
  <c r="CW165"/>
  <c r="CU165"/>
  <c r="CS165"/>
  <c r="CQ165"/>
  <c r="CO165"/>
  <c r="CI165"/>
  <c r="CG165"/>
  <c r="CE165"/>
  <c r="CC165"/>
  <c r="CA165"/>
  <c r="BY165"/>
  <c r="CJ165"/>
  <c r="DE164"/>
  <c r="DQ164"/>
  <c r="DO164"/>
  <c r="DK164"/>
  <c r="DI164"/>
  <c r="DG164"/>
  <c r="DC164"/>
  <c r="DA164"/>
  <c r="CY164"/>
  <c r="CW164"/>
  <c r="CU164"/>
  <c r="CS164"/>
  <c r="CQ164"/>
  <c r="CO164"/>
  <c r="CJ164"/>
  <c r="CI164"/>
  <c r="CE164"/>
  <c r="CC164"/>
  <c r="CA164"/>
  <c r="BY164"/>
  <c r="DM164"/>
  <c r="BE173"/>
  <c r="BC173"/>
  <c r="BA173"/>
  <c r="AY173"/>
  <c r="AW173"/>
  <c r="AU173"/>
  <c r="AQ173"/>
  <c r="AO173"/>
  <c r="AM173"/>
  <c r="AK173"/>
  <c r="AI173"/>
  <c r="AG173"/>
  <c r="AE173"/>
  <c r="AC173"/>
  <c r="X173"/>
  <c r="W173"/>
  <c r="U173"/>
  <c r="S173"/>
  <c r="Q173"/>
  <c r="O173"/>
  <c r="M173"/>
  <c r="BE172"/>
  <c r="BC172"/>
  <c r="BA172"/>
  <c r="AY172"/>
  <c r="AW172"/>
  <c r="AU172"/>
  <c r="AS172"/>
  <c r="AQ172"/>
  <c r="AO172"/>
  <c r="AM172"/>
  <c r="AK172"/>
  <c r="AI172"/>
  <c r="AG172"/>
  <c r="AE172"/>
  <c r="AC172"/>
  <c r="X172"/>
  <c r="W172"/>
  <c r="U172"/>
  <c r="S172"/>
  <c r="Q172"/>
  <c r="O172"/>
  <c r="M172"/>
  <c r="BE171"/>
  <c r="BC171"/>
  <c r="BA171"/>
  <c r="AY171"/>
  <c r="AW171"/>
  <c r="AU171"/>
  <c r="AQ171"/>
  <c r="AO171"/>
  <c r="AM171"/>
  <c r="AK171"/>
  <c r="AI171"/>
  <c r="AG171"/>
  <c r="AE171"/>
  <c r="AC171"/>
  <c r="X171"/>
  <c r="W171"/>
  <c r="U171"/>
  <c r="S171"/>
  <c r="Q171"/>
  <c r="O171"/>
  <c r="M171"/>
  <c r="BE170"/>
  <c r="AY170"/>
  <c r="AW170"/>
  <c r="AU170"/>
  <c r="AS170"/>
  <c r="AQ170"/>
  <c r="AO170"/>
  <c r="AM170"/>
  <c r="AK170"/>
  <c r="AI170"/>
  <c r="AG170"/>
  <c r="AE170"/>
  <c r="AC170"/>
  <c r="W170"/>
  <c r="S170"/>
  <c r="Q170"/>
  <c r="O170"/>
  <c r="M170"/>
  <c r="K170"/>
  <c r="X170" s="1"/>
  <c r="BE169"/>
  <c r="BC169"/>
  <c r="BA169"/>
  <c r="AY169"/>
  <c r="AW169"/>
  <c r="AU169"/>
  <c r="AQ169"/>
  <c r="AO169"/>
  <c r="AM169"/>
  <c r="AK169"/>
  <c r="AI169"/>
  <c r="AG169"/>
  <c r="AE169"/>
  <c r="AC169"/>
  <c r="X169"/>
  <c r="W169"/>
  <c r="U169"/>
  <c r="S169"/>
  <c r="Q169"/>
  <c r="O169"/>
  <c r="M169"/>
  <c r="BE168"/>
  <c r="BC168"/>
  <c r="BA168"/>
  <c r="AY168"/>
  <c r="AW168"/>
  <c r="AU168"/>
  <c r="AQ168"/>
  <c r="AO168"/>
  <c r="AM168"/>
  <c r="AK168"/>
  <c r="AI168"/>
  <c r="AG168"/>
  <c r="AE168"/>
  <c r="AC168"/>
  <c r="X168"/>
  <c r="W168"/>
  <c r="U168"/>
  <c r="S168"/>
  <c r="Q168"/>
  <c r="O168"/>
  <c r="M168"/>
  <c r="AS167"/>
  <c r="BE167"/>
  <c r="BC167"/>
  <c r="AY167"/>
  <c r="AW167"/>
  <c r="AU167"/>
  <c r="AQ167"/>
  <c r="AO167"/>
  <c r="AM167"/>
  <c r="AK167"/>
  <c r="AI167"/>
  <c r="AG167"/>
  <c r="AE167"/>
  <c r="AC167"/>
  <c r="X167"/>
  <c r="W167"/>
  <c r="S167"/>
  <c r="Q167"/>
  <c r="O167"/>
  <c r="M167"/>
  <c r="BA167"/>
  <c r="AS165"/>
  <c r="AS166"/>
  <c r="BE166"/>
  <c r="BC166"/>
  <c r="AY166"/>
  <c r="AW166"/>
  <c r="AU166"/>
  <c r="AQ166"/>
  <c r="AO166"/>
  <c r="AM166"/>
  <c r="AK166"/>
  <c r="AI166"/>
  <c r="AG166"/>
  <c r="AE166"/>
  <c r="AC166"/>
  <c r="W166"/>
  <c r="U166"/>
  <c r="S166"/>
  <c r="Q166"/>
  <c r="O166"/>
  <c r="M166"/>
  <c r="X166"/>
  <c r="BE165"/>
  <c r="BC165"/>
  <c r="AY165"/>
  <c r="AW165"/>
  <c r="AU165"/>
  <c r="AQ165"/>
  <c r="AO165"/>
  <c r="AM165"/>
  <c r="AK165"/>
  <c r="AI165"/>
  <c r="AG165"/>
  <c r="AE165"/>
  <c r="AC165"/>
  <c r="W165"/>
  <c r="U165"/>
  <c r="S165"/>
  <c r="Q165"/>
  <c r="O165"/>
  <c r="M165"/>
  <c r="X165"/>
  <c r="AS164"/>
  <c r="BE164"/>
  <c r="BC164"/>
  <c r="BA164"/>
  <c r="AY164"/>
  <c r="AW164"/>
  <c r="AU164"/>
  <c r="AQ164"/>
  <c r="AO164"/>
  <c r="AM164"/>
  <c r="AK164"/>
  <c r="AI164"/>
  <c r="AG164"/>
  <c r="AE164"/>
  <c r="AC164"/>
  <c r="W164"/>
  <c r="U164"/>
  <c r="S164"/>
  <c r="Q164"/>
  <c r="O164"/>
  <c r="M164"/>
  <c r="X164"/>
  <c r="L163"/>
  <c r="CG488" l="1"/>
  <c r="CF480"/>
  <c r="AE480"/>
  <c r="AM480"/>
  <c r="CU480"/>
  <c r="DC480"/>
  <c r="AU480"/>
  <c r="BC480"/>
  <c r="CE480"/>
  <c r="CO480"/>
  <c r="CW480"/>
  <c r="DE480"/>
  <c r="DM480"/>
  <c r="S480"/>
  <c r="AK480"/>
  <c r="BA480"/>
  <c r="CC480"/>
  <c r="DK480"/>
  <c r="O480"/>
  <c r="W480"/>
  <c r="AG480"/>
  <c r="AO480"/>
  <c r="AW480"/>
  <c r="CQ480"/>
  <c r="CY480"/>
  <c r="DG480"/>
  <c r="AC480"/>
  <c r="AS480"/>
  <c r="Q480"/>
  <c r="X480"/>
  <c r="AI480"/>
  <c r="AQ480"/>
  <c r="AY480"/>
  <c r="BE480"/>
  <c r="CA480"/>
  <c r="CI480"/>
  <c r="CS480"/>
  <c r="DA480"/>
  <c r="DI480"/>
  <c r="DQ480"/>
  <c r="BA170"/>
  <c r="U383"/>
  <c r="DT168"/>
  <c r="CJ489"/>
  <c r="CJ480" s="1"/>
  <c r="BC170"/>
  <c r="U170"/>
  <c r="CJ171"/>
  <c r="CG486"/>
  <c r="DS168"/>
  <c r="DO171"/>
  <c r="DO489"/>
  <c r="DO488"/>
  <c r="CG489"/>
  <c r="U490"/>
  <c r="U489"/>
  <c r="CG381"/>
  <c r="DM376"/>
  <c r="CJ375"/>
  <c r="U381"/>
  <c r="BC376"/>
  <c r="X376"/>
  <c r="U376"/>
  <c r="CJ173"/>
  <c r="CG171"/>
  <c r="CG167"/>
  <c r="DM166"/>
  <c r="DM165"/>
  <c r="CG164"/>
  <c r="U167"/>
  <c r="BA166"/>
  <c r="BA165"/>
  <c r="U480" l="1"/>
  <c r="CG480"/>
  <c r="DO480"/>
  <c r="DQ67"/>
  <c r="DO67"/>
  <c r="DK67"/>
  <c r="DI67"/>
  <c r="DG67"/>
  <c r="DC67"/>
  <c r="DA67"/>
  <c r="CY67"/>
  <c r="CW67"/>
  <c r="CU67"/>
  <c r="CS67"/>
  <c r="CQ67"/>
  <c r="CO67"/>
  <c r="CJ67"/>
  <c r="CI67"/>
  <c r="CE67"/>
  <c r="CC67"/>
  <c r="CA67"/>
  <c r="BY67"/>
  <c r="DM67"/>
  <c r="DQ66"/>
  <c r="DK66"/>
  <c r="DI66"/>
  <c r="DG66"/>
  <c r="DC66"/>
  <c r="DA66"/>
  <c r="CY66"/>
  <c r="CW66"/>
  <c r="CU66"/>
  <c r="CS66"/>
  <c r="CQ66"/>
  <c r="CO66"/>
  <c r="CI66"/>
  <c r="CE66"/>
  <c r="CC66"/>
  <c r="CA66"/>
  <c r="BY66"/>
  <c r="DM66"/>
  <c r="DQ65"/>
  <c r="DO65"/>
  <c r="DM65"/>
  <c r="DK65"/>
  <c r="DI65"/>
  <c r="DG65"/>
  <c r="DE65"/>
  <c r="DC65"/>
  <c r="DA65"/>
  <c r="CY65"/>
  <c r="CW65"/>
  <c r="CU65"/>
  <c r="CS65"/>
  <c r="CQ65"/>
  <c r="CO65"/>
  <c r="CJ65"/>
  <c r="CI65"/>
  <c r="CG65"/>
  <c r="CE65"/>
  <c r="CC65"/>
  <c r="CA65"/>
  <c r="BY65"/>
  <c r="DQ64"/>
  <c r="DO64"/>
  <c r="DM64"/>
  <c r="DK64"/>
  <c r="DI64"/>
  <c r="DG64"/>
  <c r="DE64"/>
  <c r="DC64"/>
  <c r="DA64"/>
  <c r="CY64"/>
  <c r="CW64"/>
  <c r="CU64"/>
  <c r="CS64"/>
  <c r="CQ64"/>
  <c r="CO64"/>
  <c r="CJ64"/>
  <c r="CI64"/>
  <c r="CG64"/>
  <c r="CE64"/>
  <c r="CC64"/>
  <c r="CA64"/>
  <c r="BY64"/>
  <c r="DQ63"/>
  <c r="DO63"/>
  <c r="DM63"/>
  <c r="DK63"/>
  <c r="DI63"/>
  <c r="DG63"/>
  <c r="DE63"/>
  <c r="DC63"/>
  <c r="DA63"/>
  <c r="CY63"/>
  <c r="CW63"/>
  <c r="CU63"/>
  <c r="CS63"/>
  <c r="CQ63"/>
  <c r="CO63"/>
  <c r="CJ63"/>
  <c r="CI63"/>
  <c r="CG63"/>
  <c r="CE63"/>
  <c r="CC63"/>
  <c r="CA63"/>
  <c r="BY63"/>
  <c r="DQ62"/>
  <c r="DO62"/>
  <c r="DK62"/>
  <c r="DI62"/>
  <c r="DG62"/>
  <c r="DC62"/>
  <c r="DA62"/>
  <c r="CY62"/>
  <c r="CW62"/>
  <c r="CU62"/>
  <c r="CS62"/>
  <c r="CQ62"/>
  <c r="CO62"/>
  <c r="CI62"/>
  <c r="CG62"/>
  <c r="CE62"/>
  <c r="CC62"/>
  <c r="CA62"/>
  <c r="BY62"/>
  <c r="CJ62"/>
  <c r="DQ61"/>
  <c r="DK61"/>
  <c r="DI61"/>
  <c r="DG61"/>
  <c r="DC61"/>
  <c r="DA61"/>
  <c r="CY61"/>
  <c r="CW61"/>
  <c r="CU61"/>
  <c r="CS61"/>
  <c r="CQ61"/>
  <c r="CO61"/>
  <c r="CJ61"/>
  <c r="CI61"/>
  <c r="CE61"/>
  <c r="CC61"/>
  <c r="CA61"/>
  <c r="BY61"/>
  <c r="DM61"/>
  <c r="DQ60"/>
  <c r="DK60"/>
  <c r="DI60"/>
  <c r="DG60"/>
  <c r="DE60"/>
  <c r="DC60"/>
  <c r="DA60"/>
  <c r="CY60"/>
  <c r="CW60"/>
  <c r="CU60"/>
  <c r="CS60"/>
  <c r="CQ60"/>
  <c r="CO60"/>
  <c r="CI60"/>
  <c r="CE60"/>
  <c r="CC60"/>
  <c r="CA60"/>
  <c r="BY60"/>
  <c r="BW60"/>
  <c r="DM60" s="1"/>
  <c r="DK59"/>
  <c r="DK58"/>
  <c r="DQ59"/>
  <c r="DI59"/>
  <c r="DG59"/>
  <c r="DC59"/>
  <c r="DA59"/>
  <c r="CY59"/>
  <c r="CW59"/>
  <c r="CU59"/>
  <c r="CS59"/>
  <c r="CQ59"/>
  <c r="CO59"/>
  <c r="CI59"/>
  <c r="CE59"/>
  <c r="CC59"/>
  <c r="CA59"/>
  <c r="BY59"/>
  <c r="DM59"/>
  <c r="DQ58"/>
  <c r="DI58"/>
  <c r="DG58"/>
  <c r="DC58"/>
  <c r="DA58"/>
  <c r="CY58"/>
  <c r="CW58"/>
  <c r="CU58"/>
  <c r="CS58"/>
  <c r="CQ58"/>
  <c r="CO58"/>
  <c r="CI58"/>
  <c r="CE58"/>
  <c r="CC58"/>
  <c r="CA58"/>
  <c r="BY58"/>
  <c r="DM58"/>
  <c r="DQ57"/>
  <c r="DO57"/>
  <c r="DI57"/>
  <c r="DG57"/>
  <c r="DC57"/>
  <c r="DA57"/>
  <c r="CY57"/>
  <c r="CW57"/>
  <c r="CU57"/>
  <c r="CS57"/>
  <c r="CQ57"/>
  <c r="CO57"/>
  <c r="CI57"/>
  <c r="CG57"/>
  <c r="CE57"/>
  <c r="CC57"/>
  <c r="CA57"/>
  <c r="BY57"/>
  <c r="DQ56"/>
  <c r="DI56"/>
  <c r="DG56"/>
  <c r="DC56"/>
  <c r="DA56"/>
  <c r="CY56"/>
  <c r="CW56"/>
  <c r="CU56"/>
  <c r="CS56"/>
  <c r="CQ56"/>
  <c r="CO56"/>
  <c r="CI56"/>
  <c r="CG56"/>
  <c r="CE56"/>
  <c r="CC56"/>
  <c r="CA56"/>
  <c r="BY56"/>
  <c r="DO56"/>
  <c r="BE64"/>
  <c r="AY64"/>
  <c r="AW64"/>
  <c r="AU64"/>
  <c r="AQ64"/>
  <c r="AO64"/>
  <c r="AM64"/>
  <c r="AK64"/>
  <c r="AI64"/>
  <c r="AG64"/>
  <c r="AE64"/>
  <c r="AC64"/>
  <c r="W64"/>
  <c r="S64"/>
  <c r="Q64"/>
  <c r="O64"/>
  <c r="M64"/>
  <c r="BA64"/>
  <c r="BE63"/>
  <c r="BC63"/>
  <c r="BA63"/>
  <c r="AY63"/>
  <c r="AW63"/>
  <c r="AU63"/>
  <c r="AS63"/>
  <c r="AQ63"/>
  <c r="AO63"/>
  <c r="AM63"/>
  <c r="AK63"/>
  <c r="AI63"/>
  <c r="AG63"/>
  <c r="AE63"/>
  <c r="AC63"/>
  <c r="X63"/>
  <c r="W63"/>
  <c r="U63"/>
  <c r="S63"/>
  <c r="Q63"/>
  <c r="O63"/>
  <c r="M63"/>
  <c r="BE62"/>
  <c r="BC62"/>
  <c r="AY62"/>
  <c r="AW62"/>
  <c r="AU62"/>
  <c r="AQ62"/>
  <c r="AO62"/>
  <c r="AM62"/>
  <c r="AK62"/>
  <c r="AI62"/>
  <c r="AG62"/>
  <c r="AE62"/>
  <c r="AC62"/>
  <c r="W62"/>
  <c r="U62"/>
  <c r="S62"/>
  <c r="Q62"/>
  <c r="O62"/>
  <c r="M62"/>
  <c r="X62"/>
  <c r="BE61"/>
  <c r="BC61"/>
  <c r="AY61"/>
  <c r="AW61"/>
  <c r="AU61"/>
  <c r="AQ61"/>
  <c r="AO61"/>
  <c r="AM61"/>
  <c r="AK61"/>
  <c r="AI61"/>
  <c r="AG61"/>
  <c r="AE61"/>
  <c r="AC61"/>
  <c r="W61"/>
  <c r="U61"/>
  <c r="S61"/>
  <c r="Q61"/>
  <c r="O61"/>
  <c r="M61"/>
  <c r="X61"/>
  <c r="BE60"/>
  <c r="BC60"/>
  <c r="BA60"/>
  <c r="AY60"/>
  <c r="AW60"/>
  <c r="AU60"/>
  <c r="AS60"/>
  <c r="AQ60"/>
  <c r="AO60"/>
  <c r="AM60"/>
  <c r="AK60"/>
  <c r="AI60"/>
  <c r="AG60"/>
  <c r="AE60"/>
  <c r="AC60"/>
  <c r="W60"/>
  <c r="U60"/>
  <c r="S60"/>
  <c r="Q60"/>
  <c r="O60"/>
  <c r="M60"/>
  <c r="X60"/>
  <c r="AW59"/>
  <c r="AU59"/>
  <c r="AS59"/>
  <c r="AQ59"/>
  <c r="AO59"/>
  <c r="AM59"/>
  <c r="AK59"/>
  <c r="AI59"/>
  <c r="AG59"/>
  <c r="AE59"/>
  <c r="AC59"/>
  <c r="X59"/>
  <c r="W59"/>
  <c r="U59"/>
  <c r="S59"/>
  <c r="Q59"/>
  <c r="O59"/>
  <c r="M59"/>
  <c r="AW58"/>
  <c r="AU58"/>
  <c r="AS58"/>
  <c r="AQ58"/>
  <c r="AO58"/>
  <c r="AM58"/>
  <c r="AK58"/>
  <c r="AI58"/>
  <c r="AG58"/>
  <c r="AE58"/>
  <c r="AC58"/>
  <c r="X58"/>
  <c r="W58"/>
  <c r="U58"/>
  <c r="S58"/>
  <c r="Q58"/>
  <c r="O58"/>
  <c r="M58"/>
  <c r="BE57"/>
  <c r="BC57"/>
  <c r="BA57"/>
  <c r="AY57"/>
  <c r="AW57"/>
  <c r="AU57"/>
  <c r="AS57"/>
  <c r="AQ57"/>
  <c r="AO57"/>
  <c r="AM57"/>
  <c r="AK57"/>
  <c r="AI57"/>
  <c r="AG57"/>
  <c r="AE57"/>
  <c r="AC57"/>
  <c r="X57"/>
  <c r="W57"/>
  <c r="U57"/>
  <c r="S57"/>
  <c r="Q57"/>
  <c r="O57"/>
  <c r="M57"/>
  <c r="BE56"/>
  <c r="AY56"/>
  <c r="AW56"/>
  <c r="AU56"/>
  <c r="AQ56"/>
  <c r="AO56"/>
  <c r="AM56"/>
  <c r="AK56"/>
  <c r="AI56"/>
  <c r="AG56"/>
  <c r="AE56"/>
  <c r="AC56"/>
  <c r="W56"/>
  <c r="S56"/>
  <c r="Q56"/>
  <c r="O56"/>
  <c r="M56"/>
  <c r="BA56"/>
  <c r="DQ54"/>
  <c r="DO54"/>
  <c r="DM54"/>
  <c r="DK54"/>
  <c r="DG54"/>
  <c r="DE54"/>
  <c r="DC54"/>
  <c r="DA54"/>
  <c r="CY54"/>
  <c r="CW54"/>
  <c r="CU54"/>
  <c r="CS54"/>
  <c r="CQ54"/>
  <c r="CO54"/>
  <c r="CI54"/>
  <c r="CG54"/>
  <c r="CE54"/>
  <c r="CC54"/>
  <c r="CA54"/>
  <c r="BY54"/>
  <c r="DQ53"/>
  <c r="DK53"/>
  <c r="DI53"/>
  <c r="DG53"/>
  <c r="DC53"/>
  <c r="DA53"/>
  <c r="CY53"/>
  <c r="CW53"/>
  <c r="CU53"/>
  <c r="CS53"/>
  <c r="CQ53"/>
  <c r="CO53"/>
  <c r="CI53"/>
  <c r="CG53"/>
  <c r="CE53"/>
  <c r="CC53"/>
  <c r="CA53"/>
  <c r="BY53"/>
  <c r="DO53"/>
  <c r="CI52"/>
  <c r="CE52"/>
  <c r="CC52"/>
  <c r="CA52"/>
  <c r="BY52"/>
  <c r="BW52"/>
  <c r="CG52" s="1"/>
  <c r="CE45"/>
  <c r="DQ51"/>
  <c r="DO51"/>
  <c r="DM51"/>
  <c r="DK51"/>
  <c r="DI51"/>
  <c r="DG51"/>
  <c r="DE51"/>
  <c r="DC51"/>
  <c r="DA51"/>
  <c r="CY51"/>
  <c r="CW51"/>
  <c r="CU51"/>
  <c r="CS51"/>
  <c r="CQ51"/>
  <c r="CO51"/>
  <c r="CI51"/>
  <c r="CG51"/>
  <c r="CE51"/>
  <c r="CC51"/>
  <c r="CA51"/>
  <c r="BY51"/>
  <c r="CJ51"/>
  <c r="CG45"/>
  <c r="CG46"/>
  <c r="CG47"/>
  <c r="CG48"/>
  <c r="CG49"/>
  <c r="CG50"/>
  <c r="CJ50"/>
  <c r="CI50"/>
  <c r="CC50"/>
  <c r="CA50"/>
  <c r="BY50"/>
  <c r="CJ49"/>
  <c r="CI49"/>
  <c r="CC49"/>
  <c r="CA49"/>
  <c r="BY49"/>
  <c r="DQ48"/>
  <c r="DO48"/>
  <c r="DK48"/>
  <c r="DA48"/>
  <c r="CJ48"/>
  <c r="CI48"/>
  <c r="CE48"/>
  <c r="CC48"/>
  <c r="CA48"/>
  <c r="BY48"/>
  <c r="DM48"/>
  <c r="BT48"/>
  <c r="DC48" s="1"/>
  <c r="DM47"/>
  <c r="DK47"/>
  <c r="DI47"/>
  <c r="DG47"/>
  <c r="DE47"/>
  <c r="DC47"/>
  <c r="DA47"/>
  <c r="CY47"/>
  <c r="CW47"/>
  <c r="CU47"/>
  <c r="CS47"/>
  <c r="CQ47"/>
  <c r="CO47"/>
  <c r="CI47"/>
  <c r="CE47"/>
  <c r="CC47"/>
  <c r="CA47"/>
  <c r="BY47"/>
  <c r="CJ47"/>
  <c r="DQ46"/>
  <c r="DO46"/>
  <c r="DK46"/>
  <c r="DI46"/>
  <c r="DG46"/>
  <c r="DC46"/>
  <c r="DA46"/>
  <c r="CY46"/>
  <c r="CW46"/>
  <c r="CU46"/>
  <c r="CS46"/>
  <c r="CQ46"/>
  <c r="CO46"/>
  <c r="CJ46"/>
  <c r="CI46"/>
  <c r="CE46"/>
  <c r="CC46"/>
  <c r="CA46"/>
  <c r="BY46"/>
  <c r="DM46"/>
  <c r="DQ45"/>
  <c r="DO45"/>
  <c r="DK45"/>
  <c r="DI45"/>
  <c r="DG45"/>
  <c r="DE45"/>
  <c r="DC45"/>
  <c r="DA45"/>
  <c r="CY45"/>
  <c r="CW45"/>
  <c r="CU45"/>
  <c r="CS45"/>
  <c r="CQ45"/>
  <c r="CO45"/>
  <c r="CJ45"/>
  <c r="CI45"/>
  <c r="CC45"/>
  <c r="CA45"/>
  <c r="BY45"/>
  <c r="DM45"/>
  <c r="DQ44"/>
  <c r="DO44"/>
  <c r="DI44"/>
  <c r="DG44"/>
  <c r="DC44"/>
  <c r="DA44"/>
  <c r="CY44"/>
  <c r="CW44"/>
  <c r="CU44"/>
  <c r="CS44"/>
  <c r="CQ44"/>
  <c r="CO44"/>
  <c r="CI44"/>
  <c r="CE44"/>
  <c r="CC44"/>
  <c r="CA44"/>
  <c r="BY44"/>
  <c r="DM44"/>
  <c r="DQ43"/>
  <c r="DO43"/>
  <c r="DI43"/>
  <c r="DG43"/>
  <c r="DC43"/>
  <c r="DA43"/>
  <c r="CY43"/>
  <c r="CW43"/>
  <c r="CU43"/>
  <c r="CS43"/>
  <c r="CQ43"/>
  <c r="CO43"/>
  <c r="CI43"/>
  <c r="CG43"/>
  <c r="CE43"/>
  <c r="CC43"/>
  <c r="CA43"/>
  <c r="BY43"/>
  <c r="DM43"/>
  <c r="DQ42"/>
  <c r="DO42"/>
  <c r="DM42"/>
  <c r="DK42"/>
  <c r="DI42"/>
  <c r="DG42"/>
  <c r="DE42"/>
  <c r="DC42"/>
  <c r="DA42"/>
  <c r="CY42"/>
  <c r="CW42"/>
  <c r="CU42"/>
  <c r="CS42"/>
  <c r="CQ42"/>
  <c r="CO42"/>
  <c r="CJ42"/>
  <c r="CI42"/>
  <c r="CG42"/>
  <c r="CE42"/>
  <c r="CC42"/>
  <c r="CA42"/>
  <c r="BY42"/>
  <c r="W53"/>
  <c r="S53"/>
  <c r="Q53"/>
  <c r="O53"/>
  <c r="M53"/>
  <c r="K53"/>
  <c r="U53" s="1"/>
  <c r="W52"/>
  <c r="S52"/>
  <c r="Q52"/>
  <c r="O52"/>
  <c r="M52"/>
  <c r="K52"/>
  <c r="X52" s="1"/>
  <c r="BE51"/>
  <c r="AY51"/>
  <c r="AW51"/>
  <c r="AU51"/>
  <c r="AS51"/>
  <c r="AQ51"/>
  <c r="AO51"/>
  <c r="AM51"/>
  <c r="AK51"/>
  <c r="AI51"/>
  <c r="AG51"/>
  <c r="AE51"/>
  <c r="AC51"/>
  <c r="X51"/>
  <c r="W51"/>
  <c r="S51"/>
  <c r="Q51"/>
  <c r="O51"/>
  <c r="M51"/>
  <c r="K51"/>
  <c r="BA51" s="1"/>
  <c r="BE46"/>
  <c r="BC46"/>
  <c r="AY46"/>
  <c r="AW46"/>
  <c r="AU46"/>
  <c r="AS46"/>
  <c r="AQ46"/>
  <c r="AO46"/>
  <c r="AM46"/>
  <c r="AK46"/>
  <c r="AI46"/>
  <c r="AG46"/>
  <c r="AE46"/>
  <c r="AC46"/>
  <c r="X46"/>
  <c r="W46"/>
  <c r="S46"/>
  <c r="Q46"/>
  <c r="O46"/>
  <c r="M46"/>
  <c r="BA46"/>
  <c r="BE45"/>
  <c r="BC45"/>
  <c r="AY45"/>
  <c r="AW45"/>
  <c r="AU45"/>
  <c r="AS45"/>
  <c r="AQ45"/>
  <c r="AO45"/>
  <c r="AM45"/>
  <c r="AK45"/>
  <c r="AI45"/>
  <c r="AG45"/>
  <c r="AE45"/>
  <c r="AC45"/>
  <c r="X45"/>
  <c r="W45"/>
  <c r="S45"/>
  <c r="Q45"/>
  <c r="O45"/>
  <c r="M45"/>
  <c r="BA45"/>
  <c r="BE44"/>
  <c r="BC44"/>
  <c r="AY44"/>
  <c r="AW44"/>
  <c r="AU44"/>
  <c r="AQ44"/>
  <c r="AO44"/>
  <c r="AM44"/>
  <c r="AK44"/>
  <c r="AI44"/>
  <c r="AG44"/>
  <c r="AE44"/>
  <c r="AC44"/>
  <c r="W44"/>
  <c r="U44"/>
  <c r="S44"/>
  <c r="Q44"/>
  <c r="O44"/>
  <c r="M44"/>
  <c r="X44"/>
  <c r="BE43"/>
  <c r="BC43"/>
  <c r="AY43"/>
  <c r="AW43"/>
  <c r="AU43"/>
  <c r="AQ43"/>
  <c r="AO43"/>
  <c r="AM43"/>
  <c r="AK43"/>
  <c r="AI43"/>
  <c r="AG43"/>
  <c r="AE43"/>
  <c r="AC43"/>
  <c r="W43"/>
  <c r="U43"/>
  <c r="S43"/>
  <c r="Q43"/>
  <c r="O43"/>
  <c r="M43"/>
  <c r="X43"/>
  <c r="BE42"/>
  <c r="BC42"/>
  <c r="BA42"/>
  <c r="AY42"/>
  <c r="AW42"/>
  <c r="AU42"/>
  <c r="AS42"/>
  <c r="AQ42"/>
  <c r="AO42"/>
  <c r="AM42"/>
  <c r="AK42"/>
  <c r="AI42"/>
  <c r="AG42"/>
  <c r="AE42"/>
  <c r="AC42"/>
  <c r="Y42"/>
  <c r="Y41" s="1"/>
  <c r="X42"/>
  <c r="W42"/>
  <c r="U42"/>
  <c r="S42"/>
  <c r="Q42"/>
  <c r="O42"/>
  <c r="M42"/>
  <c r="BZ41"/>
  <c r="CB41"/>
  <c r="CD41"/>
  <c r="CF41"/>
  <c r="CH41"/>
  <c r="CL41"/>
  <c r="CM41"/>
  <c r="CN41"/>
  <c r="CP41"/>
  <c r="CR41"/>
  <c r="CT41"/>
  <c r="CV41"/>
  <c r="CX41"/>
  <c r="CZ41"/>
  <c r="DB41"/>
  <c r="DD41"/>
  <c r="DF41"/>
  <c r="DH41"/>
  <c r="DJ41"/>
  <c r="DL41"/>
  <c r="DN41"/>
  <c r="DP41"/>
  <c r="DR41"/>
  <c r="BX41"/>
  <c r="P41"/>
  <c r="R41"/>
  <c r="N41"/>
  <c r="L41"/>
  <c r="L24"/>
  <c r="DQ27"/>
  <c r="DK27"/>
  <c r="DI27"/>
  <c r="DG27"/>
  <c r="DC27"/>
  <c r="DA27"/>
  <c r="CY27"/>
  <c r="CW27"/>
  <c r="CU27"/>
  <c r="CS27"/>
  <c r="CQ27"/>
  <c r="CO27"/>
  <c r="CI27"/>
  <c r="CE27"/>
  <c r="CC27"/>
  <c r="CA27"/>
  <c r="BY27"/>
  <c r="BW27"/>
  <c r="CJ27" s="1"/>
  <c r="BE30"/>
  <c r="BC30"/>
  <c r="BA30"/>
  <c r="AY30"/>
  <c r="AW30"/>
  <c r="AU30"/>
  <c r="AS30"/>
  <c r="AQ30"/>
  <c r="AO30"/>
  <c r="AM30"/>
  <c r="AK30"/>
  <c r="AI30"/>
  <c r="AG30"/>
  <c r="AE30"/>
  <c r="AC30"/>
  <c r="X30"/>
  <c r="W30"/>
  <c r="U30"/>
  <c r="S30"/>
  <c r="Q30"/>
  <c r="O30"/>
  <c r="M30"/>
  <c r="BE29"/>
  <c r="BC29"/>
  <c r="AY29"/>
  <c r="AW29"/>
  <c r="AU29"/>
  <c r="AS29"/>
  <c r="AQ29"/>
  <c r="AO29"/>
  <c r="AM29"/>
  <c r="AK29"/>
  <c r="AI29"/>
  <c r="AG29"/>
  <c r="AE29"/>
  <c r="AC29"/>
  <c r="X29"/>
  <c r="W29"/>
  <c r="U29"/>
  <c r="S29"/>
  <c r="Q29"/>
  <c r="O29"/>
  <c r="M29"/>
  <c r="BA29"/>
  <c r="M27"/>
  <c r="BE28"/>
  <c r="AY28"/>
  <c r="AW28"/>
  <c r="AU28"/>
  <c r="AQ28"/>
  <c r="AO28"/>
  <c r="AM28"/>
  <c r="AK28"/>
  <c r="AI28"/>
  <c r="AG28"/>
  <c r="AE28"/>
  <c r="AC28"/>
  <c r="W28"/>
  <c r="S28"/>
  <c r="Q28"/>
  <c r="O28"/>
  <c r="M28"/>
  <c r="K28"/>
  <c r="BA28" s="1"/>
  <c r="BE27"/>
  <c r="AY27"/>
  <c r="AW27"/>
  <c r="AU27"/>
  <c r="AQ27"/>
  <c r="AO27"/>
  <c r="AM27"/>
  <c r="AK27"/>
  <c r="AI27"/>
  <c r="AG27"/>
  <c r="AE27"/>
  <c r="AC27"/>
  <c r="W27"/>
  <c r="S27"/>
  <c r="Q27"/>
  <c r="O27"/>
  <c r="K27"/>
  <c r="X27" s="1"/>
  <c r="BE26"/>
  <c r="BC26"/>
  <c r="BA26"/>
  <c r="AY26"/>
  <c r="AW26"/>
  <c r="AU26"/>
  <c r="AS26"/>
  <c r="AQ26"/>
  <c r="AO26"/>
  <c r="AM26"/>
  <c r="AK26"/>
  <c r="AI26"/>
  <c r="AG26"/>
  <c r="AE26"/>
  <c r="AC26"/>
  <c r="X26"/>
  <c r="W26"/>
  <c r="U26"/>
  <c r="S26"/>
  <c r="Q26"/>
  <c r="O26"/>
  <c r="M26"/>
  <c r="BE25"/>
  <c r="BC25"/>
  <c r="AY25"/>
  <c r="AW25"/>
  <c r="AU25"/>
  <c r="AQ25"/>
  <c r="AO25"/>
  <c r="AM25"/>
  <c r="AK25"/>
  <c r="AI25"/>
  <c r="AG25"/>
  <c r="AE25"/>
  <c r="AC25"/>
  <c r="X25"/>
  <c r="W25"/>
  <c r="S25"/>
  <c r="Q25"/>
  <c r="O25"/>
  <c r="M25"/>
  <c r="BA25"/>
  <c r="O55" l="1"/>
  <c r="BE55"/>
  <c r="W55"/>
  <c r="AI55"/>
  <c r="BY55"/>
  <c r="CQ55"/>
  <c r="CY55"/>
  <c r="DI55"/>
  <c r="AQ55"/>
  <c r="S55"/>
  <c r="AO55"/>
  <c r="CO55"/>
  <c r="DG55"/>
  <c r="Q55"/>
  <c r="AE55"/>
  <c r="AM55"/>
  <c r="AW55"/>
  <c r="CC55"/>
  <c r="CK55"/>
  <c r="CU55"/>
  <c r="DC55"/>
  <c r="DQ55"/>
  <c r="AG55"/>
  <c r="AY55"/>
  <c r="CE55"/>
  <c r="CW55"/>
  <c r="AC55"/>
  <c r="AK55"/>
  <c r="AU55"/>
  <c r="CA55"/>
  <c r="CI55"/>
  <c r="CS55"/>
  <c r="DA55"/>
  <c r="DK55"/>
  <c r="DO60"/>
  <c r="CG27"/>
  <c r="S41"/>
  <c r="BC51"/>
  <c r="U52"/>
  <c r="X28"/>
  <c r="BC28"/>
  <c r="CJ60"/>
  <c r="DK41"/>
  <c r="BC27"/>
  <c r="DO66"/>
  <c r="CJ66"/>
  <c r="CG67"/>
  <c r="DE67"/>
  <c r="CG66"/>
  <c r="DE66"/>
  <c r="DM62"/>
  <c r="DE62"/>
  <c r="DO61"/>
  <c r="CG61"/>
  <c r="DE61"/>
  <c r="CG60"/>
  <c r="DO59"/>
  <c r="CJ59"/>
  <c r="DO58"/>
  <c r="CJ58"/>
  <c r="CG58"/>
  <c r="DE58"/>
  <c r="CG59"/>
  <c r="DE59"/>
  <c r="DM57"/>
  <c r="DM56"/>
  <c r="BC64"/>
  <c r="X64"/>
  <c r="U64"/>
  <c r="AS64"/>
  <c r="AS62"/>
  <c r="BA62"/>
  <c r="AS61"/>
  <c r="BA61"/>
  <c r="X56"/>
  <c r="BC56"/>
  <c r="U56"/>
  <c r="AS56"/>
  <c r="DM53"/>
  <c r="DM41" s="1"/>
  <c r="DE53"/>
  <c r="DC41"/>
  <c r="CJ53"/>
  <c r="CJ52"/>
  <c r="CE41"/>
  <c r="BA27"/>
  <c r="BY41"/>
  <c r="DQ41"/>
  <c r="CO48"/>
  <c r="CO41" s="1"/>
  <c r="CW48"/>
  <c r="CW41" s="1"/>
  <c r="DE48"/>
  <c r="CS48"/>
  <c r="CS41" s="1"/>
  <c r="DI48"/>
  <c r="DI41" s="1"/>
  <c r="CQ48"/>
  <c r="CQ41" s="1"/>
  <c r="CY48"/>
  <c r="DG48"/>
  <c r="CU48"/>
  <c r="CU41" s="1"/>
  <c r="CK41"/>
  <c r="DO47"/>
  <c r="DO41" s="1"/>
  <c r="DE46"/>
  <c r="CA41"/>
  <c r="CI41"/>
  <c r="CY41"/>
  <c r="DG41"/>
  <c r="CG44"/>
  <c r="CG41" s="1"/>
  <c r="CC41"/>
  <c r="DA41"/>
  <c r="U51"/>
  <c r="U46"/>
  <c r="U45"/>
  <c r="U41" s="1"/>
  <c r="U27"/>
  <c r="DO27"/>
  <c r="DM27"/>
  <c r="AS44"/>
  <c r="BA44"/>
  <c r="AS43"/>
  <c r="AS41" s="1"/>
  <c r="BA43"/>
  <c r="U28"/>
  <c r="U25"/>
  <c r="AS25"/>
  <c r="X55" l="1"/>
  <c r="CJ55"/>
  <c r="U55"/>
  <c r="CG55"/>
  <c r="DO55"/>
  <c r="BC55"/>
  <c r="DE55"/>
  <c r="AS55"/>
  <c r="BA55"/>
  <c r="DM55"/>
  <c r="CJ41"/>
  <c r="DE41"/>
  <c r="BH25" l="1"/>
  <c r="BH26"/>
  <c r="BG26"/>
  <c r="EU27"/>
  <c r="FO27"/>
  <c r="FW27"/>
  <c r="BG29"/>
  <c r="BH30"/>
  <c r="BG30"/>
  <c r="M31"/>
  <c r="O31"/>
  <c r="Q31"/>
  <c r="U31"/>
  <c r="ES31" s="1"/>
  <c r="W31"/>
  <c r="X31"/>
  <c r="AC31"/>
  <c r="AE31"/>
  <c r="AG31"/>
  <c r="AI31"/>
  <c r="AK31"/>
  <c r="AM31"/>
  <c r="AO31"/>
  <c r="AQ31"/>
  <c r="AS31"/>
  <c r="AU31"/>
  <c r="AW31"/>
  <c r="AY31"/>
  <c r="BA31"/>
  <c r="BC31"/>
  <c r="BE31"/>
  <c r="M32"/>
  <c r="O32"/>
  <c r="Q32"/>
  <c r="U32"/>
  <c r="ES32" s="1"/>
  <c r="W32"/>
  <c r="X32"/>
  <c r="AC32"/>
  <c r="AE32"/>
  <c r="AG32"/>
  <c r="AI32"/>
  <c r="AK32"/>
  <c r="AM32"/>
  <c r="AO32"/>
  <c r="AQ32"/>
  <c r="AS32"/>
  <c r="AU32"/>
  <c r="AW32"/>
  <c r="AY32"/>
  <c r="BA32"/>
  <c r="BC32"/>
  <c r="BE32"/>
  <c r="M33"/>
  <c r="O33"/>
  <c r="Q33"/>
  <c r="U33"/>
  <c r="ES33" s="1"/>
  <c r="W33"/>
  <c r="X33"/>
  <c r="AC33"/>
  <c r="AE33"/>
  <c r="AG33"/>
  <c r="AI33"/>
  <c r="AK33"/>
  <c r="AM33"/>
  <c r="AO33"/>
  <c r="AQ33"/>
  <c r="AS33"/>
  <c r="AU33"/>
  <c r="AW33"/>
  <c r="AY33"/>
  <c r="BA33"/>
  <c r="BC33"/>
  <c r="BE33"/>
  <c r="M34"/>
  <c r="O34"/>
  <c r="Q34"/>
  <c r="W34"/>
  <c r="X34"/>
  <c r="AC34"/>
  <c r="AE34"/>
  <c r="AG34"/>
  <c r="AI34"/>
  <c r="AK34"/>
  <c r="AM34"/>
  <c r="AO34"/>
  <c r="AQ34"/>
  <c r="AS34"/>
  <c r="AU34"/>
  <c r="AW34"/>
  <c r="AY34"/>
  <c r="FW34" s="1"/>
  <c r="BA34"/>
  <c r="BC34"/>
  <c r="BE34"/>
  <c r="M35"/>
  <c r="O35"/>
  <c r="Q35"/>
  <c r="W35"/>
  <c r="X35"/>
  <c r="EV35" s="1"/>
  <c r="AC35"/>
  <c r="AE35"/>
  <c r="AG35"/>
  <c r="AI35"/>
  <c r="AK35"/>
  <c r="AM35"/>
  <c r="AO35"/>
  <c r="AQ35"/>
  <c r="AS35"/>
  <c r="AU35"/>
  <c r="AW35"/>
  <c r="AY35"/>
  <c r="FW35" s="1"/>
  <c r="BA35"/>
  <c r="BC35"/>
  <c r="BE35"/>
  <c r="M36"/>
  <c r="O36"/>
  <c r="Q36"/>
  <c r="W36"/>
  <c r="X36"/>
  <c r="EV36" s="1"/>
  <c r="AC36"/>
  <c r="AE36"/>
  <c r="AG36"/>
  <c r="AI36"/>
  <c r="AK36"/>
  <c r="AM36"/>
  <c r="AO36"/>
  <c r="AQ36"/>
  <c r="AS36"/>
  <c r="AU36"/>
  <c r="AW36"/>
  <c r="FU36" s="1"/>
  <c r="AY36"/>
  <c r="BA36"/>
  <c r="BC36"/>
  <c r="BE36"/>
  <c r="M37"/>
  <c r="BY25"/>
  <c r="EK25" s="1"/>
  <c r="CA25"/>
  <c r="CC25"/>
  <c r="EO25" s="1"/>
  <c r="CE25"/>
  <c r="EQ25" s="1"/>
  <c r="CG25"/>
  <c r="CI25"/>
  <c r="EU25" s="1"/>
  <c r="EV25"/>
  <c r="CK25"/>
  <c r="EW25" s="1"/>
  <c r="CO25"/>
  <c r="FA25" s="1"/>
  <c r="CQ25"/>
  <c r="FC25" s="1"/>
  <c r="CS25"/>
  <c r="FE25" s="1"/>
  <c r="CU25"/>
  <c r="FG25" s="1"/>
  <c r="CW25"/>
  <c r="FI25" s="1"/>
  <c r="CY25"/>
  <c r="FK25" s="1"/>
  <c r="DA25"/>
  <c r="DC25"/>
  <c r="FO25" s="1"/>
  <c r="FQ25"/>
  <c r="DG25"/>
  <c r="FS25" s="1"/>
  <c r="DI25"/>
  <c r="FU25" s="1"/>
  <c r="FW25"/>
  <c r="DM25"/>
  <c r="FY25" s="1"/>
  <c r="DO25"/>
  <c r="GA25" s="1"/>
  <c r="DQ25"/>
  <c r="GC25" s="1"/>
  <c r="EJ25"/>
  <c r="EL25"/>
  <c r="EM25"/>
  <c r="EN25"/>
  <c r="EP25"/>
  <c r="ER25"/>
  <c r="ET25"/>
  <c r="EX25"/>
  <c r="EY25"/>
  <c r="EZ25"/>
  <c r="FB25"/>
  <c r="FD25"/>
  <c r="FF25"/>
  <c r="FH25"/>
  <c r="FJ25"/>
  <c r="FL25"/>
  <c r="FN25"/>
  <c r="FP25"/>
  <c r="FT25"/>
  <c r="FV25"/>
  <c r="FX25"/>
  <c r="FZ25"/>
  <c r="GB25"/>
  <c r="GD25"/>
  <c r="BY26"/>
  <c r="CA26"/>
  <c r="EM26" s="1"/>
  <c r="CC26"/>
  <c r="EO26" s="1"/>
  <c r="CE26"/>
  <c r="EQ26" s="1"/>
  <c r="CG26"/>
  <c r="ES26" s="1"/>
  <c r="CI26"/>
  <c r="EU26" s="1"/>
  <c r="EV26"/>
  <c r="CK26"/>
  <c r="EW26" s="1"/>
  <c r="CO26"/>
  <c r="FA26" s="1"/>
  <c r="CQ26"/>
  <c r="FC26" s="1"/>
  <c r="CS26"/>
  <c r="FE26" s="1"/>
  <c r="CU26"/>
  <c r="FG26" s="1"/>
  <c r="CW26"/>
  <c r="FI26" s="1"/>
  <c r="CY26"/>
  <c r="FK26" s="1"/>
  <c r="DA26"/>
  <c r="DC26"/>
  <c r="FO26" s="1"/>
  <c r="FQ26"/>
  <c r="DG26"/>
  <c r="FS26" s="1"/>
  <c r="DI26"/>
  <c r="FU26" s="1"/>
  <c r="FW26"/>
  <c r="DM26"/>
  <c r="DO26"/>
  <c r="GA26" s="1"/>
  <c r="DQ26"/>
  <c r="GC26" s="1"/>
  <c r="EJ26"/>
  <c r="EK26"/>
  <c r="EL26"/>
  <c r="EN26"/>
  <c r="EP26"/>
  <c r="ER26"/>
  <c r="ET26"/>
  <c r="EX26"/>
  <c r="EY26"/>
  <c r="EZ26"/>
  <c r="FB26"/>
  <c r="FD26"/>
  <c r="FF26"/>
  <c r="FH26"/>
  <c r="FJ26"/>
  <c r="FL26"/>
  <c r="FN26"/>
  <c r="FP26"/>
  <c r="FT26"/>
  <c r="FV26"/>
  <c r="FX26"/>
  <c r="FZ26"/>
  <c r="GB26"/>
  <c r="GD26"/>
  <c r="EQ27"/>
  <c r="FA27"/>
  <c r="FG27"/>
  <c r="FI27"/>
  <c r="FC27"/>
  <c r="FK27"/>
  <c r="EJ27"/>
  <c r="EK27"/>
  <c r="EL27"/>
  <c r="EM27"/>
  <c r="EN27"/>
  <c r="EO27"/>
  <c r="EP27"/>
  <c r="ER27"/>
  <c r="ET27"/>
  <c r="EW27"/>
  <c r="EX27"/>
  <c r="EY27"/>
  <c r="EZ27"/>
  <c r="FB27"/>
  <c r="FD27"/>
  <c r="FF27"/>
  <c r="FH27"/>
  <c r="FJ27"/>
  <c r="FL27"/>
  <c r="FN27"/>
  <c r="FP27"/>
  <c r="FQ27"/>
  <c r="FS27"/>
  <c r="FT27"/>
  <c r="FU27"/>
  <c r="FV27"/>
  <c r="FX27"/>
  <c r="FZ27"/>
  <c r="GB27"/>
  <c r="GC27"/>
  <c r="GD27"/>
  <c r="EQ28"/>
  <c r="BY28"/>
  <c r="CA28"/>
  <c r="EM28" s="1"/>
  <c r="CC28"/>
  <c r="EO28" s="1"/>
  <c r="CI28"/>
  <c r="EU28" s="1"/>
  <c r="CJ28"/>
  <c r="CO28"/>
  <c r="FA28" s="1"/>
  <c r="CQ28"/>
  <c r="FC28" s="1"/>
  <c r="CS28"/>
  <c r="FE28" s="1"/>
  <c r="CU28"/>
  <c r="FG28" s="1"/>
  <c r="CW28"/>
  <c r="FI28" s="1"/>
  <c r="CY28"/>
  <c r="FK28" s="1"/>
  <c r="DA28"/>
  <c r="FM28" s="1"/>
  <c r="DC28"/>
  <c r="FO28" s="1"/>
  <c r="DE28"/>
  <c r="FQ28" s="1"/>
  <c r="DG28"/>
  <c r="FS28" s="1"/>
  <c r="DI28"/>
  <c r="DK28"/>
  <c r="FW28" s="1"/>
  <c r="DM28"/>
  <c r="DO28"/>
  <c r="DQ28"/>
  <c r="GC28" s="1"/>
  <c r="EJ28"/>
  <c r="EL28"/>
  <c r="EN28"/>
  <c r="EP28"/>
  <c r="ER28"/>
  <c r="ET28"/>
  <c r="EW28"/>
  <c r="EX28"/>
  <c r="EY28"/>
  <c r="EZ28"/>
  <c r="FB28"/>
  <c r="FD28"/>
  <c r="FF28"/>
  <c r="FH28"/>
  <c r="FJ28"/>
  <c r="FL28"/>
  <c r="FN28"/>
  <c r="FP28"/>
  <c r="FT28"/>
  <c r="FU28"/>
  <c r="FV28"/>
  <c r="FX28"/>
  <c r="FZ28"/>
  <c r="GB28"/>
  <c r="GD28"/>
  <c r="EQ29"/>
  <c r="BH29"/>
  <c r="BY29"/>
  <c r="CA29"/>
  <c r="EM29" s="1"/>
  <c r="CC29"/>
  <c r="EO29" s="1"/>
  <c r="CI29"/>
  <c r="EU29" s="1"/>
  <c r="CJ29"/>
  <c r="CO29"/>
  <c r="FA29" s="1"/>
  <c r="CQ29"/>
  <c r="FC29" s="1"/>
  <c r="CS29"/>
  <c r="FE29" s="1"/>
  <c r="CU29"/>
  <c r="FG29" s="1"/>
  <c r="CW29"/>
  <c r="FI29" s="1"/>
  <c r="CY29"/>
  <c r="FK29" s="1"/>
  <c r="DA29"/>
  <c r="FM29" s="1"/>
  <c r="DC29"/>
  <c r="FO29" s="1"/>
  <c r="DE29"/>
  <c r="FQ29" s="1"/>
  <c r="DG29"/>
  <c r="FS29" s="1"/>
  <c r="DI29"/>
  <c r="FU29" s="1"/>
  <c r="DK29"/>
  <c r="DM29"/>
  <c r="FY29" s="1"/>
  <c r="DO29"/>
  <c r="GA29" s="1"/>
  <c r="DQ29"/>
  <c r="GC29" s="1"/>
  <c r="EJ29"/>
  <c r="EL29"/>
  <c r="EN29"/>
  <c r="EP29"/>
  <c r="ER29"/>
  <c r="ES29"/>
  <c r="ET29"/>
  <c r="EW29"/>
  <c r="EX29"/>
  <c r="EY29"/>
  <c r="EZ29"/>
  <c r="FB29"/>
  <c r="FD29"/>
  <c r="FF29"/>
  <c r="FH29"/>
  <c r="FJ29"/>
  <c r="FL29"/>
  <c r="FN29"/>
  <c r="FP29"/>
  <c r="FT29"/>
  <c r="FV29"/>
  <c r="FX29"/>
  <c r="FZ29"/>
  <c r="GB29"/>
  <c r="GD29"/>
  <c r="EQ30"/>
  <c r="BY30"/>
  <c r="EK30" s="1"/>
  <c r="CA30"/>
  <c r="EM30" s="1"/>
  <c r="CC30"/>
  <c r="EO30" s="1"/>
  <c r="CI30"/>
  <c r="EU30" s="1"/>
  <c r="CJ30"/>
  <c r="EV30" s="1"/>
  <c r="CO30"/>
  <c r="FA30" s="1"/>
  <c r="CQ30"/>
  <c r="FC30" s="1"/>
  <c r="CS30"/>
  <c r="FE30" s="1"/>
  <c r="CU30"/>
  <c r="FG30" s="1"/>
  <c r="CW30"/>
  <c r="FI30" s="1"/>
  <c r="CY30"/>
  <c r="FK30" s="1"/>
  <c r="DA30"/>
  <c r="FM30" s="1"/>
  <c r="DC30"/>
  <c r="FO30" s="1"/>
  <c r="DE30"/>
  <c r="FQ30" s="1"/>
  <c r="DG30"/>
  <c r="FS30" s="1"/>
  <c r="DI30"/>
  <c r="FU30" s="1"/>
  <c r="DK30"/>
  <c r="FW30" s="1"/>
  <c r="DM30"/>
  <c r="FY30" s="1"/>
  <c r="DO30"/>
  <c r="GA30" s="1"/>
  <c r="DQ30"/>
  <c r="GC30" s="1"/>
  <c r="EJ30"/>
  <c r="EL30"/>
  <c r="EN30"/>
  <c r="EP30"/>
  <c r="ER30"/>
  <c r="ES30"/>
  <c r="ET30"/>
  <c r="EW30"/>
  <c r="EX30"/>
  <c r="EY30"/>
  <c r="EZ30"/>
  <c r="FB30"/>
  <c r="FD30"/>
  <c r="FF30"/>
  <c r="FH30"/>
  <c r="FJ30"/>
  <c r="FL30"/>
  <c r="FN30"/>
  <c r="FP30"/>
  <c r="FT30"/>
  <c r="FV30"/>
  <c r="FX30"/>
  <c r="FZ30"/>
  <c r="GB30"/>
  <c r="GD30"/>
  <c r="BY31"/>
  <c r="CA31"/>
  <c r="CC31"/>
  <c r="CI31"/>
  <c r="CJ31"/>
  <c r="CO31"/>
  <c r="CQ31"/>
  <c r="CS31"/>
  <c r="CU31"/>
  <c r="CW31"/>
  <c r="CY31"/>
  <c r="DA31"/>
  <c r="DC31"/>
  <c r="DE31"/>
  <c r="DG31"/>
  <c r="DI31"/>
  <c r="DK31"/>
  <c r="DM31"/>
  <c r="DO31"/>
  <c r="DQ31"/>
  <c r="EJ31"/>
  <c r="EL31"/>
  <c r="EN31"/>
  <c r="EP31"/>
  <c r="EQ31"/>
  <c r="ER31"/>
  <c r="ET31"/>
  <c r="EW31"/>
  <c r="EX31"/>
  <c r="EY31"/>
  <c r="EZ31"/>
  <c r="FB31"/>
  <c r="FD31"/>
  <c r="FF31"/>
  <c r="FH31"/>
  <c r="FJ31"/>
  <c r="FL31"/>
  <c r="FN31"/>
  <c r="FP31"/>
  <c r="FT31"/>
  <c r="FV31"/>
  <c r="FX31"/>
  <c r="FZ31"/>
  <c r="GB31"/>
  <c r="GD31"/>
  <c r="BY32"/>
  <c r="CA32"/>
  <c r="CC32"/>
  <c r="CI32"/>
  <c r="CJ32"/>
  <c r="CO32"/>
  <c r="CQ32"/>
  <c r="CS32"/>
  <c r="CU32"/>
  <c r="CW32"/>
  <c r="CY32"/>
  <c r="DA32"/>
  <c r="DC32"/>
  <c r="DE32"/>
  <c r="DG32"/>
  <c r="DI32"/>
  <c r="DK32"/>
  <c r="DM32"/>
  <c r="DO32"/>
  <c r="DQ32"/>
  <c r="EJ32"/>
  <c r="EL32"/>
  <c r="EN32"/>
  <c r="EP32"/>
  <c r="EQ32"/>
  <c r="ER32"/>
  <c r="ET32"/>
  <c r="EW32"/>
  <c r="EX32"/>
  <c r="EY32"/>
  <c r="EZ32"/>
  <c r="FB32"/>
  <c r="FD32"/>
  <c r="FF32"/>
  <c r="FH32"/>
  <c r="FJ32"/>
  <c r="FL32"/>
  <c r="FN32"/>
  <c r="FP32"/>
  <c r="FT32"/>
  <c r="FV32"/>
  <c r="FX32"/>
  <c r="FZ32"/>
  <c r="GB32"/>
  <c r="GD32"/>
  <c r="BY33"/>
  <c r="CA33"/>
  <c r="CC33"/>
  <c r="CI33"/>
  <c r="CJ33"/>
  <c r="CO33"/>
  <c r="CQ33"/>
  <c r="CS33"/>
  <c r="CU33"/>
  <c r="CW33"/>
  <c r="CY33"/>
  <c r="DA33"/>
  <c r="DC33"/>
  <c r="DE33"/>
  <c r="DG33"/>
  <c r="DI33"/>
  <c r="DK33"/>
  <c r="DM33"/>
  <c r="DO33"/>
  <c r="DQ33"/>
  <c r="EJ33"/>
  <c r="EL33"/>
  <c r="EN33"/>
  <c r="EP33"/>
  <c r="EQ33"/>
  <c r="ER33"/>
  <c r="ET33"/>
  <c r="EW33"/>
  <c r="EX33"/>
  <c r="EY33"/>
  <c r="EZ33"/>
  <c r="FB33"/>
  <c r="FD33"/>
  <c r="FF33"/>
  <c r="FH33"/>
  <c r="FJ33"/>
  <c r="FL33"/>
  <c r="FN33"/>
  <c r="FP33"/>
  <c r="FT33"/>
  <c r="FV33"/>
  <c r="FX33"/>
  <c r="FZ33"/>
  <c r="GB33"/>
  <c r="GD33"/>
  <c r="BY34"/>
  <c r="CA34"/>
  <c r="CC34"/>
  <c r="CE34"/>
  <c r="EQ34" s="1"/>
  <c r="CG34"/>
  <c r="ES34" s="1"/>
  <c r="CI34"/>
  <c r="CJ34"/>
  <c r="CO34"/>
  <c r="CQ34"/>
  <c r="CS34"/>
  <c r="CU34"/>
  <c r="CW34"/>
  <c r="CY34"/>
  <c r="DA34"/>
  <c r="DC34"/>
  <c r="DE34"/>
  <c r="DG34"/>
  <c r="DI34"/>
  <c r="DM34"/>
  <c r="DO34"/>
  <c r="DQ34"/>
  <c r="EJ34"/>
  <c r="EL34"/>
  <c r="EN34"/>
  <c r="EP34"/>
  <c r="ER34"/>
  <c r="ET34"/>
  <c r="EW34"/>
  <c r="EX34"/>
  <c r="EY34"/>
  <c r="EZ34"/>
  <c r="FB34"/>
  <c r="FD34"/>
  <c r="FF34"/>
  <c r="FH34"/>
  <c r="FJ34"/>
  <c r="FL34"/>
  <c r="FN34"/>
  <c r="FP34"/>
  <c r="FT34"/>
  <c r="FV34"/>
  <c r="FX34"/>
  <c r="FZ34"/>
  <c r="GB34"/>
  <c r="GD34"/>
  <c r="BY35"/>
  <c r="CA35"/>
  <c r="CC35"/>
  <c r="CE35"/>
  <c r="EQ35" s="1"/>
  <c r="CG35"/>
  <c r="ES35" s="1"/>
  <c r="CI35"/>
  <c r="CO35"/>
  <c r="CQ35"/>
  <c r="CS35"/>
  <c r="CU35"/>
  <c r="CW35"/>
  <c r="CY35"/>
  <c r="DA35"/>
  <c r="DC35"/>
  <c r="DE35"/>
  <c r="DG35"/>
  <c r="DI35"/>
  <c r="DM35"/>
  <c r="DO35"/>
  <c r="DQ35"/>
  <c r="EJ35"/>
  <c r="EL35"/>
  <c r="EN35"/>
  <c r="EP35"/>
  <c r="ER35"/>
  <c r="ET35"/>
  <c r="EW35"/>
  <c r="EX35"/>
  <c r="EY35"/>
  <c r="EZ35"/>
  <c r="FB35"/>
  <c r="FD35"/>
  <c r="FF35"/>
  <c r="FH35"/>
  <c r="FJ35"/>
  <c r="FL35"/>
  <c r="FN35"/>
  <c r="FP35"/>
  <c r="FT35"/>
  <c r="FV35"/>
  <c r="FX35"/>
  <c r="FZ35"/>
  <c r="GB35"/>
  <c r="GD35"/>
  <c r="BY36"/>
  <c r="CA36"/>
  <c r="CC36"/>
  <c r="CE36"/>
  <c r="EQ36" s="1"/>
  <c r="CG36"/>
  <c r="ES36" s="1"/>
  <c r="CI36"/>
  <c r="CO36"/>
  <c r="CQ36"/>
  <c r="CS36"/>
  <c r="CU36"/>
  <c r="CW36"/>
  <c r="CY36"/>
  <c r="DA36"/>
  <c r="DC36"/>
  <c r="DE36"/>
  <c r="DG36"/>
  <c r="DK36"/>
  <c r="DM36"/>
  <c r="DO36"/>
  <c r="DQ36"/>
  <c r="EJ36"/>
  <c r="EL36"/>
  <c r="EN36"/>
  <c r="EP36"/>
  <c r="ER36"/>
  <c r="ET36"/>
  <c r="EW36"/>
  <c r="EX36"/>
  <c r="EY36"/>
  <c r="EZ36"/>
  <c r="FB36"/>
  <c r="FD36"/>
  <c r="FF36"/>
  <c r="FH36"/>
  <c r="FJ36"/>
  <c r="FL36"/>
  <c r="FN36"/>
  <c r="FP36"/>
  <c r="FT36"/>
  <c r="FV36"/>
  <c r="FX36"/>
  <c r="FZ36"/>
  <c r="GB36"/>
  <c r="GD36"/>
  <c r="EM33" l="1"/>
  <c r="EM34"/>
  <c r="FO35"/>
  <c r="EK34"/>
  <c r="GC36"/>
  <c r="EM32"/>
  <c r="FO32"/>
  <c r="GC35"/>
  <c r="FU34"/>
  <c r="FU33"/>
  <c r="EU33"/>
  <c r="EV32"/>
  <c r="EO31"/>
  <c r="FY31"/>
  <c r="FE34"/>
  <c r="FM33"/>
  <c r="FW32"/>
  <c r="EU35"/>
  <c r="GA33"/>
  <c r="FW36"/>
  <c r="FO34"/>
  <c r="FW33"/>
  <c r="FO33"/>
  <c r="FG33"/>
  <c r="FK31"/>
  <c r="FC31"/>
  <c r="FY32"/>
  <c r="FI32"/>
  <c r="FS31"/>
  <c r="FG36"/>
  <c r="FG35"/>
  <c r="FG34"/>
  <c r="EV34"/>
  <c r="EV33"/>
  <c r="DS32"/>
  <c r="GA36"/>
  <c r="FS36"/>
  <c r="FK36"/>
  <c r="FC36"/>
  <c r="FS35"/>
  <c r="FK35"/>
  <c r="FC35"/>
  <c r="FS34"/>
  <c r="FK34"/>
  <c r="FC34"/>
  <c r="EO34"/>
  <c r="FC33"/>
  <c r="GC32"/>
  <c r="FU32"/>
  <c r="FM32"/>
  <c r="FE32"/>
  <c r="EU32"/>
  <c r="EK32"/>
  <c r="FW31"/>
  <c r="FO31"/>
  <c r="FG31"/>
  <c r="EV31"/>
  <c r="EK36"/>
  <c r="EK35"/>
  <c r="FQ32"/>
  <c r="FA32"/>
  <c r="GA31"/>
  <c r="FO36"/>
  <c r="FI36"/>
  <c r="GC34"/>
  <c r="FG32"/>
  <c r="FQ31"/>
  <c r="FI31"/>
  <c r="FA31"/>
  <c r="DS36"/>
  <c r="DS30"/>
  <c r="GE30" s="1"/>
  <c r="DS26"/>
  <c r="GE26" s="1"/>
  <c r="FM34"/>
  <c r="FE33"/>
  <c r="DT25"/>
  <c r="GF25" s="1"/>
  <c r="BH36"/>
  <c r="DS28"/>
  <c r="EU36"/>
  <c r="EK33"/>
  <c r="FM36"/>
  <c r="FE36"/>
  <c r="FY36"/>
  <c r="EO33"/>
  <c r="EK31"/>
  <c r="DT35"/>
  <c r="DT28"/>
  <c r="FM26"/>
  <c r="FU35"/>
  <c r="FM35"/>
  <c r="FE35"/>
  <c r="DS34"/>
  <c r="DT34"/>
  <c r="DT30"/>
  <c r="GF30" s="1"/>
  <c r="DS29"/>
  <c r="GE29" s="1"/>
  <c r="DT32"/>
  <c r="DS31"/>
  <c r="DT31"/>
  <c r="DT29"/>
  <c r="GF29" s="1"/>
  <c r="DS25"/>
  <c r="GA35"/>
  <c r="GA34"/>
  <c r="FS33"/>
  <c r="FK33"/>
  <c r="BH31"/>
  <c r="FM25"/>
  <c r="DT36"/>
  <c r="BG35"/>
  <c r="DS33"/>
  <c r="GC33"/>
  <c r="DT33"/>
  <c r="DT26"/>
  <c r="GF26" s="1"/>
  <c r="BG36"/>
  <c r="FQ36"/>
  <c r="FA36"/>
  <c r="EM36"/>
  <c r="FY35"/>
  <c r="FQ35"/>
  <c r="FI35"/>
  <c r="FA35"/>
  <c r="BH35"/>
  <c r="FY34"/>
  <c r="FQ34"/>
  <c r="FI34"/>
  <c r="FA34"/>
  <c r="BH34"/>
  <c r="FY33"/>
  <c r="FM31"/>
  <c r="FE31"/>
  <c r="BH33"/>
  <c r="FI33"/>
  <c r="FS32"/>
  <c r="FC32"/>
  <c r="FY28"/>
  <c r="EV28"/>
  <c r="EM35"/>
  <c r="BG32"/>
  <c r="EM31"/>
  <c r="GC31"/>
  <c r="FU31"/>
  <c r="EV29"/>
  <c r="EK29"/>
  <c r="FM27"/>
  <c r="FE27"/>
  <c r="FY26"/>
  <c r="GA28"/>
  <c r="BG27"/>
  <c r="FQ33"/>
  <c r="FA33"/>
  <c r="FK32"/>
  <c r="BG31"/>
  <c r="FW29"/>
  <c r="EK28"/>
  <c r="EU34"/>
  <c r="BG34"/>
  <c r="BG33"/>
  <c r="GE33" s="1"/>
  <c r="EO32"/>
  <c r="BH32"/>
  <c r="FY27"/>
  <c r="EV27"/>
  <c r="DS35"/>
  <c r="GA32"/>
  <c r="EU31"/>
  <c r="ES25"/>
  <c r="BG25"/>
  <c r="EO36"/>
  <c r="EO35"/>
  <c r="M50"/>
  <c r="M49"/>
  <c r="M48"/>
  <c r="M47"/>
  <c r="BE50"/>
  <c r="AY50"/>
  <c r="AO50"/>
  <c r="W50"/>
  <c r="Q50"/>
  <c r="O50"/>
  <c r="X50"/>
  <c r="H50"/>
  <c r="AW50" s="1"/>
  <c r="BE49"/>
  <c r="AY49"/>
  <c r="AW49"/>
  <c r="AU49"/>
  <c r="AQ49"/>
  <c r="AO49"/>
  <c r="AM49"/>
  <c r="AK49"/>
  <c r="AI49"/>
  <c r="AG49"/>
  <c r="AE49"/>
  <c r="AC49"/>
  <c r="W49"/>
  <c r="Q49"/>
  <c r="O49"/>
  <c r="X49"/>
  <c r="BE48"/>
  <c r="AY48"/>
  <c r="AW48"/>
  <c r="AU48"/>
  <c r="AQ48"/>
  <c r="AO48"/>
  <c r="AM48"/>
  <c r="AK48"/>
  <c r="AI48"/>
  <c r="AG48"/>
  <c r="AE48"/>
  <c r="AC48"/>
  <c r="W48"/>
  <c r="Q48"/>
  <c r="O48"/>
  <c r="X48"/>
  <c r="R24"/>
  <c r="S24"/>
  <c r="BE47"/>
  <c r="BE41" s="1"/>
  <c r="AY47"/>
  <c r="AY41" s="1"/>
  <c r="AW47"/>
  <c r="AU47"/>
  <c r="AQ47"/>
  <c r="AO47"/>
  <c r="AM47"/>
  <c r="AK47"/>
  <c r="AI47"/>
  <c r="AG47"/>
  <c r="AE47"/>
  <c r="AC47"/>
  <c r="W47"/>
  <c r="W41" s="1"/>
  <c r="Q47"/>
  <c r="O47"/>
  <c r="X47"/>
  <c r="DQ24"/>
  <c r="Y24"/>
  <c r="AU24"/>
  <c r="AK24"/>
  <c r="AC24"/>
  <c r="O24"/>
  <c r="CB24"/>
  <c r="CD24"/>
  <c r="CF24"/>
  <c r="CH24"/>
  <c r="CL24"/>
  <c r="CM24"/>
  <c r="CN24"/>
  <c r="CP24"/>
  <c r="CR24"/>
  <c r="CT24"/>
  <c r="CV24"/>
  <c r="CX24"/>
  <c r="CZ24"/>
  <c r="DB24"/>
  <c r="DD24"/>
  <c r="DF24"/>
  <c r="DH24"/>
  <c r="DJ24"/>
  <c r="DL24"/>
  <c r="DN24"/>
  <c r="DP24"/>
  <c r="DR24"/>
  <c r="P24"/>
  <c r="T24"/>
  <c r="V24"/>
  <c r="Z24"/>
  <c r="AA24"/>
  <c r="AB24"/>
  <c r="AD24"/>
  <c r="AE24"/>
  <c r="AF24"/>
  <c r="AH24"/>
  <c r="AJ24"/>
  <c r="AL24"/>
  <c r="AN24"/>
  <c r="AP24"/>
  <c r="AR24"/>
  <c r="AT24"/>
  <c r="AV24"/>
  <c r="AX24"/>
  <c r="AZ24"/>
  <c r="BB24"/>
  <c r="BD24"/>
  <c r="BF24"/>
  <c r="BI24"/>
  <c r="BJ24"/>
  <c r="BK24"/>
  <c r="DQ22"/>
  <c r="DO22"/>
  <c r="DM22"/>
  <c r="DK22"/>
  <c r="DG22"/>
  <c r="DE22"/>
  <c r="DC22"/>
  <c r="DA22"/>
  <c r="CY22"/>
  <c r="CW22"/>
  <c r="CU22"/>
  <c r="CS22"/>
  <c r="CQ22"/>
  <c r="CO22"/>
  <c r="CI22"/>
  <c r="CG22"/>
  <c r="CE22"/>
  <c r="CC22"/>
  <c r="CA22"/>
  <c r="BY22"/>
  <c r="DQ21"/>
  <c r="DO21"/>
  <c r="DM21"/>
  <c r="DK21"/>
  <c r="DI21"/>
  <c r="DG21"/>
  <c r="DE21"/>
  <c r="DC21"/>
  <c r="DA21"/>
  <c r="CY21"/>
  <c r="CW21"/>
  <c r="CU21"/>
  <c r="CS21"/>
  <c r="CQ21"/>
  <c r="CO21"/>
  <c r="CJ21"/>
  <c r="CI21"/>
  <c r="CC21"/>
  <c r="CA21"/>
  <c r="BY21"/>
  <c r="DQ20"/>
  <c r="DO20"/>
  <c r="DM20"/>
  <c r="DK20"/>
  <c r="DI20"/>
  <c r="DG20"/>
  <c r="DE20"/>
  <c r="DC20"/>
  <c r="DA20"/>
  <c r="CY20"/>
  <c r="CW20"/>
  <c r="CU20"/>
  <c r="CS20"/>
  <c r="CQ20"/>
  <c r="CO20"/>
  <c r="CJ20"/>
  <c r="CI20"/>
  <c r="CC20"/>
  <c r="CA20"/>
  <c r="BY20"/>
  <c r="DQ19"/>
  <c r="DO19"/>
  <c r="DM19"/>
  <c r="DK19"/>
  <c r="DE19"/>
  <c r="DA19"/>
  <c r="CJ19"/>
  <c r="CI19"/>
  <c r="CC19"/>
  <c r="CA19"/>
  <c r="BY19"/>
  <c r="BT19"/>
  <c r="DI19" s="1"/>
  <c r="DQ18"/>
  <c r="DO18"/>
  <c r="DM18"/>
  <c r="DK18"/>
  <c r="DI18"/>
  <c r="DG18"/>
  <c r="DE18"/>
  <c r="DC18"/>
  <c r="DA18"/>
  <c r="CY18"/>
  <c r="CW18"/>
  <c r="CU18"/>
  <c r="CS18"/>
  <c r="CQ18"/>
  <c r="CO18"/>
  <c r="CJ18"/>
  <c r="CI18"/>
  <c r="CC18"/>
  <c r="CA18"/>
  <c r="BY18"/>
  <c r="DQ17"/>
  <c r="DO17"/>
  <c r="DM17"/>
  <c r="DK17"/>
  <c r="DI17"/>
  <c r="DG17"/>
  <c r="DE17"/>
  <c r="DC17"/>
  <c r="DA17"/>
  <c r="CY17"/>
  <c r="CW17"/>
  <c r="CU17"/>
  <c r="CS17"/>
  <c r="CQ17"/>
  <c r="CO17"/>
  <c r="CJ17"/>
  <c r="CI17"/>
  <c r="CC17"/>
  <c r="CA17"/>
  <c r="BY17"/>
  <c r="DQ16"/>
  <c r="DO16"/>
  <c r="DM16"/>
  <c r="DK16"/>
  <c r="DI16"/>
  <c r="DG16"/>
  <c r="DE16"/>
  <c r="DC16"/>
  <c r="DA16"/>
  <c r="CY16"/>
  <c r="CW16"/>
  <c r="CU16"/>
  <c r="CS16"/>
  <c r="CQ16"/>
  <c r="CO16"/>
  <c r="CJ16"/>
  <c r="CI16"/>
  <c r="CC16"/>
  <c r="CA16"/>
  <c r="BY16"/>
  <c r="DQ15"/>
  <c r="DO15"/>
  <c r="DM15"/>
  <c r="DK15"/>
  <c r="DI15"/>
  <c r="DG15"/>
  <c r="DE15"/>
  <c r="DC15"/>
  <c r="DA15"/>
  <c r="CY15"/>
  <c r="CW15"/>
  <c r="CU15"/>
  <c r="CS15"/>
  <c r="CQ15"/>
  <c r="CO15"/>
  <c r="CJ15"/>
  <c r="CI15"/>
  <c r="CC15"/>
  <c r="CA15"/>
  <c r="BY15"/>
  <c r="DQ14"/>
  <c r="DO14"/>
  <c r="DM14"/>
  <c r="DK14"/>
  <c r="DI14"/>
  <c r="DG14"/>
  <c r="DE14"/>
  <c r="DC14"/>
  <c r="DA14"/>
  <c r="CY14"/>
  <c r="CW14"/>
  <c r="CU14"/>
  <c r="CS14"/>
  <c r="CQ14"/>
  <c r="CO14"/>
  <c r="CJ14"/>
  <c r="CI14"/>
  <c r="CC14"/>
  <c r="CA14"/>
  <c r="BY14"/>
  <c r="DQ13"/>
  <c r="DO13"/>
  <c r="DM13"/>
  <c r="DK13"/>
  <c r="DI13"/>
  <c r="DG13"/>
  <c r="DE13"/>
  <c r="DC13"/>
  <c r="DA13"/>
  <c r="CY13"/>
  <c r="CW13"/>
  <c r="CU13"/>
  <c r="CS13"/>
  <c r="CQ13"/>
  <c r="CO13"/>
  <c r="CJ13"/>
  <c r="CI13"/>
  <c r="CC13"/>
  <c r="CA13"/>
  <c r="BY13"/>
  <c r="DQ12"/>
  <c r="DO12"/>
  <c r="DM12"/>
  <c r="DK12"/>
  <c r="DI12"/>
  <c r="DG12"/>
  <c r="DE12"/>
  <c r="DC12"/>
  <c r="DA12"/>
  <c r="CY12"/>
  <c r="CW12"/>
  <c r="CU12"/>
  <c r="CS12"/>
  <c r="CQ12"/>
  <c r="CO12"/>
  <c r="CJ12"/>
  <c r="CI12"/>
  <c r="CC12"/>
  <c r="CA12"/>
  <c r="BY12"/>
  <c r="DQ11"/>
  <c r="DI11"/>
  <c r="DG11"/>
  <c r="DC11"/>
  <c r="DA11"/>
  <c r="CY11"/>
  <c r="CW11"/>
  <c r="CU11"/>
  <c r="CS11"/>
  <c r="CQ11"/>
  <c r="CO11"/>
  <c r="CI11"/>
  <c r="CE11"/>
  <c r="CC11"/>
  <c r="CA11"/>
  <c r="BY11"/>
  <c r="DO11"/>
  <c r="DQ10"/>
  <c r="DI10"/>
  <c r="DG10"/>
  <c r="DC10"/>
  <c r="DA10"/>
  <c r="CY10"/>
  <c r="CW10"/>
  <c r="CU10"/>
  <c r="CS10"/>
  <c r="CQ10"/>
  <c r="CO10"/>
  <c r="CI10"/>
  <c r="CE10"/>
  <c r="CC10"/>
  <c r="CA10"/>
  <c r="BY10"/>
  <c r="BE22"/>
  <c r="AY22"/>
  <c r="AW22"/>
  <c r="AU22"/>
  <c r="AS22"/>
  <c r="AQ22"/>
  <c r="AO22"/>
  <c r="AM22"/>
  <c r="AK22"/>
  <c r="AI22"/>
  <c r="AG22"/>
  <c r="AE22"/>
  <c r="AC22"/>
  <c r="X22"/>
  <c r="W22"/>
  <c r="S22"/>
  <c r="Q22"/>
  <c r="M22"/>
  <c r="BC22"/>
  <c r="BE21"/>
  <c r="AY21"/>
  <c r="AW21"/>
  <c r="AU21"/>
  <c r="AS21"/>
  <c r="AQ21"/>
  <c r="AO21"/>
  <c r="AM21"/>
  <c r="AK21"/>
  <c r="AI21"/>
  <c r="AG21"/>
  <c r="AE21"/>
  <c r="AC21"/>
  <c r="W21"/>
  <c r="Q21"/>
  <c r="O21"/>
  <c r="M21"/>
  <c r="BA21"/>
  <c r="BE20"/>
  <c r="BC20"/>
  <c r="BA20"/>
  <c r="AY20"/>
  <c r="AW20"/>
  <c r="AU20"/>
  <c r="AS20"/>
  <c r="AQ20"/>
  <c r="AO20"/>
  <c r="AM20"/>
  <c r="AK20"/>
  <c r="AI20"/>
  <c r="AG20"/>
  <c r="AE20"/>
  <c r="AC20"/>
  <c r="X20"/>
  <c r="W20"/>
  <c r="Q20"/>
  <c r="O20"/>
  <c r="M20"/>
  <c r="BE19"/>
  <c r="AY19"/>
  <c r="AO19"/>
  <c r="W19"/>
  <c r="Q19"/>
  <c r="O19"/>
  <c r="M19"/>
  <c r="X19"/>
  <c r="H19"/>
  <c r="AW19" s="1"/>
  <c r="BE18"/>
  <c r="BC18"/>
  <c r="BA18"/>
  <c r="AY18"/>
  <c r="AW18"/>
  <c r="AU18"/>
  <c r="AS18"/>
  <c r="AQ18"/>
  <c r="AO18"/>
  <c r="AM18"/>
  <c r="AK18"/>
  <c r="AI18"/>
  <c r="AG18"/>
  <c r="AE18"/>
  <c r="AC18"/>
  <c r="X18"/>
  <c r="W18"/>
  <c r="Q18"/>
  <c r="O18"/>
  <c r="M18"/>
  <c r="BE17"/>
  <c r="BC17"/>
  <c r="BA17"/>
  <c r="AY17"/>
  <c r="AW17"/>
  <c r="AU17"/>
  <c r="AS17"/>
  <c r="AQ17"/>
  <c r="AO17"/>
  <c r="AM17"/>
  <c r="AK17"/>
  <c r="AI17"/>
  <c r="AG17"/>
  <c r="AE17"/>
  <c r="AC17"/>
  <c r="X17"/>
  <c r="W17"/>
  <c r="Q17"/>
  <c r="O17"/>
  <c r="M17"/>
  <c r="BE16"/>
  <c r="AY16"/>
  <c r="AW16"/>
  <c r="AU16"/>
  <c r="AQ16"/>
  <c r="AO16"/>
  <c r="AM16"/>
  <c r="AK16"/>
  <c r="AI16"/>
  <c r="AG16"/>
  <c r="AE16"/>
  <c r="AC16"/>
  <c r="W16"/>
  <c r="Q16"/>
  <c r="O16"/>
  <c r="M16"/>
  <c r="X16"/>
  <c r="BE15"/>
  <c r="AY15"/>
  <c r="AW15"/>
  <c r="AU15"/>
  <c r="AQ15"/>
  <c r="AO15"/>
  <c r="AM15"/>
  <c r="AK15"/>
  <c r="AI15"/>
  <c r="AG15"/>
  <c r="AE15"/>
  <c r="AC15"/>
  <c r="W15"/>
  <c r="Q15"/>
  <c r="O15"/>
  <c r="M15"/>
  <c r="X15"/>
  <c r="BE14"/>
  <c r="BC14"/>
  <c r="BA14"/>
  <c r="AY14"/>
  <c r="AW14"/>
  <c r="AU14"/>
  <c r="AS14"/>
  <c r="AQ14"/>
  <c r="AO14"/>
  <c r="AM14"/>
  <c r="AK14"/>
  <c r="AI14"/>
  <c r="AG14"/>
  <c r="AE14"/>
  <c r="AC14"/>
  <c r="X14"/>
  <c r="W14"/>
  <c r="Q14"/>
  <c r="O14"/>
  <c r="M14"/>
  <c r="BE13"/>
  <c r="BC13"/>
  <c r="AY13"/>
  <c r="AW13"/>
  <c r="AU13"/>
  <c r="AQ13"/>
  <c r="AO13"/>
  <c r="AM13"/>
  <c r="AK13"/>
  <c r="AI13"/>
  <c r="AG13"/>
  <c r="AE13"/>
  <c r="AC13"/>
  <c r="X13"/>
  <c r="W13"/>
  <c r="Q13"/>
  <c r="O13"/>
  <c r="M13"/>
  <c r="BA13"/>
  <c r="BE12"/>
  <c r="AY12"/>
  <c r="AW12"/>
  <c r="AU12"/>
  <c r="AQ12"/>
  <c r="AO12"/>
  <c r="AM12"/>
  <c r="AK12"/>
  <c r="AI12"/>
  <c r="AG12"/>
  <c r="AE12"/>
  <c r="AC12"/>
  <c r="W12"/>
  <c r="Q12"/>
  <c r="O12"/>
  <c r="M12"/>
  <c r="X12"/>
  <c r="BE11"/>
  <c r="AW11"/>
  <c r="AU11"/>
  <c r="AQ11"/>
  <c r="AO11"/>
  <c r="AM11"/>
  <c r="AK11"/>
  <c r="AI11"/>
  <c r="AG11"/>
  <c r="AE11"/>
  <c r="AC11"/>
  <c r="Y11"/>
  <c r="W11"/>
  <c r="S11"/>
  <c r="Q11"/>
  <c r="O11"/>
  <c r="M11"/>
  <c r="BE10"/>
  <c r="AY10"/>
  <c r="AW10"/>
  <c r="AU10"/>
  <c r="AQ10"/>
  <c r="AO10"/>
  <c r="AM10"/>
  <c r="AK10"/>
  <c r="AI10"/>
  <c r="AG10"/>
  <c r="AE10"/>
  <c r="AC10"/>
  <c r="W10"/>
  <c r="S10"/>
  <c r="Q10"/>
  <c r="O10"/>
  <c r="M10"/>
  <c r="X10"/>
  <c r="AI41" l="1"/>
  <c r="AG41"/>
  <c r="AW41"/>
  <c r="AO41"/>
  <c r="X41"/>
  <c r="AC41"/>
  <c r="CJ9"/>
  <c r="GF34"/>
  <c r="AI50"/>
  <c r="GF35"/>
  <c r="GE31"/>
  <c r="GE35"/>
  <c r="GF31"/>
  <c r="GF36"/>
  <c r="AQ19"/>
  <c r="O41"/>
  <c r="AQ50"/>
  <c r="AQ41" s="1"/>
  <c r="AI19"/>
  <c r="Q41"/>
  <c r="GE34"/>
  <c r="GE32"/>
  <c r="GE36"/>
  <c r="GF32"/>
  <c r="GF33"/>
  <c r="GE25"/>
  <c r="BH28"/>
  <c r="GF28" s="1"/>
  <c r="ES28"/>
  <c r="BG28"/>
  <c r="GE28" s="1"/>
  <c r="DS27"/>
  <c r="GE27" s="1"/>
  <c r="GA27"/>
  <c r="BH27"/>
  <c r="ES27"/>
  <c r="DT27"/>
  <c r="AM24"/>
  <c r="DA24"/>
  <c r="DI24"/>
  <c r="AW24"/>
  <c r="AG24"/>
  <c r="BE24"/>
  <c r="CQ24"/>
  <c r="CY24"/>
  <c r="DG24"/>
  <c r="AC50"/>
  <c r="AK50"/>
  <c r="AK41" s="1"/>
  <c r="BA50"/>
  <c r="AE50"/>
  <c r="AE41" s="1"/>
  <c r="AM50"/>
  <c r="AM41" s="1"/>
  <c r="AU50"/>
  <c r="AU41" s="1"/>
  <c r="BC50"/>
  <c r="AG50"/>
  <c r="BA49"/>
  <c r="BC49"/>
  <c r="BA48"/>
  <c r="BC48"/>
  <c r="BA47"/>
  <c r="BC47"/>
  <c r="BC41" s="1"/>
  <c r="CS24"/>
  <c r="CI24"/>
  <c r="CA24"/>
  <c r="CE24"/>
  <c r="CK24"/>
  <c r="CU24"/>
  <c r="DC24"/>
  <c r="DK24"/>
  <c r="CC24"/>
  <c r="CO24"/>
  <c r="CW24"/>
  <c r="CJ24"/>
  <c r="CG24"/>
  <c r="Q24"/>
  <c r="W24"/>
  <c r="AO24"/>
  <c r="AY24"/>
  <c r="AI24"/>
  <c r="AQ24"/>
  <c r="X24"/>
  <c r="AS24"/>
  <c r="CU19"/>
  <c r="DC19"/>
  <c r="CO19"/>
  <c r="CW19"/>
  <c r="CQ19"/>
  <c r="CY19"/>
  <c r="DG19"/>
  <c r="CS19"/>
  <c r="DK11"/>
  <c r="DE11"/>
  <c r="DM11"/>
  <c r="CG10"/>
  <c r="DM10"/>
  <c r="DO10"/>
  <c r="BA22"/>
  <c r="X21"/>
  <c r="BC21"/>
  <c r="AC19"/>
  <c r="AK19"/>
  <c r="AS19"/>
  <c r="BA19"/>
  <c r="AE19"/>
  <c r="AM19"/>
  <c r="AU19"/>
  <c r="BC19"/>
  <c r="AG19"/>
  <c r="AS16"/>
  <c r="BA16"/>
  <c r="BC16"/>
  <c r="AS15"/>
  <c r="BA15"/>
  <c r="BC15"/>
  <c r="AS13"/>
  <c r="AS12"/>
  <c r="BA12"/>
  <c r="BC12"/>
  <c r="U11"/>
  <c r="AS11"/>
  <c r="BA11"/>
  <c r="BC11"/>
  <c r="U10"/>
  <c r="AS10"/>
  <c r="BA10"/>
  <c r="BC10"/>
  <c r="BA41" l="1"/>
  <c r="GF27"/>
  <c r="DO24"/>
  <c r="DE24"/>
  <c r="DM24"/>
  <c r="U24"/>
  <c r="BC24"/>
  <c r="BA24"/>
  <c r="O9" l="1"/>
  <c r="FR358"/>
  <c r="CB358"/>
  <c r="CC358"/>
  <c r="CD358"/>
  <c r="CE358"/>
  <c r="CF358"/>
  <c r="CG358"/>
  <c r="CH358"/>
  <c r="CI358"/>
  <c r="CJ358"/>
  <c r="CK358"/>
  <c r="CL358"/>
  <c r="CM358"/>
  <c r="CN358"/>
  <c r="CO358"/>
  <c r="CP358"/>
  <c r="CQ358"/>
  <c r="CR358"/>
  <c r="CS358"/>
  <c r="CT358"/>
  <c r="CU358"/>
  <c r="CV358"/>
  <c r="CW358"/>
  <c r="CX358"/>
  <c r="CY358"/>
  <c r="CZ358"/>
  <c r="DA358"/>
  <c r="DB358"/>
  <c r="DC358"/>
  <c r="DD358"/>
  <c r="DE358"/>
  <c r="DF358"/>
  <c r="DG358"/>
  <c r="DH358"/>
  <c r="DI358"/>
  <c r="DJ358"/>
  <c r="DK358"/>
  <c r="DL358"/>
  <c r="DM358"/>
  <c r="DN358"/>
  <c r="DO358"/>
  <c r="DP358"/>
  <c r="DQ358"/>
  <c r="DR358"/>
  <c r="CA358"/>
  <c r="P358"/>
  <c r="Q358"/>
  <c r="R358"/>
  <c r="S358"/>
  <c r="T358"/>
  <c r="U358"/>
  <c r="V358"/>
  <c r="W358"/>
  <c r="X358"/>
  <c r="Y358"/>
  <c r="Z358"/>
  <c r="AA358"/>
  <c r="AB358"/>
  <c r="AC358"/>
  <c r="AD358"/>
  <c r="AE358"/>
  <c r="AF358"/>
  <c r="AG358"/>
  <c r="AH358"/>
  <c r="AI358"/>
  <c r="AJ358"/>
  <c r="AK358"/>
  <c r="AL358"/>
  <c r="AM358"/>
  <c r="AN358"/>
  <c r="AO358"/>
  <c r="AP358"/>
  <c r="AQ358"/>
  <c r="AR358"/>
  <c r="AS358"/>
  <c r="AT358"/>
  <c r="AU358"/>
  <c r="AV358"/>
  <c r="AW358"/>
  <c r="AX358"/>
  <c r="AY358"/>
  <c r="AZ358"/>
  <c r="BA358"/>
  <c r="BB358"/>
  <c r="BC358"/>
  <c r="BD358"/>
  <c r="BE358"/>
  <c r="BF358"/>
  <c r="O358"/>
  <c r="BG375"/>
  <c r="O722"/>
  <c r="O705"/>
  <c r="O688"/>
  <c r="O654"/>
  <c r="O642"/>
  <c r="O629"/>
  <c r="O600"/>
  <c r="O588"/>
  <c r="O573"/>
  <c r="O557"/>
  <c r="O542"/>
  <c r="O527"/>
  <c r="O496"/>
  <c r="O448"/>
  <c r="O389"/>
  <c r="O374"/>
  <c r="O324"/>
  <c r="O290"/>
  <c r="O278"/>
  <c r="O265"/>
  <c r="O236"/>
  <c r="O224"/>
  <c r="O193"/>
  <c r="O178"/>
  <c r="O163"/>
  <c r="O132"/>
  <c r="O116"/>
  <c r="O102"/>
  <c r="DU358"/>
  <c r="DV358"/>
  <c r="O739" l="1"/>
  <c r="FR739"/>
  <c r="BH737"/>
  <c r="BG736"/>
  <c r="GI739"/>
  <c r="GH739"/>
  <c r="GG739"/>
  <c r="L374" l="1"/>
  <c r="N374"/>
  <c r="P374"/>
  <c r="Q374"/>
  <c r="R374"/>
  <c r="S374"/>
  <c r="T374"/>
  <c r="U374"/>
  <c r="V374"/>
  <c r="W374"/>
  <c r="X374"/>
  <c r="Y374"/>
  <c r="Z374"/>
  <c r="AA374"/>
  <c r="AB374"/>
  <c r="AC374"/>
  <c r="AD374"/>
  <c r="AE374"/>
  <c r="AF374"/>
  <c r="AG374"/>
  <c r="AH374"/>
  <c r="AI374"/>
  <c r="AJ374"/>
  <c r="AK374"/>
  <c r="AL374"/>
  <c r="AM374"/>
  <c r="AN374"/>
  <c r="AO374"/>
  <c r="AP374"/>
  <c r="AQ374"/>
  <c r="AR374"/>
  <c r="AS374"/>
  <c r="AT374"/>
  <c r="AU374"/>
  <c r="AV374"/>
  <c r="AW374"/>
  <c r="AX374"/>
  <c r="AY374"/>
  <c r="AZ374"/>
  <c r="BA374"/>
  <c r="BB374"/>
  <c r="BC374"/>
  <c r="BD374"/>
  <c r="BE374"/>
  <c r="BF374"/>
  <c r="BX374"/>
  <c r="BZ374"/>
  <c r="CA374"/>
  <c r="CB374"/>
  <c r="CC374"/>
  <c r="CD374"/>
  <c r="CE374"/>
  <c r="CG374"/>
  <c r="CH374"/>
  <c r="CI374"/>
  <c r="CJ374"/>
  <c r="CK374"/>
  <c r="CL374"/>
  <c r="CM374"/>
  <c r="CN374"/>
  <c r="CO374"/>
  <c r="CP374"/>
  <c r="CQ374"/>
  <c r="CR374"/>
  <c r="CS374"/>
  <c r="CT374"/>
  <c r="CU374"/>
  <c r="CV374"/>
  <c r="CW374"/>
  <c r="CX374"/>
  <c r="CY374"/>
  <c r="CZ374"/>
  <c r="DA374"/>
  <c r="DB374"/>
  <c r="DC374"/>
  <c r="DD374"/>
  <c r="DE374"/>
  <c r="DF374"/>
  <c r="DG374"/>
  <c r="DH374"/>
  <c r="DI374"/>
  <c r="DJ374"/>
  <c r="DK374"/>
  <c r="DL374"/>
  <c r="DM374"/>
  <c r="DN374"/>
  <c r="DO374"/>
  <c r="DP374"/>
  <c r="DQ374"/>
  <c r="DR374"/>
  <c r="BH375"/>
  <c r="DS375"/>
  <c r="DT375"/>
  <c r="EJ375"/>
  <c r="EL375"/>
  <c r="EM375"/>
  <c r="EN375"/>
  <c r="EO375"/>
  <c r="EP375"/>
  <c r="EQ375"/>
  <c r="ER375"/>
  <c r="ES375"/>
  <c r="ET375"/>
  <c r="EU375"/>
  <c r="EV375"/>
  <c r="EW375"/>
  <c r="EX375"/>
  <c r="EY375"/>
  <c r="EZ375"/>
  <c r="FA375"/>
  <c r="FB375"/>
  <c r="FC375"/>
  <c r="FD375"/>
  <c r="FE375"/>
  <c r="FF375"/>
  <c r="FG375"/>
  <c r="FH375"/>
  <c r="FI375"/>
  <c r="FJ375"/>
  <c r="FK375"/>
  <c r="FL375"/>
  <c r="FM375"/>
  <c r="FN375"/>
  <c r="FO375"/>
  <c r="FP375"/>
  <c r="FQ375"/>
  <c r="FS375"/>
  <c r="FT375"/>
  <c r="FU375"/>
  <c r="FV375"/>
  <c r="FW375"/>
  <c r="FX375"/>
  <c r="FY375"/>
  <c r="FZ375"/>
  <c r="GA375"/>
  <c r="GB375"/>
  <c r="GC375"/>
  <c r="GD375"/>
  <c r="BG376"/>
  <c r="BH376"/>
  <c r="DS376"/>
  <c r="DT376"/>
  <c r="EJ376"/>
  <c r="EL376"/>
  <c r="EM376"/>
  <c r="EN376"/>
  <c r="EO376"/>
  <c r="EP376"/>
  <c r="EQ376"/>
  <c r="ER376"/>
  <c r="ES376"/>
  <c r="ET376"/>
  <c r="EU376"/>
  <c r="EV376"/>
  <c r="EW376"/>
  <c r="EX376"/>
  <c r="EY376"/>
  <c r="EZ376"/>
  <c r="FA376"/>
  <c r="FB376"/>
  <c r="FC376"/>
  <c r="FD376"/>
  <c r="FE376"/>
  <c r="FF376"/>
  <c r="FG376"/>
  <c r="FH376"/>
  <c r="FI376"/>
  <c r="FJ376"/>
  <c r="FK376"/>
  <c r="FL376"/>
  <c r="FM376"/>
  <c r="FN376"/>
  <c r="FO376"/>
  <c r="FP376"/>
  <c r="FQ376"/>
  <c r="FS376"/>
  <c r="FT376"/>
  <c r="FU376"/>
  <c r="FV376"/>
  <c r="FW376"/>
  <c r="FX376"/>
  <c r="FY376"/>
  <c r="FZ376"/>
  <c r="GA376"/>
  <c r="GB376"/>
  <c r="GC376"/>
  <c r="GD376"/>
  <c r="BG377"/>
  <c r="BH377"/>
  <c r="DS377"/>
  <c r="DT377"/>
  <c r="EJ377"/>
  <c r="EL377"/>
  <c r="EM377"/>
  <c r="EN377"/>
  <c r="EO377"/>
  <c r="EP377"/>
  <c r="EQ377"/>
  <c r="ER377"/>
  <c r="ES377"/>
  <c r="ET377"/>
  <c r="EU377"/>
  <c r="EV377"/>
  <c r="EW377"/>
  <c r="EX377"/>
  <c r="EY377"/>
  <c r="EZ377"/>
  <c r="FA377"/>
  <c r="FB377"/>
  <c r="FC377"/>
  <c r="FD377"/>
  <c r="FE377"/>
  <c r="FF377"/>
  <c r="FG377"/>
  <c r="FH377"/>
  <c r="FI377"/>
  <c r="FJ377"/>
  <c r="FK377"/>
  <c r="FL377"/>
  <c r="FM377"/>
  <c r="FN377"/>
  <c r="FO377"/>
  <c r="FP377"/>
  <c r="FQ377"/>
  <c r="FS377"/>
  <c r="FT377"/>
  <c r="FU377"/>
  <c r="FV377"/>
  <c r="FW377"/>
  <c r="FX377"/>
  <c r="FY377"/>
  <c r="FZ377"/>
  <c r="GA377"/>
  <c r="GB377"/>
  <c r="GC377"/>
  <c r="GD377"/>
  <c r="EK378"/>
  <c r="BG378"/>
  <c r="BH378"/>
  <c r="DS378"/>
  <c r="DT378"/>
  <c r="EJ378"/>
  <c r="EL378"/>
  <c r="EM378"/>
  <c r="EN378"/>
  <c r="EO378"/>
  <c r="EP378"/>
  <c r="EQ378"/>
  <c r="ER378"/>
  <c r="ES378"/>
  <c r="ET378"/>
  <c r="EU378"/>
  <c r="EV378"/>
  <c r="EW378"/>
  <c r="EX378"/>
  <c r="EY378"/>
  <c r="EZ378"/>
  <c r="FA378"/>
  <c r="FB378"/>
  <c r="FC378"/>
  <c r="FD378"/>
  <c r="FE378"/>
  <c r="FF378"/>
  <c r="FG378"/>
  <c r="FH378"/>
  <c r="FI378"/>
  <c r="FJ378"/>
  <c r="FK378"/>
  <c r="FL378"/>
  <c r="FM378"/>
  <c r="FN378"/>
  <c r="FO378"/>
  <c r="FP378"/>
  <c r="FQ378"/>
  <c r="FS378"/>
  <c r="FT378"/>
  <c r="FU378"/>
  <c r="FV378"/>
  <c r="FW378"/>
  <c r="FX378"/>
  <c r="FY378"/>
  <c r="FZ378"/>
  <c r="GA378"/>
  <c r="GB378"/>
  <c r="GC378"/>
  <c r="GD378"/>
  <c r="BG379"/>
  <c r="BH379"/>
  <c r="DS379"/>
  <c r="DT379"/>
  <c r="EJ379"/>
  <c r="EL379"/>
  <c r="EM379"/>
  <c r="EN379"/>
  <c r="EO379"/>
  <c r="EP379"/>
  <c r="EQ379"/>
  <c r="ER379"/>
  <c r="ES379"/>
  <c r="ET379"/>
  <c r="EU379"/>
  <c r="EV379"/>
  <c r="EW379"/>
  <c r="EX379"/>
  <c r="EY379"/>
  <c r="EZ379"/>
  <c r="FA379"/>
  <c r="FB379"/>
  <c r="FC379"/>
  <c r="FD379"/>
  <c r="FE379"/>
  <c r="FF379"/>
  <c r="FG379"/>
  <c r="FH379"/>
  <c r="FI379"/>
  <c r="FJ379"/>
  <c r="FK379"/>
  <c r="FL379"/>
  <c r="FM379"/>
  <c r="FN379"/>
  <c r="FO379"/>
  <c r="FP379"/>
  <c r="FQ379"/>
  <c r="FS379"/>
  <c r="FT379"/>
  <c r="FU379"/>
  <c r="FV379"/>
  <c r="FW379"/>
  <c r="FX379"/>
  <c r="FY379"/>
  <c r="FZ379"/>
  <c r="GA379"/>
  <c r="GB379"/>
  <c r="GC379"/>
  <c r="GD379"/>
  <c r="BG380"/>
  <c r="BH380"/>
  <c r="DS380"/>
  <c r="DT380"/>
  <c r="EJ380"/>
  <c r="EL380"/>
  <c r="EM380"/>
  <c r="EN380"/>
  <c r="EO380"/>
  <c r="EP380"/>
  <c r="EQ380"/>
  <c r="ER380"/>
  <c r="ES380"/>
  <c r="ET380"/>
  <c r="EU380"/>
  <c r="EV380"/>
  <c r="EW380"/>
  <c r="EX380"/>
  <c r="EY380"/>
  <c r="EZ380"/>
  <c r="FA380"/>
  <c r="FB380"/>
  <c r="FC380"/>
  <c r="FD380"/>
  <c r="FE380"/>
  <c r="FF380"/>
  <c r="FG380"/>
  <c r="FH380"/>
  <c r="FI380"/>
  <c r="FJ380"/>
  <c r="FK380"/>
  <c r="FL380"/>
  <c r="FM380"/>
  <c r="FN380"/>
  <c r="FO380"/>
  <c r="FP380"/>
  <c r="FQ380"/>
  <c r="FS380"/>
  <c r="FT380"/>
  <c r="FU380"/>
  <c r="FV380"/>
  <c r="FW380"/>
  <c r="FX380"/>
  <c r="FY380"/>
  <c r="FZ380"/>
  <c r="GA380"/>
  <c r="GB380"/>
  <c r="GC380"/>
  <c r="GD380"/>
  <c r="BG381"/>
  <c r="BH381"/>
  <c r="DS381"/>
  <c r="DT381"/>
  <c r="EJ381"/>
  <c r="EL381"/>
  <c r="EM381"/>
  <c r="EN381"/>
  <c r="EO381"/>
  <c r="EP381"/>
  <c r="EQ381"/>
  <c r="ER381"/>
  <c r="ES381"/>
  <c r="ET381"/>
  <c r="EU381"/>
  <c r="EV381"/>
  <c r="EW381"/>
  <c r="EX381"/>
  <c r="EY381"/>
  <c r="EZ381"/>
  <c r="FA381"/>
  <c r="FB381"/>
  <c r="FC381"/>
  <c r="FD381"/>
  <c r="FE381"/>
  <c r="FF381"/>
  <c r="FG381"/>
  <c r="FH381"/>
  <c r="FI381"/>
  <c r="FJ381"/>
  <c r="FK381"/>
  <c r="FL381"/>
  <c r="FM381"/>
  <c r="FN381"/>
  <c r="FO381"/>
  <c r="FP381"/>
  <c r="FQ381"/>
  <c r="FS381"/>
  <c r="FT381"/>
  <c r="FU381"/>
  <c r="FV381"/>
  <c r="FW381"/>
  <c r="FX381"/>
  <c r="FY381"/>
  <c r="FZ381"/>
  <c r="GA381"/>
  <c r="GB381"/>
  <c r="GC381"/>
  <c r="GD381"/>
  <c r="BG382"/>
  <c r="BH382"/>
  <c r="DS382"/>
  <c r="DT382"/>
  <c r="EJ382"/>
  <c r="EL382"/>
  <c r="EM382"/>
  <c r="EN382"/>
  <c r="EO382"/>
  <c r="EP382"/>
  <c r="EQ382"/>
  <c r="ER382"/>
  <c r="ES382"/>
  <c r="ET382"/>
  <c r="EU382"/>
  <c r="EV382"/>
  <c r="EW382"/>
  <c r="EX382"/>
  <c r="EY382"/>
  <c r="EZ382"/>
  <c r="FA382"/>
  <c r="FB382"/>
  <c r="FC382"/>
  <c r="FD382"/>
  <c r="FE382"/>
  <c r="FF382"/>
  <c r="FG382"/>
  <c r="FH382"/>
  <c r="FI382"/>
  <c r="FJ382"/>
  <c r="FK382"/>
  <c r="FL382"/>
  <c r="FM382"/>
  <c r="FN382"/>
  <c r="FO382"/>
  <c r="FP382"/>
  <c r="FQ382"/>
  <c r="FS382"/>
  <c r="FT382"/>
  <c r="FU382"/>
  <c r="FV382"/>
  <c r="FW382"/>
  <c r="FX382"/>
  <c r="FY382"/>
  <c r="FZ382"/>
  <c r="GA382"/>
  <c r="GB382"/>
  <c r="GC382"/>
  <c r="GD382"/>
  <c r="BG383"/>
  <c r="BH383"/>
  <c r="BY383"/>
  <c r="DS383"/>
  <c r="DT383"/>
  <c r="EJ383"/>
  <c r="EL383"/>
  <c r="EM383"/>
  <c r="EN383"/>
  <c r="EO383"/>
  <c r="EP383"/>
  <c r="EQ383"/>
  <c r="ER383"/>
  <c r="ES383"/>
  <c r="ET383"/>
  <c r="EU383"/>
  <c r="EV383"/>
  <c r="EW383"/>
  <c r="EX383"/>
  <c r="EY383"/>
  <c r="EZ383"/>
  <c r="FA383"/>
  <c r="FB383"/>
  <c r="FC383"/>
  <c r="FD383"/>
  <c r="FE383"/>
  <c r="FF383"/>
  <c r="FG383"/>
  <c r="FH383"/>
  <c r="FI383"/>
  <c r="FJ383"/>
  <c r="FK383"/>
  <c r="FL383"/>
  <c r="FM383"/>
  <c r="FN383"/>
  <c r="FO383"/>
  <c r="FP383"/>
  <c r="FQ383"/>
  <c r="FS383"/>
  <c r="FT383"/>
  <c r="FU383"/>
  <c r="FV383"/>
  <c r="FW383"/>
  <c r="FX383"/>
  <c r="FY383"/>
  <c r="FZ383"/>
  <c r="GA383"/>
  <c r="GB383"/>
  <c r="GC383"/>
  <c r="GD383"/>
  <c r="M384"/>
  <c r="BG384"/>
  <c r="BH384"/>
  <c r="BY384"/>
  <c r="DS384"/>
  <c r="DT384"/>
  <c r="EJ384"/>
  <c r="EL384"/>
  <c r="EM384"/>
  <c r="EN384"/>
  <c r="EO384"/>
  <c r="EP384"/>
  <c r="EQ384"/>
  <c r="ER384"/>
  <c r="ES384"/>
  <c r="ET384"/>
  <c r="EU384"/>
  <c r="EV384"/>
  <c r="EW384"/>
  <c r="EX384"/>
  <c r="EY384"/>
  <c r="EZ384"/>
  <c r="FA384"/>
  <c r="FB384"/>
  <c r="FC384"/>
  <c r="FD384"/>
  <c r="FE384"/>
  <c r="FF384"/>
  <c r="FG384"/>
  <c r="FH384"/>
  <c r="FI384"/>
  <c r="FJ384"/>
  <c r="FK384"/>
  <c r="FL384"/>
  <c r="FM384"/>
  <c r="FN384"/>
  <c r="FO384"/>
  <c r="FP384"/>
  <c r="FQ384"/>
  <c r="FS384"/>
  <c r="FT384"/>
  <c r="FU384"/>
  <c r="FV384"/>
  <c r="FW384"/>
  <c r="FX384"/>
  <c r="FY384"/>
  <c r="FZ384"/>
  <c r="GA384"/>
  <c r="GB384"/>
  <c r="GC384"/>
  <c r="GD384"/>
  <c r="M385"/>
  <c r="BG385"/>
  <c r="BH385"/>
  <c r="BY385"/>
  <c r="DS385"/>
  <c r="DT385"/>
  <c r="EJ385"/>
  <c r="EL385"/>
  <c r="EM385"/>
  <c r="EN385"/>
  <c r="EO385"/>
  <c r="EP385"/>
  <c r="EQ385"/>
  <c r="ER385"/>
  <c r="ES385"/>
  <c r="ET385"/>
  <c r="EU385"/>
  <c r="EV385"/>
  <c r="EW385"/>
  <c r="EX385"/>
  <c r="EY385"/>
  <c r="EZ385"/>
  <c r="FA385"/>
  <c r="FB385"/>
  <c r="FC385"/>
  <c r="FD385"/>
  <c r="FE385"/>
  <c r="FF385"/>
  <c r="FG385"/>
  <c r="FH385"/>
  <c r="FI385"/>
  <c r="FJ385"/>
  <c r="FK385"/>
  <c r="FL385"/>
  <c r="FM385"/>
  <c r="FN385"/>
  <c r="FO385"/>
  <c r="FP385"/>
  <c r="FQ385"/>
  <c r="FS385"/>
  <c r="FT385"/>
  <c r="FU385"/>
  <c r="FV385"/>
  <c r="FW385"/>
  <c r="FX385"/>
  <c r="FY385"/>
  <c r="FZ385"/>
  <c r="GA385"/>
  <c r="GB385"/>
  <c r="GC385"/>
  <c r="GD385"/>
  <c r="M386"/>
  <c r="BG386"/>
  <c r="BH386"/>
  <c r="BY386"/>
  <c r="DS386"/>
  <c r="DT386"/>
  <c r="EJ386"/>
  <c r="EL386"/>
  <c r="EM386"/>
  <c r="EN386"/>
  <c r="EO386"/>
  <c r="EP386"/>
  <c r="EQ386"/>
  <c r="ER386"/>
  <c r="ES386"/>
  <c r="ET386"/>
  <c r="EU386"/>
  <c r="EV386"/>
  <c r="EW386"/>
  <c r="EX386"/>
  <c r="EY386"/>
  <c r="EZ386"/>
  <c r="FA386"/>
  <c r="FB386"/>
  <c r="FC386"/>
  <c r="FD386"/>
  <c r="FE386"/>
  <c r="FF386"/>
  <c r="FG386"/>
  <c r="FH386"/>
  <c r="FI386"/>
  <c r="FJ386"/>
  <c r="FK386"/>
  <c r="FL386"/>
  <c r="FM386"/>
  <c r="FN386"/>
  <c r="FO386"/>
  <c r="FP386"/>
  <c r="FQ386"/>
  <c r="FS386"/>
  <c r="FT386"/>
  <c r="FU386"/>
  <c r="FV386"/>
  <c r="FW386"/>
  <c r="FX386"/>
  <c r="FY386"/>
  <c r="FZ386"/>
  <c r="GA386"/>
  <c r="GB386"/>
  <c r="GC386"/>
  <c r="GD386"/>
  <c r="M387"/>
  <c r="BG387"/>
  <c r="BH387"/>
  <c r="BY387"/>
  <c r="DS387"/>
  <c r="DT387"/>
  <c r="EJ387"/>
  <c r="EL387"/>
  <c r="EM387"/>
  <c r="EN387"/>
  <c r="EO387"/>
  <c r="EP387"/>
  <c r="EQ387"/>
  <c r="ER387"/>
  <c r="ES387"/>
  <c r="ET387"/>
  <c r="EU387"/>
  <c r="EV387"/>
  <c r="EW387"/>
  <c r="EX387"/>
  <c r="EY387"/>
  <c r="EZ387"/>
  <c r="FA387"/>
  <c r="FB387"/>
  <c r="FC387"/>
  <c r="FD387"/>
  <c r="FE387"/>
  <c r="FF387"/>
  <c r="FG387"/>
  <c r="FH387"/>
  <c r="FI387"/>
  <c r="FJ387"/>
  <c r="FK387"/>
  <c r="FL387"/>
  <c r="FM387"/>
  <c r="FN387"/>
  <c r="FO387"/>
  <c r="FP387"/>
  <c r="FQ387"/>
  <c r="FS387"/>
  <c r="FT387"/>
  <c r="FU387"/>
  <c r="FV387"/>
  <c r="FW387"/>
  <c r="FX387"/>
  <c r="FY387"/>
  <c r="FZ387"/>
  <c r="GA387"/>
  <c r="GB387"/>
  <c r="GC387"/>
  <c r="GD387"/>
  <c r="M388"/>
  <c r="BG388"/>
  <c r="BH388"/>
  <c r="BY388"/>
  <c r="DS388"/>
  <c r="DT388"/>
  <c r="EJ388"/>
  <c r="EL388"/>
  <c r="EM388"/>
  <c r="EN388"/>
  <c r="EO388"/>
  <c r="EP388"/>
  <c r="EQ388"/>
  <c r="ER388"/>
  <c r="ES388"/>
  <c r="ET388"/>
  <c r="EU388"/>
  <c r="EV388"/>
  <c r="EW388"/>
  <c r="EX388"/>
  <c r="EY388"/>
  <c r="EZ388"/>
  <c r="FA388"/>
  <c r="FB388"/>
  <c r="FC388"/>
  <c r="FD388"/>
  <c r="FE388"/>
  <c r="FF388"/>
  <c r="FG388"/>
  <c r="FH388"/>
  <c r="FI388"/>
  <c r="FJ388"/>
  <c r="FK388"/>
  <c r="FL388"/>
  <c r="FM388"/>
  <c r="FN388"/>
  <c r="FO388"/>
  <c r="FP388"/>
  <c r="FQ388"/>
  <c r="FS388"/>
  <c r="FT388"/>
  <c r="FU388"/>
  <c r="FV388"/>
  <c r="FW388"/>
  <c r="FX388"/>
  <c r="FY388"/>
  <c r="FZ388"/>
  <c r="GA388"/>
  <c r="GB388"/>
  <c r="GC388"/>
  <c r="GD388"/>
  <c r="L389"/>
  <c r="N389"/>
  <c r="P389"/>
  <c r="Q389"/>
  <c r="R389"/>
  <c r="S389"/>
  <c r="T389"/>
  <c r="U389"/>
  <c r="V389"/>
  <c r="W389"/>
  <c r="X389"/>
  <c r="Y389"/>
  <c r="Z389"/>
  <c r="AA389"/>
  <c r="AB389"/>
  <c r="AC389"/>
  <c r="AD389"/>
  <c r="AE389"/>
  <c r="AF389"/>
  <c r="AG389"/>
  <c r="AH389"/>
  <c r="AI389"/>
  <c r="AJ389"/>
  <c r="AK389"/>
  <c r="AL389"/>
  <c r="AM389"/>
  <c r="AN389"/>
  <c r="AO389"/>
  <c r="AP389"/>
  <c r="AQ389"/>
  <c r="AR389"/>
  <c r="AS389"/>
  <c r="AT389"/>
  <c r="AU389"/>
  <c r="AV389"/>
  <c r="AW389"/>
  <c r="AX389"/>
  <c r="AY389"/>
  <c r="AZ389"/>
  <c r="BA389"/>
  <c r="BB389"/>
  <c r="BC389"/>
  <c r="BD389"/>
  <c r="BE389"/>
  <c r="BF389"/>
  <c r="BX389"/>
  <c r="BZ389"/>
  <c r="CA389"/>
  <c r="CB389"/>
  <c r="CC389"/>
  <c r="CE389"/>
  <c r="CF389"/>
  <c r="CG389"/>
  <c r="CH389"/>
  <c r="CI389"/>
  <c r="CJ389"/>
  <c r="CK389"/>
  <c r="CL389"/>
  <c r="CM389"/>
  <c r="CN389"/>
  <c r="CO389"/>
  <c r="CP389"/>
  <c r="CQ389"/>
  <c r="CR389"/>
  <c r="CS389"/>
  <c r="CT389"/>
  <c r="CU389"/>
  <c r="CV389"/>
  <c r="CW389"/>
  <c r="CX389"/>
  <c r="CY389"/>
  <c r="CZ389"/>
  <c r="DA389"/>
  <c r="DB389"/>
  <c r="DC389"/>
  <c r="DD389"/>
  <c r="DE389"/>
  <c r="DF389"/>
  <c r="DG389"/>
  <c r="DH389"/>
  <c r="DI389"/>
  <c r="DJ389"/>
  <c r="DK389"/>
  <c r="DL389"/>
  <c r="DM389"/>
  <c r="DN389"/>
  <c r="DO389"/>
  <c r="DP389"/>
  <c r="DQ389"/>
  <c r="DR389"/>
  <c r="BG390"/>
  <c r="BH390"/>
  <c r="DS390"/>
  <c r="DT390"/>
  <c r="EJ390"/>
  <c r="EL390"/>
  <c r="EM390"/>
  <c r="EN390"/>
  <c r="EO390"/>
  <c r="EP390"/>
  <c r="EQ390"/>
  <c r="ER390"/>
  <c r="ES390"/>
  <c r="ET390"/>
  <c r="EU390"/>
  <c r="EV390"/>
  <c r="EW390"/>
  <c r="EX390"/>
  <c r="EY390"/>
  <c r="EZ390"/>
  <c r="FA390"/>
  <c r="FB390"/>
  <c r="FC390"/>
  <c r="FD390"/>
  <c r="FE390"/>
  <c r="FF390"/>
  <c r="FG390"/>
  <c r="FH390"/>
  <c r="FI390"/>
  <c r="FJ390"/>
  <c r="FK390"/>
  <c r="FL390"/>
  <c r="FM390"/>
  <c r="FN390"/>
  <c r="FO390"/>
  <c r="FP390"/>
  <c r="FQ390"/>
  <c r="FS390"/>
  <c r="FT390"/>
  <c r="FU390"/>
  <c r="FV390"/>
  <c r="FW390"/>
  <c r="FX390"/>
  <c r="FY390"/>
  <c r="FZ390"/>
  <c r="GA390"/>
  <c r="GB390"/>
  <c r="GC390"/>
  <c r="GD390"/>
  <c r="BG391"/>
  <c r="BH391"/>
  <c r="DS391"/>
  <c r="DT391"/>
  <c r="EJ391"/>
  <c r="EL391"/>
  <c r="EM391"/>
  <c r="EN391"/>
  <c r="EO391"/>
  <c r="EP391"/>
  <c r="EQ391"/>
  <c r="ER391"/>
  <c r="ES391"/>
  <c r="ET391"/>
  <c r="EU391"/>
  <c r="EV391"/>
  <c r="EW391"/>
  <c r="EX391"/>
  <c r="EY391"/>
  <c r="EZ391"/>
  <c r="FA391"/>
  <c r="FB391"/>
  <c r="FC391"/>
  <c r="FD391"/>
  <c r="FE391"/>
  <c r="FF391"/>
  <c r="FG391"/>
  <c r="FH391"/>
  <c r="FI391"/>
  <c r="FJ391"/>
  <c r="FK391"/>
  <c r="FL391"/>
  <c r="FM391"/>
  <c r="FN391"/>
  <c r="FO391"/>
  <c r="FP391"/>
  <c r="FQ391"/>
  <c r="FS391"/>
  <c r="FT391"/>
  <c r="FU391"/>
  <c r="FV391"/>
  <c r="FW391"/>
  <c r="FX391"/>
  <c r="FY391"/>
  <c r="FZ391"/>
  <c r="GA391"/>
  <c r="GB391"/>
  <c r="GC391"/>
  <c r="GD391"/>
  <c r="BG392"/>
  <c r="BH392"/>
  <c r="DS392"/>
  <c r="DT392"/>
  <c r="EJ392"/>
  <c r="EL392"/>
  <c r="EM392"/>
  <c r="EN392"/>
  <c r="EO392"/>
  <c r="EP392"/>
  <c r="EQ392"/>
  <c r="ER392"/>
  <c r="ES392"/>
  <c r="ET392"/>
  <c r="EU392"/>
  <c r="EV392"/>
  <c r="EW392"/>
  <c r="EX392"/>
  <c r="EY392"/>
  <c r="EZ392"/>
  <c r="FA392"/>
  <c r="FB392"/>
  <c r="FC392"/>
  <c r="FD392"/>
  <c r="FE392"/>
  <c r="FF392"/>
  <c r="FG392"/>
  <c r="FH392"/>
  <c r="FI392"/>
  <c r="FJ392"/>
  <c r="FK392"/>
  <c r="FL392"/>
  <c r="FM392"/>
  <c r="FN392"/>
  <c r="FO392"/>
  <c r="FP392"/>
  <c r="FQ392"/>
  <c r="FS392"/>
  <c r="FT392"/>
  <c r="FU392"/>
  <c r="FV392"/>
  <c r="FW392"/>
  <c r="FX392"/>
  <c r="FY392"/>
  <c r="FZ392"/>
  <c r="GA392"/>
  <c r="GB392"/>
  <c r="GC392"/>
  <c r="GD392"/>
  <c r="BG393"/>
  <c r="BH393"/>
  <c r="DS393"/>
  <c r="DT393"/>
  <c r="EJ393"/>
  <c r="EL393"/>
  <c r="EM393"/>
  <c r="EN393"/>
  <c r="EO393"/>
  <c r="EP393"/>
  <c r="EQ393"/>
  <c r="ER393"/>
  <c r="ES393"/>
  <c r="ET393"/>
  <c r="EU393"/>
  <c r="EV393"/>
  <c r="EW393"/>
  <c r="EX393"/>
  <c r="EY393"/>
  <c r="EZ393"/>
  <c r="FA393"/>
  <c r="FB393"/>
  <c r="FC393"/>
  <c r="FD393"/>
  <c r="FE393"/>
  <c r="FF393"/>
  <c r="FG393"/>
  <c r="FH393"/>
  <c r="FI393"/>
  <c r="FJ393"/>
  <c r="FK393"/>
  <c r="FL393"/>
  <c r="FM393"/>
  <c r="FN393"/>
  <c r="FO393"/>
  <c r="FP393"/>
  <c r="FQ393"/>
  <c r="FS393"/>
  <c r="FT393"/>
  <c r="FU393"/>
  <c r="FV393"/>
  <c r="FW393"/>
  <c r="FX393"/>
  <c r="FY393"/>
  <c r="FZ393"/>
  <c r="GA393"/>
  <c r="GB393"/>
  <c r="GC393"/>
  <c r="GD393"/>
  <c r="BG394"/>
  <c r="BH394"/>
  <c r="DS394"/>
  <c r="DT394"/>
  <c r="EJ394"/>
  <c r="EL394"/>
  <c r="EM394"/>
  <c r="EN394"/>
  <c r="EO394"/>
  <c r="EP394"/>
  <c r="EQ394"/>
  <c r="ER394"/>
  <c r="ES394"/>
  <c r="ET394"/>
  <c r="EU394"/>
  <c r="EV394"/>
  <c r="EW394"/>
  <c r="EX394"/>
  <c r="EY394"/>
  <c r="EZ394"/>
  <c r="FA394"/>
  <c r="FB394"/>
  <c r="FC394"/>
  <c r="FD394"/>
  <c r="FE394"/>
  <c r="FF394"/>
  <c r="FG394"/>
  <c r="FH394"/>
  <c r="FI394"/>
  <c r="FJ394"/>
  <c r="FK394"/>
  <c r="FL394"/>
  <c r="FM394"/>
  <c r="FN394"/>
  <c r="FO394"/>
  <c r="FP394"/>
  <c r="FQ394"/>
  <c r="FS394"/>
  <c r="FT394"/>
  <c r="FU394"/>
  <c r="FV394"/>
  <c r="FW394"/>
  <c r="FX394"/>
  <c r="FY394"/>
  <c r="FZ394"/>
  <c r="GA394"/>
  <c r="GB394"/>
  <c r="GC394"/>
  <c r="GD394"/>
  <c r="BG395"/>
  <c r="BH395"/>
  <c r="DS395"/>
  <c r="DT395"/>
  <c r="EJ395"/>
  <c r="EL395"/>
  <c r="EM395"/>
  <c r="EN395"/>
  <c r="EO395"/>
  <c r="EP395"/>
  <c r="EQ395"/>
  <c r="ER395"/>
  <c r="ES395"/>
  <c r="ET395"/>
  <c r="EU395"/>
  <c r="EV395"/>
  <c r="EW395"/>
  <c r="EX395"/>
  <c r="EY395"/>
  <c r="EZ395"/>
  <c r="FA395"/>
  <c r="FB395"/>
  <c r="FC395"/>
  <c r="FD395"/>
  <c r="FE395"/>
  <c r="FF395"/>
  <c r="FG395"/>
  <c r="FH395"/>
  <c r="FI395"/>
  <c r="FJ395"/>
  <c r="FK395"/>
  <c r="FL395"/>
  <c r="FM395"/>
  <c r="FN395"/>
  <c r="FO395"/>
  <c r="FP395"/>
  <c r="FQ395"/>
  <c r="FS395"/>
  <c r="FT395"/>
  <c r="FU395"/>
  <c r="FV395"/>
  <c r="FW395"/>
  <c r="FX395"/>
  <c r="FY395"/>
  <c r="FZ395"/>
  <c r="GA395"/>
  <c r="GB395"/>
  <c r="GC395"/>
  <c r="GD395"/>
  <c r="BG396"/>
  <c r="BH396"/>
  <c r="DS396"/>
  <c r="DT396"/>
  <c r="EJ396"/>
  <c r="EL396"/>
  <c r="EM396"/>
  <c r="EN396"/>
  <c r="EO396"/>
  <c r="EP396"/>
  <c r="EQ396"/>
  <c r="ER396"/>
  <c r="ES396"/>
  <c r="ET396"/>
  <c r="EU396"/>
  <c r="EV396"/>
  <c r="EW396"/>
  <c r="EX396"/>
  <c r="EY396"/>
  <c r="EZ396"/>
  <c r="FA396"/>
  <c r="FB396"/>
  <c r="FC396"/>
  <c r="FD396"/>
  <c r="FE396"/>
  <c r="FF396"/>
  <c r="FG396"/>
  <c r="FH396"/>
  <c r="FI396"/>
  <c r="FJ396"/>
  <c r="FK396"/>
  <c r="FL396"/>
  <c r="FM396"/>
  <c r="FN396"/>
  <c r="FO396"/>
  <c r="FP396"/>
  <c r="FQ396"/>
  <c r="FS396"/>
  <c r="FT396"/>
  <c r="FU396"/>
  <c r="FV396"/>
  <c r="FW396"/>
  <c r="FX396"/>
  <c r="FY396"/>
  <c r="FZ396"/>
  <c r="GA396"/>
  <c r="GB396"/>
  <c r="GC396"/>
  <c r="GD396"/>
  <c r="BG397"/>
  <c r="BH397"/>
  <c r="DS397"/>
  <c r="DT397"/>
  <c r="EJ397"/>
  <c r="EL397"/>
  <c r="EM397"/>
  <c r="EN397"/>
  <c r="EO397"/>
  <c r="EP397"/>
  <c r="EQ397"/>
  <c r="ER397"/>
  <c r="ES397"/>
  <c r="ET397"/>
  <c r="EU397"/>
  <c r="EV397"/>
  <c r="EW397"/>
  <c r="EX397"/>
  <c r="EY397"/>
  <c r="EZ397"/>
  <c r="FA397"/>
  <c r="FB397"/>
  <c r="FC397"/>
  <c r="FD397"/>
  <c r="FE397"/>
  <c r="FF397"/>
  <c r="FG397"/>
  <c r="FH397"/>
  <c r="FI397"/>
  <c r="FJ397"/>
  <c r="FK397"/>
  <c r="FL397"/>
  <c r="FM397"/>
  <c r="FN397"/>
  <c r="FO397"/>
  <c r="FP397"/>
  <c r="FQ397"/>
  <c r="FS397"/>
  <c r="FT397"/>
  <c r="FU397"/>
  <c r="FV397"/>
  <c r="FW397"/>
  <c r="FX397"/>
  <c r="FY397"/>
  <c r="FZ397"/>
  <c r="GA397"/>
  <c r="GB397"/>
  <c r="GC397"/>
  <c r="GD397"/>
  <c r="BG398"/>
  <c r="BH398"/>
  <c r="BY398"/>
  <c r="DS398"/>
  <c r="DT398"/>
  <c r="EJ398"/>
  <c r="EL398"/>
  <c r="EM398"/>
  <c r="EN398"/>
  <c r="EO398"/>
  <c r="EP398"/>
  <c r="EQ398"/>
  <c r="ER398"/>
  <c r="ES398"/>
  <c r="ET398"/>
  <c r="EU398"/>
  <c r="EV398"/>
  <c r="EW398"/>
  <c r="EX398"/>
  <c r="EY398"/>
  <c r="EZ398"/>
  <c r="FA398"/>
  <c r="FB398"/>
  <c r="FC398"/>
  <c r="FD398"/>
  <c r="FE398"/>
  <c r="FF398"/>
  <c r="FG398"/>
  <c r="FH398"/>
  <c r="FI398"/>
  <c r="FJ398"/>
  <c r="FK398"/>
  <c r="FL398"/>
  <c r="FM398"/>
  <c r="FN398"/>
  <c r="FO398"/>
  <c r="FP398"/>
  <c r="FQ398"/>
  <c r="FS398"/>
  <c r="FT398"/>
  <c r="FU398"/>
  <c r="FV398"/>
  <c r="FW398"/>
  <c r="FX398"/>
  <c r="FY398"/>
  <c r="FZ398"/>
  <c r="GA398"/>
  <c r="GB398"/>
  <c r="GC398"/>
  <c r="GD398"/>
  <c r="BG399"/>
  <c r="BH399"/>
  <c r="BY399"/>
  <c r="DS399"/>
  <c r="DT399"/>
  <c r="EJ399"/>
  <c r="EL399"/>
  <c r="EM399"/>
  <c r="EN399"/>
  <c r="EO399"/>
  <c r="EP399"/>
  <c r="EQ399"/>
  <c r="ER399"/>
  <c r="ES399"/>
  <c r="ET399"/>
  <c r="EU399"/>
  <c r="EV399"/>
  <c r="EW399"/>
  <c r="EX399"/>
  <c r="EY399"/>
  <c r="EZ399"/>
  <c r="FA399"/>
  <c r="FB399"/>
  <c r="FC399"/>
  <c r="FD399"/>
  <c r="FE399"/>
  <c r="FF399"/>
  <c r="FG399"/>
  <c r="FH399"/>
  <c r="FI399"/>
  <c r="FJ399"/>
  <c r="FK399"/>
  <c r="FL399"/>
  <c r="FM399"/>
  <c r="FN399"/>
  <c r="FO399"/>
  <c r="FP399"/>
  <c r="FQ399"/>
  <c r="FS399"/>
  <c r="FT399"/>
  <c r="FU399"/>
  <c r="FV399"/>
  <c r="FW399"/>
  <c r="FX399"/>
  <c r="FY399"/>
  <c r="FZ399"/>
  <c r="GA399"/>
  <c r="GB399"/>
  <c r="GC399"/>
  <c r="GD399"/>
  <c r="M400"/>
  <c r="BG400"/>
  <c r="BH400"/>
  <c r="BY400"/>
  <c r="DS400"/>
  <c r="DT400"/>
  <c r="EJ400"/>
  <c r="EL400"/>
  <c r="EM400"/>
  <c r="EN400"/>
  <c r="EO400"/>
  <c r="EP400"/>
  <c r="EQ400"/>
  <c r="ER400"/>
  <c r="ES400"/>
  <c r="ET400"/>
  <c r="EU400"/>
  <c r="EV400"/>
  <c r="EW400"/>
  <c r="EX400"/>
  <c r="EY400"/>
  <c r="EZ400"/>
  <c r="FA400"/>
  <c r="FB400"/>
  <c r="FC400"/>
  <c r="FD400"/>
  <c r="FE400"/>
  <c r="FF400"/>
  <c r="FG400"/>
  <c r="FH400"/>
  <c r="FI400"/>
  <c r="FJ400"/>
  <c r="FK400"/>
  <c r="FL400"/>
  <c r="FM400"/>
  <c r="FN400"/>
  <c r="FO400"/>
  <c r="FP400"/>
  <c r="FQ400"/>
  <c r="FS400"/>
  <c r="FT400"/>
  <c r="FU400"/>
  <c r="FV400"/>
  <c r="FW400"/>
  <c r="FX400"/>
  <c r="FY400"/>
  <c r="FZ400"/>
  <c r="GA400"/>
  <c r="GB400"/>
  <c r="GC400"/>
  <c r="GD400"/>
  <c r="M401"/>
  <c r="BG401"/>
  <c r="BH401"/>
  <c r="BY401"/>
  <c r="DS401"/>
  <c r="DT401"/>
  <c r="EJ401"/>
  <c r="EL401"/>
  <c r="EM401"/>
  <c r="EN401"/>
  <c r="EO401"/>
  <c r="EP401"/>
  <c r="EQ401"/>
  <c r="ER401"/>
  <c r="ES401"/>
  <c r="ET401"/>
  <c r="EU401"/>
  <c r="EV401"/>
  <c r="EW401"/>
  <c r="EX401"/>
  <c r="EY401"/>
  <c r="EZ401"/>
  <c r="FA401"/>
  <c r="FB401"/>
  <c r="FC401"/>
  <c r="FD401"/>
  <c r="FE401"/>
  <c r="FF401"/>
  <c r="FG401"/>
  <c r="FH401"/>
  <c r="FI401"/>
  <c r="FJ401"/>
  <c r="FK401"/>
  <c r="FL401"/>
  <c r="FM401"/>
  <c r="FN401"/>
  <c r="FO401"/>
  <c r="FP401"/>
  <c r="FQ401"/>
  <c r="FS401"/>
  <c r="FT401"/>
  <c r="FU401"/>
  <c r="FV401"/>
  <c r="FW401"/>
  <c r="FX401"/>
  <c r="FY401"/>
  <c r="FZ401"/>
  <c r="GA401"/>
  <c r="GB401"/>
  <c r="GC401"/>
  <c r="GD401"/>
  <c r="M402"/>
  <c r="BG402"/>
  <c r="BH402"/>
  <c r="BY402"/>
  <c r="DS402"/>
  <c r="DT402"/>
  <c r="EJ402"/>
  <c r="EL402"/>
  <c r="EM402"/>
  <c r="EN402"/>
  <c r="EO402"/>
  <c r="EP402"/>
  <c r="EQ402"/>
  <c r="ER402"/>
  <c r="ES402"/>
  <c r="ET402"/>
  <c r="EU402"/>
  <c r="EV402"/>
  <c r="EW402"/>
  <c r="EX402"/>
  <c r="EY402"/>
  <c r="EZ402"/>
  <c r="FA402"/>
  <c r="FB402"/>
  <c r="FC402"/>
  <c r="FD402"/>
  <c r="FE402"/>
  <c r="FF402"/>
  <c r="FG402"/>
  <c r="FH402"/>
  <c r="FI402"/>
  <c r="FJ402"/>
  <c r="FK402"/>
  <c r="FL402"/>
  <c r="FM402"/>
  <c r="FN402"/>
  <c r="FO402"/>
  <c r="FP402"/>
  <c r="FQ402"/>
  <c r="FS402"/>
  <c r="FT402"/>
  <c r="FU402"/>
  <c r="FV402"/>
  <c r="FW402"/>
  <c r="FX402"/>
  <c r="FY402"/>
  <c r="FZ402"/>
  <c r="GA402"/>
  <c r="GB402"/>
  <c r="GC402"/>
  <c r="GD402"/>
  <c r="M403"/>
  <c r="BG403"/>
  <c r="BH403"/>
  <c r="BY403"/>
  <c r="DS403"/>
  <c r="DT403"/>
  <c r="EJ403"/>
  <c r="EL403"/>
  <c r="EM403"/>
  <c r="EN403"/>
  <c r="EO403"/>
  <c r="EP403"/>
  <c r="EQ403"/>
  <c r="ER403"/>
  <c r="ES403"/>
  <c r="ET403"/>
  <c r="EU403"/>
  <c r="EV403"/>
  <c r="EW403"/>
  <c r="EX403"/>
  <c r="EY403"/>
  <c r="EZ403"/>
  <c r="FA403"/>
  <c r="FB403"/>
  <c r="FC403"/>
  <c r="FD403"/>
  <c r="FE403"/>
  <c r="FF403"/>
  <c r="FG403"/>
  <c r="FH403"/>
  <c r="FI403"/>
  <c r="FJ403"/>
  <c r="FK403"/>
  <c r="FL403"/>
  <c r="FM403"/>
  <c r="FN403"/>
  <c r="FO403"/>
  <c r="FP403"/>
  <c r="FQ403"/>
  <c r="FS403"/>
  <c r="FT403"/>
  <c r="FU403"/>
  <c r="FV403"/>
  <c r="FW403"/>
  <c r="FX403"/>
  <c r="FY403"/>
  <c r="FZ403"/>
  <c r="GA403"/>
  <c r="GB403"/>
  <c r="GC403"/>
  <c r="GD403"/>
  <c r="M404"/>
  <c r="BG404"/>
  <c r="BH404"/>
  <c r="BY404"/>
  <c r="DS404"/>
  <c r="DT404"/>
  <c r="EJ404"/>
  <c r="EL404"/>
  <c r="EM404"/>
  <c r="EN404"/>
  <c r="EO404"/>
  <c r="EP404"/>
  <c r="EQ404"/>
  <c r="ER404"/>
  <c r="ES404"/>
  <c r="ET404"/>
  <c r="EU404"/>
  <c r="EV404"/>
  <c r="EW404"/>
  <c r="EX404"/>
  <c r="EY404"/>
  <c r="EZ404"/>
  <c r="FA404"/>
  <c r="FB404"/>
  <c r="FC404"/>
  <c r="FD404"/>
  <c r="FE404"/>
  <c r="FF404"/>
  <c r="FG404"/>
  <c r="FH404"/>
  <c r="FI404"/>
  <c r="FJ404"/>
  <c r="FK404"/>
  <c r="FL404"/>
  <c r="FM404"/>
  <c r="FN404"/>
  <c r="FO404"/>
  <c r="FP404"/>
  <c r="FQ404"/>
  <c r="FS404"/>
  <c r="FT404"/>
  <c r="FU404"/>
  <c r="FV404"/>
  <c r="FW404"/>
  <c r="FX404"/>
  <c r="FY404"/>
  <c r="FZ404"/>
  <c r="GA404"/>
  <c r="GB404"/>
  <c r="GC404"/>
  <c r="GD404"/>
  <c r="M405"/>
  <c r="BG405"/>
  <c r="BH405"/>
  <c r="BY405"/>
  <c r="DS405"/>
  <c r="DT405"/>
  <c r="EJ405"/>
  <c r="EL405"/>
  <c r="EM405"/>
  <c r="EN405"/>
  <c r="EO405"/>
  <c r="EP405"/>
  <c r="EQ405"/>
  <c r="ER405"/>
  <c r="ES405"/>
  <c r="ET405"/>
  <c r="EU405"/>
  <c r="EV405"/>
  <c r="EW405"/>
  <c r="EX405"/>
  <c r="EY405"/>
  <c r="EZ405"/>
  <c r="FA405"/>
  <c r="FB405"/>
  <c r="FC405"/>
  <c r="FD405"/>
  <c r="FE405"/>
  <c r="FF405"/>
  <c r="FG405"/>
  <c r="FH405"/>
  <c r="FI405"/>
  <c r="FJ405"/>
  <c r="FK405"/>
  <c r="FL405"/>
  <c r="FM405"/>
  <c r="FN405"/>
  <c r="FO405"/>
  <c r="FP405"/>
  <c r="FQ405"/>
  <c r="FS405"/>
  <c r="FT405"/>
  <c r="FU405"/>
  <c r="FV405"/>
  <c r="FW405"/>
  <c r="FX405"/>
  <c r="FY405"/>
  <c r="FZ405"/>
  <c r="GA405"/>
  <c r="GB405"/>
  <c r="GC405"/>
  <c r="GD405"/>
  <c r="BG407"/>
  <c r="BH407"/>
  <c r="DS407"/>
  <c r="DT407"/>
  <c r="EJ407"/>
  <c r="EL407"/>
  <c r="EM407"/>
  <c r="EN407"/>
  <c r="EO407"/>
  <c r="EP407"/>
  <c r="EQ407"/>
  <c r="ER407"/>
  <c r="ES407"/>
  <c r="ET407"/>
  <c r="EU407"/>
  <c r="EV407"/>
  <c r="EW407"/>
  <c r="EX407"/>
  <c r="EY407"/>
  <c r="EZ407"/>
  <c r="FA407"/>
  <c r="FB407"/>
  <c r="FC407"/>
  <c r="FD407"/>
  <c r="FE407"/>
  <c r="FF407"/>
  <c r="FG407"/>
  <c r="FH407"/>
  <c r="FI407"/>
  <c r="FJ407"/>
  <c r="FK407"/>
  <c r="FL407"/>
  <c r="FM407"/>
  <c r="FN407"/>
  <c r="FO407"/>
  <c r="FP407"/>
  <c r="FQ407"/>
  <c r="FS407"/>
  <c r="FT407"/>
  <c r="FU407"/>
  <c r="FV407"/>
  <c r="FW407"/>
  <c r="FX407"/>
  <c r="FY407"/>
  <c r="FZ407"/>
  <c r="GA407"/>
  <c r="GB407"/>
  <c r="GC407"/>
  <c r="GD407"/>
  <c r="BG408"/>
  <c r="BH408"/>
  <c r="DS408"/>
  <c r="DT408"/>
  <c r="EJ408"/>
  <c r="EL408"/>
  <c r="EM408"/>
  <c r="EN408"/>
  <c r="EO408"/>
  <c r="EP408"/>
  <c r="EQ408"/>
  <c r="ER408"/>
  <c r="ES408"/>
  <c r="ET408"/>
  <c r="EU408"/>
  <c r="EV408"/>
  <c r="EW408"/>
  <c r="EX408"/>
  <c r="EY408"/>
  <c r="EZ408"/>
  <c r="FA408"/>
  <c r="FB408"/>
  <c r="FC408"/>
  <c r="FD408"/>
  <c r="FE408"/>
  <c r="FF408"/>
  <c r="FG408"/>
  <c r="FH408"/>
  <c r="FI408"/>
  <c r="FJ408"/>
  <c r="FK408"/>
  <c r="FL408"/>
  <c r="FM408"/>
  <c r="FN408"/>
  <c r="FO408"/>
  <c r="FP408"/>
  <c r="FQ408"/>
  <c r="FS408"/>
  <c r="FT408"/>
  <c r="FU408"/>
  <c r="FV408"/>
  <c r="FW408"/>
  <c r="FX408"/>
  <c r="FY408"/>
  <c r="FZ408"/>
  <c r="GA408"/>
  <c r="GB408"/>
  <c r="GC408"/>
  <c r="GD408"/>
  <c r="BG409"/>
  <c r="BH409"/>
  <c r="DS409"/>
  <c r="DT409"/>
  <c r="EJ409"/>
  <c r="EL409"/>
  <c r="EM409"/>
  <c r="EN409"/>
  <c r="EO409"/>
  <c r="EP409"/>
  <c r="EQ409"/>
  <c r="ER409"/>
  <c r="ES409"/>
  <c r="ET409"/>
  <c r="EU409"/>
  <c r="EV409"/>
  <c r="EW409"/>
  <c r="EX409"/>
  <c r="EY409"/>
  <c r="EZ409"/>
  <c r="FA409"/>
  <c r="FB409"/>
  <c r="FC409"/>
  <c r="FD409"/>
  <c r="FE409"/>
  <c r="FF409"/>
  <c r="FG409"/>
  <c r="FH409"/>
  <c r="FI409"/>
  <c r="FJ409"/>
  <c r="FK409"/>
  <c r="FL409"/>
  <c r="FM409"/>
  <c r="FN409"/>
  <c r="FO409"/>
  <c r="FP409"/>
  <c r="FQ409"/>
  <c r="FS409"/>
  <c r="FT409"/>
  <c r="FU409"/>
  <c r="FV409"/>
  <c r="FW409"/>
  <c r="FX409"/>
  <c r="FY409"/>
  <c r="FZ409"/>
  <c r="GA409"/>
  <c r="GB409"/>
  <c r="GC409"/>
  <c r="GD409"/>
  <c r="BG410"/>
  <c r="BH410"/>
  <c r="DS410"/>
  <c r="DT410"/>
  <c r="EJ410"/>
  <c r="EL410"/>
  <c r="EM410"/>
  <c r="EN410"/>
  <c r="EO410"/>
  <c r="EP410"/>
  <c r="EQ410"/>
  <c r="ER410"/>
  <c r="ES410"/>
  <c r="ET410"/>
  <c r="EU410"/>
  <c r="EV410"/>
  <c r="EW410"/>
  <c r="EX410"/>
  <c r="EY410"/>
  <c r="EZ410"/>
  <c r="FA410"/>
  <c r="FB410"/>
  <c r="FC410"/>
  <c r="FD410"/>
  <c r="FE410"/>
  <c r="FF410"/>
  <c r="FG410"/>
  <c r="FH410"/>
  <c r="FI410"/>
  <c r="FJ410"/>
  <c r="FK410"/>
  <c r="FL410"/>
  <c r="FM410"/>
  <c r="FN410"/>
  <c r="FO410"/>
  <c r="FP410"/>
  <c r="FQ410"/>
  <c r="FS410"/>
  <c r="FT410"/>
  <c r="FU410"/>
  <c r="FV410"/>
  <c r="FW410"/>
  <c r="FX410"/>
  <c r="FY410"/>
  <c r="FZ410"/>
  <c r="GA410"/>
  <c r="GB410"/>
  <c r="GC410"/>
  <c r="GD410"/>
  <c r="BG411"/>
  <c r="BH411"/>
  <c r="DS411"/>
  <c r="DT411"/>
  <c r="EJ411"/>
  <c r="EL411"/>
  <c r="EM411"/>
  <c r="EN411"/>
  <c r="EO411"/>
  <c r="EP411"/>
  <c r="EQ411"/>
  <c r="ER411"/>
  <c r="ES411"/>
  <c r="ET411"/>
  <c r="EU411"/>
  <c r="EV411"/>
  <c r="EW411"/>
  <c r="EX411"/>
  <c r="EY411"/>
  <c r="EZ411"/>
  <c r="FA411"/>
  <c r="FB411"/>
  <c r="FC411"/>
  <c r="FD411"/>
  <c r="FE411"/>
  <c r="FF411"/>
  <c r="FG411"/>
  <c r="FH411"/>
  <c r="FI411"/>
  <c r="FJ411"/>
  <c r="FK411"/>
  <c r="FL411"/>
  <c r="FM411"/>
  <c r="FN411"/>
  <c r="FO411"/>
  <c r="FP411"/>
  <c r="FQ411"/>
  <c r="FS411"/>
  <c r="FT411"/>
  <c r="FU411"/>
  <c r="FV411"/>
  <c r="FW411"/>
  <c r="FX411"/>
  <c r="FY411"/>
  <c r="FZ411"/>
  <c r="GA411"/>
  <c r="GB411"/>
  <c r="GC411"/>
  <c r="GD411"/>
  <c r="BG412"/>
  <c r="BH412"/>
  <c r="DS412"/>
  <c r="DT412"/>
  <c r="EJ412"/>
  <c r="EL412"/>
  <c r="EM412"/>
  <c r="EN412"/>
  <c r="EO412"/>
  <c r="EP412"/>
  <c r="EQ412"/>
  <c r="ER412"/>
  <c r="ES412"/>
  <c r="ET412"/>
  <c r="EU412"/>
  <c r="EV412"/>
  <c r="EW412"/>
  <c r="EX412"/>
  <c r="EY412"/>
  <c r="EZ412"/>
  <c r="FA412"/>
  <c r="FB412"/>
  <c r="FC412"/>
  <c r="FD412"/>
  <c r="FE412"/>
  <c r="FF412"/>
  <c r="FG412"/>
  <c r="FH412"/>
  <c r="FI412"/>
  <c r="FJ412"/>
  <c r="FK412"/>
  <c r="FL412"/>
  <c r="FM412"/>
  <c r="FN412"/>
  <c r="FO412"/>
  <c r="FP412"/>
  <c r="FQ412"/>
  <c r="FS412"/>
  <c r="FT412"/>
  <c r="FU412"/>
  <c r="FV412"/>
  <c r="FW412"/>
  <c r="FX412"/>
  <c r="FY412"/>
  <c r="FZ412"/>
  <c r="GA412"/>
  <c r="GB412"/>
  <c r="GC412"/>
  <c r="GD412"/>
  <c r="BG413"/>
  <c r="BH413"/>
  <c r="DS413"/>
  <c r="DT413"/>
  <c r="EJ413"/>
  <c r="EL413"/>
  <c r="EM413"/>
  <c r="EN413"/>
  <c r="EO413"/>
  <c r="EP413"/>
  <c r="EQ413"/>
  <c r="ER413"/>
  <c r="ES413"/>
  <c r="ET413"/>
  <c r="EU413"/>
  <c r="EV413"/>
  <c r="EW413"/>
  <c r="EX413"/>
  <c r="EY413"/>
  <c r="EZ413"/>
  <c r="FA413"/>
  <c r="FB413"/>
  <c r="FC413"/>
  <c r="FD413"/>
  <c r="FE413"/>
  <c r="FF413"/>
  <c r="FG413"/>
  <c r="FH413"/>
  <c r="FI413"/>
  <c r="FJ413"/>
  <c r="FK413"/>
  <c r="FL413"/>
  <c r="FM413"/>
  <c r="FN413"/>
  <c r="FO413"/>
  <c r="FP413"/>
  <c r="FQ413"/>
  <c r="FS413"/>
  <c r="FT413"/>
  <c r="FU413"/>
  <c r="FV413"/>
  <c r="FW413"/>
  <c r="FX413"/>
  <c r="FY413"/>
  <c r="FZ413"/>
  <c r="GA413"/>
  <c r="GB413"/>
  <c r="GC413"/>
  <c r="GD413"/>
  <c r="BG414"/>
  <c r="BH414"/>
  <c r="DS414"/>
  <c r="DT414"/>
  <c r="EJ414"/>
  <c r="EL414"/>
  <c r="EM414"/>
  <c r="EN414"/>
  <c r="EO414"/>
  <c r="EP414"/>
  <c r="EQ414"/>
  <c r="ER414"/>
  <c r="ES414"/>
  <c r="ET414"/>
  <c r="EU414"/>
  <c r="EV414"/>
  <c r="EW414"/>
  <c r="EX414"/>
  <c r="EY414"/>
  <c r="EZ414"/>
  <c r="FA414"/>
  <c r="FB414"/>
  <c r="FC414"/>
  <c r="FD414"/>
  <c r="FE414"/>
  <c r="FF414"/>
  <c r="FG414"/>
  <c r="FH414"/>
  <c r="FI414"/>
  <c r="FJ414"/>
  <c r="FK414"/>
  <c r="FL414"/>
  <c r="FM414"/>
  <c r="FN414"/>
  <c r="FO414"/>
  <c r="FP414"/>
  <c r="FQ414"/>
  <c r="FS414"/>
  <c r="FT414"/>
  <c r="FU414"/>
  <c r="FV414"/>
  <c r="FW414"/>
  <c r="FX414"/>
  <c r="FY414"/>
  <c r="FZ414"/>
  <c r="GA414"/>
  <c r="GB414"/>
  <c r="GC414"/>
  <c r="GD414"/>
  <c r="BG415"/>
  <c r="BH415"/>
  <c r="DS415"/>
  <c r="DT415"/>
  <c r="EJ415"/>
  <c r="EL415"/>
  <c r="EM415"/>
  <c r="EN415"/>
  <c r="EO415"/>
  <c r="EP415"/>
  <c r="EQ415"/>
  <c r="ER415"/>
  <c r="ES415"/>
  <c r="ET415"/>
  <c r="EU415"/>
  <c r="EV415"/>
  <c r="EW415"/>
  <c r="EX415"/>
  <c r="EY415"/>
  <c r="EZ415"/>
  <c r="FA415"/>
  <c r="FB415"/>
  <c r="FC415"/>
  <c r="FD415"/>
  <c r="FE415"/>
  <c r="FF415"/>
  <c r="FG415"/>
  <c r="FH415"/>
  <c r="FI415"/>
  <c r="FJ415"/>
  <c r="FK415"/>
  <c r="FL415"/>
  <c r="FM415"/>
  <c r="FN415"/>
  <c r="FO415"/>
  <c r="FP415"/>
  <c r="FQ415"/>
  <c r="FS415"/>
  <c r="FT415"/>
  <c r="FU415"/>
  <c r="FV415"/>
  <c r="FW415"/>
  <c r="FX415"/>
  <c r="FY415"/>
  <c r="FZ415"/>
  <c r="GA415"/>
  <c r="GB415"/>
  <c r="GC415"/>
  <c r="GD415"/>
  <c r="M416"/>
  <c r="BG416"/>
  <c r="BH416"/>
  <c r="DS416"/>
  <c r="DT416"/>
  <c r="EJ416"/>
  <c r="EL416"/>
  <c r="EM416"/>
  <c r="EN416"/>
  <c r="EO416"/>
  <c r="EP416"/>
  <c r="EQ416"/>
  <c r="ER416"/>
  <c r="ES416"/>
  <c r="ET416"/>
  <c r="EU416"/>
  <c r="EV416"/>
  <c r="EW416"/>
  <c r="EX416"/>
  <c r="EY416"/>
  <c r="EZ416"/>
  <c r="FA416"/>
  <c r="FB416"/>
  <c r="FC416"/>
  <c r="FD416"/>
  <c r="FE416"/>
  <c r="FF416"/>
  <c r="FG416"/>
  <c r="FH416"/>
  <c r="FI416"/>
  <c r="FJ416"/>
  <c r="FK416"/>
  <c r="FL416"/>
  <c r="FM416"/>
  <c r="FN416"/>
  <c r="FO416"/>
  <c r="FP416"/>
  <c r="FQ416"/>
  <c r="FS416"/>
  <c r="FT416"/>
  <c r="FU416"/>
  <c r="FV416"/>
  <c r="FW416"/>
  <c r="FX416"/>
  <c r="FY416"/>
  <c r="FZ416"/>
  <c r="GA416"/>
  <c r="GB416"/>
  <c r="GC416"/>
  <c r="GD416"/>
  <c r="M417"/>
  <c r="BG417"/>
  <c r="BH417"/>
  <c r="DS417"/>
  <c r="DT417"/>
  <c r="EJ417"/>
  <c r="EL417"/>
  <c r="EM417"/>
  <c r="EN417"/>
  <c r="EO417"/>
  <c r="EP417"/>
  <c r="EQ417"/>
  <c r="ER417"/>
  <c r="ES417"/>
  <c r="ET417"/>
  <c r="EU417"/>
  <c r="EV417"/>
  <c r="EW417"/>
  <c r="EX417"/>
  <c r="EY417"/>
  <c r="EZ417"/>
  <c r="FA417"/>
  <c r="FB417"/>
  <c r="FC417"/>
  <c r="FD417"/>
  <c r="FE417"/>
  <c r="FF417"/>
  <c r="FG417"/>
  <c r="FH417"/>
  <c r="FI417"/>
  <c r="FJ417"/>
  <c r="FK417"/>
  <c r="FL417"/>
  <c r="FM417"/>
  <c r="FN417"/>
  <c r="FO417"/>
  <c r="FP417"/>
  <c r="FQ417"/>
  <c r="FS417"/>
  <c r="FT417"/>
  <c r="FU417"/>
  <c r="FV417"/>
  <c r="FW417"/>
  <c r="FX417"/>
  <c r="FY417"/>
  <c r="FZ417"/>
  <c r="GA417"/>
  <c r="GB417"/>
  <c r="GC417"/>
  <c r="GD417"/>
  <c r="M418"/>
  <c r="BG418"/>
  <c r="BH418"/>
  <c r="DS418"/>
  <c r="DT418"/>
  <c r="EJ418"/>
  <c r="EL418"/>
  <c r="EM418"/>
  <c r="EN418"/>
  <c r="EO418"/>
  <c r="EP418"/>
  <c r="EQ418"/>
  <c r="ER418"/>
  <c r="ES418"/>
  <c r="ET418"/>
  <c r="EU418"/>
  <c r="EV418"/>
  <c r="EW418"/>
  <c r="EX418"/>
  <c r="EY418"/>
  <c r="EZ418"/>
  <c r="FA418"/>
  <c r="FB418"/>
  <c r="FC418"/>
  <c r="FD418"/>
  <c r="FE418"/>
  <c r="FF418"/>
  <c r="FG418"/>
  <c r="FH418"/>
  <c r="FI418"/>
  <c r="FJ418"/>
  <c r="FK418"/>
  <c r="FL418"/>
  <c r="FM418"/>
  <c r="FN418"/>
  <c r="FO418"/>
  <c r="FP418"/>
  <c r="FQ418"/>
  <c r="FS418"/>
  <c r="FT418"/>
  <c r="FU418"/>
  <c r="FV418"/>
  <c r="FW418"/>
  <c r="FX418"/>
  <c r="FY418"/>
  <c r="FZ418"/>
  <c r="GA418"/>
  <c r="GB418"/>
  <c r="GC418"/>
  <c r="GD418"/>
  <c r="M419"/>
  <c r="BG419"/>
  <c r="BH419"/>
  <c r="DS419"/>
  <c r="DT419"/>
  <c r="EJ419"/>
  <c r="EL419"/>
  <c r="EM419"/>
  <c r="EN419"/>
  <c r="EO419"/>
  <c r="EP419"/>
  <c r="EQ419"/>
  <c r="ER419"/>
  <c r="ES419"/>
  <c r="ET419"/>
  <c r="EU419"/>
  <c r="EV419"/>
  <c r="EW419"/>
  <c r="EX419"/>
  <c r="EY419"/>
  <c r="EZ419"/>
  <c r="FA419"/>
  <c r="FB419"/>
  <c r="FC419"/>
  <c r="FD419"/>
  <c r="FE419"/>
  <c r="FF419"/>
  <c r="FG419"/>
  <c r="FH419"/>
  <c r="FI419"/>
  <c r="FJ419"/>
  <c r="FK419"/>
  <c r="FL419"/>
  <c r="FM419"/>
  <c r="FN419"/>
  <c r="FO419"/>
  <c r="FP419"/>
  <c r="FQ419"/>
  <c r="FS419"/>
  <c r="FT419"/>
  <c r="FU419"/>
  <c r="FV419"/>
  <c r="FW419"/>
  <c r="FX419"/>
  <c r="FY419"/>
  <c r="FZ419"/>
  <c r="GA419"/>
  <c r="GB419"/>
  <c r="GC419"/>
  <c r="GD419"/>
  <c r="BG421"/>
  <c r="BH421"/>
  <c r="DS421"/>
  <c r="DT421"/>
  <c r="EJ421"/>
  <c r="EL421"/>
  <c r="EM421"/>
  <c r="EN421"/>
  <c r="EO421"/>
  <c r="EP421"/>
  <c r="EQ421"/>
  <c r="ER421"/>
  <c r="ES421"/>
  <c r="ET421"/>
  <c r="EU421"/>
  <c r="EV421"/>
  <c r="EW421"/>
  <c r="EX421"/>
  <c r="EY421"/>
  <c r="EZ421"/>
  <c r="FA421"/>
  <c r="FB421"/>
  <c r="FC421"/>
  <c r="FD421"/>
  <c r="FE421"/>
  <c r="FF421"/>
  <c r="FG421"/>
  <c r="FH421"/>
  <c r="FI421"/>
  <c r="FJ421"/>
  <c r="FK421"/>
  <c r="FL421"/>
  <c r="FM421"/>
  <c r="FN421"/>
  <c r="FO421"/>
  <c r="FP421"/>
  <c r="FQ421"/>
  <c r="FS421"/>
  <c r="FT421"/>
  <c r="FU421"/>
  <c r="FV421"/>
  <c r="FW421"/>
  <c r="FX421"/>
  <c r="FY421"/>
  <c r="FZ421"/>
  <c r="GA421"/>
  <c r="GB421"/>
  <c r="GC421"/>
  <c r="GD421"/>
  <c r="BG422"/>
  <c r="BH422"/>
  <c r="DS422"/>
  <c r="DT422"/>
  <c r="EJ422"/>
  <c r="EL422"/>
  <c r="EM422"/>
  <c r="EN422"/>
  <c r="EO422"/>
  <c r="EP422"/>
  <c r="EQ422"/>
  <c r="ER422"/>
  <c r="ES422"/>
  <c r="ET422"/>
  <c r="EU422"/>
  <c r="EV422"/>
  <c r="EW422"/>
  <c r="EX422"/>
  <c r="EY422"/>
  <c r="EZ422"/>
  <c r="FA422"/>
  <c r="FB422"/>
  <c r="FC422"/>
  <c r="FD422"/>
  <c r="FE422"/>
  <c r="FF422"/>
  <c r="FG422"/>
  <c r="FH422"/>
  <c r="FI422"/>
  <c r="FJ422"/>
  <c r="FK422"/>
  <c r="FL422"/>
  <c r="FM422"/>
  <c r="FN422"/>
  <c r="FO422"/>
  <c r="FP422"/>
  <c r="FQ422"/>
  <c r="FS422"/>
  <c r="FT422"/>
  <c r="FU422"/>
  <c r="FV422"/>
  <c r="FW422"/>
  <c r="FX422"/>
  <c r="FY422"/>
  <c r="FZ422"/>
  <c r="GA422"/>
  <c r="GB422"/>
  <c r="GC422"/>
  <c r="GD422"/>
  <c r="BG423"/>
  <c r="BH423"/>
  <c r="DS423"/>
  <c r="DT423"/>
  <c r="EJ423"/>
  <c r="EL423"/>
  <c r="EM423"/>
  <c r="EN423"/>
  <c r="EO423"/>
  <c r="EP423"/>
  <c r="EQ423"/>
  <c r="ER423"/>
  <c r="ES423"/>
  <c r="ET423"/>
  <c r="EU423"/>
  <c r="EV423"/>
  <c r="EW423"/>
  <c r="EX423"/>
  <c r="EY423"/>
  <c r="EZ423"/>
  <c r="FA423"/>
  <c r="FB423"/>
  <c r="FC423"/>
  <c r="FD423"/>
  <c r="FE423"/>
  <c r="FF423"/>
  <c r="FG423"/>
  <c r="FH423"/>
  <c r="FI423"/>
  <c r="FJ423"/>
  <c r="FK423"/>
  <c r="FL423"/>
  <c r="FM423"/>
  <c r="FN423"/>
  <c r="FO423"/>
  <c r="FP423"/>
  <c r="FQ423"/>
  <c r="FS423"/>
  <c r="FT423"/>
  <c r="FU423"/>
  <c r="FV423"/>
  <c r="FW423"/>
  <c r="FX423"/>
  <c r="FY423"/>
  <c r="FZ423"/>
  <c r="GA423"/>
  <c r="GB423"/>
  <c r="GC423"/>
  <c r="GD423"/>
  <c r="BG424"/>
  <c r="BH424"/>
  <c r="DS424"/>
  <c r="DT424"/>
  <c r="EJ424"/>
  <c r="EL424"/>
  <c r="EM424"/>
  <c r="EN424"/>
  <c r="EO424"/>
  <c r="EP424"/>
  <c r="EQ424"/>
  <c r="ER424"/>
  <c r="ES424"/>
  <c r="ET424"/>
  <c r="EU424"/>
  <c r="EV424"/>
  <c r="EW424"/>
  <c r="EX424"/>
  <c r="EY424"/>
  <c r="EZ424"/>
  <c r="FA424"/>
  <c r="FB424"/>
  <c r="FC424"/>
  <c r="FD424"/>
  <c r="FE424"/>
  <c r="FF424"/>
  <c r="FG424"/>
  <c r="FH424"/>
  <c r="FI424"/>
  <c r="FJ424"/>
  <c r="FK424"/>
  <c r="FL424"/>
  <c r="FM424"/>
  <c r="FN424"/>
  <c r="FO424"/>
  <c r="FP424"/>
  <c r="FQ424"/>
  <c r="FS424"/>
  <c r="FT424"/>
  <c r="FU424"/>
  <c r="FV424"/>
  <c r="FW424"/>
  <c r="FX424"/>
  <c r="FY424"/>
  <c r="FZ424"/>
  <c r="GA424"/>
  <c r="GB424"/>
  <c r="GC424"/>
  <c r="GD424"/>
  <c r="BG425"/>
  <c r="BH425"/>
  <c r="DS425"/>
  <c r="DT425"/>
  <c r="EJ425"/>
  <c r="EL425"/>
  <c r="EM425"/>
  <c r="EN425"/>
  <c r="EO425"/>
  <c r="EP425"/>
  <c r="EQ425"/>
  <c r="ER425"/>
  <c r="ES425"/>
  <c r="ET425"/>
  <c r="EU425"/>
  <c r="EV425"/>
  <c r="EW425"/>
  <c r="EX425"/>
  <c r="EY425"/>
  <c r="EZ425"/>
  <c r="FA425"/>
  <c r="FB425"/>
  <c r="FC425"/>
  <c r="FD425"/>
  <c r="FE425"/>
  <c r="FF425"/>
  <c r="FG425"/>
  <c r="FH425"/>
  <c r="FI425"/>
  <c r="FJ425"/>
  <c r="FK425"/>
  <c r="FL425"/>
  <c r="FM425"/>
  <c r="FN425"/>
  <c r="FO425"/>
  <c r="FP425"/>
  <c r="FQ425"/>
  <c r="FS425"/>
  <c r="FT425"/>
  <c r="FU425"/>
  <c r="FV425"/>
  <c r="FW425"/>
  <c r="FX425"/>
  <c r="FY425"/>
  <c r="FZ425"/>
  <c r="GA425"/>
  <c r="GB425"/>
  <c r="GC425"/>
  <c r="GD425"/>
  <c r="BG426"/>
  <c r="BH426"/>
  <c r="DS426"/>
  <c r="DT426"/>
  <c r="EJ426"/>
  <c r="EL426"/>
  <c r="EM426"/>
  <c r="EN426"/>
  <c r="EO426"/>
  <c r="EP426"/>
  <c r="EQ426"/>
  <c r="ER426"/>
  <c r="ES426"/>
  <c r="ET426"/>
  <c r="EU426"/>
  <c r="EV426"/>
  <c r="EW426"/>
  <c r="EX426"/>
  <c r="EY426"/>
  <c r="EZ426"/>
  <c r="FA426"/>
  <c r="FB426"/>
  <c r="FC426"/>
  <c r="FD426"/>
  <c r="FE426"/>
  <c r="FF426"/>
  <c r="FG426"/>
  <c r="FH426"/>
  <c r="FI426"/>
  <c r="FJ426"/>
  <c r="FK426"/>
  <c r="FL426"/>
  <c r="FM426"/>
  <c r="FN426"/>
  <c r="FO426"/>
  <c r="FP426"/>
  <c r="FQ426"/>
  <c r="FS426"/>
  <c r="FT426"/>
  <c r="FU426"/>
  <c r="FV426"/>
  <c r="FW426"/>
  <c r="FX426"/>
  <c r="FY426"/>
  <c r="FZ426"/>
  <c r="GA426"/>
  <c r="GB426"/>
  <c r="GC426"/>
  <c r="GD426"/>
  <c r="BG427"/>
  <c r="BH427"/>
  <c r="DS427"/>
  <c r="DT427"/>
  <c r="EJ427"/>
  <c r="EL427"/>
  <c r="EM427"/>
  <c r="EN427"/>
  <c r="EO427"/>
  <c r="EP427"/>
  <c r="EQ427"/>
  <c r="ER427"/>
  <c r="ES427"/>
  <c r="ET427"/>
  <c r="EU427"/>
  <c r="EV427"/>
  <c r="EW427"/>
  <c r="EX427"/>
  <c r="EY427"/>
  <c r="EZ427"/>
  <c r="FA427"/>
  <c r="FB427"/>
  <c r="FC427"/>
  <c r="FD427"/>
  <c r="FE427"/>
  <c r="FF427"/>
  <c r="FG427"/>
  <c r="FH427"/>
  <c r="FI427"/>
  <c r="FJ427"/>
  <c r="FK427"/>
  <c r="FL427"/>
  <c r="FM427"/>
  <c r="FN427"/>
  <c r="FO427"/>
  <c r="FP427"/>
  <c r="FQ427"/>
  <c r="FS427"/>
  <c r="FT427"/>
  <c r="FU427"/>
  <c r="FV427"/>
  <c r="FW427"/>
  <c r="FX427"/>
  <c r="FY427"/>
  <c r="FZ427"/>
  <c r="GA427"/>
  <c r="GB427"/>
  <c r="GC427"/>
  <c r="GD427"/>
  <c r="EK428"/>
  <c r="BG428"/>
  <c r="BH428"/>
  <c r="DS428"/>
  <c r="DT428"/>
  <c r="EJ428"/>
  <c r="EL428"/>
  <c r="EM428"/>
  <c r="EN428"/>
  <c r="EO428"/>
  <c r="EP428"/>
  <c r="EQ428"/>
  <c r="ER428"/>
  <c r="ES428"/>
  <c r="ET428"/>
  <c r="EU428"/>
  <c r="EV428"/>
  <c r="EW428"/>
  <c r="EX428"/>
  <c r="EY428"/>
  <c r="EZ428"/>
  <c r="FA428"/>
  <c r="FB428"/>
  <c r="FC428"/>
  <c r="FD428"/>
  <c r="FE428"/>
  <c r="FF428"/>
  <c r="FG428"/>
  <c r="FH428"/>
  <c r="FI428"/>
  <c r="FJ428"/>
  <c r="FK428"/>
  <c r="FL428"/>
  <c r="FM428"/>
  <c r="FN428"/>
  <c r="FO428"/>
  <c r="FP428"/>
  <c r="FQ428"/>
  <c r="FS428"/>
  <c r="FT428"/>
  <c r="FU428"/>
  <c r="FV428"/>
  <c r="FW428"/>
  <c r="FX428"/>
  <c r="FY428"/>
  <c r="FZ428"/>
  <c r="GA428"/>
  <c r="GB428"/>
  <c r="GC428"/>
  <c r="GD428"/>
  <c r="M429"/>
  <c r="BG429"/>
  <c r="BH429"/>
  <c r="DS429"/>
  <c r="DT429"/>
  <c r="EJ429"/>
  <c r="EL429"/>
  <c r="EM429"/>
  <c r="EN429"/>
  <c r="EO429"/>
  <c r="EP429"/>
  <c r="EQ429"/>
  <c r="ER429"/>
  <c r="ES429"/>
  <c r="ET429"/>
  <c r="EU429"/>
  <c r="EV429"/>
  <c r="EW429"/>
  <c r="EX429"/>
  <c r="EY429"/>
  <c r="EZ429"/>
  <c r="FA429"/>
  <c r="FB429"/>
  <c r="FC429"/>
  <c r="FD429"/>
  <c r="FE429"/>
  <c r="FF429"/>
  <c r="FG429"/>
  <c r="FH429"/>
  <c r="FI429"/>
  <c r="FJ429"/>
  <c r="FK429"/>
  <c r="FL429"/>
  <c r="FM429"/>
  <c r="FN429"/>
  <c r="FO429"/>
  <c r="FP429"/>
  <c r="FQ429"/>
  <c r="FS429"/>
  <c r="FT429"/>
  <c r="FU429"/>
  <c r="FV429"/>
  <c r="FW429"/>
  <c r="FX429"/>
  <c r="FY429"/>
  <c r="FZ429"/>
  <c r="GA429"/>
  <c r="GB429"/>
  <c r="GC429"/>
  <c r="GD429"/>
  <c r="M430"/>
  <c r="BG430"/>
  <c r="BH430"/>
  <c r="DS430"/>
  <c r="DT430"/>
  <c r="EJ430"/>
  <c r="EL430"/>
  <c r="EM430"/>
  <c r="EN430"/>
  <c r="EO430"/>
  <c r="EP430"/>
  <c r="EQ430"/>
  <c r="ER430"/>
  <c r="ES430"/>
  <c r="ET430"/>
  <c r="EU430"/>
  <c r="EV430"/>
  <c r="EW430"/>
  <c r="EX430"/>
  <c r="EY430"/>
  <c r="EZ430"/>
  <c r="FA430"/>
  <c r="FB430"/>
  <c r="FC430"/>
  <c r="FD430"/>
  <c r="FE430"/>
  <c r="FF430"/>
  <c r="FG430"/>
  <c r="FH430"/>
  <c r="FI430"/>
  <c r="FJ430"/>
  <c r="FK430"/>
  <c r="FL430"/>
  <c r="FM430"/>
  <c r="FN430"/>
  <c r="FO430"/>
  <c r="FP430"/>
  <c r="FQ430"/>
  <c r="FS430"/>
  <c r="FT430"/>
  <c r="FU430"/>
  <c r="FV430"/>
  <c r="FW430"/>
  <c r="FX430"/>
  <c r="FY430"/>
  <c r="FZ430"/>
  <c r="GA430"/>
  <c r="GB430"/>
  <c r="GC430"/>
  <c r="GD430"/>
  <c r="M431"/>
  <c r="BG431"/>
  <c r="BH431"/>
  <c r="DS431"/>
  <c r="DT431"/>
  <c r="EJ431"/>
  <c r="EL431"/>
  <c r="EM431"/>
  <c r="EN431"/>
  <c r="EO431"/>
  <c r="EP431"/>
  <c r="EQ431"/>
  <c r="ER431"/>
  <c r="ES431"/>
  <c r="ET431"/>
  <c r="EU431"/>
  <c r="EV431"/>
  <c r="EW431"/>
  <c r="EX431"/>
  <c r="EY431"/>
  <c r="EZ431"/>
  <c r="FA431"/>
  <c r="FB431"/>
  <c r="FC431"/>
  <c r="FD431"/>
  <c r="FE431"/>
  <c r="FF431"/>
  <c r="FG431"/>
  <c r="FH431"/>
  <c r="FI431"/>
  <c r="FJ431"/>
  <c r="FK431"/>
  <c r="FL431"/>
  <c r="FM431"/>
  <c r="FN431"/>
  <c r="FO431"/>
  <c r="FP431"/>
  <c r="FQ431"/>
  <c r="FS431"/>
  <c r="FT431"/>
  <c r="FU431"/>
  <c r="FV431"/>
  <c r="FW431"/>
  <c r="FX431"/>
  <c r="FY431"/>
  <c r="FZ431"/>
  <c r="GA431"/>
  <c r="GB431"/>
  <c r="GC431"/>
  <c r="GD431"/>
  <c r="M432"/>
  <c r="EK432" s="1"/>
  <c r="BG432"/>
  <c r="BH432"/>
  <c r="DS432"/>
  <c r="DT432"/>
  <c r="EJ432"/>
  <c r="EL432"/>
  <c r="EM432"/>
  <c r="EN432"/>
  <c r="EO432"/>
  <c r="EP432"/>
  <c r="EQ432"/>
  <c r="ER432"/>
  <c r="ES432"/>
  <c r="ET432"/>
  <c r="EU432"/>
  <c r="EV432"/>
  <c r="EW432"/>
  <c r="EX432"/>
  <c r="EY432"/>
  <c r="EZ432"/>
  <c r="FA432"/>
  <c r="FB432"/>
  <c r="FC432"/>
  <c r="FD432"/>
  <c r="FE432"/>
  <c r="FF432"/>
  <c r="FG432"/>
  <c r="FH432"/>
  <c r="FI432"/>
  <c r="FJ432"/>
  <c r="FK432"/>
  <c r="FL432"/>
  <c r="FM432"/>
  <c r="FN432"/>
  <c r="FO432"/>
  <c r="FP432"/>
  <c r="FQ432"/>
  <c r="FS432"/>
  <c r="FT432"/>
  <c r="FU432"/>
  <c r="FV432"/>
  <c r="FW432"/>
  <c r="FX432"/>
  <c r="FY432"/>
  <c r="FZ432"/>
  <c r="GA432"/>
  <c r="GB432"/>
  <c r="GC432"/>
  <c r="GD432"/>
  <c r="M433"/>
  <c r="BG433"/>
  <c r="BH433"/>
  <c r="BY433"/>
  <c r="BY420" s="1"/>
  <c r="DS433"/>
  <c r="DT433"/>
  <c r="EJ433"/>
  <c r="EL433"/>
  <c r="EM433"/>
  <c r="EN433"/>
  <c r="EO433"/>
  <c r="EP433"/>
  <c r="EQ433"/>
  <c r="ER433"/>
  <c r="ES433"/>
  <c r="ET433"/>
  <c r="EU433"/>
  <c r="EV433"/>
  <c r="EW433"/>
  <c r="EX433"/>
  <c r="EY433"/>
  <c r="EZ433"/>
  <c r="FA433"/>
  <c r="FB433"/>
  <c r="FC433"/>
  <c r="FD433"/>
  <c r="FE433"/>
  <c r="FF433"/>
  <c r="FG433"/>
  <c r="FH433"/>
  <c r="FI433"/>
  <c r="FJ433"/>
  <c r="FK433"/>
  <c r="FL433"/>
  <c r="FM433"/>
  <c r="FN433"/>
  <c r="FO433"/>
  <c r="FP433"/>
  <c r="FQ433"/>
  <c r="FS433"/>
  <c r="FT433"/>
  <c r="FU433"/>
  <c r="FV433"/>
  <c r="FW433"/>
  <c r="FX433"/>
  <c r="FY433"/>
  <c r="FZ433"/>
  <c r="GA433"/>
  <c r="GB433"/>
  <c r="GC433"/>
  <c r="GD433"/>
  <c r="BG435"/>
  <c r="BH435"/>
  <c r="DS435"/>
  <c r="DT435"/>
  <c r="EJ435"/>
  <c r="EL435"/>
  <c r="EM435"/>
  <c r="EN435"/>
  <c r="EO435"/>
  <c r="EP435"/>
  <c r="EQ435"/>
  <c r="ER435"/>
  <c r="ES435"/>
  <c r="ET435"/>
  <c r="EU435"/>
  <c r="EV435"/>
  <c r="EW435"/>
  <c r="EX435"/>
  <c r="EY435"/>
  <c r="EZ435"/>
  <c r="FA435"/>
  <c r="FB435"/>
  <c r="FC435"/>
  <c r="FD435"/>
  <c r="FE435"/>
  <c r="FF435"/>
  <c r="FG435"/>
  <c r="FH435"/>
  <c r="FI435"/>
  <c r="FJ435"/>
  <c r="FK435"/>
  <c r="FL435"/>
  <c r="FM435"/>
  <c r="FN435"/>
  <c r="FO435"/>
  <c r="FP435"/>
  <c r="FQ435"/>
  <c r="FS435"/>
  <c r="FT435"/>
  <c r="FU435"/>
  <c r="FV435"/>
  <c r="FW435"/>
  <c r="FX435"/>
  <c r="FY435"/>
  <c r="FZ435"/>
  <c r="GA435"/>
  <c r="GB435"/>
  <c r="GC435"/>
  <c r="GD435"/>
  <c r="BG436"/>
  <c r="BH436"/>
  <c r="DS436"/>
  <c r="DT436"/>
  <c r="EJ436"/>
  <c r="EL436"/>
  <c r="EM436"/>
  <c r="EN436"/>
  <c r="EO436"/>
  <c r="EP436"/>
  <c r="EQ436"/>
  <c r="ER436"/>
  <c r="ES436"/>
  <c r="ET436"/>
  <c r="EU436"/>
  <c r="EV436"/>
  <c r="EW436"/>
  <c r="EX436"/>
  <c r="EY436"/>
  <c r="EZ436"/>
  <c r="FA436"/>
  <c r="FB436"/>
  <c r="FC436"/>
  <c r="FD436"/>
  <c r="FE436"/>
  <c r="FF436"/>
  <c r="FG436"/>
  <c r="FH436"/>
  <c r="FI436"/>
  <c r="FJ436"/>
  <c r="FK436"/>
  <c r="FL436"/>
  <c r="FM436"/>
  <c r="FN436"/>
  <c r="FO436"/>
  <c r="FP436"/>
  <c r="FQ436"/>
  <c r="FS436"/>
  <c r="FT436"/>
  <c r="FU436"/>
  <c r="FV436"/>
  <c r="FW436"/>
  <c r="FX436"/>
  <c r="FY436"/>
  <c r="FZ436"/>
  <c r="GA436"/>
  <c r="GB436"/>
  <c r="GC436"/>
  <c r="GD436"/>
  <c r="BG437"/>
  <c r="BH437"/>
  <c r="DS437"/>
  <c r="DT437"/>
  <c r="EJ437"/>
  <c r="EL437"/>
  <c r="EM437"/>
  <c r="EN437"/>
  <c r="EO437"/>
  <c r="EP437"/>
  <c r="EQ437"/>
  <c r="ER437"/>
  <c r="ES437"/>
  <c r="ET437"/>
  <c r="EU437"/>
  <c r="EV437"/>
  <c r="EW437"/>
  <c r="EX437"/>
  <c r="EY437"/>
  <c r="EZ437"/>
  <c r="FA437"/>
  <c r="FB437"/>
  <c r="FC437"/>
  <c r="FD437"/>
  <c r="FE437"/>
  <c r="FF437"/>
  <c r="FG437"/>
  <c r="FH437"/>
  <c r="FI437"/>
  <c r="FJ437"/>
  <c r="FK437"/>
  <c r="FL437"/>
  <c r="FM437"/>
  <c r="FN437"/>
  <c r="FO437"/>
  <c r="FP437"/>
  <c r="FQ437"/>
  <c r="FS437"/>
  <c r="FT437"/>
  <c r="FU437"/>
  <c r="FV437"/>
  <c r="FW437"/>
  <c r="FX437"/>
  <c r="FY437"/>
  <c r="FZ437"/>
  <c r="GA437"/>
  <c r="GB437"/>
  <c r="GC437"/>
  <c r="GD437"/>
  <c r="BG438"/>
  <c r="BH438"/>
  <c r="DS438"/>
  <c r="DT438"/>
  <c r="EJ438"/>
  <c r="EL438"/>
  <c r="EM438"/>
  <c r="EN438"/>
  <c r="EO438"/>
  <c r="EP438"/>
  <c r="EQ438"/>
  <c r="ER438"/>
  <c r="ES438"/>
  <c r="ET438"/>
  <c r="EU438"/>
  <c r="EV438"/>
  <c r="EW438"/>
  <c r="EX438"/>
  <c r="EY438"/>
  <c r="EZ438"/>
  <c r="FA438"/>
  <c r="FB438"/>
  <c r="FC438"/>
  <c r="FD438"/>
  <c r="FE438"/>
  <c r="FF438"/>
  <c r="FG438"/>
  <c r="FH438"/>
  <c r="FI438"/>
  <c r="FJ438"/>
  <c r="FK438"/>
  <c r="FL438"/>
  <c r="FM438"/>
  <c r="FN438"/>
  <c r="FO438"/>
  <c r="FP438"/>
  <c r="FQ438"/>
  <c r="FS438"/>
  <c r="FT438"/>
  <c r="FU438"/>
  <c r="FV438"/>
  <c r="FW438"/>
  <c r="FX438"/>
  <c r="FY438"/>
  <c r="FZ438"/>
  <c r="GA438"/>
  <c r="GB438"/>
  <c r="GC438"/>
  <c r="GD438"/>
  <c r="BG439"/>
  <c r="BH439"/>
  <c r="DS439"/>
  <c r="DT439"/>
  <c r="EJ439"/>
  <c r="EL439"/>
  <c r="EM439"/>
  <c r="EN439"/>
  <c r="EO439"/>
  <c r="EP439"/>
  <c r="EQ439"/>
  <c r="ER439"/>
  <c r="ES439"/>
  <c r="ET439"/>
  <c r="EU439"/>
  <c r="EV439"/>
  <c r="EW439"/>
  <c r="EX439"/>
  <c r="EY439"/>
  <c r="EZ439"/>
  <c r="FA439"/>
  <c r="FB439"/>
  <c r="FC439"/>
  <c r="FD439"/>
  <c r="FE439"/>
  <c r="FF439"/>
  <c r="FG439"/>
  <c r="FH439"/>
  <c r="FI439"/>
  <c r="FJ439"/>
  <c r="FK439"/>
  <c r="FL439"/>
  <c r="FM439"/>
  <c r="FN439"/>
  <c r="FO439"/>
  <c r="FP439"/>
  <c r="FQ439"/>
  <c r="FS439"/>
  <c r="FT439"/>
  <c r="FU439"/>
  <c r="FV439"/>
  <c r="FW439"/>
  <c r="FX439"/>
  <c r="FY439"/>
  <c r="FZ439"/>
  <c r="GA439"/>
  <c r="GB439"/>
  <c r="GC439"/>
  <c r="GD439"/>
  <c r="BG440"/>
  <c r="BH440"/>
  <c r="DS440"/>
  <c r="DT440"/>
  <c r="EJ440"/>
  <c r="EL440"/>
  <c r="EM440"/>
  <c r="EN440"/>
  <c r="EO440"/>
  <c r="EP440"/>
  <c r="EQ440"/>
  <c r="ER440"/>
  <c r="ES440"/>
  <c r="ET440"/>
  <c r="EU440"/>
  <c r="EV440"/>
  <c r="EW440"/>
  <c r="EX440"/>
  <c r="EY440"/>
  <c r="EZ440"/>
  <c r="FA440"/>
  <c r="FB440"/>
  <c r="FC440"/>
  <c r="FD440"/>
  <c r="FE440"/>
  <c r="FF440"/>
  <c r="FG440"/>
  <c r="FH440"/>
  <c r="FI440"/>
  <c r="FJ440"/>
  <c r="FK440"/>
  <c r="FL440"/>
  <c r="FM440"/>
  <c r="FN440"/>
  <c r="FO440"/>
  <c r="FP440"/>
  <c r="FQ440"/>
  <c r="FS440"/>
  <c r="FT440"/>
  <c r="FU440"/>
  <c r="FV440"/>
  <c r="FW440"/>
  <c r="FX440"/>
  <c r="FY440"/>
  <c r="FZ440"/>
  <c r="GA440"/>
  <c r="GB440"/>
  <c r="GC440"/>
  <c r="GD440"/>
  <c r="BG441"/>
  <c r="BH441"/>
  <c r="DS441"/>
  <c r="DT441"/>
  <c r="EJ441"/>
  <c r="EL441"/>
  <c r="EM441"/>
  <c r="EN441"/>
  <c r="EO441"/>
  <c r="EP441"/>
  <c r="EQ441"/>
  <c r="ER441"/>
  <c r="ES441"/>
  <c r="ET441"/>
  <c r="EU441"/>
  <c r="EV441"/>
  <c r="EW441"/>
  <c r="EX441"/>
  <c r="EY441"/>
  <c r="EZ441"/>
  <c r="FA441"/>
  <c r="FB441"/>
  <c r="FC441"/>
  <c r="FD441"/>
  <c r="FE441"/>
  <c r="FF441"/>
  <c r="FG441"/>
  <c r="FH441"/>
  <c r="FI441"/>
  <c r="FJ441"/>
  <c r="FK441"/>
  <c r="FL441"/>
  <c r="FM441"/>
  <c r="FN441"/>
  <c r="FO441"/>
  <c r="FP441"/>
  <c r="FQ441"/>
  <c r="FS441"/>
  <c r="FT441"/>
  <c r="FU441"/>
  <c r="FV441"/>
  <c r="FW441"/>
  <c r="FX441"/>
  <c r="FY441"/>
  <c r="FZ441"/>
  <c r="GA441"/>
  <c r="GB441"/>
  <c r="GC441"/>
  <c r="GD441"/>
  <c r="BG442"/>
  <c r="BH442"/>
  <c r="DS442"/>
  <c r="DT442"/>
  <c r="EJ442"/>
  <c r="EL442"/>
  <c r="EM442"/>
  <c r="EN442"/>
  <c r="EO442"/>
  <c r="EP442"/>
  <c r="EQ442"/>
  <c r="ER442"/>
  <c r="ES442"/>
  <c r="ET442"/>
  <c r="EU442"/>
  <c r="EV442"/>
  <c r="EW442"/>
  <c r="EX442"/>
  <c r="EY442"/>
  <c r="EZ442"/>
  <c r="FA442"/>
  <c r="FB442"/>
  <c r="FC442"/>
  <c r="FD442"/>
  <c r="FE442"/>
  <c r="FF442"/>
  <c r="FG442"/>
  <c r="FH442"/>
  <c r="FI442"/>
  <c r="FJ442"/>
  <c r="FK442"/>
  <c r="FL442"/>
  <c r="FM442"/>
  <c r="FN442"/>
  <c r="FO442"/>
  <c r="FP442"/>
  <c r="FQ442"/>
  <c r="FS442"/>
  <c r="FT442"/>
  <c r="FU442"/>
  <c r="FV442"/>
  <c r="FW442"/>
  <c r="FX442"/>
  <c r="FY442"/>
  <c r="FZ442"/>
  <c r="GA442"/>
  <c r="GB442"/>
  <c r="GC442"/>
  <c r="GD442"/>
  <c r="BG443"/>
  <c r="BH443"/>
  <c r="DS443"/>
  <c r="DT443"/>
  <c r="EJ443"/>
  <c r="EL443"/>
  <c r="EM443"/>
  <c r="EN443"/>
  <c r="EO443"/>
  <c r="EP443"/>
  <c r="EQ443"/>
  <c r="ER443"/>
  <c r="ES443"/>
  <c r="ET443"/>
  <c r="EU443"/>
  <c r="EV443"/>
  <c r="EW443"/>
  <c r="EX443"/>
  <c r="EY443"/>
  <c r="EZ443"/>
  <c r="FA443"/>
  <c r="FB443"/>
  <c r="FC443"/>
  <c r="FD443"/>
  <c r="FE443"/>
  <c r="FF443"/>
  <c r="FG443"/>
  <c r="FH443"/>
  <c r="FI443"/>
  <c r="FJ443"/>
  <c r="FK443"/>
  <c r="FL443"/>
  <c r="FM443"/>
  <c r="FN443"/>
  <c r="FO443"/>
  <c r="FP443"/>
  <c r="FQ443"/>
  <c r="FS443"/>
  <c r="FT443"/>
  <c r="FU443"/>
  <c r="FV443"/>
  <c r="FW443"/>
  <c r="FX443"/>
  <c r="FY443"/>
  <c r="FZ443"/>
  <c r="GA443"/>
  <c r="GB443"/>
  <c r="GC443"/>
  <c r="GD443"/>
  <c r="BG444"/>
  <c r="BH444"/>
  <c r="DS444"/>
  <c r="DT444"/>
  <c r="EJ444"/>
  <c r="EL444"/>
  <c r="EM444"/>
  <c r="EN444"/>
  <c r="EO444"/>
  <c r="EP444"/>
  <c r="EQ444"/>
  <c r="ER444"/>
  <c r="ES444"/>
  <c r="ET444"/>
  <c r="EU444"/>
  <c r="EV444"/>
  <c r="EW444"/>
  <c r="EX444"/>
  <c r="EY444"/>
  <c r="EZ444"/>
  <c r="FA444"/>
  <c r="FB444"/>
  <c r="FC444"/>
  <c r="FD444"/>
  <c r="FE444"/>
  <c r="FF444"/>
  <c r="FG444"/>
  <c r="FH444"/>
  <c r="FI444"/>
  <c r="FJ444"/>
  <c r="FK444"/>
  <c r="FL444"/>
  <c r="FM444"/>
  <c r="FN444"/>
  <c r="FO444"/>
  <c r="FP444"/>
  <c r="FQ444"/>
  <c r="FS444"/>
  <c r="FT444"/>
  <c r="FU444"/>
  <c r="FV444"/>
  <c r="FW444"/>
  <c r="FX444"/>
  <c r="FY444"/>
  <c r="FZ444"/>
  <c r="GA444"/>
  <c r="GB444"/>
  <c r="GC444"/>
  <c r="GD444"/>
  <c r="M445"/>
  <c r="BG445"/>
  <c r="BH445"/>
  <c r="BY445"/>
  <c r="DS445"/>
  <c r="DT445"/>
  <c r="EJ445"/>
  <c r="EL445"/>
  <c r="EM445"/>
  <c r="EN445"/>
  <c r="EO445"/>
  <c r="EP445"/>
  <c r="EQ445"/>
  <c r="ER445"/>
  <c r="ES445"/>
  <c r="ET445"/>
  <c r="EU445"/>
  <c r="EV445"/>
  <c r="EW445"/>
  <c r="EX445"/>
  <c r="EY445"/>
  <c r="EZ445"/>
  <c r="FA445"/>
  <c r="FB445"/>
  <c r="FC445"/>
  <c r="FD445"/>
  <c r="FE445"/>
  <c r="FF445"/>
  <c r="FG445"/>
  <c r="FH445"/>
  <c r="FI445"/>
  <c r="FJ445"/>
  <c r="FK445"/>
  <c r="FL445"/>
  <c r="FM445"/>
  <c r="FN445"/>
  <c r="FO445"/>
  <c r="FP445"/>
  <c r="FQ445"/>
  <c r="FS445"/>
  <c r="FT445"/>
  <c r="FU445"/>
  <c r="FV445"/>
  <c r="FW445"/>
  <c r="FX445"/>
  <c r="FY445"/>
  <c r="FZ445"/>
  <c r="GA445"/>
  <c r="GB445"/>
  <c r="GC445"/>
  <c r="GD445"/>
  <c r="M446"/>
  <c r="BG446"/>
  <c r="BH446"/>
  <c r="BY446"/>
  <c r="DS446"/>
  <c r="DT446"/>
  <c r="EJ446"/>
  <c r="EL446"/>
  <c r="EM446"/>
  <c r="EN446"/>
  <c r="EO446"/>
  <c r="EP446"/>
  <c r="EQ446"/>
  <c r="ER446"/>
  <c r="ES446"/>
  <c r="ET446"/>
  <c r="EU446"/>
  <c r="EV446"/>
  <c r="EW446"/>
  <c r="EX446"/>
  <c r="EY446"/>
  <c r="EZ446"/>
  <c r="FA446"/>
  <c r="FB446"/>
  <c r="FC446"/>
  <c r="FD446"/>
  <c r="FE446"/>
  <c r="FF446"/>
  <c r="FG446"/>
  <c r="FH446"/>
  <c r="FI446"/>
  <c r="FJ446"/>
  <c r="FK446"/>
  <c r="FL446"/>
  <c r="FM446"/>
  <c r="FN446"/>
  <c r="FO446"/>
  <c r="FP446"/>
  <c r="FQ446"/>
  <c r="FS446"/>
  <c r="FT446"/>
  <c r="FU446"/>
  <c r="FV446"/>
  <c r="FW446"/>
  <c r="FX446"/>
  <c r="FY446"/>
  <c r="FZ446"/>
  <c r="GA446"/>
  <c r="GB446"/>
  <c r="GC446"/>
  <c r="GD446"/>
  <c r="M447"/>
  <c r="BG447"/>
  <c r="BH447"/>
  <c r="BY447"/>
  <c r="DS447"/>
  <c r="DT447"/>
  <c r="EJ447"/>
  <c r="EL447"/>
  <c r="EM447"/>
  <c r="EN447"/>
  <c r="EO447"/>
  <c r="EP447"/>
  <c r="EQ447"/>
  <c r="ER447"/>
  <c r="ES447"/>
  <c r="ET447"/>
  <c r="EU447"/>
  <c r="EV447"/>
  <c r="EW447"/>
  <c r="EX447"/>
  <c r="EY447"/>
  <c r="EZ447"/>
  <c r="FA447"/>
  <c r="FB447"/>
  <c r="FC447"/>
  <c r="FD447"/>
  <c r="FE447"/>
  <c r="FF447"/>
  <c r="FG447"/>
  <c r="FH447"/>
  <c r="FI447"/>
  <c r="FJ447"/>
  <c r="FK447"/>
  <c r="FL447"/>
  <c r="FM447"/>
  <c r="FN447"/>
  <c r="FO447"/>
  <c r="FP447"/>
  <c r="FQ447"/>
  <c r="FS447"/>
  <c r="FT447"/>
  <c r="FU447"/>
  <c r="FV447"/>
  <c r="FW447"/>
  <c r="FX447"/>
  <c r="FY447"/>
  <c r="FZ447"/>
  <c r="GA447"/>
  <c r="GB447"/>
  <c r="GC447"/>
  <c r="GD447"/>
  <c r="L448"/>
  <c r="N448"/>
  <c r="P448"/>
  <c r="Q448"/>
  <c r="R448"/>
  <c r="S448"/>
  <c r="T448"/>
  <c r="U448"/>
  <c r="V448"/>
  <c r="W448"/>
  <c r="X448"/>
  <c r="Y448"/>
  <c r="Z448"/>
  <c r="AA448"/>
  <c r="AB448"/>
  <c r="AC448"/>
  <c r="AD448"/>
  <c r="AE448"/>
  <c r="AF448"/>
  <c r="AG448"/>
  <c r="AH448"/>
  <c r="AI448"/>
  <c r="AJ448"/>
  <c r="AK448"/>
  <c r="AL448"/>
  <c r="AM448"/>
  <c r="AN448"/>
  <c r="AO448"/>
  <c r="AP448"/>
  <c r="AQ448"/>
  <c r="AR448"/>
  <c r="AS448"/>
  <c r="AT448"/>
  <c r="AU448"/>
  <c r="AV448"/>
  <c r="AW448"/>
  <c r="AX448"/>
  <c r="AY448"/>
  <c r="AZ448"/>
  <c r="BA448"/>
  <c r="BB448"/>
  <c r="BC448"/>
  <c r="BD448"/>
  <c r="BE448"/>
  <c r="BF448"/>
  <c r="BX448"/>
  <c r="BZ448"/>
  <c r="CA448"/>
  <c r="CB448"/>
  <c r="CC448"/>
  <c r="CD448"/>
  <c r="CE448"/>
  <c r="CF448"/>
  <c r="CG448"/>
  <c r="CH448"/>
  <c r="CI448"/>
  <c r="CJ448"/>
  <c r="CK448"/>
  <c r="CL448"/>
  <c r="CM448"/>
  <c r="CN448"/>
  <c r="CO448"/>
  <c r="CP448"/>
  <c r="CQ448"/>
  <c r="CR448"/>
  <c r="CS448"/>
  <c r="CT448"/>
  <c r="CU448"/>
  <c r="CV448"/>
  <c r="CW448"/>
  <c r="CX448"/>
  <c r="CY448"/>
  <c r="CZ448"/>
  <c r="DA448"/>
  <c r="DB448"/>
  <c r="DC448"/>
  <c r="DD448"/>
  <c r="DE448"/>
  <c r="DF448"/>
  <c r="DG448"/>
  <c r="DH448"/>
  <c r="DI448"/>
  <c r="DJ448"/>
  <c r="DK448"/>
  <c r="DL448"/>
  <c r="DM448"/>
  <c r="DN448"/>
  <c r="DO448"/>
  <c r="DP448"/>
  <c r="DQ448"/>
  <c r="DR448"/>
  <c r="BG449"/>
  <c r="BH449"/>
  <c r="DS449"/>
  <c r="DT449"/>
  <c r="EJ449"/>
  <c r="EL449"/>
  <c r="EM449"/>
  <c r="EN449"/>
  <c r="EO449"/>
  <c r="EP449"/>
  <c r="EQ449"/>
  <c r="ER449"/>
  <c r="ES449"/>
  <c r="ET449"/>
  <c r="EU449"/>
  <c r="EV449"/>
  <c r="EW449"/>
  <c r="EX449"/>
  <c r="EY449"/>
  <c r="EZ449"/>
  <c r="FA449"/>
  <c r="FB449"/>
  <c r="FC449"/>
  <c r="FD449"/>
  <c r="FE449"/>
  <c r="FF449"/>
  <c r="FG449"/>
  <c r="FH449"/>
  <c r="FI449"/>
  <c r="FJ449"/>
  <c r="FK449"/>
  <c r="FL449"/>
  <c r="FM449"/>
  <c r="FN449"/>
  <c r="FO449"/>
  <c r="FP449"/>
  <c r="FQ449"/>
  <c r="FS449"/>
  <c r="FT449"/>
  <c r="FU449"/>
  <c r="FV449"/>
  <c r="FW449"/>
  <c r="FX449"/>
  <c r="FY449"/>
  <c r="FZ449"/>
  <c r="GA449"/>
  <c r="GB449"/>
  <c r="GC449"/>
  <c r="GD449"/>
  <c r="BG450"/>
  <c r="BH450"/>
  <c r="DS450"/>
  <c r="DT450"/>
  <c r="EJ450"/>
  <c r="EL450"/>
  <c r="EM450"/>
  <c r="EN450"/>
  <c r="EO450"/>
  <c r="EP450"/>
  <c r="EQ450"/>
  <c r="ER450"/>
  <c r="ES450"/>
  <c r="ET450"/>
  <c r="EU450"/>
  <c r="EV450"/>
  <c r="EW450"/>
  <c r="EX450"/>
  <c r="EY450"/>
  <c r="EZ450"/>
  <c r="FA450"/>
  <c r="FB450"/>
  <c r="FC450"/>
  <c r="FD450"/>
  <c r="FE450"/>
  <c r="FF450"/>
  <c r="FG450"/>
  <c r="FH450"/>
  <c r="FI450"/>
  <c r="FJ450"/>
  <c r="FK450"/>
  <c r="FL450"/>
  <c r="FM450"/>
  <c r="FN450"/>
  <c r="FO450"/>
  <c r="FP450"/>
  <c r="FQ450"/>
  <c r="FS450"/>
  <c r="FT450"/>
  <c r="FU450"/>
  <c r="FV450"/>
  <c r="FW450"/>
  <c r="FX450"/>
  <c r="FY450"/>
  <c r="FZ450"/>
  <c r="GA450"/>
  <c r="GB450"/>
  <c r="GC450"/>
  <c r="GD450"/>
  <c r="BG451"/>
  <c r="BH451"/>
  <c r="DS451"/>
  <c r="DT451"/>
  <c r="EJ451"/>
  <c r="EL451"/>
  <c r="EM451"/>
  <c r="EN451"/>
  <c r="EO451"/>
  <c r="EP451"/>
  <c r="EQ451"/>
  <c r="ER451"/>
  <c r="ES451"/>
  <c r="ET451"/>
  <c r="EU451"/>
  <c r="EV451"/>
  <c r="EW451"/>
  <c r="EX451"/>
  <c r="EY451"/>
  <c r="EZ451"/>
  <c r="FA451"/>
  <c r="FB451"/>
  <c r="FC451"/>
  <c r="FD451"/>
  <c r="FE451"/>
  <c r="FF451"/>
  <c r="FG451"/>
  <c r="FH451"/>
  <c r="FI451"/>
  <c r="FJ451"/>
  <c r="FK451"/>
  <c r="FL451"/>
  <c r="FM451"/>
  <c r="FN451"/>
  <c r="FO451"/>
  <c r="FP451"/>
  <c r="FQ451"/>
  <c r="FS451"/>
  <c r="FT451"/>
  <c r="FU451"/>
  <c r="FV451"/>
  <c r="FW451"/>
  <c r="FX451"/>
  <c r="FY451"/>
  <c r="FZ451"/>
  <c r="GA451"/>
  <c r="GB451"/>
  <c r="GC451"/>
  <c r="GD451"/>
  <c r="BG452"/>
  <c r="BH452"/>
  <c r="DS452"/>
  <c r="DT452"/>
  <c r="EJ452"/>
  <c r="EL452"/>
  <c r="EM452"/>
  <c r="EN452"/>
  <c r="EO452"/>
  <c r="EP452"/>
  <c r="EQ452"/>
  <c r="ER452"/>
  <c r="ES452"/>
  <c r="ET452"/>
  <c r="EU452"/>
  <c r="EV452"/>
  <c r="EW452"/>
  <c r="EX452"/>
  <c r="EY452"/>
  <c r="EZ452"/>
  <c r="FA452"/>
  <c r="FB452"/>
  <c r="FC452"/>
  <c r="FD452"/>
  <c r="FE452"/>
  <c r="FF452"/>
  <c r="FG452"/>
  <c r="FH452"/>
  <c r="FI452"/>
  <c r="FJ452"/>
  <c r="FK452"/>
  <c r="FL452"/>
  <c r="FM452"/>
  <c r="FN452"/>
  <c r="FO452"/>
  <c r="FP452"/>
  <c r="FQ452"/>
  <c r="FS452"/>
  <c r="FT452"/>
  <c r="FU452"/>
  <c r="FV452"/>
  <c r="FW452"/>
  <c r="FX452"/>
  <c r="FY452"/>
  <c r="FZ452"/>
  <c r="GA452"/>
  <c r="GB452"/>
  <c r="GC452"/>
  <c r="GD452"/>
  <c r="BG453"/>
  <c r="BH453"/>
  <c r="DS453"/>
  <c r="DT453"/>
  <c r="EJ453"/>
  <c r="EL453"/>
  <c r="EM453"/>
  <c r="EN453"/>
  <c r="EO453"/>
  <c r="EP453"/>
  <c r="EQ453"/>
  <c r="ER453"/>
  <c r="ES453"/>
  <c r="ET453"/>
  <c r="EU453"/>
  <c r="EV453"/>
  <c r="EW453"/>
  <c r="EX453"/>
  <c r="EY453"/>
  <c r="EZ453"/>
  <c r="FA453"/>
  <c r="FB453"/>
  <c r="FC453"/>
  <c r="FD453"/>
  <c r="FE453"/>
  <c r="FF453"/>
  <c r="FG453"/>
  <c r="FH453"/>
  <c r="FI453"/>
  <c r="FJ453"/>
  <c r="FK453"/>
  <c r="FL453"/>
  <c r="FM453"/>
  <c r="FN453"/>
  <c r="FO453"/>
  <c r="FP453"/>
  <c r="FQ453"/>
  <c r="FS453"/>
  <c r="FT453"/>
  <c r="FU453"/>
  <c r="FV453"/>
  <c r="FW453"/>
  <c r="FX453"/>
  <c r="FY453"/>
  <c r="FZ453"/>
  <c r="GA453"/>
  <c r="GB453"/>
  <c r="GC453"/>
  <c r="GD453"/>
  <c r="BG454"/>
  <c r="BH454"/>
  <c r="DS454"/>
  <c r="DT454"/>
  <c r="EJ454"/>
  <c r="EL454"/>
  <c r="EM454"/>
  <c r="EN454"/>
  <c r="EO454"/>
  <c r="EP454"/>
  <c r="EQ454"/>
  <c r="ER454"/>
  <c r="ES454"/>
  <c r="ET454"/>
  <c r="EU454"/>
  <c r="EV454"/>
  <c r="EW454"/>
  <c r="EX454"/>
  <c r="EY454"/>
  <c r="EZ454"/>
  <c r="FA454"/>
  <c r="FB454"/>
  <c r="FC454"/>
  <c r="FD454"/>
  <c r="FE454"/>
  <c r="FF454"/>
  <c r="FG454"/>
  <c r="FH454"/>
  <c r="FI454"/>
  <c r="FJ454"/>
  <c r="FK454"/>
  <c r="FL454"/>
  <c r="FM454"/>
  <c r="FN454"/>
  <c r="FO454"/>
  <c r="FP454"/>
  <c r="FQ454"/>
  <c r="FS454"/>
  <c r="FT454"/>
  <c r="FU454"/>
  <c r="FV454"/>
  <c r="FW454"/>
  <c r="FX454"/>
  <c r="FY454"/>
  <c r="FZ454"/>
  <c r="GA454"/>
  <c r="GB454"/>
  <c r="GC454"/>
  <c r="GD454"/>
  <c r="BG455"/>
  <c r="BH455"/>
  <c r="DS455"/>
  <c r="DT455"/>
  <c r="EJ455"/>
  <c r="EL455"/>
  <c r="EM455"/>
  <c r="EN455"/>
  <c r="EO455"/>
  <c r="EP455"/>
  <c r="EQ455"/>
  <c r="ER455"/>
  <c r="ES455"/>
  <c r="ET455"/>
  <c r="EU455"/>
  <c r="EV455"/>
  <c r="EW455"/>
  <c r="EX455"/>
  <c r="EY455"/>
  <c r="EZ455"/>
  <c r="FA455"/>
  <c r="FB455"/>
  <c r="FC455"/>
  <c r="FD455"/>
  <c r="FE455"/>
  <c r="FF455"/>
  <c r="FG455"/>
  <c r="FH455"/>
  <c r="FI455"/>
  <c r="FJ455"/>
  <c r="FK455"/>
  <c r="FL455"/>
  <c r="FM455"/>
  <c r="FN455"/>
  <c r="FO455"/>
  <c r="FP455"/>
  <c r="FQ455"/>
  <c r="FS455"/>
  <c r="FT455"/>
  <c r="FU455"/>
  <c r="FV455"/>
  <c r="FW455"/>
  <c r="FX455"/>
  <c r="FY455"/>
  <c r="FZ455"/>
  <c r="GA455"/>
  <c r="GB455"/>
  <c r="GC455"/>
  <c r="GD455"/>
  <c r="M456"/>
  <c r="BG456"/>
  <c r="BH456"/>
  <c r="DS456"/>
  <c r="DT456"/>
  <c r="EJ456"/>
  <c r="EL456"/>
  <c r="EM456"/>
  <c r="EN456"/>
  <c r="EO456"/>
  <c r="EP456"/>
  <c r="EQ456"/>
  <c r="ER456"/>
  <c r="ES456"/>
  <c r="ET456"/>
  <c r="EU456"/>
  <c r="EV456"/>
  <c r="EW456"/>
  <c r="EX456"/>
  <c r="EY456"/>
  <c r="EZ456"/>
  <c r="FA456"/>
  <c r="FB456"/>
  <c r="FC456"/>
  <c r="FD456"/>
  <c r="FE456"/>
  <c r="FF456"/>
  <c r="FG456"/>
  <c r="FH456"/>
  <c r="FI456"/>
  <c r="FJ456"/>
  <c r="FK456"/>
  <c r="FL456"/>
  <c r="FM456"/>
  <c r="FN456"/>
  <c r="FO456"/>
  <c r="FP456"/>
  <c r="FQ456"/>
  <c r="FS456"/>
  <c r="FT456"/>
  <c r="FU456"/>
  <c r="FV456"/>
  <c r="FW456"/>
  <c r="FX456"/>
  <c r="FY456"/>
  <c r="FZ456"/>
  <c r="GA456"/>
  <c r="GB456"/>
  <c r="GC456"/>
  <c r="GD456"/>
  <c r="M457"/>
  <c r="BG457"/>
  <c r="BH457"/>
  <c r="DS457"/>
  <c r="DT457"/>
  <c r="EJ457"/>
  <c r="EL457"/>
  <c r="EM457"/>
  <c r="EN457"/>
  <c r="EO457"/>
  <c r="EP457"/>
  <c r="EQ457"/>
  <c r="ER457"/>
  <c r="ES457"/>
  <c r="ET457"/>
  <c r="EU457"/>
  <c r="EV457"/>
  <c r="EW457"/>
  <c r="EX457"/>
  <c r="EY457"/>
  <c r="EZ457"/>
  <c r="FA457"/>
  <c r="FB457"/>
  <c r="FC457"/>
  <c r="FD457"/>
  <c r="FE457"/>
  <c r="FF457"/>
  <c r="FG457"/>
  <c r="FH457"/>
  <c r="FI457"/>
  <c r="FJ457"/>
  <c r="FK457"/>
  <c r="FL457"/>
  <c r="FM457"/>
  <c r="FN457"/>
  <c r="FO457"/>
  <c r="FP457"/>
  <c r="FQ457"/>
  <c r="FS457"/>
  <c r="FT457"/>
  <c r="FU457"/>
  <c r="FV457"/>
  <c r="FW457"/>
  <c r="FX457"/>
  <c r="FY457"/>
  <c r="FZ457"/>
  <c r="GA457"/>
  <c r="GB457"/>
  <c r="GC457"/>
  <c r="GD457"/>
  <c r="M458"/>
  <c r="BG458"/>
  <c r="BH458"/>
  <c r="BY458"/>
  <c r="DS458"/>
  <c r="DT458"/>
  <c r="EJ458"/>
  <c r="EL458"/>
  <c r="EM458"/>
  <c r="EN458"/>
  <c r="EO458"/>
  <c r="EP458"/>
  <c r="EQ458"/>
  <c r="ER458"/>
  <c r="ES458"/>
  <c r="ET458"/>
  <c r="EU458"/>
  <c r="EV458"/>
  <c r="EW458"/>
  <c r="EX458"/>
  <c r="EY458"/>
  <c r="EZ458"/>
  <c r="FA458"/>
  <c r="FB458"/>
  <c r="FC458"/>
  <c r="FD458"/>
  <c r="FE458"/>
  <c r="FF458"/>
  <c r="FG458"/>
  <c r="FH458"/>
  <c r="FI458"/>
  <c r="FJ458"/>
  <c r="FK458"/>
  <c r="FL458"/>
  <c r="FM458"/>
  <c r="FN458"/>
  <c r="FO458"/>
  <c r="FP458"/>
  <c r="FQ458"/>
  <c r="FS458"/>
  <c r="FT458"/>
  <c r="FU458"/>
  <c r="FV458"/>
  <c r="FW458"/>
  <c r="FX458"/>
  <c r="FY458"/>
  <c r="FZ458"/>
  <c r="GA458"/>
  <c r="GB458"/>
  <c r="GC458"/>
  <c r="GD458"/>
  <c r="M459"/>
  <c r="BG459"/>
  <c r="BH459"/>
  <c r="BY459"/>
  <c r="DS459"/>
  <c r="DT459"/>
  <c r="EJ459"/>
  <c r="EL459"/>
  <c r="EM459"/>
  <c r="EN459"/>
  <c r="EO459"/>
  <c r="EP459"/>
  <c r="EQ459"/>
  <c r="ER459"/>
  <c r="ES459"/>
  <c r="ET459"/>
  <c r="EU459"/>
  <c r="EV459"/>
  <c r="EW459"/>
  <c r="EX459"/>
  <c r="EY459"/>
  <c r="EZ459"/>
  <c r="FA459"/>
  <c r="FB459"/>
  <c r="FC459"/>
  <c r="FD459"/>
  <c r="FE459"/>
  <c r="FF459"/>
  <c r="FG459"/>
  <c r="FH459"/>
  <c r="FI459"/>
  <c r="FJ459"/>
  <c r="FK459"/>
  <c r="FL459"/>
  <c r="FM459"/>
  <c r="FN459"/>
  <c r="FO459"/>
  <c r="FP459"/>
  <c r="FQ459"/>
  <c r="FS459"/>
  <c r="FT459"/>
  <c r="FU459"/>
  <c r="FV459"/>
  <c r="FW459"/>
  <c r="FX459"/>
  <c r="FY459"/>
  <c r="FZ459"/>
  <c r="GA459"/>
  <c r="GB459"/>
  <c r="GC459"/>
  <c r="GD459"/>
  <c r="M460"/>
  <c r="BG460"/>
  <c r="BH460"/>
  <c r="BY460"/>
  <c r="DS460"/>
  <c r="DT460"/>
  <c r="EJ460"/>
  <c r="EL460"/>
  <c r="EM460"/>
  <c r="EN460"/>
  <c r="EO460"/>
  <c r="EP460"/>
  <c r="EQ460"/>
  <c r="ER460"/>
  <c r="ES460"/>
  <c r="ET460"/>
  <c r="EU460"/>
  <c r="EV460"/>
  <c r="EW460"/>
  <c r="EX460"/>
  <c r="EY460"/>
  <c r="EZ460"/>
  <c r="FA460"/>
  <c r="FB460"/>
  <c r="FC460"/>
  <c r="FD460"/>
  <c r="FE460"/>
  <c r="FF460"/>
  <c r="FG460"/>
  <c r="FH460"/>
  <c r="FI460"/>
  <c r="FJ460"/>
  <c r="FK460"/>
  <c r="FL460"/>
  <c r="FM460"/>
  <c r="FN460"/>
  <c r="FO460"/>
  <c r="FP460"/>
  <c r="FQ460"/>
  <c r="FS460"/>
  <c r="FT460"/>
  <c r="FU460"/>
  <c r="FV460"/>
  <c r="FW460"/>
  <c r="FX460"/>
  <c r="FY460"/>
  <c r="FZ460"/>
  <c r="GA460"/>
  <c r="GB460"/>
  <c r="GC460"/>
  <c r="GD460"/>
  <c r="M461"/>
  <c r="BG461"/>
  <c r="BH461"/>
  <c r="BY461"/>
  <c r="DS461"/>
  <c r="DT461"/>
  <c r="EJ461"/>
  <c r="EL461"/>
  <c r="EM461"/>
  <c r="EN461"/>
  <c r="EO461"/>
  <c r="EP461"/>
  <c r="EQ461"/>
  <c r="ER461"/>
  <c r="ES461"/>
  <c r="ET461"/>
  <c r="EU461"/>
  <c r="EV461"/>
  <c r="EW461"/>
  <c r="EX461"/>
  <c r="EY461"/>
  <c r="EZ461"/>
  <c r="FA461"/>
  <c r="FB461"/>
  <c r="FC461"/>
  <c r="FD461"/>
  <c r="FE461"/>
  <c r="FF461"/>
  <c r="FG461"/>
  <c r="FH461"/>
  <c r="FI461"/>
  <c r="FJ461"/>
  <c r="FK461"/>
  <c r="FL461"/>
  <c r="FM461"/>
  <c r="FN461"/>
  <c r="FO461"/>
  <c r="FP461"/>
  <c r="FQ461"/>
  <c r="FS461"/>
  <c r="FT461"/>
  <c r="FU461"/>
  <c r="FV461"/>
  <c r="FW461"/>
  <c r="FX461"/>
  <c r="FY461"/>
  <c r="FZ461"/>
  <c r="GA461"/>
  <c r="GB461"/>
  <c r="GC461"/>
  <c r="GD461"/>
  <c r="M462"/>
  <c r="BG462"/>
  <c r="BH462"/>
  <c r="BY462"/>
  <c r="DS462"/>
  <c r="DT462"/>
  <c r="EJ462"/>
  <c r="EL462"/>
  <c r="EM462"/>
  <c r="EN462"/>
  <c r="EO462"/>
  <c r="EP462"/>
  <c r="EQ462"/>
  <c r="ER462"/>
  <c r="ES462"/>
  <c r="ET462"/>
  <c r="EU462"/>
  <c r="EV462"/>
  <c r="EW462"/>
  <c r="EX462"/>
  <c r="EY462"/>
  <c r="EZ462"/>
  <c r="FA462"/>
  <c r="FB462"/>
  <c r="FC462"/>
  <c r="FD462"/>
  <c r="FE462"/>
  <c r="FF462"/>
  <c r="FG462"/>
  <c r="FH462"/>
  <c r="FI462"/>
  <c r="FJ462"/>
  <c r="FK462"/>
  <c r="FL462"/>
  <c r="FM462"/>
  <c r="FN462"/>
  <c r="FO462"/>
  <c r="FP462"/>
  <c r="FQ462"/>
  <c r="FS462"/>
  <c r="FT462"/>
  <c r="FU462"/>
  <c r="FV462"/>
  <c r="FW462"/>
  <c r="FX462"/>
  <c r="FY462"/>
  <c r="FZ462"/>
  <c r="GA462"/>
  <c r="GB462"/>
  <c r="GC462"/>
  <c r="GD462"/>
  <c r="M463"/>
  <c r="BG463"/>
  <c r="BH463"/>
  <c r="BY463"/>
  <c r="DS463"/>
  <c r="DT463"/>
  <c r="EJ463"/>
  <c r="EL463"/>
  <c r="EM463"/>
  <c r="EN463"/>
  <c r="EO463"/>
  <c r="EP463"/>
  <c r="EQ463"/>
  <c r="ER463"/>
  <c r="ES463"/>
  <c r="ET463"/>
  <c r="EU463"/>
  <c r="EV463"/>
  <c r="EW463"/>
  <c r="EX463"/>
  <c r="EY463"/>
  <c r="EZ463"/>
  <c r="FA463"/>
  <c r="FB463"/>
  <c r="FC463"/>
  <c r="FD463"/>
  <c r="FE463"/>
  <c r="FF463"/>
  <c r="FG463"/>
  <c r="FH463"/>
  <c r="FI463"/>
  <c r="FJ463"/>
  <c r="FK463"/>
  <c r="FL463"/>
  <c r="FM463"/>
  <c r="FN463"/>
  <c r="FO463"/>
  <c r="FP463"/>
  <c r="FQ463"/>
  <c r="FS463"/>
  <c r="FT463"/>
  <c r="FU463"/>
  <c r="FV463"/>
  <c r="FW463"/>
  <c r="FX463"/>
  <c r="FY463"/>
  <c r="FZ463"/>
  <c r="GA463"/>
  <c r="GB463"/>
  <c r="GC463"/>
  <c r="GD463"/>
  <c r="M464"/>
  <c r="BG464"/>
  <c r="BH464"/>
  <c r="BY464"/>
  <c r="DS464"/>
  <c r="DT464"/>
  <c r="EJ464"/>
  <c r="EL464"/>
  <c r="EM464"/>
  <c r="EN464"/>
  <c r="EO464"/>
  <c r="EP464"/>
  <c r="EQ464"/>
  <c r="ER464"/>
  <c r="ES464"/>
  <c r="ET464"/>
  <c r="EU464"/>
  <c r="EV464"/>
  <c r="EW464"/>
  <c r="EX464"/>
  <c r="EY464"/>
  <c r="EZ464"/>
  <c r="FA464"/>
  <c r="FB464"/>
  <c r="FC464"/>
  <c r="FD464"/>
  <c r="FE464"/>
  <c r="FF464"/>
  <c r="FG464"/>
  <c r="FH464"/>
  <c r="FI464"/>
  <c r="FJ464"/>
  <c r="FK464"/>
  <c r="FL464"/>
  <c r="FM464"/>
  <c r="FN464"/>
  <c r="FO464"/>
  <c r="FP464"/>
  <c r="FQ464"/>
  <c r="FS464"/>
  <c r="FT464"/>
  <c r="FU464"/>
  <c r="FV464"/>
  <c r="FW464"/>
  <c r="FX464"/>
  <c r="FY464"/>
  <c r="FZ464"/>
  <c r="GA464"/>
  <c r="GB464"/>
  <c r="GC464"/>
  <c r="GD464"/>
  <c r="M465"/>
  <c r="BG465"/>
  <c r="BH465"/>
  <c r="BY465"/>
  <c r="DS465"/>
  <c r="DT465"/>
  <c r="EJ465"/>
  <c r="EL465"/>
  <c r="EM465"/>
  <c r="EN465"/>
  <c r="EO465"/>
  <c r="EP465"/>
  <c r="EQ465"/>
  <c r="ER465"/>
  <c r="ES465"/>
  <c r="ET465"/>
  <c r="EU465"/>
  <c r="EV465"/>
  <c r="EW465"/>
  <c r="EX465"/>
  <c r="EY465"/>
  <c r="EZ465"/>
  <c r="FA465"/>
  <c r="FB465"/>
  <c r="FC465"/>
  <c r="FD465"/>
  <c r="FE465"/>
  <c r="FF465"/>
  <c r="FG465"/>
  <c r="FH465"/>
  <c r="FI465"/>
  <c r="FJ465"/>
  <c r="FK465"/>
  <c r="FL465"/>
  <c r="FM465"/>
  <c r="FN465"/>
  <c r="FO465"/>
  <c r="FP465"/>
  <c r="FQ465"/>
  <c r="FS465"/>
  <c r="FT465"/>
  <c r="FU465"/>
  <c r="FV465"/>
  <c r="FW465"/>
  <c r="FX465"/>
  <c r="FY465"/>
  <c r="FZ465"/>
  <c r="GA465"/>
  <c r="GB465"/>
  <c r="GC465"/>
  <c r="GD465"/>
  <c r="BG467"/>
  <c r="BH467"/>
  <c r="DS467"/>
  <c r="DT467"/>
  <c r="EJ467"/>
  <c r="EL467"/>
  <c r="EM467"/>
  <c r="EN467"/>
  <c r="EO467"/>
  <c r="EP467"/>
  <c r="EQ467"/>
  <c r="ER467"/>
  <c r="ES467"/>
  <c r="ET467"/>
  <c r="EU467"/>
  <c r="EV467"/>
  <c r="EW467"/>
  <c r="EX467"/>
  <c r="EY467"/>
  <c r="EZ467"/>
  <c r="FA467"/>
  <c r="FB467"/>
  <c r="FC467"/>
  <c r="FD467"/>
  <c r="FE467"/>
  <c r="FF467"/>
  <c r="FG467"/>
  <c r="FH467"/>
  <c r="FI467"/>
  <c r="FJ467"/>
  <c r="FK467"/>
  <c r="FL467"/>
  <c r="FM467"/>
  <c r="FN467"/>
  <c r="FO467"/>
  <c r="FP467"/>
  <c r="FQ467"/>
  <c r="FS467"/>
  <c r="FT467"/>
  <c r="FU467"/>
  <c r="FV467"/>
  <c r="FW467"/>
  <c r="FX467"/>
  <c r="FY467"/>
  <c r="FZ467"/>
  <c r="GA467"/>
  <c r="GB467"/>
  <c r="GC467"/>
  <c r="GD467"/>
  <c r="BG468"/>
  <c r="BH468"/>
  <c r="DS468"/>
  <c r="DT468"/>
  <c r="EJ468"/>
  <c r="EL468"/>
  <c r="EM468"/>
  <c r="EN468"/>
  <c r="EO468"/>
  <c r="EP468"/>
  <c r="EQ468"/>
  <c r="ER468"/>
  <c r="ES468"/>
  <c r="ET468"/>
  <c r="EU468"/>
  <c r="EV468"/>
  <c r="EW468"/>
  <c r="EX468"/>
  <c r="EY468"/>
  <c r="EZ468"/>
  <c r="FA468"/>
  <c r="FB468"/>
  <c r="FC468"/>
  <c r="FD468"/>
  <c r="FE468"/>
  <c r="FF468"/>
  <c r="FG468"/>
  <c r="FH468"/>
  <c r="FI468"/>
  <c r="FJ468"/>
  <c r="FK468"/>
  <c r="FL468"/>
  <c r="FM468"/>
  <c r="FN468"/>
  <c r="FO468"/>
  <c r="FP468"/>
  <c r="FQ468"/>
  <c r="FS468"/>
  <c r="FT468"/>
  <c r="FU468"/>
  <c r="FV468"/>
  <c r="FW468"/>
  <c r="FX468"/>
  <c r="FY468"/>
  <c r="FZ468"/>
  <c r="GA468"/>
  <c r="GB468"/>
  <c r="GC468"/>
  <c r="GD468"/>
  <c r="BG469"/>
  <c r="BH469"/>
  <c r="DS469"/>
  <c r="DT469"/>
  <c r="EJ469"/>
  <c r="EL469"/>
  <c r="EM469"/>
  <c r="EN469"/>
  <c r="EO469"/>
  <c r="EP469"/>
  <c r="EQ469"/>
  <c r="ER469"/>
  <c r="ES469"/>
  <c r="ET469"/>
  <c r="EU469"/>
  <c r="EV469"/>
  <c r="EW469"/>
  <c r="EX469"/>
  <c r="EY469"/>
  <c r="EZ469"/>
  <c r="FA469"/>
  <c r="FB469"/>
  <c r="FC469"/>
  <c r="FD469"/>
  <c r="FE469"/>
  <c r="FF469"/>
  <c r="FG469"/>
  <c r="FH469"/>
  <c r="FI469"/>
  <c r="FJ469"/>
  <c r="FK469"/>
  <c r="FL469"/>
  <c r="FM469"/>
  <c r="FN469"/>
  <c r="FO469"/>
  <c r="FP469"/>
  <c r="FQ469"/>
  <c r="FS469"/>
  <c r="FT469"/>
  <c r="FU469"/>
  <c r="FV469"/>
  <c r="FW469"/>
  <c r="FX469"/>
  <c r="FY469"/>
  <c r="FZ469"/>
  <c r="GA469"/>
  <c r="GB469"/>
  <c r="GC469"/>
  <c r="GD469"/>
  <c r="BG470"/>
  <c r="BH470"/>
  <c r="DS470"/>
  <c r="DT470"/>
  <c r="EJ470"/>
  <c r="EL470"/>
  <c r="EM470"/>
  <c r="EN470"/>
  <c r="EO470"/>
  <c r="EP470"/>
  <c r="EQ470"/>
  <c r="ER470"/>
  <c r="ES470"/>
  <c r="ET470"/>
  <c r="EU470"/>
  <c r="EV470"/>
  <c r="EW470"/>
  <c r="EX470"/>
  <c r="EY470"/>
  <c r="EZ470"/>
  <c r="FA470"/>
  <c r="FB470"/>
  <c r="FC470"/>
  <c r="FD470"/>
  <c r="FE470"/>
  <c r="FF470"/>
  <c r="FG470"/>
  <c r="FH470"/>
  <c r="FI470"/>
  <c r="FJ470"/>
  <c r="FK470"/>
  <c r="FL470"/>
  <c r="FM470"/>
  <c r="FN470"/>
  <c r="FO470"/>
  <c r="FP470"/>
  <c r="FQ470"/>
  <c r="FS470"/>
  <c r="FT470"/>
  <c r="FU470"/>
  <c r="FV470"/>
  <c r="FW470"/>
  <c r="FX470"/>
  <c r="FY470"/>
  <c r="FZ470"/>
  <c r="GA470"/>
  <c r="GB470"/>
  <c r="GC470"/>
  <c r="GD470"/>
  <c r="BG471"/>
  <c r="BH471"/>
  <c r="DS471"/>
  <c r="DT471"/>
  <c r="EJ471"/>
  <c r="EL471"/>
  <c r="EM471"/>
  <c r="EN471"/>
  <c r="EO471"/>
  <c r="EP471"/>
  <c r="EQ471"/>
  <c r="ER471"/>
  <c r="ES471"/>
  <c r="ET471"/>
  <c r="EU471"/>
  <c r="EV471"/>
  <c r="EW471"/>
  <c r="EX471"/>
  <c r="EY471"/>
  <c r="EZ471"/>
  <c r="FA471"/>
  <c r="FB471"/>
  <c r="FC471"/>
  <c r="FD471"/>
  <c r="FE471"/>
  <c r="FF471"/>
  <c r="FG471"/>
  <c r="FH471"/>
  <c r="FI471"/>
  <c r="FJ471"/>
  <c r="FK471"/>
  <c r="FL471"/>
  <c r="FM471"/>
  <c r="FN471"/>
  <c r="FO471"/>
  <c r="FP471"/>
  <c r="FQ471"/>
  <c r="FS471"/>
  <c r="FT471"/>
  <c r="FU471"/>
  <c r="FV471"/>
  <c r="FW471"/>
  <c r="FX471"/>
  <c r="FY471"/>
  <c r="FZ471"/>
  <c r="GA471"/>
  <c r="GB471"/>
  <c r="GC471"/>
  <c r="GD471"/>
  <c r="EK472"/>
  <c r="BG472"/>
  <c r="BH472"/>
  <c r="DS472"/>
  <c r="DT472"/>
  <c r="EJ472"/>
  <c r="EL472"/>
  <c r="EM472"/>
  <c r="EN472"/>
  <c r="EO472"/>
  <c r="EP472"/>
  <c r="EQ472"/>
  <c r="ER472"/>
  <c r="ES472"/>
  <c r="ET472"/>
  <c r="EU472"/>
  <c r="EV472"/>
  <c r="EW472"/>
  <c r="EX472"/>
  <c r="EY472"/>
  <c r="EZ472"/>
  <c r="FA472"/>
  <c r="FB472"/>
  <c r="FC472"/>
  <c r="FD472"/>
  <c r="FE472"/>
  <c r="FF472"/>
  <c r="FG472"/>
  <c r="FH472"/>
  <c r="FI472"/>
  <c r="FJ472"/>
  <c r="FK472"/>
  <c r="FL472"/>
  <c r="FM472"/>
  <c r="FN472"/>
  <c r="FO472"/>
  <c r="FP472"/>
  <c r="FQ472"/>
  <c r="FS472"/>
  <c r="FT472"/>
  <c r="FU472"/>
  <c r="FV472"/>
  <c r="FW472"/>
  <c r="FX472"/>
  <c r="FY472"/>
  <c r="FZ472"/>
  <c r="GA472"/>
  <c r="GB472"/>
  <c r="GC472"/>
  <c r="GD472"/>
  <c r="BG473"/>
  <c r="BH473"/>
  <c r="DS473"/>
  <c r="DT473"/>
  <c r="EJ473"/>
  <c r="EL473"/>
  <c r="EM473"/>
  <c r="EN473"/>
  <c r="EO473"/>
  <c r="EP473"/>
  <c r="EQ473"/>
  <c r="ER473"/>
  <c r="ES473"/>
  <c r="ET473"/>
  <c r="EU473"/>
  <c r="EV473"/>
  <c r="EW473"/>
  <c r="EX473"/>
  <c r="EY473"/>
  <c r="EZ473"/>
  <c r="FA473"/>
  <c r="FB473"/>
  <c r="FC473"/>
  <c r="FD473"/>
  <c r="FE473"/>
  <c r="FF473"/>
  <c r="FG473"/>
  <c r="FH473"/>
  <c r="FI473"/>
  <c r="FJ473"/>
  <c r="FK473"/>
  <c r="FL473"/>
  <c r="FM473"/>
  <c r="FN473"/>
  <c r="FO473"/>
  <c r="FP473"/>
  <c r="FQ473"/>
  <c r="FS473"/>
  <c r="FT473"/>
  <c r="FU473"/>
  <c r="FV473"/>
  <c r="FW473"/>
  <c r="FX473"/>
  <c r="FY473"/>
  <c r="FZ473"/>
  <c r="GA473"/>
  <c r="GB473"/>
  <c r="GC473"/>
  <c r="GD473"/>
  <c r="BG474"/>
  <c r="BH474"/>
  <c r="DS474"/>
  <c r="DT474"/>
  <c r="EM474"/>
  <c r="EN474"/>
  <c r="EO474"/>
  <c r="EP474"/>
  <c r="EQ474"/>
  <c r="ER474"/>
  <c r="ES474"/>
  <c r="ET474"/>
  <c r="EU474"/>
  <c r="EV474"/>
  <c r="EW474"/>
  <c r="EX474"/>
  <c r="EY474"/>
  <c r="EZ474"/>
  <c r="FA474"/>
  <c r="FB474"/>
  <c r="FC474"/>
  <c r="FD474"/>
  <c r="FE474"/>
  <c r="FF474"/>
  <c r="FG474"/>
  <c r="FH474"/>
  <c r="FI474"/>
  <c r="FJ474"/>
  <c r="FK474"/>
  <c r="FL474"/>
  <c r="FM474"/>
  <c r="FN474"/>
  <c r="FO474"/>
  <c r="FP474"/>
  <c r="FQ474"/>
  <c r="FS474"/>
  <c r="FT474"/>
  <c r="FU474"/>
  <c r="FV474"/>
  <c r="FW474"/>
  <c r="FX474"/>
  <c r="FY474"/>
  <c r="FZ474"/>
  <c r="GA474"/>
  <c r="GB474"/>
  <c r="GC474"/>
  <c r="GD474"/>
  <c r="BG475"/>
  <c r="BH475"/>
  <c r="DS475"/>
  <c r="DT475"/>
  <c r="EJ475"/>
  <c r="EL475"/>
  <c r="EM475"/>
  <c r="EN475"/>
  <c r="EO475"/>
  <c r="EP475"/>
  <c r="EQ475"/>
  <c r="ER475"/>
  <c r="ES475"/>
  <c r="ET475"/>
  <c r="EU475"/>
  <c r="EV475"/>
  <c r="EW475"/>
  <c r="EX475"/>
  <c r="EY475"/>
  <c r="EZ475"/>
  <c r="FA475"/>
  <c r="FB475"/>
  <c r="FC475"/>
  <c r="FD475"/>
  <c r="FE475"/>
  <c r="FF475"/>
  <c r="FG475"/>
  <c r="FH475"/>
  <c r="FI475"/>
  <c r="FJ475"/>
  <c r="FK475"/>
  <c r="FL475"/>
  <c r="FM475"/>
  <c r="FN475"/>
  <c r="FO475"/>
  <c r="FP475"/>
  <c r="FQ475"/>
  <c r="FS475"/>
  <c r="FT475"/>
  <c r="FU475"/>
  <c r="FV475"/>
  <c r="FW475"/>
  <c r="FX475"/>
  <c r="FY475"/>
  <c r="FZ475"/>
  <c r="GA475"/>
  <c r="GB475"/>
  <c r="GC475"/>
  <c r="GD475"/>
  <c r="M476"/>
  <c r="BG476"/>
  <c r="BH476"/>
  <c r="DS476"/>
  <c r="DT476"/>
  <c r="EJ476"/>
  <c r="EL476"/>
  <c r="EM476"/>
  <c r="EN476"/>
  <c r="EO476"/>
  <c r="EP476"/>
  <c r="EQ476"/>
  <c r="ER476"/>
  <c r="ES476"/>
  <c r="ET476"/>
  <c r="EU476"/>
  <c r="EV476"/>
  <c r="EW476"/>
  <c r="EX476"/>
  <c r="EY476"/>
  <c r="EZ476"/>
  <c r="FA476"/>
  <c r="FB476"/>
  <c r="FC476"/>
  <c r="FD476"/>
  <c r="FE476"/>
  <c r="FF476"/>
  <c r="FG476"/>
  <c r="FH476"/>
  <c r="FI476"/>
  <c r="FJ476"/>
  <c r="FK476"/>
  <c r="FL476"/>
  <c r="FM476"/>
  <c r="FN476"/>
  <c r="FO476"/>
  <c r="FP476"/>
  <c r="FQ476"/>
  <c r="FS476"/>
  <c r="FT476"/>
  <c r="FU476"/>
  <c r="FV476"/>
  <c r="FW476"/>
  <c r="FX476"/>
  <c r="FY476"/>
  <c r="FZ476"/>
  <c r="GA476"/>
  <c r="GB476"/>
  <c r="GC476"/>
  <c r="GD476"/>
  <c r="M477"/>
  <c r="BG477"/>
  <c r="BH477"/>
  <c r="DS477"/>
  <c r="DT477"/>
  <c r="EM477"/>
  <c r="EN477"/>
  <c r="EO477"/>
  <c r="EP477"/>
  <c r="EQ477"/>
  <c r="ER477"/>
  <c r="ES477"/>
  <c r="ET477"/>
  <c r="EU477"/>
  <c r="EV477"/>
  <c r="EW477"/>
  <c r="EX477"/>
  <c r="EY477"/>
  <c r="EZ477"/>
  <c r="FA477"/>
  <c r="FB477"/>
  <c r="FC477"/>
  <c r="FD477"/>
  <c r="FE477"/>
  <c r="FF477"/>
  <c r="FG477"/>
  <c r="FH477"/>
  <c r="FI477"/>
  <c r="FJ477"/>
  <c r="FK477"/>
  <c r="FL477"/>
  <c r="FM477"/>
  <c r="FN477"/>
  <c r="FO477"/>
  <c r="FP477"/>
  <c r="FQ477"/>
  <c r="FS477"/>
  <c r="FT477"/>
  <c r="FU477"/>
  <c r="FV477"/>
  <c r="FW477"/>
  <c r="FX477"/>
  <c r="FY477"/>
  <c r="FZ477"/>
  <c r="GA477"/>
  <c r="GB477"/>
  <c r="GC477"/>
  <c r="GD477"/>
  <c r="M478"/>
  <c r="BG478"/>
  <c r="BH478"/>
  <c r="BY478"/>
  <c r="DS478"/>
  <c r="DT478"/>
  <c r="EM478"/>
  <c r="EN478"/>
  <c r="EO478"/>
  <c r="EP478"/>
  <c r="EQ478"/>
  <c r="ER478"/>
  <c r="ES478"/>
  <c r="ET478"/>
  <c r="EU478"/>
  <c r="EV478"/>
  <c r="EW478"/>
  <c r="EX478"/>
  <c r="EY478"/>
  <c r="EZ478"/>
  <c r="FA478"/>
  <c r="FB478"/>
  <c r="FC478"/>
  <c r="FD478"/>
  <c r="FE478"/>
  <c r="FF478"/>
  <c r="FG478"/>
  <c r="FH478"/>
  <c r="FI478"/>
  <c r="FJ478"/>
  <c r="FK478"/>
  <c r="FL478"/>
  <c r="FM478"/>
  <c r="FN478"/>
  <c r="FO478"/>
  <c r="FP478"/>
  <c r="FQ478"/>
  <c r="FS478"/>
  <c r="FT478"/>
  <c r="FU478"/>
  <c r="FV478"/>
  <c r="FW478"/>
  <c r="FX478"/>
  <c r="FY478"/>
  <c r="FZ478"/>
  <c r="GA478"/>
  <c r="GB478"/>
  <c r="GC478"/>
  <c r="GD478"/>
  <c r="M479"/>
  <c r="BG479"/>
  <c r="BH479"/>
  <c r="BY479"/>
  <c r="DS479"/>
  <c r="DT479"/>
  <c r="EJ479"/>
  <c r="EL479"/>
  <c r="EM479"/>
  <c r="EN479"/>
  <c r="EO479"/>
  <c r="EP479"/>
  <c r="EQ479"/>
  <c r="ER479"/>
  <c r="ES479"/>
  <c r="ET479"/>
  <c r="EU479"/>
  <c r="EV479"/>
  <c r="EW479"/>
  <c r="EX479"/>
  <c r="EY479"/>
  <c r="EZ479"/>
  <c r="FA479"/>
  <c r="FB479"/>
  <c r="FC479"/>
  <c r="FD479"/>
  <c r="FE479"/>
  <c r="FF479"/>
  <c r="FG479"/>
  <c r="FH479"/>
  <c r="FI479"/>
  <c r="FJ479"/>
  <c r="FK479"/>
  <c r="FL479"/>
  <c r="FM479"/>
  <c r="FN479"/>
  <c r="FO479"/>
  <c r="FP479"/>
  <c r="FQ479"/>
  <c r="FS479"/>
  <c r="FT479"/>
  <c r="FU479"/>
  <c r="FV479"/>
  <c r="FW479"/>
  <c r="FX479"/>
  <c r="FY479"/>
  <c r="FZ479"/>
  <c r="GA479"/>
  <c r="GB479"/>
  <c r="GC479"/>
  <c r="GD479"/>
  <c r="BG481"/>
  <c r="BH481"/>
  <c r="DS481"/>
  <c r="DT481"/>
  <c r="EJ481"/>
  <c r="EL481"/>
  <c r="EM481"/>
  <c r="EN481"/>
  <c r="EO481"/>
  <c r="EP481"/>
  <c r="EQ481"/>
  <c r="ER481"/>
  <c r="ES481"/>
  <c r="ET481"/>
  <c r="EU481"/>
  <c r="EV481"/>
  <c r="EW481"/>
  <c r="EX481"/>
  <c r="EY481"/>
  <c r="EZ481"/>
  <c r="FA481"/>
  <c r="FB481"/>
  <c r="FC481"/>
  <c r="FD481"/>
  <c r="FE481"/>
  <c r="FF481"/>
  <c r="FG481"/>
  <c r="FH481"/>
  <c r="FI481"/>
  <c r="FJ481"/>
  <c r="FK481"/>
  <c r="FL481"/>
  <c r="FM481"/>
  <c r="FN481"/>
  <c r="FO481"/>
  <c r="FP481"/>
  <c r="FQ481"/>
  <c r="FS481"/>
  <c r="FT481"/>
  <c r="FU481"/>
  <c r="FV481"/>
  <c r="FW481"/>
  <c r="FX481"/>
  <c r="FY481"/>
  <c r="FZ481"/>
  <c r="GA481"/>
  <c r="GB481"/>
  <c r="GC481"/>
  <c r="GD481"/>
  <c r="BG482"/>
  <c r="BH482"/>
  <c r="DS482"/>
  <c r="DT482"/>
  <c r="EJ482"/>
  <c r="EL482"/>
  <c r="EM482"/>
  <c r="EN482"/>
  <c r="EO482"/>
  <c r="EP482"/>
  <c r="EQ482"/>
  <c r="ER482"/>
  <c r="ES482"/>
  <c r="ET482"/>
  <c r="EU482"/>
  <c r="EV482"/>
  <c r="EW482"/>
  <c r="EX482"/>
  <c r="EY482"/>
  <c r="EZ482"/>
  <c r="FA482"/>
  <c r="FB482"/>
  <c r="FC482"/>
  <c r="FD482"/>
  <c r="FE482"/>
  <c r="FF482"/>
  <c r="FG482"/>
  <c r="FH482"/>
  <c r="FI482"/>
  <c r="FJ482"/>
  <c r="FK482"/>
  <c r="FL482"/>
  <c r="FM482"/>
  <c r="FN482"/>
  <c r="FO482"/>
  <c r="FP482"/>
  <c r="FQ482"/>
  <c r="FS482"/>
  <c r="FT482"/>
  <c r="FU482"/>
  <c r="FV482"/>
  <c r="FW482"/>
  <c r="FX482"/>
  <c r="FY482"/>
  <c r="FZ482"/>
  <c r="GA482"/>
  <c r="GB482"/>
  <c r="GC482"/>
  <c r="GD482"/>
  <c r="BG483"/>
  <c r="BH483"/>
  <c r="DS483"/>
  <c r="DT483"/>
  <c r="EJ483"/>
  <c r="EL483"/>
  <c r="EM483"/>
  <c r="EN483"/>
  <c r="EO483"/>
  <c r="EP483"/>
  <c r="EQ483"/>
  <c r="ER483"/>
  <c r="ES483"/>
  <c r="ET483"/>
  <c r="EU483"/>
  <c r="EV483"/>
  <c r="EW483"/>
  <c r="EX483"/>
  <c r="EY483"/>
  <c r="EZ483"/>
  <c r="FA483"/>
  <c r="FB483"/>
  <c r="FC483"/>
  <c r="FD483"/>
  <c r="FE483"/>
  <c r="FF483"/>
  <c r="FG483"/>
  <c r="FH483"/>
  <c r="FI483"/>
  <c r="FJ483"/>
  <c r="FK483"/>
  <c r="FL483"/>
  <c r="FM483"/>
  <c r="FN483"/>
  <c r="FO483"/>
  <c r="FP483"/>
  <c r="FQ483"/>
  <c r="FS483"/>
  <c r="FT483"/>
  <c r="FU483"/>
  <c r="FV483"/>
  <c r="FW483"/>
  <c r="FX483"/>
  <c r="FY483"/>
  <c r="FZ483"/>
  <c r="GA483"/>
  <c r="GB483"/>
  <c r="GC483"/>
  <c r="GD483"/>
  <c r="BG484"/>
  <c r="BH484"/>
  <c r="DS484"/>
  <c r="DT484"/>
  <c r="EJ484"/>
  <c r="EL484"/>
  <c r="EM484"/>
  <c r="EN484"/>
  <c r="EO484"/>
  <c r="EP484"/>
  <c r="EQ484"/>
  <c r="ER484"/>
  <c r="ES484"/>
  <c r="ET484"/>
  <c r="EU484"/>
  <c r="EV484"/>
  <c r="EW484"/>
  <c r="EX484"/>
  <c r="EY484"/>
  <c r="EZ484"/>
  <c r="FA484"/>
  <c r="FB484"/>
  <c r="FC484"/>
  <c r="FD484"/>
  <c r="FE484"/>
  <c r="FF484"/>
  <c r="FG484"/>
  <c r="FH484"/>
  <c r="FI484"/>
  <c r="FJ484"/>
  <c r="FK484"/>
  <c r="FL484"/>
  <c r="FM484"/>
  <c r="FN484"/>
  <c r="FO484"/>
  <c r="FP484"/>
  <c r="FQ484"/>
  <c r="FS484"/>
  <c r="FT484"/>
  <c r="FU484"/>
  <c r="FV484"/>
  <c r="FW484"/>
  <c r="FX484"/>
  <c r="FY484"/>
  <c r="FZ484"/>
  <c r="GA484"/>
  <c r="GB484"/>
  <c r="GC484"/>
  <c r="GD484"/>
  <c r="BG485"/>
  <c r="BH485"/>
  <c r="DS485"/>
  <c r="DT485"/>
  <c r="EJ485"/>
  <c r="EL485"/>
  <c r="EM485"/>
  <c r="EN485"/>
  <c r="EO485"/>
  <c r="EP485"/>
  <c r="EQ485"/>
  <c r="ER485"/>
  <c r="ES485"/>
  <c r="ET485"/>
  <c r="EU485"/>
  <c r="EV485"/>
  <c r="EW485"/>
  <c r="EX485"/>
  <c r="EY485"/>
  <c r="EZ485"/>
  <c r="FA485"/>
  <c r="FB485"/>
  <c r="FC485"/>
  <c r="FD485"/>
  <c r="FE485"/>
  <c r="FF485"/>
  <c r="FG485"/>
  <c r="FH485"/>
  <c r="FI485"/>
  <c r="FJ485"/>
  <c r="FK485"/>
  <c r="FL485"/>
  <c r="FM485"/>
  <c r="FN485"/>
  <c r="FO485"/>
  <c r="FP485"/>
  <c r="FQ485"/>
  <c r="FS485"/>
  <c r="FT485"/>
  <c r="FU485"/>
  <c r="FV485"/>
  <c r="FW485"/>
  <c r="FX485"/>
  <c r="FY485"/>
  <c r="FZ485"/>
  <c r="GA485"/>
  <c r="GB485"/>
  <c r="GC485"/>
  <c r="GD485"/>
  <c r="BG486"/>
  <c r="BH486"/>
  <c r="DS486"/>
  <c r="DT486"/>
  <c r="EJ486"/>
  <c r="EL486"/>
  <c r="EM486"/>
  <c r="EN486"/>
  <c r="EO486"/>
  <c r="EP486"/>
  <c r="EQ486"/>
  <c r="ER486"/>
  <c r="ES486"/>
  <c r="ET486"/>
  <c r="EU486"/>
  <c r="EV486"/>
  <c r="EW486"/>
  <c r="EX486"/>
  <c r="EY486"/>
  <c r="EZ486"/>
  <c r="FA486"/>
  <c r="FB486"/>
  <c r="FC486"/>
  <c r="FD486"/>
  <c r="FE486"/>
  <c r="FF486"/>
  <c r="FG486"/>
  <c r="FH486"/>
  <c r="FI486"/>
  <c r="FJ486"/>
  <c r="FK486"/>
  <c r="FL486"/>
  <c r="FM486"/>
  <c r="FN486"/>
  <c r="FO486"/>
  <c r="FP486"/>
  <c r="FQ486"/>
  <c r="FS486"/>
  <c r="FT486"/>
  <c r="FU486"/>
  <c r="FV486"/>
  <c r="FW486"/>
  <c r="FX486"/>
  <c r="FY486"/>
  <c r="FZ486"/>
  <c r="GA486"/>
  <c r="GB486"/>
  <c r="GC486"/>
  <c r="GD486"/>
  <c r="BG487"/>
  <c r="BH487"/>
  <c r="DS487"/>
  <c r="DT487"/>
  <c r="EJ487"/>
  <c r="EL487"/>
  <c r="EM487"/>
  <c r="EN487"/>
  <c r="EO487"/>
  <c r="EP487"/>
  <c r="EQ487"/>
  <c r="ER487"/>
  <c r="ES487"/>
  <c r="ET487"/>
  <c r="EU487"/>
  <c r="EV487"/>
  <c r="EW487"/>
  <c r="EX487"/>
  <c r="EY487"/>
  <c r="EZ487"/>
  <c r="FA487"/>
  <c r="FB487"/>
  <c r="FC487"/>
  <c r="FD487"/>
  <c r="FE487"/>
  <c r="FF487"/>
  <c r="FG487"/>
  <c r="FH487"/>
  <c r="FI487"/>
  <c r="FJ487"/>
  <c r="FK487"/>
  <c r="FL487"/>
  <c r="FM487"/>
  <c r="FN487"/>
  <c r="FO487"/>
  <c r="FP487"/>
  <c r="FQ487"/>
  <c r="FS487"/>
  <c r="FT487"/>
  <c r="FU487"/>
  <c r="FV487"/>
  <c r="FW487"/>
  <c r="FX487"/>
  <c r="FY487"/>
  <c r="FZ487"/>
  <c r="GA487"/>
  <c r="GB487"/>
  <c r="GC487"/>
  <c r="GD487"/>
  <c r="BG488"/>
  <c r="BH488"/>
  <c r="DS488"/>
  <c r="DT488"/>
  <c r="EJ488"/>
  <c r="EL488"/>
  <c r="EM488"/>
  <c r="EN488"/>
  <c r="EO488"/>
  <c r="EP488"/>
  <c r="EQ488"/>
  <c r="ER488"/>
  <c r="ES488"/>
  <c r="ET488"/>
  <c r="EU488"/>
  <c r="EV488"/>
  <c r="EW488"/>
  <c r="EX488"/>
  <c r="EY488"/>
  <c r="EZ488"/>
  <c r="FA488"/>
  <c r="FB488"/>
  <c r="FC488"/>
  <c r="FD488"/>
  <c r="FE488"/>
  <c r="FF488"/>
  <c r="FG488"/>
  <c r="FH488"/>
  <c r="FI488"/>
  <c r="FJ488"/>
  <c r="FK488"/>
  <c r="FL488"/>
  <c r="FM488"/>
  <c r="FN488"/>
  <c r="FO488"/>
  <c r="FP488"/>
  <c r="FQ488"/>
  <c r="FS488"/>
  <c r="FT488"/>
  <c r="FU488"/>
  <c r="FV488"/>
  <c r="FW488"/>
  <c r="FX488"/>
  <c r="FY488"/>
  <c r="FZ488"/>
  <c r="GA488"/>
  <c r="GB488"/>
  <c r="GC488"/>
  <c r="GD488"/>
  <c r="BG489"/>
  <c r="BH489"/>
  <c r="DS489"/>
  <c r="DT489"/>
  <c r="EJ489"/>
  <c r="EL489"/>
  <c r="EM489"/>
  <c r="EN489"/>
  <c r="EO489"/>
  <c r="EP489"/>
  <c r="EQ489"/>
  <c r="ER489"/>
  <c r="ES489"/>
  <c r="ET489"/>
  <c r="EU489"/>
  <c r="EV489"/>
  <c r="EW489"/>
  <c r="EX489"/>
  <c r="EY489"/>
  <c r="EZ489"/>
  <c r="FA489"/>
  <c r="FB489"/>
  <c r="FC489"/>
  <c r="FD489"/>
  <c r="FE489"/>
  <c r="FF489"/>
  <c r="FG489"/>
  <c r="FH489"/>
  <c r="FI489"/>
  <c r="FJ489"/>
  <c r="FK489"/>
  <c r="FL489"/>
  <c r="FM489"/>
  <c r="FN489"/>
  <c r="FO489"/>
  <c r="FP489"/>
  <c r="FQ489"/>
  <c r="FS489"/>
  <c r="FT489"/>
  <c r="FU489"/>
  <c r="FV489"/>
  <c r="FW489"/>
  <c r="FX489"/>
  <c r="FY489"/>
  <c r="FZ489"/>
  <c r="GA489"/>
  <c r="GB489"/>
  <c r="GC489"/>
  <c r="GD489"/>
  <c r="BG490"/>
  <c r="BH490"/>
  <c r="BY490"/>
  <c r="DS490"/>
  <c r="DT490"/>
  <c r="EJ490"/>
  <c r="EL490"/>
  <c r="EM490"/>
  <c r="EN490"/>
  <c r="EO490"/>
  <c r="EP490"/>
  <c r="EQ490"/>
  <c r="ER490"/>
  <c r="ES490"/>
  <c r="ET490"/>
  <c r="EU490"/>
  <c r="EV490"/>
  <c r="EW490"/>
  <c r="EX490"/>
  <c r="EY490"/>
  <c r="EZ490"/>
  <c r="FA490"/>
  <c r="FB490"/>
  <c r="FC490"/>
  <c r="FD490"/>
  <c r="FE490"/>
  <c r="FF490"/>
  <c r="FG490"/>
  <c r="FH490"/>
  <c r="FI490"/>
  <c r="FJ490"/>
  <c r="FK490"/>
  <c r="FL490"/>
  <c r="FM490"/>
  <c r="FN490"/>
  <c r="FO490"/>
  <c r="FP490"/>
  <c r="FQ490"/>
  <c r="FS490"/>
  <c r="FT490"/>
  <c r="FU490"/>
  <c r="FV490"/>
  <c r="FW490"/>
  <c r="FX490"/>
  <c r="FY490"/>
  <c r="FZ490"/>
  <c r="GA490"/>
  <c r="GB490"/>
  <c r="GC490"/>
  <c r="GD490"/>
  <c r="BG491"/>
  <c r="BH491"/>
  <c r="BY491"/>
  <c r="DS491"/>
  <c r="DT491"/>
  <c r="EJ491"/>
  <c r="EL491"/>
  <c r="EM491"/>
  <c r="EN491"/>
  <c r="EO491"/>
  <c r="EP491"/>
  <c r="EQ491"/>
  <c r="ER491"/>
  <c r="ES491"/>
  <c r="ET491"/>
  <c r="EU491"/>
  <c r="EV491"/>
  <c r="EW491"/>
  <c r="EX491"/>
  <c r="EY491"/>
  <c r="EZ491"/>
  <c r="FA491"/>
  <c r="FB491"/>
  <c r="FC491"/>
  <c r="FD491"/>
  <c r="FE491"/>
  <c r="FF491"/>
  <c r="FG491"/>
  <c r="FH491"/>
  <c r="FI491"/>
  <c r="FJ491"/>
  <c r="FK491"/>
  <c r="FL491"/>
  <c r="FM491"/>
  <c r="FN491"/>
  <c r="FO491"/>
  <c r="FP491"/>
  <c r="FQ491"/>
  <c r="FS491"/>
  <c r="FT491"/>
  <c r="FU491"/>
  <c r="FV491"/>
  <c r="FW491"/>
  <c r="FX491"/>
  <c r="FY491"/>
  <c r="FZ491"/>
  <c r="GA491"/>
  <c r="GB491"/>
  <c r="GC491"/>
  <c r="GD491"/>
  <c r="M492"/>
  <c r="BG492"/>
  <c r="BH492"/>
  <c r="BY492"/>
  <c r="DS492"/>
  <c r="DT492"/>
  <c r="EJ492"/>
  <c r="EL492"/>
  <c r="EM492"/>
  <c r="EN492"/>
  <c r="EO492"/>
  <c r="EP492"/>
  <c r="EQ492"/>
  <c r="ER492"/>
  <c r="ES492"/>
  <c r="ET492"/>
  <c r="EU492"/>
  <c r="EV492"/>
  <c r="EW492"/>
  <c r="EX492"/>
  <c r="EY492"/>
  <c r="EZ492"/>
  <c r="FA492"/>
  <c r="FB492"/>
  <c r="FC492"/>
  <c r="FD492"/>
  <c r="FE492"/>
  <c r="FF492"/>
  <c r="FG492"/>
  <c r="FH492"/>
  <c r="FI492"/>
  <c r="FJ492"/>
  <c r="FK492"/>
  <c r="FL492"/>
  <c r="FM492"/>
  <c r="FN492"/>
  <c r="FO492"/>
  <c r="FP492"/>
  <c r="FQ492"/>
  <c r="FS492"/>
  <c r="FT492"/>
  <c r="FU492"/>
  <c r="FV492"/>
  <c r="FW492"/>
  <c r="FX492"/>
  <c r="FY492"/>
  <c r="FZ492"/>
  <c r="GA492"/>
  <c r="GB492"/>
  <c r="GC492"/>
  <c r="GD492"/>
  <c r="M493"/>
  <c r="BG493"/>
  <c r="BH493"/>
  <c r="BY493"/>
  <c r="DS493"/>
  <c r="DT493"/>
  <c r="EJ493"/>
  <c r="EL493"/>
  <c r="EM493"/>
  <c r="EN493"/>
  <c r="EO493"/>
  <c r="EP493"/>
  <c r="EQ493"/>
  <c r="ER493"/>
  <c r="ES493"/>
  <c r="ET493"/>
  <c r="EU493"/>
  <c r="EV493"/>
  <c r="EW493"/>
  <c r="EX493"/>
  <c r="EY493"/>
  <c r="EZ493"/>
  <c r="FA493"/>
  <c r="FB493"/>
  <c r="FC493"/>
  <c r="FD493"/>
  <c r="FE493"/>
  <c r="FF493"/>
  <c r="FG493"/>
  <c r="FH493"/>
  <c r="FI493"/>
  <c r="FJ493"/>
  <c r="FK493"/>
  <c r="FL493"/>
  <c r="FM493"/>
  <c r="FN493"/>
  <c r="FO493"/>
  <c r="FP493"/>
  <c r="FQ493"/>
  <c r="FS493"/>
  <c r="FT493"/>
  <c r="FU493"/>
  <c r="FV493"/>
  <c r="FW493"/>
  <c r="FX493"/>
  <c r="FY493"/>
  <c r="FZ493"/>
  <c r="GA493"/>
  <c r="GB493"/>
  <c r="GC493"/>
  <c r="GD493"/>
  <c r="M494"/>
  <c r="BG494"/>
  <c r="BH494"/>
  <c r="BY494"/>
  <c r="DS494"/>
  <c r="DT494"/>
  <c r="EJ494"/>
  <c r="EL494"/>
  <c r="EM494"/>
  <c r="EN494"/>
  <c r="EO494"/>
  <c r="EP494"/>
  <c r="EQ494"/>
  <c r="ER494"/>
  <c r="ES494"/>
  <c r="ET494"/>
  <c r="EU494"/>
  <c r="EV494"/>
  <c r="EW494"/>
  <c r="EX494"/>
  <c r="EY494"/>
  <c r="EZ494"/>
  <c r="FA494"/>
  <c r="FB494"/>
  <c r="FC494"/>
  <c r="FD494"/>
  <c r="FE494"/>
  <c r="FF494"/>
  <c r="FG494"/>
  <c r="FH494"/>
  <c r="FI494"/>
  <c r="FJ494"/>
  <c r="FK494"/>
  <c r="FL494"/>
  <c r="FM494"/>
  <c r="FN494"/>
  <c r="FO494"/>
  <c r="FP494"/>
  <c r="FQ494"/>
  <c r="FS494"/>
  <c r="FT494"/>
  <c r="FU494"/>
  <c r="FV494"/>
  <c r="FW494"/>
  <c r="FX494"/>
  <c r="FY494"/>
  <c r="FZ494"/>
  <c r="GA494"/>
  <c r="GB494"/>
  <c r="GC494"/>
  <c r="GD494"/>
  <c r="M495"/>
  <c r="BG495"/>
  <c r="BH495"/>
  <c r="BY495"/>
  <c r="DS495"/>
  <c r="DT495"/>
  <c r="EJ495"/>
  <c r="EL495"/>
  <c r="EM495"/>
  <c r="EN495"/>
  <c r="EO495"/>
  <c r="EP495"/>
  <c r="EQ495"/>
  <c r="ER495"/>
  <c r="ES495"/>
  <c r="ET495"/>
  <c r="EU495"/>
  <c r="EV495"/>
  <c r="EW495"/>
  <c r="EX495"/>
  <c r="EY495"/>
  <c r="EZ495"/>
  <c r="FA495"/>
  <c r="FB495"/>
  <c r="FC495"/>
  <c r="FD495"/>
  <c r="FE495"/>
  <c r="FF495"/>
  <c r="FG495"/>
  <c r="FH495"/>
  <c r="FI495"/>
  <c r="FJ495"/>
  <c r="FK495"/>
  <c r="FL495"/>
  <c r="FM495"/>
  <c r="FN495"/>
  <c r="FO495"/>
  <c r="FP495"/>
  <c r="FQ495"/>
  <c r="FS495"/>
  <c r="FT495"/>
  <c r="FU495"/>
  <c r="FV495"/>
  <c r="FW495"/>
  <c r="FX495"/>
  <c r="FY495"/>
  <c r="FZ495"/>
  <c r="GA495"/>
  <c r="GB495"/>
  <c r="GC495"/>
  <c r="GD495"/>
  <c r="N496"/>
  <c r="P496"/>
  <c r="Q496"/>
  <c r="R496"/>
  <c r="S496"/>
  <c r="T496"/>
  <c r="U496"/>
  <c r="V496"/>
  <c r="W496"/>
  <c r="X496"/>
  <c r="Y496"/>
  <c r="Z496"/>
  <c r="AA496"/>
  <c r="AB496"/>
  <c r="AC496"/>
  <c r="AD496"/>
  <c r="AE496"/>
  <c r="AF496"/>
  <c r="AG496"/>
  <c r="AH496"/>
  <c r="AI496"/>
  <c r="AJ496"/>
  <c r="AK496"/>
  <c r="AL496"/>
  <c r="AM496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BD496"/>
  <c r="BE496"/>
  <c r="BF496"/>
  <c r="BX496"/>
  <c r="BZ496"/>
  <c r="CA496"/>
  <c r="CB496"/>
  <c r="CC496"/>
  <c r="CD496"/>
  <c r="CE496"/>
  <c r="CF496"/>
  <c r="CG496"/>
  <c r="CH496"/>
  <c r="CI496"/>
  <c r="CJ496"/>
  <c r="CK496"/>
  <c r="CL496"/>
  <c r="CM496"/>
  <c r="CN496"/>
  <c r="CO496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DF496"/>
  <c r="DG496"/>
  <c r="DH496"/>
  <c r="DI496"/>
  <c r="DJ496"/>
  <c r="DK496"/>
  <c r="DL496"/>
  <c r="DM496"/>
  <c r="DN496"/>
  <c r="DO496"/>
  <c r="DP496"/>
  <c r="DQ496"/>
  <c r="DR496"/>
  <c r="BG497"/>
  <c r="BH497"/>
  <c r="DS497"/>
  <c r="DT497"/>
  <c r="EJ497"/>
  <c r="EL497"/>
  <c r="EM497"/>
  <c r="EN497"/>
  <c r="EO497"/>
  <c r="EP497"/>
  <c r="EQ497"/>
  <c r="ER497"/>
  <c r="ES497"/>
  <c r="ET497"/>
  <c r="EU497"/>
  <c r="EV497"/>
  <c r="EW497"/>
  <c r="EX497"/>
  <c r="EY497"/>
  <c r="EZ497"/>
  <c r="FA497"/>
  <c r="FB497"/>
  <c r="FC497"/>
  <c r="FD497"/>
  <c r="FE497"/>
  <c r="FF497"/>
  <c r="FG497"/>
  <c r="FH497"/>
  <c r="FI497"/>
  <c r="FJ497"/>
  <c r="FK497"/>
  <c r="FL497"/>
  <c r="FM497"/>
  <c r="FN497"/>
  <c r="FO497"/>
  <c r="FP497"/>
  <c r="FQ497"/>
  <c r="FS497"/>
  <c r="FT497"/>
  <c r="FU497"/>
  <c r="FV497"/>
  <c r="FW497"/>
  <c r="FX497"/>
  <c r="FY497"/>
  <c r="FZ497"/>
  <c r="GA497"/>
  <c r="GB497"/>
  <c r="GC497"/>
  <c r="GD497"/>
  <c r="BG498"/>
  <c r="BH498"/>
  <c r="DS498"/>
  <c r="DT498"/>
  <c r="EJ498"/>
  <c r="EL498"/>
  <c r="EM498"/>
  <c r="EN498"/>
  <c r="EO498"/>
  <c r="EP498"/>
  <c r="EQ498"/>
  <c r="ER498"/>
  <c r="ES498"/>
  <c r="ET498"/>
  <c r="EU498"/>
  <c r="EV498"/>
  <c r="EW498"/>
  <c r="EX498"/>
  <c r="EY498"/>
  <c r="EZ498"/>
  <c r="FA498"/>
  <c r="FB498"/>
  <c r="FC498"/>
  <c r="FD498"/>
  <c r="FE498"/>
  <c r="FF498"/>
  <c r="FG498"/>
  <c r="FH498"/>
  <c r="FI498"/>
  <c r="FJ498"/>
  <c r="FK498"/>
  <c r="FL498"/>
  <c r="FM498"/>
  <c r="FN498"/>
  <c r="FO498"/>
  <c r="FP498"/>
  <c r="FQ498"/>
  <c r="FS498"/>
  <c r="FT498"/>
  <c r="FU498"/>
  <c r="FV498"/>
  <c r="FW498"/>
  <c r="FX498"/>
  <c r="FY498"/>
  <c r="FZ498"/>
  <c r="GA498"/>
  <c r="GB498"/>
  <c r="GC498"/>
  <c r="GD498"/>
  <c r="BG499"/>
  <c r="BH499"/>
  <c r="DS499"/>
  <c r="DT499"/>
  <c r="EJ499"/>
  <c r="EL499"/>
  <c r="EM499"/>
  <c r="EN499"/>
  <c r="EO499"/>
  <c r="EP499"/>
  <c r="EQ499"/>
  <c r="ER499"/>
  <c r="ES499"/>
  <c r="ET499"/>
  <c r="EU499"/>
  <c r="EV499"/>
  <c r="EW499"/>
  <c r="EX499"/>
  <c r="EY499"/>
  <c r="EZ499"/>
  <c r="FA499"/>
  <c r="FB499"/>
  <c r="FC499"/>
  <c r="FD499"/>
  <c r="FE499"/>
  <c r="FF499"/>
  <c r="FG499"/>
  <c r="FH499"/>
  <c r="FI499"/>
  <c r="FJ499"/>
  <c r="FK499"/>
  <c r="FL499"/>
  <c r="FM499"/>
  <c r="FN499"/>
  <c r="FO499"/>
  <c r="FP499"/>
  <c r="FQ499"/>
  <c r="FS499"/>
  <c r="FT499"/>
  <c r="FU499"/>
  <c r="FV499"/>
  <c r="FW499"/>
  <c r="FX499"/>
  <c r="FY499"/>
  <c r="FZ499"/>
  <c r="GA499"/>
  <c r="GB499"/>
  <c r="GC499"/>
  <c r="GD499"/>
  <c r="BG500"/>
  <c r="BH500"/>
  <c r="DS500"/>
  <c r="DT500"/>
  <c r="EJ500"/>
  <c r="EL500"/>
  <c r="EM500"/>
  <c r="EN500"/>
  <c r="EO500"/>
  <c r="EP500"/>
  <c r="EQ500"/>
  <c r="ER500"/>
  <c r="ES500"/>
  <c r="ET500"/>
  <c r="EU500"/>
  <c r="EV500"/>
  <c r="EW500"/>
  <c r="EX500"/>
  <c r="EY500"/>
  <c r="EZ500"/>
  <c r="FA500"/>
  <c r="FB500"/>
  <c r="FC500"/>
  <c r="FD500"/>
  <c r="FE500"/>
  <c r="FF500"/>
  <c r="FG500"/>
  <c r="FH500"/>
  <c r="FI500"/>
  <c r="FJ500"/>
  <c r="FK500"/>
  <c r="FL500"/>
  <c r="FM500"/>
  <c r="FN500"/>
  <c r="FO500"/>
  <c r="FP500"/>
  <c r="FQ500"/>
  <c r="FS500"/>
  <c r="FT500"/>
  <c r="FU500"/>
  <c r="FV500"/>
  <c r="FW500"/>
  <c r="FX500"/>
  <c r="FY500"/>
  <c r="FZ500"/>
  <c r="GA500"/>
  <c r="GB500"/>
  <c r="GC500"/>
  <c r="GD500"/>
  <c r="BG501"/>
  <c r="BH501"/>
  <c r="DS501"/>
  <c r="DT501"/>
  <c r="EJ501"/>
  <c r="EL501"/>
  <c r="EM501"/>
  <c r="EN501"/>
  <c r="EO501"/>
  <c r="EP501"/>
  <c r="EQ501"/>
  <c r="ER501"/>
  <c r="ES501"/>
  <c r="ET501"/>
  <c r="EU501"/>
  <c r="EV501"/>
  <c r="EW501"/>
  <c r="EX501"/>
  <c r="EY501"/>
  <c r="EZ501"/>
  <c r="FA501"/>
  <c r="FB501"/>
  <c r="FC501"/>
  <c r="FD501"/>
  <c r="FE501"/>
  <c r="FF501"/>
  <c r="FG501"/>
  <c r="FH501"/>
  <c r="FI501"/>
  <c r="FJ501"/>
  <c r="FK501"/>
  <c r="FL501"/>
  <c r="FM501"/>
  <c r="FN501"/>
  <c r="FO501"/>
  <c r="FP501"/>
  <c r="FQ501"/>
  <c r="FS501"/>
  <c r="FT501"/>
  <c r="FU501"/>
  <c r="FV501"/>
  <c r="FW501"/>
  <c r="FX501"/>
  <c r="FY501"/>
  <c r="FZ501"/>
  <c r="GA501"/>
  <c r="GB501"/>
  <c r="GC501"/>
  <c r="GD501"/>
  <c r="BG502"/>
  <c r="BH502"/>
  <c r="DS502"/>
  <c r="DT502"/>
  <c r="EJ502"/>
  <c r="EL502"/>
  <c r="EM502"/>
  <c r="EN502"/>
  <c r="EO502"/>
  <c r="EP502"/>
  <c r="EQ502"/>
  <c r="ER502"/>
  <c r="ES502"/>
  <c r="ET502"/>
  <c r="EU502"/>
  <c r="EV502"/>
  <c r="EW502"/>
  <c r="EX502"/>
  <c r="EY502"/>
  <c r="EZ502"/>
  <c r="FA502"/>
  <c r="FB502"/>
  <c r="FC502"/>
  <c r="FD502"/>
  <c r="FE502"/>
  <c r="FF502"/>
  <c r="FG502"/>
  <c r="FH502"/>
  <c r="FI502"/>
  <c r="FJ502"/>
  <c r="FK502"/>
  <c r="FL502"/>
  <c r="FM502"/>
  <c r="FN502"/>
  <c r="FO502"/>
  <c r="FP502"/>
  <c r="FQ502"/>
  <c r="FS502"/>
  <c r="FT502"/>
  <c r="FU502"/>
  <c r="FV502"/>
  <c r="FW502"/>
  <c r="FX502"/>
  <c r="FY502"/>
  <c r="FZ502"/>
  <c r="GA502"/>
  <c r="GB502"/>
  <c r="GC502"/>
  <c r="GD502"/>
  <c r="BG503"/>
  <c r="BH503"/>
  <c r="DS503"/>
  <c r="DT503"/>
  <c r="EJ503"/>
  <c r="EL503"/>
  <c r="EM503"/>
  <c r="EN503"/>
  <c r="EO503"/>
  <c r="EP503"/>
  <c r="EQ503"/>
  <c r="ER503"/>
  <c r="ES503"/>
  <c r="ET503"/>
  <c r="EU503"/>
  <c r="EV503"/>
  <c r="EW503"/>
  <c r="EX503"/>
  <c r="EY503"/>
  <c r="EZ503"/>
  <c r="FA503"/>
  <c r="FB503"/>
  <c r="FC503"/>
  <c r="FD503"/>
  <c r="FE503"/>
  <c r="FF503"/>
  <c r="FG503"/>
  <c r="FH503"/>
  <c r="FI503"/>
  <c r="FJ503"/>
  <c r="FK503"/>
  <c r="FL503"/>
  <c r="FM503"/>
  <c r="FN503"/>
  <c r="FO503"/>
  <c r="FP503"/>
  <c r="FQ503"/>
  <c r="FS503"/>
  <c r="FT503"/>
  <c r="FU503"/>
  <c r="FV503"/>
  <c r="FW503"/>
  <c r="FX503"/>
  <c r="FY503"/>
  <c r="FZ503"/>
  <c r="GA503"/>
  <c r="GB503"/>
  <c r="GC503"/>
  <c r="GD503"/>
  <c r="BG504"/>
  <c r="BH504"/>
  <c r="DS504"/>
  <c r="DT504"/>
  <c r="EJ504"/>
  <c r="EL504"/>
  <c r="EM504"/>
  <c r="EN504"/>
  <c r="EO504"/>
  <c r="EP504"/>
  <c r="EQ504"/>
  <c r="ER504"/>
  <c r="ES504"/>
  <c r="ET504"/>
  <c r="EU504"/>
  <c r="EV504"/>
  <c r="EW504"/>
  <c r="EX504"/>
  <c r="EY504"/>
  <c r="EZ504"/>
  <c r="FA504"/>
  <c r="FB504"/>
  <c r="FC504"/>
  <c r="FD504"/>
  <c r="FE504"/>
  <c r="FF504"/>
  <c r="FG504"/>
  <c r="FH504"/>
  <c r="FI504"/>
  <c r="FJ504"/>
  <c r="FK504"/>
  <c r="FL504"/>
  <c r="FM504"/>
  <c r="FN504"/>
  <c r="FO504"/>
  <c r="FP504"/>
  <c r="FQ504"/>
  <c r="FS504"/>
  <c r="FT504"/>
  <c r="FU504"/>
  <c r="FV504"/>
  <c r="FW504"/>
  <c r="FX504"/>
  <c r="FY504"/>
  <c r="FZ504"/>
  <c r="GA504"/>
  <c r="GB504"/>
  <c r="GC504"/>
  <c r="GD504"/>
  <c r="BG505"/>
  <c r="BH505"/>
  <c r="DS505"/>
  <c r="DT505"/>
  <c r="EJ505"/>
  <c r="EL505"/>
  <c r="EM505"/>
  <c r="EN505"/>
  <c r="EO505"/>
  <c r="EP505"/>
  <c r="EQ505"/>
  <c r="ER505"/>
  <c r="ES505"/>
  <c r="ET505"/>
  <c r="EU505"/>
  <c r="EV505"/>
  <c r="EW505"/>
  <c r="EX505"/>
  <c r="EY505"/>
  <c r="EZ505"/>
  <c r="FA505"/>
  <c r="FB505"/>
  <c r="FC505"/>
  <c r="FD505"/>
  <c r="FE505"/>
  <c r="FF505"/>
  <c r="FG505"/>
  <c r="FH505"/>
  <c r="FI505"/>
  <c r="FJ505"/>
  <c r="FK505"/>
  <c r="FL505"/>
  <c r="FM505"/>
  <c r="FN505"/>
  <c r="FO505"/>
  <c r="FP505"/>
  <c r="FQ505"/>
  <c r="FS505"/>
  <c r="FT505"/>
  <c r="FU505"/>
  <c r="FV505"/>
  <c r="FW505"/>
  <c r="FX505"/>
  <c r="FY505"/>
  <c r="FZ505"/>
  <c r="GA505"/>
  <c r="GB505"/>
  <c r="GC505"/>
  <c r="GD505"/>
  <c r="BG506"/>
  <c r="BH506"/>
  <c r="DS506"/>
  <c r="DT506"/>
  <c r="EJ506"/>
  <c r="EL506"/>
  <c r="EM506"/>
  <c r="EN506"/>
  <c r="EO506"/>
  <c r="EP506"/>
  <c r="EQ506"/>
  <c r="ER506"/>
  <c r="ES506"/>
  <c r="ET506"/>
  <c r="EU506"/>
  <c r="EV506"/>
  <c r="EW506"/>
  <c r="EX506"/>
  <c r="EY506"/>
  <c r="EZ506"/>
  <c r="FA506"/>
  <c r="FB506"/>
  <c r="FC506"/>
  <c r="FD506"/>
  <c r="FE506"/>
  <c r="FF506"/>
  <c r="FG506"/>
  <c r="FH506"/>
  <c r="FI506"/>
  <c r="FJ506"/>
  <c r="FK506"/>
  <c r="FL506"/>
  <c r="FM506"/>
  <c r="FN506"/>
  <c r="FO506"/>
  <c r="FP506"/>
  <c r="FQ506"/>
  <c r="FS506"/>
  <c r="FT506"/>
  <c r="FU506"/>
  <c r="FV506"/>
  <c r="FW506"/>
  <c r="FX506"/>
  <c r="FY506"/>
  <c r="FZ506"/>
  <c r="GA506"/>
  <c r="GB506"/>
  <c r="GC506"/>
  <c r="GD506"/>
  <c r="BG507"/>
  <c r="BH507"/>
  <c r="BY507"/>
  <c r="DS507"/>
  <c r="DT507"/>
  <c r="EJ507"/>
  <c r="EL507"/>
  <c r="EM507"/>
  <c r="EN507"/>
  <c r="EO507"/>
  <c r="EP507"/>
  <c r="EQ507"/>
  <c r="ER507"/>
  <c r="ES507"/>
  <c r="ET507"/>
  <c r="EU507"/>
  <c r="EV507"/>
  <c r="EW507"/>
  <c r="EX507"/>
  <c r="EY507"/>
  <c r="EZ507"/>
  <c r="FA507"/>
  <c r="FB507"/>
  <c r="FC507"/>
  <c r="FD507"/>
  <c r="FE507"/>
  <c r="FF507"/>
  <c r="FG507"/>
  <c r="FH507"/>
  <c r="FI507"/>
  <c r="FJ507"/>
  <c r="FK507"/>
  <c r="FL507"/>
  <c r="FM507"/>
  <c r="FN507"/>
  <c r="FO507"/>
  <c r="FP507"/>
  <c r="FQ507"/>
  <c r="FS507"/>
  <c r="FT507"/>
  <c r="FU507"/>
  <c r="FV507"/>
  <c r="FW507"/>
  <c r="FX507"/>
  <c r="FY507"/>
  <c r="FZ507"/>
  <c r="GA507"/>
  <c r="GB507"/>
  <c r="GC507"/>
  <c r="GD507"/>
  <c r="BG508"/>
  <c r="BH508"/>
  <c r="BY508"/>
  <c r="DS508"/>
  <c r="DT508"/>
  <c r="EJ508"/>
  <c r="EL508"/>
  <c r="EM508"/>
  <c r="EN508"/>
  <c r="EO508"/>
  <c r="EP508"/>
  <c r="EQ508"/>
  <c r="ER508"/>
  <c r="ES508"/>
  <c r="ET508"/>
  <c r="EU508"/>
  <c r="EV508"/>
  <c r="EW508"/>
  <c r="EX508"/>
  <c r="EY508"/>
  <c r="EZ508"/>
  <c r="FA508"/>
  <c r="FB508"/>
  <c r="FC508"/>
  <c r="FD508"/>
  <c r="FE508"/>
  <c r="FF508"/>
  <c r="FG508"/>
  <c r="FH508"/>
  <c r="FI508"/>
  <c r="FJ508"/>
  <c r="FK508"/>
  <c r="FL508"/>
  <c r="FM508"/>
  <c r="FN508"/>
  <c r="FO508"/>
  <c r="FP508"/>
  <c r="FQ508"/>
  <c r="FS508"/>
  <c r="FT508"/>
  <c r="FU508"/>
  <c r="FV508"/>
  <c r="FW508"/>
  <c r="FX508"/>
  <c r="FY508"/>
  <c r="FZ508"/>
  <c r="GA508"/>
  <c r="GB508"/>
  <c r="GC508"/>
  <c r="GD508"/>
  <c r="M509"/>
  <c r="M496" s="1"/>
  <c r="BG509"/>
  <c r="BH509"/>
  <c r="BY509"/>
  <c r="DS509"/>
  <c r="DT509"/>
  <c r="EJ509"/>
  <c r="EL509"/>
  <c r="EM509"/>
  <c r="EN509"/>
  <c r="EO509"/>
  <c r="EP509"/>
  <c r="EQ509"/>
  <c r="ER509"/>
  <c r="ES509"/>
  <c r="ET509"/>
  <c r="EU509"/>
  <c r="EV509"/>
  <c r="EW509"/>
  <c r="EX509"/>
  <c r="EY509"/>
  <c r="EZ509"/>
  <c r="FA509"/>
  <c r="FB509"/>
  <c r="FC509"/>
  <c r="FD509"/>
  <c r="FE509"/>
  <c r="FF509"/>
  <c r="FG509"/>
  <c r="FH509"/>
  <c r="FI509"/>
  <c r="FJ509"/>
  <c r="FK509"/>
  <c r="FL509"/>
  <c r="FM509"/>
  <c r="FN509"/>
  <c r="FO509"/>
  <c r="FP509"/>
  <c r="FQ509"/>
  <c r="FS509"/>
  <c r="FT509"/>
  <c r="FU509"/>
  <c r="FV509"/>
  <c r="FW509"/>
  <c r="FX509"/>
  <c r="FY509"/>
  <c r="FZ509"/>
  <c r="GA509"/>
  <c r="GB509"/>
  <c r="GC509"/>
  <c r="GD509"/>
  <c r="BX510"/>
  <c r="BZ510"/>
  <c r="CA510"/>
  <c r="CB510"/>
  <c r="CC510"/>
  <c r="CD510"/>
  <c r="CE510"/>
  <c r="CF510"/>
  <c r="CG510"/>
  <c r="CH510"/>
  <c r="CI510"/>
  <c r="CJ510"/>
  <c r="CK510"/>
  <c r="CL510"/>
  <c r="CM510"/>
  <c r="CN510"/>
  <c r="CO510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DF510"/>
  <c r="DG510"/>
  <c r="DH510"/>
  <c r="DI510"/>
  <c r="DJ510"/>
  <c r="DK510"/>
  <c r="DL510"/>
  <c r="DM510"/>
  <c r="DN510"/>
  <c r="DO510"/>
  <c r="DP510"/>
  <c r="DQ510"/>
  <c r="DR510"/>
  <c r="BG511"/>
  <c r="BH511"/>
  <c r="DS511"/>
  <c r="DT511"/>
  <c r="EJ511"/>
  <c r="EL511"/>
  <c r="EM511"/>
  <c r="EN511"/>
  <c r="EO511"/>
  <c r="EP511"/>
  <c r="EQ511"/>
  <c r="ER511"/>
  <c r="ES511"/>
  <c r="ET511"/>
  <c r="EU511"/>
  <c r="EV511"/>
  <c r="EW511"/>
  <c r="EX511"/>
  <c r="EY511"/>
  <c r="EZ511"/>
  <c r="FA511"/>
  <c r="FB511"/>
  <c r="FC511"/>
  <c r="FD511"/>
  <c r="FE511"/>
  <c r="FF511"/>
  <c r="FG511"/>
  <c r="FH511"/>
  <c r="FI511"/>
  <c r="FJ511"/>
  <c r="FK511"/>
  <c r="FL511"/>
  <c r="FM511"/>
  <c r="FN511"/>
  <c r="FO511"/>
  <c r="FP511"/>
  <c r="FQ511"/>
  <c r="FS511"/>
  <c r="FT511"/>
  <c r="FU511"/>
  <c r="FV511"/>
  <c r="FW511"/>
  <c r="FX511"/>
  <c r="FY511"/>
  <c r="FZ511"/>
  <c r="GA511"/>
  <c r="GB511"/>
  <c r="GC511"/>
  <c r="GD511"/>
  <c r="BG512"/>
  <c r="BH512"/>
  <c r="DS512"/>
  <c r="DT512"/>
  <c r="EJ512"/>
  <c r="EL512"/>
  <c r="EM512"/>
  <c r="EN512"/>
  <c r="EO512"/>
  <c r="EP512"/>
  <c r="EQ512"/>
  <c r="ER512"/>
  <c r="ES512"/>
  <c r="ET512"/>
  <c r="EU512"/>
  <c r="EV512"/>
  <c r="EW512"/>
  <c r="EX512"/>
  <c r="EY512"/>
  <c r="EZ512"/>
  <c r="FA512"/>
  <c r="FB512"/>
  <c r="FC512"/>
  <c r="FD512"/>
  <c r="FE512"/>
  <c r="FF512"/>
  <c r="FG512"/>
  <c r="FH512"/>
  <c r="FI512"/>
  <c r="FJ512"/>
  <c r="FK512"/>
  <c r="FL512"/>
  <c r="FM512"/>
  <c r="FN512"/>
  <c r="FO512"/>
  <c r="FP512"/>
  <c r="FQ512"/>
  <c r="FS512"/>
  <c r="FT512"/>
  <c r="FU512"/>
  <c r="FV512"/>
  <c r="FW512"/>
  <c r="FX512"/>
  <c r="FY512"/>
  <c r="FZ512"/>
  <c r="GA512"/>
  <c r="GB512"/>
  <c r="GC512"/>
  <c r="GD512"/>
  <c r="BG513"/>
  <c r="BH513"/>
  <c r="DS513"/>
  <c r="DT513"/>
  <c r="EJ513"/>
  <c r="EL513"/>
  <c r="EM513"/>
  <c r="EN513"/>
  <c r="EO513"/>
  <c r="EP513"/>
  <c r="EQ513"/>
  <c r="ER513"/>
  <c r="ES513"/>
  <c r="ET513"/>
  <c r="EU513"/>
  <c r="EV513"/>
  <c r="EW513"/>
  <c r="EX513"/>
  <c r="EY513"/>
  <c r="EZ513"/>
  <c r="FA513"/>
  <c r="FB513"/>
  <c r="FC513"/>
  <c r="FD513"/>
  <c r="FE513"/>
  <c r="FF513"/>
  <c r="FG513"/>
  <c r="FH513"/>
  <c r="FI513"/>
  <c r="FJ513"/>
  <c r="FK513"/>
  <c r="FL513"/>
  <c r="FM513"/>
  <c r="FN513"/>
  <c r="FO513"/>
  <c r="FP513"/>
  <c r="FQ513"/>
  <c r="FS513"/>
  <c r="FT513"/>
  <c r="FU513"/>
  <c r="FV513"/>
  <c r="FW513"/>
  <c r="FX513"/>
  <c r="FY513"/>
  <c r="FZ513"/>
  <c r="GA513"/>
  <c r="GB513"/>
  <c r="GC513"/>
  <c r="GD513"/>
  <c r="BG514"/>
  <c r="BH514"/>
  <c r="DS514"/>
  <c r="DT514"/>
  <c r="EJ514"/>
  <c r="EL514"/>
  <c r="EM514"/>
  <c r="EN514"/>
  <c r="EO514"/>
  <c r="EP514"/>
  <c r="EQ514"/>
  <c r="ER514"/>
  <c r="ES514"/>
  <c r="ET514"/>
  <c r="EU514"/>
  <c r="EV514"/>
  <c r="EW514"/>
  <c r="EX514"/>
  <c r="EY514"/>
  <c r="EZ514"/>
  <c r="FA514"/>
  <c r="FB514"/>
  <c r="FC514"/>
  <c r="FD514"/>
  <c r="FE514"/>
  <c r="FF514"/>
  <c r="FG514"/>
  <c r="FH514"/>
  <c r="FI514"/>
  <c r="FJ514"/>
  <c r="FK514"/>
  <c r="FL514"/>
  <c r="FM514"/>
  <c r="FN514"/>
  <c r="FO514"/>
  <c r="FP514"/>
  <c r="FQ514"/>
  <c r="FS514"/>
  <c r="FT514"/>
  <c r="FU514"/>
  <c r="FV514"/>
  <c r="FW514"/>
  <c r="FX514"/>
  <c r="FY514"/>
  <c r="FZ514"/>
  <c r="GA514"/>
  <c r="GB514"/>
  <c r="GC514"/>
  <c r="GD514"/>
  <c r="BG515"/>
  <c r="BH515"/>
  <c r="DS515"/>
  <c r="DT515"/>
  <c r="EJ515"/>
  <c r="EL515"/>
  <c r="EM515"/>
  <c r="EN515"/>
  <c r="EO515"/>
  <c r="EP515"/>
  <c r="EQ515"/>
  <c r="ER515"/>
  <c r="ES515"/>
  <c r="ET515"/>
  <c r="EU515"/>
  <c r="EV515"/>
  <c r="EW515"/>
  <c r="EX515"/>
  <c r="EY515"/>
  <c r="EZ515"/>
  <c r="FA515"/>
  <c r="FB515"/>
  <c r="FC515"/>
  <c r="FD515"/>
  <c r="FE515"/>
  <c r="FF515"/>
  <c r="FG515"/>
  <c r="FH515"/>
  <c r="FI515"/>
  <c r="FJ515"/>
  <c r="FK515"/>
  <c r="FL515"/>
  <c r="FM515"/>
  <c r="FN515"/>
  <c r="FO515"/>
  <c r="FP515"/>
  <c r="FQ515"/>
  <c r="FS515"/>
  <c r="FT515"/>
  <c r="FU515"/>
  <c r="FV515"/>
  <c r="FW515"/>
  <c r="FX515"/>
  <c r="FY515"/>
  <c r="FZ515"/>
  <c r="GA515"/>
  <c r="GB515"/>
  <c r="GC515"/>
  <c r="GD515"/>
  <c r="BG516"/>
  <c r="BH516"/>
  <c r="DS516"/>
  <c r="DT516"/>
  <c r="EJ516"/>
  <c r="EL516"/>
  <c r="EM516"/>
  <c r="EN516"/>
  <c r="EO516"/>
  <c r="EP516"/>
  <c r="EQ516"/>
  <c r="ER516"/>
  <c r="ES516"/>
  <c r="ET516"/>
  <c r="EU516"/>
  <c r="EV516"/>
  <c r="EW516"/>
  <c r="EX516"/>
  <c r="EY516"/>
  <c r="EZ516"/>
  <c r="FA516"/>
  <c r="FB516"/>
  <c r="FC516"/>
  <c r="FD516"/>
  <c r="FE516"/>
  <c r="FF516"/>
  <c r="FG516"/>
  <c r="FH516"/>
  <c r="FI516"/>
  <c r="FJ516"/>
  <c r="FK516"/>
  <c r="FL516"/>
  <c r="FM516"/>
  <c r="FN516"/>
  <c r="FO516"/>
  <c r="FP516"/>
  <c r="FQ516"/>
  <c r="FS516"/>
  <c r="FT516"/>
  <c r="FU516"/>
  <c r="FV516"/>
  <c r="FW516"/>
  <c r="FX516"/>
  <c r="FY516"/>
  <c r="FZ516"/>
  <c r="GA516"/>
  <c r="GB516"/>
  <c r="GC516"/>
  <c r="GD516"/>
  <c r="BG517"/>
  <c r="BH517"/>
  <c r="DS517"/>
  <c r="DT517"/>
  <c r="EJ517"/>
  <c r="EL517"/>
  <c r="EM517"/>
  <c r="EN517"/>
  <c r="EO517"/>
  <c r="EP517"/>
  <c r="EQ517"/>
  <c r="ER517"/>
  <c r="ES517"/>
  <c r="ET517"/>
  <c r="EU517"/>
  <c r="EV517"/>
  <c r="EW517"/>
  <c r="EX517"/>
  <c r="EY517"/>
  <c r="EZ517"/>
  <c r="FA517"/>
  <c r="FB517"/>
  <c r="FC517"/>
  <c r="FD517"/>
  <c r="FE517"/>
  <c r="FF517"/>
  <c r="FG517"/>
  <c r="FH517"/>
  <c r="FI517"/>
  <c r="FJ517"/>
  <c r="FK517"/>
  <c r="FL517"/>
  <c r="FM517"/>
  <c r="FN517"/>
  <c r="FO517"/>
  <c r="FP517"/>
  <c r="FQ517"/>
  <c r="FS517"/>
  <c r="FT517"/>
  <c r="FU517"/>
  <c r="FV517"/>
  <c r="FW517"/>
  <c r="FX517"/>
  <c r="FY517"/>
  <c r="FZ517"/>
  <c r="GA517"/>
  <c r="GB517"/>
  <c r="GC517"/>
  <c r="GD517"/>
  <c r="BG518"/>
  <c r="BH518"/>
  <c r="DS518"/>
  <c r="DT518"/>
  <c r="EJ518"/>
  <c r="EL518"/>
  <c r="EM518"/>
  <c r="EN518"/>
  <c r="EO518"/>
  <c r="EP518"/>
  <c r="EQ518"/>
  <c r="ER518"/>
  <c r="ES518"/>
  <c r="ET518"/>
  <c r="EU518"/>
  <c r="EV518"/>
  <c r="EW518"/>
  <c r="EX518"/>
  <c r="EY518"/>
  <c r="EZ518"/>
  <c r="FA518"/>
  <c r="FB518"/>
  <c r="FC518"/>
  <c r="FD518"/>
  <c r="FE518"/>
  <c r="FF518"/>
  <c r="FG518"/>
  <c r="FH518"/>
  <c r="FI518"/>
  <c r="FJ518"/>
  <c r="FK518"/>
  <c r="FL518"/>
  <c r="FM518"/>
  <c r="FN518"/>
  <c r="FO518"/>
  <c r="FP518"/>
  <c r="FQ518"/>
  <c r="FS518"/>
  <c r="FT518"/>
  <c r="FU518"/>
  <c r="FV518"/>
  <c r="FW518"/>
  <c r="FX518"/>
  <c r="FY518"/>
  <c r="FZ518"/>
  <c r="GA518"/>
  <c r="GB518"/>
  <c r="GC518"/>
  <c r="GD518"/>
  <c r="BG519"/>
  <c r="BH519"/>
  <c r="DS519"/>
  <c r="DT519"/>
  <c r="EJ519"/>
  <c r="EL519"/>
  <c r="EM519"/>
  <c r="EN519"/>
  <c r="EO519"/>
  <c r="EP519"/>
  <c r="EQ519"/>
  <c r="ER519"/>
  <c r="ES519"/>
  <c r="ET519"/>
  <c r="EU519"/>
  <c r="EV519"/>
  <c r="EW519"/>
  <c r="EX519"/>
  <c r="EY519"/>
  <c r="EZ519"/>
  <c r="FA519"/>
  <c r="FB519"/>
  <c r="FC519"/>
  <c r="FD519"/>
  <c r="FE519"/>
  <c r="FF519"/>
  <c r="FG519"/>
  <c r="FH519"/>
  <c r="FI519"/>
  <c r="FJ519"/>
  <c r="FK519"/>
  <c r="FL519"/>
  <c r="FM519"/>
  <c r="FN519"/>
  <c r="FO519"/>
  <c r="FP519"/>
  <c r="FQ519"/>
  <c r="FS519"/>
  <c r="FT519"/>
  <c r="FU519"/>
  <c r="FV519"/>
  <c r="FW519"/>
  <c r="FX519"/>
  <c r="FY519"/>
  <c r="FZ519"/>
  <c r="GA519"/>
  <c r="GB519"/>
  <c r="GC519"/>
  <c r="GD519"/>
  <c r="BG520"/>
  <c r="BH520"/>
  <c r="BY520"/>
  <c r="DS520"/>
  <c r="DT520"/>
  <c r="EJ520"/>
  <c r="EL520"/>
  <c r="EM520"/>
  <c r="EN520"/>
  <c r="EO520"/>
  <c r="EP520"/>
  <c r="EQ520"/>
  <c r="ER520"/>
  <c r="ES520"/>
  <c r="ET520"/>
  <c r="EU520"/>
  <c r="EV520"/>
  <c r="EW520"/>
  <c r="EX520"/>
  <c r="EY520"/>
  <c r="EZ520"/>
  <c r="FA520"/>
  <c r="FB520"/>
  <c r="FC520"/>
  <c r="FD520"/>
  <c r="FE520"/>
  <c r="FF520"/>
  <c r="FG520"/>
  <c r="FH520"/>
  <c r="FI520"/>
  <c r="FJ520"/>
  <c r="FK520"/>
  <c r="FL520"/>
  <c r="FM520"/>
  <c r="FN520"/>
  <c r="FO520"/>
  <c r="FP520"/>
  <c r="FQ520"/>
  <c r="FS520"/>
  <c r="FT520"/>
  <c r="FU520"/>
  <c r="FV520"/>
  <c r="FW520"/>
  <c r="FX520"/>
  <c r="FY520"/>
  <c r="FZ520"/>
  <c r="GA520"/>
  <c r="GB520"/>
  <c r="GC520"/>
  <c r="GD520"/>
  <c r="BG521"/>
  <c r="BH521"/>
  <c r="BY521"/>
  <c r="DS521"/>
  <c r="DT521"/>
  <c r="EJ521"/>
  <c r="EL521"/>
  <c r="EM521"/>
  <c r="EN521"/>
  <c r="EO521"/>
  <c r="EP521"/>
  <c r="EQ521"/>
  <c r="ER521"/>
  <c r="ES521"/>
  <c r="ET521"/>
  <c r="EU521"/>
  <c r="EV521"/>
  <c r="EW521"/>
  <c r="EX521"/>
  <c r="EY521"/>
  <c r="EZ521"/>
  <c r="FA521"/>
  <c r="FB521"/>
  <c r="FC521"/>
  <c r="FD521"/>
  <c r="FE521"/>
  <c r="FF521"/>
  <c r="FG521"/>
  <c r="FH521"/>
  <c r="FI521"/>
  <c r="FJ521"/>
  <c r="FK521"/>
  <c r="FL521"/>
  <c r="FM521"/>
  <c r="FN521"/>
  <c r="FO521"/>
  <c r="FP521"/>
  <c r="FQ521"/>
  <c r="FS521"/>
  <c r="FT521"/>
  <c r="FU521"/>
  <c r="FV521"/>
  <c r="FW521"/>
  <c r="FX521"/>
  <c r="FY521"/>
  <c r="FZ521"/>
  <c r="GA521"/>
  <c r="GB521"/>
  <c r="GC521"/>
  <c r="GD521"/>
  <c r="BG522"/>
  <c r="BH522"/>
  <c r="BY522"/>
  <c r="DS522"/>
  <c r="DT522"/>
  <c r="EJ522"/>
  <c r="EL522"/>
  <c r="EM522"/>
  <c r="EN522"/>
  <c r="EO522"/>
  <c r="EP522"/>
  <c r="EQ522"/>
  <c r="ER522"/>
  <c r="ES522"/>
  <c r="ET522"/>
  <c r="EU522"/>
  <c r="EV522"/>
  <c r="EW522"/>
  <c r="EX522"/>
  <c r="EY522"/>
  <c r="EZ522"/>
  <c r="FA522"/>
  <c r="FB522"/>
  <c r="FC522"/>
  <c r="FD522"/>
  <c r="FE522"/>
  <c r="FF522"/>
  <c r="FG522"/>
  <c r="FH522"/>
  <c r="FI522"/>
  <c r="FJ522"/>
  <c r="FK522"/>
  <c r="FL522"/>
  <c r="FM522"/>
  <c r="FN522"/>
  <c r="FO522"/>
  <c r="FP522"/>
  <c r="FQ522"/>
  <c r="FS522"/>
  <c r="FT522"/>
  <c r="FU522"/>
  <c r="FV522"/>
  <c r="FW522"/>
  <c r="FX522"/>
  <c r="FY522"/>
  <c r="FZ522"/>
  <c r="GA522"/>
  <c r="GB522"/>
  <c r="GC522"/>
  <c r="GD522"/>
  <c r="BG523"/>
  <c r="BH523"/>
  <c r="BY523"/>
  <c r="DS523"/>
  <c r="DT523"/>
  <c r="EJ523"/>
  <c r="EL523"/>
  <c r="EM523"/>
  <c r="EN523"/>
  <c r="EO523"/>
  <c r="EP523"/>
  <c r="EQ523"/>
  <c r="ER523"/>
  <c r="ES523"/>
  <c r="ET523"/>
  <c r="EU523"/>
  <c r="EV523"/>
  <c r="EW523"/>
  <c r="EX523"/>
  <c r="EY523"/>
  <c r="EZ523"/>
  <c r="FA523"/>
  <c r="FB523"/>
  <c r="FC523"/>
  <c r="FD523"/>
  <c r="FE523"/>
  <c r="FF523"/>
  <c r="FG523"/>
  <c r="FH523"/>
  <c r="FI523"/>
  <c r="FJ523"/>
  <c r="FK523"/>
  <c r="FL523"/>
  <c r="FM523"/>
  <c r="FN523"/>
  <c r="FO523"/>
  <c r="FP523"/>
  <c r="FQ523"/>
  <c r="FS523"/>
  <c r="FT523"/>
  <c r="FU523"/>
  <c r="FV523"/>
  <c r="FW523"/>
  <c r="FX523"/>
  <c r="FY523"/>
  <c r="FZ523"/>
  <c r="GA523"/>
  <c r="GB523"/>
  <c r="GC523"/>
  <c r="GD523"/>
  <c r="M524"/>
  <c r="BG524"/>
  <c r="BH524"/>
  <c r="BY524"/>
  <c r="DS524"/>
  <c r="DT524"/>
  <c r="EJ524"/>
  <c r="EL524"/>
  <c r="EM524"/>
  <c r="EN524"/>
  <c r="EO524"/>
  <c r="EP524"/>
  <c r="EQ524"/>
  <c r="ER524"/>
  <c r="ES524"/>
  <c r="ET524"/>
  <c r="EU524"/>
  <c r="EV524"/>
  <c r="EW524"/>
  <c r="EX524"/>
  <c r="EY524"/>
  <c r="EZ524"/>
  <c r="FA524"/>
  <c r="FB524"/>
  <c r="FC524"/>
  <c r="FD524"/>
  <c r="FE524"/>
  <c r="FF524"/>
  <c r="FG524"/>
  <c r="FH524"/>
  <c r="FI524"/>
  <c r="FJ524"/>
  <c r="FK524"/>
  <c r="FL524"/>
  <c r="FM524"/>
  <c r="FN524"/>
  <c r="FO524"/>
  <c r="FP524"/>
  <c r="FQ524"/>
  <c r="FS524"/>
  <c r="FT524"/>
  <c r="FU524"/>
  <c r="FV524"/>
  <c r="FW524"/>
  <c r="FX524"/>
  <c r="FY524"/>
  <c r="FZ524"/>
  <c r="GA524"/>
  <c r="GB524"/>
  <c r="GC524"/>
  <c r="GD524"/>
  <c r="M525"/>
  <c r="BG525"/>
  <c r="BH525"/>
  <c r="BY525"/>
  <c r="DS525"/>
  <c r="DT525"/>
  <c r="EJ525"/>
  <c r="EL525"/>
  <c r="EM525"/>
  <c r="EN525"/>
  <c r="EO525"/>
  <c r="EP525"/>
  <c r="EQ525"/>
  <c r="ER525"/>
  <c r="ES525"/>
  <c r="ET525"/>
  <c r="EU525"/>
  <c r="EV525"/>
  <c r="EW525"/>
  <c r="EX525"/>
  <c r="EY525"/>
  <c r="EZ525"/>
  <c r="FA525"/>
  <c r="FB525"/>
  <c r="FC525"/>
  <c r="FD525"/>
  <c r="FE525"/>
  <c r="FF525"/>
  <c r="FG525"/>
  <c r="FH525"/>
  <c r="FI525"/>
  <c r="FJ525"/>
  <c r="FK525"/>
  <c r="FL525"/>
  <c r="FM525"/>
  <c r="FN525"/>
  <c r="FO525"/>
  <c r="FP525"/>
  <c r="FQ525"/>
  <c r="FS525"/>
  <c r="FT525"/>
  <c r="FU525"/>
  <c r="FV525"/>
  <c r="FW525"/>
  <c r="FX525"/>
  <c r="FY525"/>
  <c r="FZ525"/>
  <c r="GA525"/>
  <c r="GB525"/>
  <c r="GC525"/>
  <c r="GD525"/>
  <c r="M526"/>
  <c r="BG526"/>
  <c r="BH526"/>
  <c r="BY526"/>
  <c r="DS526"/>
  <c r="DT526"/>
  <c r="EJ526"/>
  <c r="EL526"/>
  <c r="EM526"/>
  <c r="EN526"/>
  <c r="EO526"/>
  <c r="EP526"/>
  <c r="EQ526"/>
  <c r="ER526"/>
  <c r="ES526"/>
  <c r="ET526"/>
  <c r="EU526"/>
  <c r="EV526"/>
  <c r="EW526"/>
  <c r="EX526"/>
  <c r="EY526"/>
  <c r="EZ526"/>
  <c r="FA526"/>
  <c r="FB526"/>
  <c r="FC526"/>
  <c r="FD526"/>
  <c r="FE526"/>
  <c r="FF526"/>
  <c r="FG526"/>
  <c r="FH526"/>
  <c r="FI526"/>
  <c r="FJ526"/>
  <c r="FK526"/>
  <c r="FL526"/>
  <c r="FM526"/>
  <c r="FN526"/>
  <c r="FO526"/>
  <c r="FP526"/>
  <c r="FQ526"/>
  <c r="FS526"/>
  <c r="FT526"/>
  <c r="FU526"/>
  <c r="FV526"/>
  <c r="FW526"/>
  <c r="FX526"/>
  <c r="FY526"/>
  <c r="FZ526"/>
  <c r="GA526"/>
  <c r="GB526"/>
  <c r="GC526"/>
  <c r="GD526"/>
  <c r="N527"/>
  <c r="P527"/>
  <c r="Q527"/>
  <c r="R527"/>
  <c r="S527"/>
  <c r="T527"/>
  <c r="U527"/>
  <c r="V527"/>
  <c r="W527"/>
  <c r="X527"/>
  <c r="Y527"/>
  <c r="Z527"/>
  <c r="AA527"/>
  <c r="AB527"/>
  <c r="AC527"/>
  <c r="AD527"/>
  <c r="AE527"/>
  <c r="AF527"/>
  <c r="AG527"/>
  <c r="AH527"/>
  <c r="AI527"/>
  <c r="AJ527"/>
  <c r="AK527"/>
  <c r="AL527"/>
  <c r="AM527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BD527"/>
  <c r="BE527"/>
  <c r="BF527"/>
  <c r="BX527"/>
  <c r="BZ527"/>
  <c r="CA527"/>
  <c r="CB527"/>
  <c r="CC527"/>
  <c r="CD527"/>
  <c r="CE527"/>
  <c r="CF527"/>
  <c r="CG527"/>
  <c r="CH527"/>
  <c r="CI527"/>
  <c r="CJ527"/>
  <c r="CK527"/>
  <c r="CL527"/>
  <c r="CM527"/>
  <c r="CN527"/>
  <c r="CO527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DF527"/>
  <c r="DG527"/>
  <c r="DH527"/>
  <c r="DI527"/>
  <c r="DJ527"/>
  <c r="DK527"/>
  <c r="DL527"/>
  <c r="DM527"/>
  <c r="DN527"/>
  <c r="DO527"/>
  <c r="DP527"/>
  <c r="DQ527"/>
  <c r="DR527"/>
  <c r="BG528"/>
  <c r="BH528"/>
  <c r="DS528"/>
  <c r="DT528"/>
  <c r="EJ528"/>
  <c r="EL528"/>
  <c r="EM528"/>
  <c r="EN528"/>
  <c r="EO528"/>
  <c r="EP528"/>
  <c r="EQ528"/>
  <c r="ER528"/>
  <c r="ES528"/>
  <c r="ET528"/>
  <c r="EU528"/>
  <c r="EV528"/>
  <c r="EW528"/>
  <c r="EX528"/>
  <c r="EY528"/>
  <c r="EZ528"/>
  <c r="FA528"/>
  <c r="FB528"/>
  <c r="FC528"/>
  <c r="FD528"/>
  <c r="FE528"/>
  <c r="FF528"/>
  <c r="FG528"/>
  <c r="FH528"/>
  <c r="FI528"/>
  <c r="FJ528"/>
  <c r="FK528"/>
  <c r="FL528"/>
  <c r="FM528"/>
  <c r="FN528"/>
  <c r="FO528"/>
  <c r="FP528"/>
  <c r="FQ528"/>
  <c r="FS528"/>
  <c r="FT528"/>
  <c r="FU528"/>
  <c r="FV528"/>
  <c r="FW528"/>
  <c r="FX528"/>
  <c r="FY528"/>
  <c r="FZ528"/>
  <c r="GA528"/>
  <c r="GB528"/>
  <c r="GC528"/>
  <c r="GD528"/>
  <c r="BG529"/>
  <c r="BH529"/>
  <c r="DS529"/>
  <c r="DT529"/>
  <c r="EJ529"/>
  <c r="EL529"/>
  <c r="EM529"/>
  <c r="EN529"/>
  <c r="EO529"/>
  <c r="EP529"/>
  <c r="EQ529"/>
  <c r="ER529"/>
  <c r="ES529"/>
  <c r="ET529"/>
  <c r="EU529"/>
  <c r="EV529"/>
  <c r="EW529"/>
  <c r="EX529"/>
  <c r="EY529"/>
  <c r="EZ529"/>
  <c r="FA529"/>
  <c r="FB529"/>
  <c r="FC529"/>
  <c r="FD529"/>
  <c r="FE529"/>
  <c r="FF529"/>
  <c r="FG529"/>
  <c r="FH529"/>
  <c r="FI529"/>
  <c r="FJ529"/>
  <c r="FK529"/>
  <c r="FL529"/>
  <c r="FM529"/>
  <c r="FN529"/>
  <c r="FO529"/>
  <c r="FP529"/>
  <c r="FQ529"/>
  <c r="FS529"/>
  <c r="FT529"/>
  <c r="FU529"/>
  <c r="FV529"/>
  <c r="FW529"/>
  <c r="FX529"/>
  <c r="FY529"/>
  <c r="FZ529"/>
  <c r="GA529"/>
  <c r="GB529"/>
  <c r="GC529"/>
  <c r="GD529"/>
  <c r="BG530"/>
  <c r="BH530"/>
  <c r="DS530"/>
  <c r="DT530"/>
  <c r="EJ530"/>
  <c r="EL530"/>
  <c r="EM530"/>
  <c r="EN530"/>
  <c r="EO530"/>
  <c r="EP530"/>
  <c r="EQ530"/>
  <c r="ER530"/>
  <c r="ES530"/>
  <c r="ET530"/>
  <c r="EU530"/>
  <c r="EV530"/>
  <c r="EW530"/>
  <c r="EX530"/>
  <c r="EY530"/>
  <c r="EZ530"/>
  <c r="FA530"/>
  <c r="FB530"/>
  <c r="FC530"/>
  <c r="FD530"/>
  <c r="FE530"/>
  <c r="FF530"/>
  <c r="FG530"/>
  <c r="FH530"/>
  <c r="FI530"/>
  <c r="FJ530"/>
  <c r="FK530"/>
  <c r="FL530"/>
  <c r="FM530"/>
  <c r="FN530"/>
  <c r="FO530"/>
  <c r="FP530"/>
  <c r="FQ530"/>
  <c r="FS530"/>
  <c r="FT530"/>
  <c r="FU530"/>
  <c r="FV530"/>
  <c r="FW530"/>
  <c r="FX530"/>
  <c r="FY530"/>
  <c r="FZ530"/>
  <c r="GA530"/>
  <c r="GB530"/>
  <c r="GC530"/>
  <c r="GD530"/>
  <c r="BG531"/>
  <c r="BH531"/>
  <c r="DS531"/>
  <c r="DT531"/>
  <c r="EJ531"/>
  <c r="EL531"/>
  <c r="EM531"/>
  <c r="EN531"/>
  <c r="EO531"/>
  <c r="EP531"/>
  <c r="EQ531"/>
  <c r="ER531"/>
  <c r="ES531"/>
  <c r="ET531"/>
  <c r="EU531"/>
  <c r="EV531"/>
  <c r="EW531"/>
  <c r="EX531"/>
  <c r="EY531"/>
  <c r="EZ531"/>
  <c r="FA531"/>
  <c r="FB531"/>
  <c r="FC531"/>
  <c r="FD531"/>
  <c r="FE531"/>
  <c r="FF531"/>
  <c r="FG531"/>
  <c r="FH531"/>
  <c r="FI531"/>
  <c r="FJ531"/>
  <c r="FK531"/>
  <c r="FL531"/>
  <c r="FM531"/>
  <c r="FN531"/>
  <c r="FO531"/>
  <c r="FP531"/>
  <c r="FQ531"/>
  <c r="FS531"/>
  <c r="FT531"/>
  <c r="FU531"/>
  <c r="FV531"/>
  <c r="FW531"/>
  <c r="FX531"/>
  <c r="FY531"/>
  <c r="FZ531"/>
  <c r="GA531"/>
  <c r="GB531"/>
  <c r="GC531"/>
  <c r="GD531"/>
  <c r="BG532"/>
  <c r="BH532"/>
  <c r="DS532"/>
  <c r="DT532"/>
  <c r="EJ532"/>
  <c r="EL532"/>
  <c r="EM532"/>
  <c r="EN532"/>
  <c r="EO532"/>
  <c r="EP532"/>
  <c r="EQ532"/>
  <c r="ER532"/>
  <c r="ES532"/>
  <c r="ET532"/>
  <c r="EU532"/>
  <c r="EV532"/>
  <c r="EW532"/>
  <c r="EX532"/>
  <c r="EY532"/>
  <c r="EZ532"/>
  <c r="FA532"/>
  <c r="FB532"/>
  <c r="FC532"/>
  <c r="FD532"/>
  <c r="FE532"/>
  <c r="FF532"/>
  <c r="FG532"/>
  <c r="FH532"/>
  <c r="FI532"/>
  <c r="FJ532"/>
  <c r="FK532"/>
  <c r="FL532"/>
  <c r="FM532"/>
  <c r="FN532"/>
  <c r="FO532"/>
  <c r="FP532"/>
  <c r="FQ532"/>
  <c r="FS532"/>
  <c r="FT532"/>
  <c r="FU532"/>
  <c r="FV532"/>
  <c r="FW532"/>
  <c r="FX532"/>
  <c r="FY532"/>
  <c r="FZ532"/>
  <c r="GA532"/>
  <c r="GB532"/>
  <c r="GC532"/>
  <c r="GD532"/>
  <c r="BG533"/>
  <c r="BH533"/>
  <c r="DS533"/>
  <c r="DT533"/>
  <c r="EJ533"/>
  <c r="EL533"/>
  <c r="EM533"/>
  <c r="EN533"/>
  <c r="EO533"/>
  <c r="EP533"/>
  <c r="EQ533"/>
  <c r="ER533"/>
  <c r="ES533"/>
  <c r="ET533"/>
  <c r="EU533"/>
  <c r="EV533"/>
  <c r="EW533"/>
  <c r="EX533"/>
  <c r="EY533"/>
  <c r="EZ533"/>
  <c r="FA533"/>
  <c r="FB533"/>
  <c r="FC533"/>
  <c r="FD533"/>
  <c r="FE533"/>
  <c r="FF533"/>
  <c r="FG533"/>
  <c r="FH533"/>
  <c r="FI533"/>
  <c r="FJ533"/>
  <c r="FK533"/>
  <c r="FL533"/>
  <c r="FM533"/>
  <c r="FN533"/>
  <c r="FO533"/>
  <c r="FP533"/>
  <c r="FQ533"/>
  <c r="FS533"/>
  <c r="FT533"/>
  <c r="FU533"/>
  <c r="FV533"/>
  <c r="FW533"/>
  <c r="FX533"/>
  <c r="FY533"/>
  <c r="FZ533"/>
  <c r="GA533"/>
  <c r="GB533"/>
  <c r="GC533"/>
  <c r="GD533"/>
  <c r="BG534"/>
  <c r="BH534"/>
  <c r="DS534"/>
  <c r="DT534"/>
  <c r="EJ534"/>
  <c r="EL534"/>
  <c r="EM534"/>
  <c r="EN534"/>
  <c r="EO534"/>
  <c r="EP534"/>
  <c r="EQ534"/>
  <c r="ER534"/>
  <c r="ES534"/>
  <c r="ET534"/>
  <c r="EU534"/>
  <c r="EV534"/>
  <c r="EW534"/>
  <c r="EX534"/>
  <c r="EY534"/>
  <c r="EZ534"/>
  <c r="FA534"/>
  <c r="FB534"/>
  <c r="FC534"/>
  <c r="FD534"/>
  <c r="FE534"/>
  <c r="FF534"/>
  <c r="FG534"/>
  <c r="FH534"/>
  <c r="FI534"/>
  <c r="FJ534"/>
  <c r="FK534"/>
  <c r="FL534"/>
  <c r="FM534"/>
  <c r="FN534"/>
  <c r="FO534"/>
  <c r="FP534"/>
  <c r="FQ534"/>
  <c r="FS534"/>
  <c r="FT534"/>
  <c r="FU534"/>
  <c r="FV534"/>
  <c r="FW534"/>
  <c r="FX534"/>
  <c r="FY534"/>
  <c r="FZ534"/>
  <c r="GA534"/>
  <c r="GB534"/>
  <c r="GC534"/>
  <c r="GD534"/>
  <c r="BG535"/>
  <c r="BH535"/>
  <c r="DS535"/>
  <c r="DT535"/>
  <c r="EJ535"/>
  <c r="EL535"/>
  <c r="EM535"/>
  <c r="EN535"/>
  <c r="EO535"/>
  <c r="EP535"/>
  <c r="EQ535"/>
  <c r="ER535"/>
  <c r="ES535"/>
  <c r="ET535"/>
  <c r="EU535"/>
  <c r="EV535"/>
  <c r="EW535"/>
  <c r="EX535"/>
  <c r="EY535"/>
  <c r="EZ535"/>
  <c r="FA535"/>
  <c r="FB535"/>
  <c r="FC535"/>
  <c r="FD535"/>
  <c r="FE535"/>
  <c r="FF535"/>
  <c r="FG535"/>
  <c r="FH535"/>
  <c r="FI535"/>
  <c r="FJ535"/>
  <c r="FK535"/>
  <c r="FL535"/>
  <c r="FM535"/>
  <c r="FN535"/>
  <c r="FO535"/>
  <c r="FP535"/>
  <c r="FQ535"/>
  <c r="FS535"/>
  <c r="FT535"/>
  <c r="FU535"/>
  <c r="FV535"/>
  <c r="FW535"/>
  <c r="FX535"/>
  <c r="FY535"/>
  <c r="FZ535"/>
  <c r="GA535"/>
  <c r="GB535"/>
  <c r="GC535"/>
  <c r="GD535"/>
  <c r="BG536"/>
  <c r="BH536"/>
  <c r="DS536"/>
  <c r="DT536"/>
  <c r="EJ536"/>
  <c r="EL536"/>
  <c r="EM536"/>
  <c r="EN536"/>
  <c r="EO536"/>
  <c r="EP536"/>
  <c r="EQ536"/>
  <c r="ER536"/>
  <c r="ES536"/>
  <c r="ET536"/>
  <c r="EU536"/>
  <c r="EV536"/>
  <c r="EW536"/>
  <c r="EX536"/>
  <c r="EY536"/>
  <c r="EZ536"/>
  <c r="FA536"/>
  <c r="FB536"/>
  <c r="FC536"/>
  <c r="FD536"/>
  <c r="FE536"/>
  <c r="FF536"/>
  <c r="FG536"/>
  <c r="FH536"/>
  <c r="FI536"/>
  <c r="FJ536"/>
  <c r="FK536"/>
  <c r="FL536"/>
  <c r="FM536"/>
  <c r="FN536"/>
  <c r="FO536"/>
  <c r="FP536"/>
  <c r="FQ536"/>
  <c r="FS536"/>
  <c r="FT536"/>
  <c r="FU536"/>
  <c r="FV536"/>
  <c r="FW536"/>
  <c r="FX536"/>
  <c r="FY536"/>
  <c r="FZ536"/>
  <c r="GA536"/>
  <c r="GB536"/>
  <c r="GC536"/>
  <c r="GD536"/>
  <c r="BG537"/>
  <c r="BH537"/>
  <c r="DS537"/>
  <c r="DT537"/>
  <c r="EJ537"/>
  <c r="EL537"/>
  <c r="EM537"/>
  <c r="EN537"/>
  <c r="EO537"/>
  <c r="EP537"/>
  <c r="EQ537"/>
  <c r="ER537"/>
  <c r="ES537"/>
  <c r="ET537"/>
  <c r="EU537"/>
  <c r="EV537"/>
  <c r="EW537"/>
  <c r="EX537"/>
  <c r="EY537"/>
  <c r="EZ537"/>
  <c r="FA537"/>
  <c r="FB537"/>
  <c r="FC537"/>
  <c r="FD537"/>
  <c r="FE537"/>
  <c r="FF537"/>
  <c r="FG537"/>
  <c r="FH537"/>
  <c r="FI537"/>
  <c r="FJ537"/>
  <c r="FK537"/>
  <c r="FL537"/>
  <c r="FM537"/>
  <c r="FN537"/>
  <c r="FO537"/>
  <c r="FP537"/>
  <c r="FQ537"/>
  <c r="FS537"/>
  <c r="FT537"/>
  <c r="FU537"/>
  <c r="FV537"/>
  <c r="FW537"/>
  <c r="FX537"/>
  <c r="FY537"/>
  <c r="FZ537"/>
  <c r="GA537"/>
  <c r="GB537"/>
  <c r="GC537"/>
  <c r="GD537"/>
  <c r="BG538"/>
  <c r="BH538"/>
  <c r="DS538"/>
  <c r="DT538"/>
  <c r="EJ538"/>
  <c r="EL538"/>
  <c r="EM538"/>
  <c r="EN538"/>
  <c r="EO538"/>
  <c r="EP538"/>
  <c r="EQ538"/>
  <c r="ER538"/>
  <c r="ES538"/>
  <c r="ET538"/>
  <c r="EU538"/>
  <c r="EV538"/>
  <c r="EW538"/>
  <c r="EX538"/>
  <c r="EY538"/>
  <c r="EZ538"/>
  <c r="FA538"/>
  <c r="FB538"/>
  <c r="FC538"/>
  <c r="FD538"/>
  <c r="FE538"/>
  <c r="FF538"/>
  <c r="FG538"/>
  <c r="FH538"/>
  <c r="FI538"/>
  <c r="FJ538"/>
  <c r="FK538"/>
  <c r="FL538"/>
  <c r="FM538"/>
  <c r="FN538"/>
  <c r="FO538"/>
  <c r="FP538"/>
  <c r="FQ538"/>
  <c r="FS538"/>
  <c r="FT538"/>
  <c r="FU538"/>
  <c r="FV538"/>
  <c r="FW538"/>
  <c r="FX538"/>
  <c r="FY538"/>
  <c r="FZ538"/>
  <c r="GA538"/>
  <c r="GB538"/>
  <c r="GC538"/>
  <c r="GD538"/>
  <c r="M539"/>
  <c r="BG539"/>
  <c r="BH539"/>
  <c r="DS539"/>
  <c r="DT539"/>
  <c r="EJ539"/>
  <c r="EL539"/>
  <c r="EM539"/>
  <c r="EN539"/>
  <c r="EO539"/>
  <c r="EP539"/>
  <c r="EQ539"/>
  <c r="ER539"/>
  <c r="ES539"/>
  <c r="ET539"/>
  <c r="EU539"/>
  <c r="EV539"/>
  <c r="EW539"/>
  <c r="EX539"/>
  <c r="EY539"/>
  <c r="EZ539"/>
  <c r="FA539"/>
  <c r="FB539"/>
  <c r="FC539"/>
  <c r="FD539"/>
  <c r="FE539"/>
  <c r="FF539"/>
  <c r="FG539"/>
  <c r="FH539"/>
  <c r="FI539"/>
  <c r="FJ539"/>
  <c r="FK539"/>
  <c r="FL539"/>
  <c r="FM539"/>
  <c r="FN539"/>
  <c r="FO539"/>
  <c r="FP539"/>
  <c r="FQ539"/>
  <c r="FS539"/>
  <c r="FT539"/>
  <c r="FU539"/>
  <c r="FV539"/>
  <c r="FW539"/>
  <c r="FX539"/>
  <c r="FY539"/>
  <c r="FZ539"/>
  <c r="GA539"/>
  <c r="GB539"/>
  <c r="GC539"/>
  <c r="GD539"/>
  <c r="M540"/>
  <c r="BG540"/>
  <c r="BH540"/>
  <c r="BY540"/>
  <c r="DS540"/>
  <c r="DT540"/>
  <c r="EJ540"/>
  <c r="EL540"/>
  <c r="EM540"/>
  <c r="EN540"/>
  <c r="EO540"/>
  <c r="EP540"/>
  <c r="EQ540"/>
  <c r="ER540"/>
  <c r="ES540"/>
  <c r="ET540"/>
  <c r="EU540"/>
  <c r="EV540"/>
  <c r="EW540"/>
  <c r="EX540"/>
  <c r="EY540"/>
  <c r="EZ540"/>
  <c r="FA540"/>
  <c r="FB540"/>
  <c r="FC540"/>
  <c r="FD540"/>
  <c r="FE540"/>
  <c r="FF540"/>
  <c r="FG540"/>
  <c r="FH540"/>
  <c r="FI540"/>
  <c r="FJ540"/>
  <c r="FK540"/>
  <c r="FL540"/>
  <c r="FM540"/>
  <c r="FN540"/>
  <c r="FO540"/>
  <c r="FP540"/>
  <c r="FQ540"/>
  <c r="FS540"/>
  <c r="FT540"/>
  <c r="FU540"/>
  <c r="FV540"/>
  <c r="FW540"/>
  <c r="FX540"/>
  <c r="FY540"/>
  <c r="FZ540"/>
  <c r="GA540"/>
  <c r="GB540"/>
  <c r="GC540"/>
  <c r="GD540"/>
  <c r="M541"/>
  <c r="BG541"/>
  <c r="BH541"/>
  <c r="BY541"/>
  <c r="DS541"/>
  <c r="DT541"/>
  <c r="EJ541"/>
  <c r="EL541"/>
  <c r="EM541"/>
  <c r="EN541"/>
  <c r="EO541"/>
  <c r="EP541"/>
  <c r="EQ541"/>
  <c r="ER541"/>
  <c r="ES541"/>
  <c r="ET541"/>
  <c r="EU541"/>
  <c r="EV541"/>
  <c r="EW541"/>
  <c r="EX541"/>
  <c r="EY541"/>
  <c r="EZ541"/>
  <c r="FA541"/>
  <c r="FB541"/>
  <c r="FC541"/>
  <c r="FD541"/>
  <c r="FE541"/>
  <c r="FF541"/>
  <c r="FG541"/>
  <c r="FH541"/>
  <c r="FI541"/>
  <c r="FJ541"/>
  <c r="FK541"/>
  <c r="FL541"/>
  <c r="FM541"/>
  <c r="FN541"/>
  <c r="FO541"/>
  <c r="FP541"/>
  <c r="FQ541"/>
  <c r="FS541"/>
  <c r="FT541"/>
  <c r="FU541"/>
  <c r="FV541"/>
  <c r="FW541"/>
  <c r="FX541"/>
  <c r="FY541"/>
  <c r="FZ541"/>
  <c r="GA541"/>
  <c r="GB541"/>
  <c r="GC541"/>
  <c r="GD541"/>
  <c r="N542"/>
  <c r="P542"/>
  <c r="Q542"/>
  <c r="R542"/>
  <c r="S542"/>
  <c r="T542"/>
  <c r="U542"/>
  <c r="V542"/>
  <c r="W542"/>
  <c r="X542"/>
  <c r="Y542"/>
  <c r="Z542"/>
  <c r="AA542"/>
  <c r="AB542"/>
  <c r="AC542"/>
  <c r="AD542"/>
  <c r="AE542"/>
  <c r="AF542"/>
  <c r="AG542"/>
  <c r="AH542"/>
  <c r="AI542"/>
  <c r="AJ542"/>
  <c r="AK542"/>
  <c r="AL542"/>
  <c r="AM542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BD542"/>
  <c r="BE542"/>
  <c r="BF542"/>
  <c r="BX542"/>
  <c r="BZ542"/>
  <c r="CA542"/>
  <c r="CB542"/>
  <c r="CC542"/>
  <c r="CD542"/>
  <c r="CE542"/>
  <c r="CF542"/>
  <c r="CG542"/>
  <c r="CH542"/>
  <c r="CI542"/>
  <c r="CJ542"/>
  <c r="CK542"/>
  <c r="CL542"/>
  <c r="CM542"/>
  <c r="CN542"/>
  <c r="CO542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DF542"/>
  <c r="DG542"/>
  <c r="DH542"/>
  <c r="DI542"/>
  <c r="DJ542"/>
  <c r="DK542"/>
  <c r="DL542"/>
  <c r="DM542"/>
  <c r="DN542"/>
  <c r="DO542"/>
  <c r="DP542"/>
  <c r="DQ542"/>
  <c r="DR542"/>
  <c r="BG543"/>
  <c r="BH543"/>
  <c r="DS543"/>
  <c r="DT543"/>
  <c r="EJ543"/>
  <c r="EL543"/>
  <c r="EM543"/>
  <c r="EN543"/>
  <c r="EO543"/>
  <c r="EP543"/>
  <c r="EQ543"/>
  <c r="ER543"/>
  <c r="ES543"/>
  <c r="ET543"/>
  <c r="EU543"/>
  <c r="EV543"/>
  <c r="EW543"/>
  <c r="EX543"/>
  <c r="EY543"/>
  <c r="EZ543"/>
  <c r="FA543"/>
  <c r="FB543"/>
  <c r="FC543"/>
  <c r="FD543"/>
  <c r="FE543"/>
  <c r="FF543"/>
  <c r="FG543"/>
  <c r="FH543"/>
  <c r="FI543"/>
  <c r="FJ543"/>
  <c r="FK543"/>
  <c r="FL543"/>
  <c r="FM543"/>
  <c r="FN543"/>
  <c r="FO543"/>
  <c r="FP543"/>
  <c r="FQ543"/>
  <c r="FS543"/>
  <c r="FT543"/>
  <c r="FU543"/>
  <c r="FV543"/>
  <c r="FW543"/>
  <c r="FX543"/>
  <c r="FY543"/>
  <c r="FZ543"/>
  <c r="GA543"/>
  <c r="GB543"/>
  <c r="GC543"/>
  <c r="GD543"/>
  <c r="BG544"/>
  <c r="BH544"/>
  <c r="DS544"/>
  <c r="DT544"/>
  <c r="EJ544"/>
  <c r="EL544"/>
  <c r="EM544"/>
  <c r="EN544"/>
  <c r="EO544"/>
  <c r="EP544"/>
  <c r="EQ544"/>
  <c r="ER544"/>
  <c r="ES544"/>
  <c r="ET544"/>
  <c r="EU544"/>
  <c r="EV544"/>
  <c r="EW544"/>
  <c r="EX544"/>
  <c r="EY544"/>
  <c r="EZ544"/>
  <c r="FA544"/>
  <c r="FB544"/>
  <c r="FC544"/>
  <c r="FD544"/>
  <c r="FE544"/>
  <c r="FF544"/>
  <c r="FG544"/>
  <c r="FH544"/>
  <c r="FI544"/>
  <c r="FJ544"/>
  <c r="FK544"/>
  <c r="FL544"/>
  <c r="FM544"/>
  <c r="FN544"/>
  <c r="FO544"/>
  <c r="FP544"/>
  <c r="FQ544"/>
  <c r="FS544"/>
  <c r="FT544"/>
  <c r="FU544"/>
  <c r="FV544"/>
  <c r="FW544"/>
  <c r="FX544"/>
  <c r="FY544"/>
  <c r="FZ544"/>
  <c r="GA544"/>
  <c r="GB544"/>
  <c r="GC544"/>
  <c r="GD544"/>
  <c r="BG545"/>
  <c r="BH545"/>
  <c r="DS545"/>
  <c r="DT545"/>
  <c r="EJ545"/>
  <c r="EL545"/>
  <c r="EM545"/>
  <c r="EN545"/>
  <c r="EO545"/>
  <c r="EP545"/>
  <c r="EQ545"/>
  <c r="ER545"/>
  <c r="ES545"/>
  <c r="ET545"/>
  <c r="EU545"/>
  <c r="EV545"/>
  <c r="EW545"/>
  <c r="EX545"/>
  <c r="EY545"/>
  <c r="EZ545"/>
  <c r="FA545"/>
  <c r="FB545"/>
  <c r="FC545"/>
  <c r="FD545"/>
  <c r="FE545"/>
  <c r="FF545"/>
  <c r="FG545"/>
  <c r="FH545"/>
  <c r="FI545"/>
  <c r="FJ545"/>
  <c r="FK545"/>
  <c r="FL545"/>
  <c r="FM545"/>
  <c r="FN545"/>
  <c r="FO545"/>
  <c r="FP545"/>
  <c r="FQ545"/>
  <c r="FS545"/>
  <c r="FT545"/>
  <c r="FU545"/>
  <c r="FV545"/>
  <c r="FW545"/>
  <c r="FX545"/>
  <c r="FY545"/>
  <c r="FZ545"/>
  <c r="GA545"/>
  <c r="GB545"/>
  <c r="GC545"/>
  <c r="GD545"/>
  <c r="BG546"/>
  <c r="BH546"/>
  <c r="DS546"/>
  <c r="DT546"/>
  <c r="EJ546"/>
  <c r="EL546"/>
  <c r="EM546"/>
  <c r="EN546"/>
  <c r="EO546"/>
  <c r="EP546"/>
  <c r="EQ546"/>
  <c r="ER546"/>
  <c r="ES546"/>
  <c r="ET546"/>
  <c r="EU546"/>
  <c r="EV546"/>
  <c r="EW546"/>
  <c r="EX546"/>
  <c r="EY546"/>
  <c r="EZ546"/>
  <c r="FA546"/>
  <c r="FB546"/>
  <c r="FC546"/>
  <c r="FD546"/>
  <c r="FE546"/>
  <c r="FF546"/>
  <c r="FG546"/>
  <c r="FH546"/>
  <c r="FI546"/>
  <c r="FJ546"/>
  <c r="FK546"/>
  <c r="FL546"/>
  <c r="FM546"/>
  <c r="FN546"/>
  <c r="FO546"/>
  <c r="FP546"/>
  <c r="FQ546"/>
  <c r="FS546"/>
  <c r="FT546"/>
  <c r="FU546"/>
  <c r="FV546"/>
  <c r="FW546"/>
  <c r="FX546"/>
  <c r="FY546"/>
  <c r="FZ546"/>
  <c r="GA546"/>
  <c r="GB546"/>
  <c r="GC546"/>
  <c r="GD546"/>
  <c r="BG547"/>
  <c r="BH547"/>
  <c r="DS547"/>
  <c r="DT547"/>
  <c r="EJ547"/>
  <c r="EL547"/>
  <c r="EM547"/>
  <c r="EN547"/>
  <c r="EO547"/>
  <c r="EP547"/>
  <c r="EQ547"/>
  <c r="ER547"/>
  <c r="ES547"/>
  <c r="ET547"/>
  <c r="EU547"/>
  <c r="EV547"/>
  <c r="EW547"/>
  <c r="EX547"/>
  <c r="EY547"/>
  <c r="EZ547"/>
  <c r="FA547"/>
  <c r="FB547"/>
  <c r="FC547"/>
  <c r="FD547"/>
  <c r="FE547"/>
  <c r="FF547"/>
  <c r="FG547"/>
  <c r="FH547"/>
  <c r="FI547"/>
  <c r="FJ547"/>
  <c r="FK547"/>
  <c r="FL547"/>
  <c r="FM547"/>
  <c r="FN547"/>
  <c r="FO547"/>
  <c r="FP547"/>
  <c r="FQ547"/>
  <c r="FS547"/>
  <c r="FT547"/>
  <c r="FU547"/>
  <c r="FV547"/>
  <c r="FW547"/>
  <c r="FX547"/>
  <c r="FY547"/>
  <c r="FZ547"/>
  <c r="GA547"/>
  <c r="GB547"/>
  <c r="GC547"/>
  <c r="GD547"/>
  <c r="BG548"/>
  <c r="BH548"/>
  <c r="DS548"/>
  <c r="DT548"/>
  <c r="EJ548"/>
  <c r="EL548"/>
  <c r="EM548"/>
  <c r="EN548"/>
  <c r="EO548"/>
  <c r="EP548"/>
  <c r="EQ548"/>
  <c r="ER548"/>
  <c r="ES548"/>
  <c r="ET548"/>
  <c r="EU548"/>
  <c r="EV548"/>
  <c r="EW548"/>
  <c r="EX548"/>
  <c r="EY548"/>
  <c r="EZ548"/>
  <c r="FA548"/>
  <c r="FB548"/>
  <c r="FC548"/>
  <c r="FD548"/>
  <c r="FE548"/>
  <c r="FF548"/>
  <c r="FG548"/>
  <c r="FH548"/>
  <c r="FI548"/>
  <c r="FJ548"/>
  <c r="FK548"/>
  <c r="FL548"/>
  <c r="FM548"/>
  <c r="FN548"/>
  <c r="FO548"/>
  <c r="FP548"/>
  <c r="FQ548"/>
  <c r="FS548"/>
  <c r="FT548"/>
  <c r="FU548"/>
  <c r="FV548"/>
  <c r="FW548"/>
  <c r="FX548"/>
  <c r="FY548"/>
  <c r="FZ548"/>
  <c r="GA548"/>
  <c r="GB548"/>
  <c r="GC548"/>
  <c r="GD548"/>
  <c r="BG549"/>
  <c r="BH549"/>
  <c r="DS549"/>
  <c r="DT549"/>
  <c r="EJ549"/>
  <c r="EL549"/>
  <c r="EM549"/>
  <c r="EN549"/>
  <c r="EO549"/>
  <c r="EP549"/>
  <c r="EQ549"/>
  <c r="ER549"/>
  <c r="ES549"/>
  <c r="ET549"/>
  <c r="EU549"/>
  <c r="EV549"/>
  <c r="EW549"/>
  <c r="EX549"/>
  <c r="EY549"/>
  <c r="EZ549"/>
  <c r="FA549"/>
  <c r="FB549"/>
  <c r="FC549"/>
  <c r="FD549"/>
  <c r="FE549"/>
  <c r="FF549"/>
  <c r="FG549"/>
  <c r="FH549"/>
  <c r="FI549"/>
  <c r="FJ549"/>
  <c r="FK549"/>
  <c r="FL549"/>
  <c r="FM549"/>
  <c r="FN549"/>
  <c r="FO549"/>
  <c r="FP549"/>
  <c r="FQ549"/>
  <c r="FS549"/>
  <c r="FT549"/>
  <c r="FU549"/>
  <c r="FV549"/>
  <c r="FW549"/>
  <c r="FX549"/>
  <c r="FY549"/>
  <c r="FZ549"/>
  <c r="GA549"/>
  <c r="GB549"/>
  <c r="GC549"/>
  <c r="GD549"/>
  <c r="BG550"/>
  <c r="BH550"/>
  <c r="DS550"/>
  <c r="DT550"/>
  <c r="EJ550"/>
  <c r="EL550"/>
  <c r="EM550"/>
  <c r="EN550"/>
  <c r="EO550"/>
  <c r="EP550"/>
  <c r="EQ550"/>
  <c r="ER550"/>
  <c r="ES550"/>
  <c r="ET550"/>
  <c r="EU550"/>
  <c r="EV550"/>
  <c r="EW550"/>
  <c r="EX550"/>
  <c r="EY550"/>
  <c r="EZ550"/>
  <c r="FA550"/>
  <c r="FB550"/>
  <c r="FC550"/>
  <c r="FD550"/>
  <c r="FE550"/>
  <c r="FF550"/>
  <c r="FG550"/>
  <c r="FH550"/>
  <c r="FI550"/>
  <c r="FJ550"/>
  <c r="FK550"/>
  <c r="FL550"/>
  <c r="FM550"/>
  <c r="FN550"/>
  <c r="FO550"/>
  <c r="FP550"/>
  <c r="FQ550"/>
  <c r="FS550"/>
  <c r="FT550"/>
  <c r="FU550"/>
  <c r="FV550"/>
  <c r="FW550"/>
  <c r="FX550"/>
  <c r="FY550"/>
  <c r="FZ550"/>
  <c r="GA550"/>
  <c r="GB550"/>
  <c r="GC550"/>
  <c r="GD550"/>
  <c r="BG551"/>
  <c r="BH551"/>
  <c r="DS551"/>
  <c r="DT551"/>
  <c r="EJ551"/>
  <c r="EL551"/>
  <c r="EM551"/>
  <c r="EN551"/>
  <c r="EO551"/>
  <c r="EP551"/>
  <c r="EQ551"/>
  <c r="ER551"/>
  <c r="ES551"/>
  <c r="ET551"/>
  <c r="EU551"/>
  <c r="EV551"/>
  <c r="EW551"/>
  <c r="EX551"/>
  <c r="EY551"/>
  <c r="EZ551"/>
  <c r="FA551"/>
  <c r="FB551"/>
  <c r="FC551"/>
  <c r="FD551"/>
  <c r="FE551"/>
  <c r="FF551"/>
  <c r="FG551"/>
  <c r="FH551"/>
  <c r="FI551"/>
  <c r="FJ551"/>
  <c r="FK551"/>
  <c r="FL551"/>
  <c r="FM551"/>
  <c r="FN551"/>
  <c r="FO551"/>
  <c r="FP551"/>
  <c r="FQ551"/>
  <c r="FS551"/>
  <c r="FT551"/>
  <c r="FU551"/>
  <c r="FV551"/>
  <c r="FW551"/>
  <c r="FX551"/>
  <c r="FY551"/>
  <c r="FZ551"/>
  <c r="GA551"/>
  <c r="GB551"/>
  <c r="GC551"/>
  <c r="GD551"/>
  <c r="M552"/>
  <c r="BG552"/>
  <c r="BH552"/>
  <c r="DS552"/>
  <c r="DT552"/>
  <c r="EM552"/>
  <c r="EN552"/>
  <c r="EO552"/>
  <c r="EP552"/>
  <c r="EQ552"/>
  <c r="ER552"/>
  <c r="ES552"/>
  <c r="ET552"/>
  <c r="EU552"/>
  <c r="EV552"/>
  <c r="EW552"/>
  <c r="EX552"/>
  <c r="EY552"/>
  <c r="EZ552"/>
  <c r="FA552"/>
  <c r="FB552"/>
  <c r="FC552"/>
  <c r="FD552"/>
  <c r="FE552"/>
  <c r="FF552"/>
  <c r="FG552"/>
  <c r="FH552"/>
  <c r="FI552"/>
  <c r="FJ552"/>
  <c r="FK552"/>
  <c r="FL552"/>
  <c r="FM552"/>
  <c r="FN552"/>
  <c r="FO552"/>
  <c r="FP552"/>
  <c r="FQ552"/>
  <c r="FS552"/>
  <c r="FT552"/>
  <c r="FU552"/>
  <c r="FV552"/>
  <c r="FW552"/>
  <c r="FX552"/>
  <c r="FY552"/>
  <c r="FZ552"/>
  <c r="GA552"/>
  <c r="GB552"/>
  <c r="GC552"/>
  <c r="GD552"/>
  <c r="M553"/>
  <c r="BG553"/>
  <c r="BH553"/>
  <c r="BY553"/>
  <c r="DS553"/>
  <c r="DT553"/>
  <c r="EJ553"/>
  <c r="EL553"/>
  <c r="EM553"/>
  <c r="EN553"/>
  <c r="EO553"/>
  <c r="EP553"/>
  <c r="EQ553"/>
  <c r="ER553"/>
  <c r="ES553"/>
  <c r="ET553"/>
  <c r="EU553"/>
  <c r="EV553"/>
  <c r="EW553"/>
  <c r="EX553"/>
  <c r="EY553"/>
  <c r="EZ553"/>
  <c r="FA553"/>
  <c r="FB553"/>
  <c r="FC553"/>
  <c r="FD553"/>
  <c r="FE553"/>
  <c r="FF553"/>
  <c r="FG553"/>
  <c r="FH553"/>
  <c r="FI553"/>
  <c r="FJ553"/>
  <c r="FK553"/>
  <c r="FL553"/>
  <c r="FM553"/>
  <c r="FN553"/>
  <c r="FO553"/>
  <c r="FP553"/>
  <c r="FQ553"/>
  <c r="FS553"/>
  <c r="FT553"/>
  <c r="FU553"/>
  <c r="FV553"/>
  <c r="FW553"/>
  <c r="FX553"/>
  <c r="FY553"/>
  <c r="FZ553"/>
  <c r="GA553"/>
  <c r="GB553"/>
  <c r="GC553"/>
  <c r="GD553"/>
  <c r="M554"/>
  <c r="BG554"/>
  <c r="BH554"/>
  <c r="BY554"/>
  <c r="DS554"/>
  <c r="DT554"/>
  <c r="EJ554"/>
  <c r="EL554"/>
  <c r="EM554"/>
  <c r="EN554"/>
  <c r="EO554"/>
  <c r="EP554"/>
  <c r="EQ554"/>
  <c r="ER554"/>
  <c r="ES554"/>
  <c r="ET554"/>
  <c r="EU554"/>
  <c r="EV554"/>
  <c r="EW554"/>
  <c r="EX554"/>
  <c r="EY554"/>
  <c r="EZ554"/>
  <c r="FA554"/>
  <c r="FB554"/>
  <c r="FC554"/>
  <c r="FD554"/>
  <c r="FE554"/>
  <c r="FF554"/>
  <c r="FG554"/>
  <c r="FH554"/>
  <c r="FI554"/>
  <c r="FJ554"/>
  <c r="FK554"/>
  <c r="FL554"/>
  <c r="FM554"/>
  <c r="FN554"/>
  <c r="FO554"/>
  <c r="FP554"/>
  <c r="FQ554"/>
  <c r="FS554"/>
  <c r="FT554"/>
  <c r="FU554"/>
  <c r="FV554"/>
  <c r="FW554"/>
  <c r="FX554"/>
  <c r="FY554"/>
  <c r="FZ554"/>
  <c r="GA554"/>
  <c r="GB554"/>
  <c r="GC554"/>
  <c r="GD554"/>
  <c r="M555"/>
  <c r="BG555"/>
  <c r="BH555"/>
  <c r="BY555"/>
  <c r="DS555"/>
  <c r="DT555"/>
  <c r="EJ555"/>
  <c r="EL555"/>
  <c r="EM555"/>
  <c r="EN555"/>
  <c r="EO555"/>
  <c r="EP555"/>
  <c r="EQ555"/>
  <c r="ER555"/>
  <c r="ES555"/>
  <c r="ET555"/>
  <c r="EU555"/>
  <c r="EV555"/>
  <c r="EW555"/>
  <c r="EX555"/>
  <c r="EY555"/>
  <c r="EZ555"/>
  <c r="FA555"/>
  <c r="FB555"/>
  <c r="FC555"/>
  <c r="FD555"/>
  <c r="FE555"/>
  <c r="FF555"/>
  <c r="FG555"/>
  <c r="FH555"/>
  <c r="FI555"/>
  <c r="FJ555"/>
  <c r="FK555"/>
  <c r="FL555"/>
  <c r="FM555"/>
  <c r="FN555"/>
  <c r="FO555"/>
  <c r="FP555"/>
  <c r="FQ555"/>
  <c r="FS555"/>
  <c r="FT555"/>
  <c r="FU555"/>
  <c r="FV555"/>
  <c r="FW555"/>
  <c r="FX555"/>
  <c r="FY555"/>
  <c r="FZ555"/>
  <c r="GA555"/>
  <c r="GB555"/>
  <c r="GC555"/>
  <c r="GD555"/>
  <c r="M556"/>
  <c r="BG556"/>
  <c r="BH556"/>
  <c r="BY556"/>
  <c r="DS556"/>
  <c r="DT556"/>
  <c r="EJ556"/>
  <c r="EL556"/>
  <c r="EM556"/>
  <c r="EN556"/>
  <c r="EO556"/>
  <c r="EP556"/>
  <c r="EQ556"/>
  <c r="ER556"/>
  <c r="ES556"/>
  <c r="ET556"/>
  <c r="EU556"/>
  <c r="EV556"/>
  <c r="EW556"/>
  <c r="EX556"/>
  <c r="EY556"/>
  <c r="EZ556"/>
  <c r="FA556"/>
  <c r="FB556"/>
  <c r="FC556"/>
  <c r="FD556"/>
  <c r="FE556"/>
  <c r="FF556"/>
  <c r="FG556"/>
  <c r="FH556"/>
  <c r="FI556"/>
  <c r="FJ556"/>
  <c r="FK556"/>
  <c r="FL556"/>
  <c r="FM556"/>
  <c r="FN556"/>
  <c r="FO556"/>
  <c r="FP556"/>
  <c r="FQ556"/>
  <c r="FS556"/>
  <c r="FT556"/>
  <c r="FU556"/>
  <c r="FV556"/>
  <c r="FW556"/>
  <c r="FX556"/>
  <c r="FY556"/>
  <c r="FZ556"/>
  <c r="GA556"/>
  <c r="GB556"/>
  <c r="GC556"/>
  <c r="GD556"/>
  <c r="N557"/>
  <c r="P557"/>
  <c r="Q557"/>
  <c r="R557"/>
  <c r="S557"/>
  <c r="T557"/>
  <c r="U557"/>
  <c r="V557"/>
  <c r="W557"/>
  <c r="X557"/>
  <c r="Y557"/>
  <c r="Z557"/>
  <c r="AA557"/>
  <c r="AB557"/>
  <c r="AC557"/>
  <c r="AD557"/>
  <c r="AE557"/>
  <c r="AF557"/>
  <c r="AG557"/>
  <c r="AH557"/>
  <c r="AI557"/>
  <c r="AJ557"/>
  <c r="AK557"/>
  <c r="AL557"/>
  <c r="AM557"/>
  <c r="AN557"/>
  <c r="AO557"/>
  <c r="AP557"/>
  <c r="AQ557"/>
  <c r="AR557"/>
  <c r="AS557"/>
  <c r="AT557"/>
  <c r="AU557"/>
  <c r="AV557"/>
  <c r="AW557"/>
  <c r="AX557"/>
  <c r="AY557"/>
  <c r="AZ557"/>
  <c r="BA557"/>
  <c r="BB557"/>
  <c r="BC557"/>
  <c r="BD557"/>
  <c r="BE557"/>
  <c r="BF557"/>
  <c r="BX557"/>
  <c r="EJ558" s="1"/>
  <c r="BZ557"/>
  <c r="CA557"/>
  <c r="CB557"/>
  <c r="CC557"/>
  <c r="CD557"/>
  <c r="CE557"/>
  <c r="CF557"/>
  <c r="CG557"/>
  <c r="CH557"/>
  <c r="CI557"/>
  <c r="CJ557"/>
  <c r="CK557"/>
  <c r="CL557"/>
  <c r="CM557"/>
  <c r="CN557"/>
  <c r="CO557"/>
  <c r="CP557"/>
  <c r="CQ557"/>
  <c r="CR557"/>
  <c r="CS557"/>
  <c r="CT557"/>
  <c r="CU557"/>
  <c r="CV557"/>
  <c r="CW557"/>
  <c r="CX557"/>
  <c r="CY557"/>
  <c r="CZ557"/>
  <c r="DA557"/>
  <c r="DB557"/>
  <c r="DC557"/>
  <c r="DD557"/>
  <c r="DE557"/>
  <c r="DF557"/>
  <c r="DG557"/>
  <c r="DH557"/>
  <c r="DI557"/>
  <c r="DJ557"/>
  <c r="DK557"/>
  <c r="DL557"/>
  <c r="DM557"/>
  <c r="DN557"/>
  <c r="DO557"/>
  <c r="DP557"/>
  <c r="DQ557"/>
  <c r="DR557"/>
  <c r="BG558"/>
  <c r="BH558"/>
  <c r="DS558"/>
  <c r="DT558"/>
  <c r="EL558"/>
  <c r="EM558"/>
  <c r="EN558"/>
  <c r="EO558"/>
  <c r="EP558"/>
  <c r="EQ558"/>
  <c r="ER558"/>
  <c r="ES558"/>
  <c r="ET558"/>
  <c r="EU558"/>
  <c r="EV558"/>
  <c r="EW558"/>
  <c r="EX558"/>
  <c r="EY558"/>
  <c r="EZ558"/>
  <c r="FA558"/>
  <c r="FB558"/>
  <c r="FC558"/>
  <c r="FD558"/>
  <c r="FE558"/>
  <c r="FF558"/>
  <c r="FG558"/>
  <c r="FH558"/>
  <c r="FI558"/>
  <c r="FJ558"/>
  <c r="FK558"/>
  <c r="FL558"/>
  <c r="FM558"/>
  <c r="FN558"/>
  <c r="FO558"/>
  <c r="FP558"/>
  <c r="FQ558"/>
  <c r="FS558"/>
  <c r="FT558"/>
  <c r="FU558"/>
  <c r="FV558"/>
  <c r="FW558"/>
  <c r="FX558"/>
  <c r="FY558"/>
  <c r="FZ558"/>
  <c r="GA558"/>
  <c r="GB558"/>
  <c r="GC558"/>
  <c r="GD558"/>
  <c r="BG559"/>
  <c r="BH559"/>
  <c r="DS559"/>
  <c r="DT559"/>
  <c r="EJ559"/>
  <c r="EL559"/>
  <c r="EM559"/>
  <c r="EN559"/>
  <c r="EO559"/>
  <c r="EP559"/>
  <c r="EQ559"/>
  <c r="ER559"/>
  <c r="ES559"/>
  <c r="ET559"/>
  <c r="EU559"/>
  <c r="EV559"/>
  <c r="EW559"/>
  <c r="EX559"/>
  <c r="EY559"/>
  <c r="EZ559"/>
  <c r="FA559"/>
  <c r="FB559"/>
  <c r="FC559"/>
  <c r="FD559"/>
  <c r="FE559"/>
  <c r="FF559"/>
  <c r="FG559"/>
  <c r="FH559"/>
  <c r="FI559"/>
  <c r="FJ559"/>
  <c r="FK559"/>
  <c r="FL559"/>
  <c r="FM559"/>
  <c r="FN559"/>
  <c r="FO559"/>
  <c r="FP559"/>
  <c r="FQ559"/>
  <c r="FS559"/>
  <c r="FT559"/>
  <c r="FU559"/>
  <c r="FV559"/>
  <c r="FW559"/>
  <c r="FX559"/>
  <c r="FY559"/>
  <c r="FZ559"/>
  <c r="GA559"/>
  <c r="GB559"/>
  <c r="GC559"/>
  <c r="GD559"/>
  <c r="EK560"/>
  <c r="BG560"/>
  <c r="BH560"/>
  <c r="DS560"/>
  <c r="DT560"/>
  <c r="EJ560"/>
  <c r="EL560"/>
  <c r="EM560"/>
  <c r="EN560"/>
  <c r="EO560"/>
  <c r="EP560"/>
  <c r="EQ560"/>
  <c r="ER560"/>
  <c r="ES560"/>
  <c r="ET560"/>
  <c r="EU560"/>
  <c r="EV560"/>
  <c r="EW560"/>
  <c r="EX560"/>
  <c r="EY560"/>
  <c r="EZ560"/>
  <c r="FA560"/>
  <c r="FB560"/>
  <c r="FC560"/>
  <c r="FD560"/>
  <c r="FE560"/>
  <c r="FF560"/>
  <c r="FG560"/>
  <c r="FH560"/>
  <c r="FI560"/>
  <c r="FJ560"/>
  <c r="FK560"/>
  <c r="FL560"/>
  <c r="FM560"/>
  <c r="FN560"/>
  <c r="FO560"/>
  <c r="FP560"/>
  <c r="FQ560"/>
  <c r="FS560"/>
  <c r="FT560"/>
  <c r="FU560"/>
  <c r="FV560"/>
  <c r="FW560"/>
  <c r="FX560"/>
  <c r="FY560"/>
  <c r="FZ560"/>
  <c r="GA560"/>
  <c r="GB560"/>
  <c r="GC560"/>
  <c r="GD560"/>
  <c r="BG561"/>
  <c r="BH561"/>
  <c r="DS561"/>
  <c r="DT561"/>
  <c r="EJ561"/>
  <c r="EL561"/>
  <c r="EM561"/>
  <c r="EN561"/>
  <c r="EO561"/>
  <c r="EP561"/>
  <c r="EQ561"/>
  <c r="ER561"/>
  <c r="ES561"/>
  <c r="ET561"/>
  <c r="EU561"/>
  <c r="EV561"/>
  <c r="EW561"/>
  <c r="EX561"/>
  <c r="EY561"/>
  <c r="EZ561"/>
  <c r="FA561"/>
  <c r="FB561"/>
  <c r="FC561"/>
  <c r="FD561"/>
  <c r="FE561"/>
  <c r="FF561"/>
  <c r="FG561"/>
  <c r="FH561"/>
  <c r="FI561"/>
  <c r="FJ561"/>
  <c r="FK561"/>
  <c r="FL561"/>
  <c r="FM561"/>
  <c r="FN561"/>
  <c r="FO561"/>
  <c r="FP561"/>
  <c r="FQ561"/>
  <c r="FS561"/>
  <c r="FT561"/>
  <c r="FU561"/>
  <c r="FV561"/>
  <c r="FW561"/>
  <c r="FX561"/>
  <c r="FY561"/>
  <c r="FZ561"/>
  <c r="GA561"/>
  <c r="GB561"/>
  <c r="GC561"/>
  <c r="GD561"/>
  <c r="EK562"/>
  <c r="BG562"/>
  <c r="BH562"/>
  <c r="DS562"/>
  <c r="DT562"/>
  <c r="EJ562"/>
  <c r="EL562"/>
  <c r="EM562"/>
  <c r="EN562"/>
  <c r="EO562"/>
  <c r="EP562"/>
  <c r="EQ562"/>
  <c r="ER562"/>
  <c r="ES562"/>
  <c r="ET562"/>
  <c r="EU562"/>
  <c r="EV562"/>
  <c r="EW562"/>
  <c r="EX562"/>
  <c r="EY562"/>
  <c r="EZ562"/>
  <c r="FA562"/>
  <c r="FB562"/>
  <c r="FC562"/>
  <c r="FD562"/>
  <c r="FE562"/>
  <c r="FF562"/>
  <c r="FG562"/>
  <c r="FH562"/>
  <c r="FI562"/>
  <c r="FJ562"/>
  <c r="FK562"/>
  <c r="FL562"/>
  <c r="FM562"/>
  <c r="FN562"/>
  <c r="FO562"/>
  <c r="FP562"/>
  <c r="FQ562"/>
  <c r="FS562"/>
  <c r="FT562"/>
  <c r="FU562"/>
  <c r="FV562"/>
  <c r="FW562"/>
  <c r="FX562"/>
  <c r="FY562"/>
  <c r="FZ562"/>
  <c r="GA562"/>
  <c r="GB562"/>
  <c r="GC562"/>
  <c r="GD562"/>
  <c r="EK563"/>
  <c r="BG563"/>
  <c r="BH563"/>
  <c r="DS563"/>
  <c r="DT563"/>
  <c r="EJ563"/>
  <c r="EL563"/>
  <c r="EM563"/>
  <c r="EN563"/>
  <c r="EO563"/>
  <c r="EP563"/>
  <c r="EQ563"/>
  <c r="ER563"/>
  <c r="ES563"/>
  <c r="ET563"/>
  <c r="EU563"/>
  <c r="EV563"/>
  <c r="EW563"/>
  <c r="EX563"/>
  <c r="EY563"/>
  <c r="EZ563"/>
  <c r="FA563"/>
  <c r="FB563"/>
  <c r="FC563"/>
  <c r="FD563"/>
  <c r="FE563"/>
  <c r="FF563"/>
  <c r="FG563"/>
  <c r="FH563"/>
  <c r="FI563"/>
  <c r="FJ563"/>
  <c r="FK563"/>
  <c r="FL563"/>
  <c r="FM563"/>
  <c r="FN563"/>
  <c r="FO563"/>
  <c r="FP563"/>
  <c r="FQ563"/>
  <c r="FS563"/>
  <c r="FT563"/>
  <c r="FU563"/>
  <c r="FV563"/>
  <c r="FW563"/>
  <c r="FX563"/>
  <c r="FY563"/>
  <c r="FZ563"/>
  <c r="GA563"/>
  <c r="GB563"/>
  <c r="GC563"/>
  <c r="GD563"/>
  <c r="EK564"/>
  <c r="BG564"/>
  <c r="BH564"/>
  <c r="DS564"/>
  <c r="DT564"/>
  <c r="EJ564"/>
  <c r="EL564"/>
  <c r="EM564"/>
  <c r="EN564"/>
  <c r="EO564"/>
  <c r="EP564"/>
  <c r="EQ564"/>
  <c r="ER564"/>
  <c r="ES564"/>
  <c r="ET564"/>
  <c r="EU564"/>
  <c r="EV564"/>
  <c r="EW564"/>
  <c r="EX564"/>
  <c r="EY564"/>
  <c r="EZ564"/>
  <c r="FA564"/>
  <c r="FB564"/>
  <c r="FC564"/>
  <c r="FD564"/>
  <c r="FE564"/>
  <c r="FF564"/>
  <c r="FG564"/>
  <c r="FH564"/>
  <c r="FI564"/>
  <c r="FJ564"/>
  <c r="FK564"/>
  <c r="FL564"/>
  <c r="FM564"/>
  <c r="FN564"/>
  <c r="FO564"/>
  <c r="FP564"/>
  <c r="FQ564"/>
  <c r="FS564"/>
  <c r="FT564"/>
  <c r="FU564"/>
  <c r="FV564"/>
  <c r="FW564"/>
  <c r="FX564"/>
  <c r="FY564"/>
  <c r="FZ564"/>
  <c r="GA564"/>
  <c r="GB564"/>
  <c r="GC564"/>
  <c r="GD564"/>
  <c r="BG565"/>
  <c r="BH565"/>
  <c r="DS565"/>
  <c r="DT565"/>
  <c r="EJ565"/>
  <c r="EL565"/>
  <c r="EM565"/>
  <c r="EN565"/>
  <c r="EO565"/>
  <c r="EP565"/>
  <c r="EQ565"/>
  <c r="ER565"/>
  <c r="ES565"/>
  <c r="ET565"/>
  <c r="EU565"/>
  <c r="EV565"/>
  <c r="EW565"/>
  <c r="EX565"/>
  <c r="EY565"/>
  <c r="EZ565"/>
  <c r="FA565"/>
  <c r="FB565"/>
  <c r="FC565"/>
  <c r="FD565"/>
  <c r="FE565"/>
  <c r="FF565"/>
  <c r="FG565"/>
  <c r="FH565"/>
  <c r="FI565"/>
  <c r="FJ565"/>
  <c r="FK565"/>
  <c r="FL565"/>
  <c r="FM565"/>
  <c r="FN565"/>
  <c r="FO565"/>
  <c r="FP565"/>
  <c r="FQ565"/>
  <c r="FS565"/>
  <c r="FT565"/>
  <c r="FU565"/>
  <c r="FV565"/>
  <c r="FW565"/>
  <c r="FX565"/>
  <c r="FY565"/>
  <c r="FZ565"/>
  <c r="GA565"/>
  <c r="GB565"/>
  <c r="GC565"/>
  <c r="GD565"/>
  <c r="BG566"/>
  <c r="BH566"/>
  <c r="DS566"/>
  <c r="DT566"/>
  <c r="EJ566"/>
  <c r="EL566"/>
  <c r="EM566"/>
  <c r="EN566"/>
  <c r="EO566"/>
  <c r="EP566"/>
  <c r="EQ566"/>
  <c r="ER566"/>
  <c r="ES566"/>
  <c r="ET566"/>
  <c r="EU566"/>
  <c r="EV566"/>
  <c r="EW566"/>
  <c r="EX566"/>
  <c r="EY566"/>
  <c r="EZ566"/>
  <c r="FA566"/>
  <c r="FB566"/>
  <c r="FC566"/>
  <c r="FD566"/>
  <c r="FE566"/>
  <c r="FF566"/>
  <c r="FG566"/>
  <c r="FH566"/>
  <c r="FI566"/>
  <c r="FJ566"/>
  <c r="FK566"/>
  <c r="FL566"/>
  <c r="FM566"/>
  <c r="FN566"/>
  <c r="FO566"/>
  <c r="FP566"/>
  <c r="FQ566"/>
  <c r="FS566"/>
  <c r="FT566"/>
  <c r="FU566"/>
  <c r="FV566"/>
  <c r="FW566"/>
  <c r="FX566"/>
  <c r="FY566"/>
  <c r="FZ566"/>
  <c r="GA566"/>
  <c r="GB566"/>
  <c r="GC566"/>
  <c r="GD566"/>
  <c r="BG567"/>
  <c r="BH567"/>
  <c r="DS567"/>
  <c r="DT567"/>
  <c r="EJ567"/>
  <c r="EL567"/>
  <c r="EM567"/>
  <c r="EN567"/>
  <c r="EO567"/>
  <c r="EP567"/>
  <c r="EQ567"/>
  <c r="ER567"/>
  <c r="ES567"/>
  <c r="ET567"/>
  <c r="EU567"/>
  <c r="EV567"/>
  <c r="EW567"/>
  <c r="EX567"/>
  <c r="EY567"/>
  <c r="EZ567"/>
  <c r="FA567"/>
  <c r="FB567"/>
  <c r="FC567"/>
  <c r="FD567"/>
  <c r="FE567"/>
  <c r="FF567"/>
  <c r="FG567"/>
  <c r="FH567"/>
  <c r="FI567"/>
  <c r="FJ567"/>
  <c r="FK567"/>
  <c r="FL567"/>
  <c r="FM567"/>
  <c r="FN567"/>
  <c r="FO567"/>
  <c r="FP567"/>
  <c r="FQ567"/>
  <c r="FS567"/>
  <c r="FT567"/>
  <c r="FU567"/>
  <c r="FV567"/>
  <c r="FW567"/>
  <c r="FX567"/>
  <c r="FY567"/>
  <c r="FZ567"/>
  <c r="GA567"/>
  <c r="GB567"/>
  <c r="GC567"/>
  <c r="GD567"/>
  <c r="BG568"/>
  <c r="BH568"/>
  <c r="BY568"/>
  <c r="DS568"/>
  <c r="DT568"/>
  <c r="EJ568"/>
  <c r="EL568"/>
  <c r="EM568"/>
  <c r="EN568"/>
  <c r="EO568"/>
  <c r="EP568"/>
  <c r="EQ568"/>
  <c r="ER568"/>
  <c r="ES568"/>
  <c r="ET568"/>
  <c r="EU568"/>
  <c r="EV568"/>
  <c r="EW568"/>
  <c r="EX568"/>
  <c r="EY568"/>
  <c r="EZ568"/>
  <c r="FA568"/>
  <c r="FB568"/>
  <c r="FC568"/>
  <c r="FD568"/>
  <c r="FE568"/>
  <c r="FF568"/>
  <c r="FG568"/>
  <c r="FH568"/>
  <c r="FI568"/>
  <c r="FJ568"/>
  <c r="FK568"/>
  <c r="FL568"/>
  <c r="FM568"/>
  <c r="FN568"/>
  <c r="FO568"/>
  <c r="FP568"/>
  <c r="FQ568"/>
  <c r="FS568"/>
  <c r="FT568"/>
  <c r="FU568"/>
  <c r="FV568"/>
  <c r="FW568"/>
  <c r="FX568"/>
  <c r="FY568"/>
  <c r="FZ568"/>
  <c r="GA568"/>
  <c r="GB568"/>
  <c r="GC568"/>
  <c r="GD568"/>
  <c r="BG569"/>
  <c r="BH569"/>
  <c r="BY569"/>
  <c r="DS569"/>
  <c r="DT569"/>
  <c r="EJ569"/>
  <c r="EL569"/>
  <c r="EM569"/>
  <c r="EN569"/>
  <c r="EO569"/>
  <c r="EP569"/>
  <c r="EQ569"/>
  <c r="ER569"/>
  <c r="ES569"/>
  <c r="ET569"/>
  <c r="EU569"/>
  <c r="EV569"/>
  <c r="EW569"/>
  <c r="EX569"/>
  <c r="EY569"/>
  <c r="EZ569"/>
  <c r="FA569"/>
  <c r="FB569"/>
  <c r="FC569"/>
  <c r="FD569"/>
  <c r="FE569"/>
  <c r="FF569"/>
  <c r="FG569"/>
  <c r="FH569"/>
  <c r="FI569"/>
  <c r="FJ569"/>
  <c r="FK569"/>
  <c r="FL569"/>
  <c r="FM569"/>
  <c r="FN569"/>
  <c r="FO569"/>
  <c r="FP569"/>
  <c r="FQ569"/>
  <c r="FS569"/>
  <c r="FT569"/>
  <c r="FU569"/>
  <c r="FV569"/>
  <c r="FW569"/>
  <c r="FX569"/>
  <c r="FY569"/>
  <c r="FZ569"/>
  <c r="GA569"/>
  <c r="GB569"/>
  <c r="GC569"/>
  <c r="GD569"/>
  <c r="M570"/>
  <c r="BG570"/>
  <c r="BH570"/>
  <c r="BY570"/>
  <c r="DS570"/>
  <c r="DT570"/>
  <c r="EJ570"/>
  <c r="EL570"/>
  <c r="EM570"/>
  <c r="EN570"/>
  <c r="EO570"/>
  <c r="EP570"/>
  <c r="EQ570"/>
  <c r="ER570"/>
  <c r="ES570"/>
  <c r="ET570"/>
  <c r="EU570"/>
  <c r="EV570"/>
  <c r="EW570"/>
  <c r="EX570"/>
  <c r="EY570"/>
  <c r="EZ570"/>
  <c r="FA570"/>
  <c r="FB570"/>
  <c r="FC570"/>
  <c r="FD570"/>
  <c r="FE570"/>
  <c r="FF570"/>
  <c r="FG570"/>
  <c r="FH570"/>
  <c r="FI570"/>
  <c r="FJ570"/>
  <c r="FK570"/>
  <c r="FL570"/>
  <c r="FM570"/>
  <c r="FN570"/>
  <c r="FO570"/>
  <c r="FP570"/>
  <c r="FQ570"/>
  <c r="FS570"/>
  <c r="FT570"/>
  <c r="FU570"/>
  <c r="FV570"/>
  <c r="FW570"/>
  <c r="FX570"/>
  <c r="FY570"/>
  <c r="FZ570"/>
  <c r="GA570"/>
  <c r="GB570"/>
  <c r="GC570"/>
  <c r="GD570"/>
  <c r="M571"/>
  <c r="BG571"/>
  <c r="BH571"/>
  <c r="BY571"/>
  <c r="DS571"/>
  <c r="DT571"/>
  <c r="EJ571"/>
  <c r="EL571"/>
  <c r="EM571"/>
  <c r="EN571"/>
  <c r="EO571"/>
  <c r="EP571"/>
  <c r="EQ571"/>
  <c r="ER571"/>
  <c r="ES571"/>
  <c r="ET571"/>
  <c r="EU571"/>
  <c r="EV571"/>
  <c r="EW571"/>
  <c r="EX571"/>
  <c r="EY571"/>
  <c r="EZ571"/>
  <c r="FA571"/>
  <c r="FB571"/>
  <c r="FC571"/>
  <c r="FD571"/>
  <c r="FE571"/>
  <c r="FF571"/>
  <c r="FG571"/>
  <c r="FH571"/>
  <c r="FI571"/>
  <c r="FJ571"/>
  <c r="FK571"/>
  <c r="FL571"/>
  <c r="FM571"/>
  <c r="FN571"/>
  <c r="FO571"/>
  <c r="FP571"/>
  <c r="FQ571"/>
  <c r="FS571"/>
  <c r="FT571"/>
  <c r="FU571"/>
  <c r="FV571"/>
  <c r="FW571"/>
  <c r="FX571"/>
  <c r="FY571"/>
  <c r="FZ571"/>
  <c r="GA571"/>
  <c r="GB571"/>
  <c r="GC571"/>
  <c r="GD571"/>
  <c r="M572"/>
  <c r="BG572"/>
  <c r="BH572"/>
  <c r="BY572"/>
  <c r="DS572"/>
  <c r="DT572"/>
  <c r="EJ572"/>
  <c r="EL572"/>
  <c r="EM572"/>
  <c r="EN572"/>
  <c r="EO572"/>
  <c r="EP572"/>
  <c r="EQ572"/>
  <c r="ER572"/>
  <c r="ES572"/>
  <c r="ET572"/>
  <c r="EU572"/>
  <c r="EV572"/>
  <c r="EW572"/>
  <c r="EX572"/>
  <c r="EY572"/>
  <c r="EZ572"/>
  <c r="FA572"/>
  <c r="FB572"/>
  <c r="FC572"/>
  <c r="FD572"/>
  <c r="FE572"/>
  <c r="FF572"/>
  <c r="FG572"/>
  <c r="FH572"/>
  <c r="FI572"/>
  <c r="FJ572"/>
  <c r="FK572"/>
  <c r="FL572"/>
  <c r="FM572"/>
  <c r="FN572"/>
  <c r="FO572"/>
  <c r="FP572"/>
  <c r="FQ572"/>
  <c r="FS572"/>
  <c r="FT572"/>
  <c r="FU572"/>
  <c r="FV572"/>
  <c r="FW572"/>
  <c r="FX572"/>
  <c r="FY572"/>
  <c r="FZ572"/>
  <c r="GA572"/>
  <c r="GB572"/>
  <c r="GC572"/>
  <c r="GD572"/>
  <c r="N573"/>
  <c r="P573"/>
  <c r="Q573"/>
  <c r="R573"/>
  <c r="S573"/>
  <c r="T573"/>
  <c r="U573"/>
  <c r="V573"/>
  <c r="W573"/>
  <c r="X573"/>
  <c r="Y573"/>
  <c r="Z573"/>
  <c r="AA573"/>
  <c r="AB573"/>
  <c r="AC573"/>
  <c r="AD573"/>
  <c r="AE573"/>
  <c r="AF573"/>
  <c r="AG573"/>
  <c r="AH573"/>
  <c r="AI573"/>
  <c r="AJ573"/>
  <c r="AK573"/>
  <c r="AL573"/>
  <c r="AM573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BD573"/>
  <c r="BE573"/>
  <c r="BF573"/>
  <c r="BZ573"/>
  <c r="CA573"/>
  <c r="CB573"/>
  <c r="CC573"/>
  <c r="CD573"/>
  <c r="CE573"/>
  <c r="CF573"/>
  <c r="CG573"/>
  <c r="CH573"/>
  <c r="CI573"/>
  <c r="CJ573"/>
  <c r="CK573"/>
  <c r="CL573"/>
  <c r="CM573"/>
  <c r="CN573"/>
  <c r="CO573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DF573"/>
  <c r="DG573"/>
  <c r="DH573"/>
  <c r="DI573"/>
  <c r="DJ573"/>
  <c r="DK573"/>
  <c r="DL573"/>
  <c r="DM573"/>
  <c r="DN573"/>
  <c r="DO573"/>
  <c r="DP573"/>
  <c r="DQ573"/>
  <c r="DR573"/>
  <c r="BG574"/>
  <c r="BH574"/>
  <c r="DS574"/>
  <c r="DT574"/>
  <c r="EJ574"/>
  <c r="EL574"/>
  <c r="EM574"/>
  <c r="EN574"/>
  <c r="EO574"/>
  <c r="EP574"/>
  <c r="EQ574"/>
  <c r="ER574"/>
  <c r="ES574"/>
  <c r="ET574"/>
  <c r="EU574"/>
  <c r="EV574"/>
  <c r="EW574"/>
  <c r="EX574"/>
  <c r="EY574"/>
  <c r="EZ574"/>
  <c r="FA574"/>
  <c r="FB574"/>
  <c r="FC574"/>
  <c r="FD574"/>
  <c r="FE574"/>
  <c r="FF574"/>
  <c r="FG574"/>
  <c r="FH574"/>
  <c r="FI574"/>
  <c r="FJ574"/>
  <c r="FK574"/>
  <c r="FL574"/>
  <c r="FM574"/>
  <c r="FN574"/>
  <c r="FO574"/>
  <c r="FP574"/>
  <c r="FQ574"/>
  <c r="FS574"/>
  <c r="FT574"/>
  <c r="FU574"/>
  <c r="FV574"/>
  <c r="FW574"/>
  <c r="FX574"/>
  <c r="FY574"/>
  <c r="FZ574"/>
  <c r="GA574"/>
  <c r="GB574"/>
  <c r="GC574"/>
  <c r="GD574"/>
  <c r="BG575"/>
  <c r="BH575"/>
  <c r="DS575"/>
  <c r="DT575"/>
  <c r="EJ575"/>
  <c r="EL575"/>
  <c r="EM575"/>
  <c r="EN575"/>
  <c r="EO575"/>
  <c r="EP575"/>
  <c r="EQ575"/>
  <c r="ER575"/>
  <c r="ES575"/>
  <c r="ET575"/>
  <c r="EU575"/>
  <c r="EV575"/>
  <c r="EW575"/>
  <c r="EX575"/>
  <c r="EY575"/>
  <c r="EZ575"/>
  <c r="FA575"/>
  <c r="FB575"/>
  <c r="FC575"/>
  <c r="FD575"/>
  <c r="FE575"/>
  <c r="FF575"/>
  <c r="FG575"/>
  <c r="FH575"/>
  <c r="FI575"/>
  <c r="FJ575"/>
  <c r="FK575"/>
  <c r="FL575"/>
  <c r="FM575"/>
  <c r="FN575"/>
  <c r="FO575"/>
  <c r="FP575"/>
  <c r="FQ575"/>
  <c r="FS575"/>
  <c r="FT575"/>
  <c r="FU575"/>
  <c r="FV575"/>
  <c r="FW575"/>
  <c r="FX575"/>
  <c r="FY575"/>
  <c r="FZ575"/>
  <c r="GA575"/>
  <c r="GB575"/>
  <c r="GC575"/>
  <c r="GD575"/>
  <c r="BG576"/>
  <c r="BH576"/>
  <c r="DS576"/>
  <c r="DT576"/>
  <c r="EJ576"/>
  <c r="EL576"/>
  <c r="EM576"/>
  <c r="EN576"/>
  <c r="EO576"/>
  <c r="EP576"/>
  <c r="EQ576"/>
  <c r="ER576"/>
  <c r="ES576"/>
  <c r="ET576"/>
  <c r="EU576"/>
  <c r="EV576"/>
  <c r="EW576"/>
  <c r="EX576"/>
  <c r="EY576"/>
  <c r="EZ576"/>
  <c r="FA576"/>
  <c r="FB576"/>
  <c r="FC576"/>
  <c r="FD576"/>
  <c r="FE576"/>
  <c r="FF576"/>
  <c r="FG576"/>
  <c r="FH576"/>
  <c r="FI576"/>
  <c r="FJ576"/>
  <c r="FK576"/>
  <c r="FL576"/>
  <c r="FM576"/>
  <c r="FN576"/>
  <c r="FO576"/>
  <c r="FP576"/>
  <c r="FQ576"/>
  <c r="FS576"/>
  <c r="FT576"/>
  <c r="FU576"/>
  <c r="FV576"/>
  <c r="FW576"/>
  <c r="FX576"/>
  <c r="FY576"/>
  <c r="FZ576"/>
  <c r="GA576"/>
  <c r="GB576"/>
  <c r="GC576"/>
  <c r="GD576"/>
  <c r="BG577"/>
  <c r="BH577"/>
  <c r="DS577"/>
  <c r="DT577"/>
  <c r="EJ577"/>
  <c r="EL577"/>
  <c r="EM577"/>
  <c r="EN577"/>
  <c r="EO577"/>
  <c r="EP577"/>
  <c r="EQ577"/>
  <c r="ER577"/>
  <c r="ES577"/>
  <c r="ET577"/>
  <c r="EU577"/>
  <c r="EV577"/>
  <c r="EW577"/>
  <c r="EX577"/>
  <c r="EY577"/>
  <c r="EZ577"/>
  <c r="FA577"/>
  <c r="FB577"/>
  <c r="FC577"/>
  <c r="FD577"/>
  <c r="FE577"/>
  <c r="FF577"/>
  <c r="FG577"/>
  <c r="FH577"/>
  <c r="FI577"/>
  <c r="FJ577"/>
  <c r="FK577"/>
  <c r="FL577"/>
  <c r="FM577"/>
  <c r="FN577"/>
  <c r="FO577"/>
  <c r="FP577"/>
  <c r="FQ577"/>
  <c r="FS577"/>
  <c r="FT577"/>
  <c r="FU577"/>
  <c r="FV577"/>
  <c r="FW577"/>
  <c r="FX577"/>
  <c r="FY577"/>
  <c r="FZ577"/>
  <c r="GA577"/>
  <c r="GB577"/>
  <c r="GC577"/>
  <c r="GD577"/>
  <c r="BG578"/>
  <c r="BH578"/>
  <c r="DS578"/>
  <c r="DT578"/>
  <c r="EJ578"/>
  <c r="EL578"/>
  <c r="EM578"/>
  <c r="EN578"/>
  <c r="EO578"/>
  <c r="EP578"/>
  <c r="EQ578"/>
  <c r="ER578"/>
  <c r="ES578"/>
  <c r="ET578"/>
  <c r="EU578"/>
  <c r="EV578"/>
  <c r="EW578"/>
  <c r="EX578"/>
  <c r="EY578"/>
  <c r="EZ578"/>
  <c r="FA578"/>
  <c r="FB578"/>
  <c r="FC578"/>
  <c r="FD578"/>
  <c r="FE578"/>
  <c r="FF578"/>
  <c r="FG578"/>
  <c r="FH578"/>
  <c r="FI578"/>
  <c r="FJ578"/>
  <c r="FK578"/>
  <c r="FL578"/>
  <c r="FM578"/>
  <c r="FN578"/>
  <c r="FO578"/>
  <c r="FP578"/>
  <c r="FQ578"/>
  <c r="FS578"/>
  <c r="FT578"/>
  <c r="FU578"/>
  <c r="FV578"/>
  <c r="FW578"/>
  <c r="FX578"/>
  <c r="FY578"/>
  <c r="FZ578"/>
  <c r="GA578"/>
  <c r="GB578"/>
  <c r="GC578"/>
  <c r="GD578"/>
  <c r="BG579"/>
  <c r="BH579"/>
  <c r="DS579"/>
  <c r="DT579"/>
  <c r="EJ579"/>
  <c r="EL579"/>
  <c r="EM579"/>
  <c r="EN579"/>
  <c r="EO579"/>
  <c r="EP579"/>
  <c r="EQ579"/>
  <c r="ER579"/>
  <c r="ES579"/>
  <c r="ET579"/>
  <c r="EU579"/>
  <c r="EV579"/>
  <c r="EW579"/>
  <c r="EX579"/>
  <c r="EY579"/>
  <c r="EZ579"/>
  <c r="FA579"/>
  <c r="FB579"/>
  <c r="FC579"/>
  <c r="FD579"/>
  <c r="FE579"/>
  <c r="FF579"/>
  <c r="FG579"/>
  <c r="FH579"/>
  <c r="FI579"/>
  <c r="FJ579"/>
  <c r="FK579"/>
  <c r="FL579"/>
  <c r="FM579"/>
  <c r="FN579"/>
  <c r="FO579"/>
  <c r="FP579"/>
  <c r="FQ579"/>
  <c r="FS579"/>
  <c r="FT579"/>
  <c r="FU579"/>
  <c r="FV579"/>
  <c r="FW579"/>
  <c r="FX579"/>
  <c r="FY579"/>
  <c r="FZ579"/>
  <c r="GA579"/>
  <c r="GB579"/>
  <c r="GC579"/>
  <c r="GD579"/>
  <c r="BG580"/>
  <c r="BH580"/>
  <c r="DS580"/>
  <c r="DT580"/>
  <c r="EJ580"/>
  <c r="EL580"/>
  <c r="EM580"/>
  <c r="EN580"/>
  <c r="EO580"/>
  <c r="EP580"/>
  <c r="EQ580"/>
  <c r="ER580"/>
  <c r="ES580"/>
  <c r="ET580"/>
  <c r="EU580"/>
  <c r="EV580"/>
  <c r="EW580"/>
  <c r="EX580"/>
  <c r="EY580"/>
  <c r="EZ580"/>
  <c r="FA580"/>
  <c r="FB580"/>
  <c r="FC580"/>
  <c r="FD580"/>
  <c r="FE580"/>
  <c r="FF580"/>
  <c r="FG580"/>
  <c r="FH580"/>
  <c r="FI580"/>
  <c r="FJ580"/>
  <c r="FK580"/>
  <c r="FL580"/>
  <c r="FM580"/>
  <c r="FN580"/>
  <c r="FO580"/>
  <c r="FP580"/>
  <c r="FQ580"/>
  <c r="FS580"/>
  <c r="FT580"/>
  <c r="FU580"/>
  <c r="FV580"/>
  <c r="FW580"/>
  <c r="FX580"/>
  <c r="FY580"/>
  <c r="FZ580"/>
  <c r="GA580"/>
  <c r="GB580"/>
  <c r="GC580"/>
  <c r="GD580"/>
  <c r="BG581"/>
  <c r="BH581"/>
  <c r="DS581"/>
  <c r="DT581"/>
  <c r="EJ581"/>
  <c r="EL581"/>
  <c r="EM581"/>
  <c r="EN581"/>
  <c r="EO581"/>
  <c r="EP581"/>
  <c r="EQ581"/>
  <c r="ER581"/>
  <c r="ES581"/>
  <c r="ET581"/>
  <c r="EU581"/>
  <c r="EV581"/>
  <c r="EW581"/>
  <c r="EX581"/>
  <c r="EY581"/>
  <c r="EZ581"/>
  <c r="FA581"/>
  <c r="FB581"/>
  <c r="FC581"/>
  <c r="FD581"/>
  <c r="FE581"/>
  <c r="FF581"/>
  <c r="FG581"/>
  <c r="FH581"/>
  <c r="FI581"/>
  <c r="FJ581"/>
  <c r="FK581"/>
  <c r="FL581"/>
  <c r="FM581"/>
  <c r="FN581"/>
  <c r="FO581"/>
  <c r="FP581"/>
  <c r="FQ581"/>
  <c r="FS581"/>
  <c r="FT581"/>
  <c r="FU581"/>
  <c r="FV581"/>
  <c r="FW581"/>
  <c r="FX581"/>
  <c r="FY581"/>
  <c r="FZ581"/>
  <c r="GA581"/>
  <c r="GB581"/>
  <c r="GC581"/>
  <c r="GD581"/>
  <c r="BG582"/>
  <c r="BH582"/>
  <c r="DS582"/>
  <c r="DT582"/>
  <c r="EJ582"/>
  <c r="EL582"/>
  <c r="EM582"/>
  <c r="EN582"/>
  <c r="EO582"/>
  <c r="EP582"/>
  <c r="EQ582"/>
  <c r="ER582"/>
  <c r="ES582"/>
  <c r="ET582"/>
  <c r="EU582"/>
  <c r="EV582"/>
  <c r="EW582"/>
  <c r="EX582"/>
  <c r="EY582"/>
  <c r="EZ582"/>
  <c r="FA582"/>
  <c r="FB582"/>
  <c r="FC582"/>
  <c r="FD582"/>
  <c r="FE582"/>
  <c r="FF582"/>
  <c r="FG582"/>
  <c r="FH582"/>
  <c r="FI582"/>
  <c r="FJ582"/>
  <c r="FK582"/>
  <c r="FL582"/>
  <c r="FM582"/>
  <c r="FN582"/>
  <c r="FO582"/>
  <c r="FP582"/>
  <c r="FQ582"/>
  <c r="FS582"/>
  <c r="FT582"/>
  <c r="FU582"/>
  <c r="FV582"/>
  <c r="FW582"/>
  <c r="FX582"/>
  <c r="FY582"/>
  <c r="FZ582"/>
  <c r="GA582"/>
  <c r="GB582"/>
  <c r="GC582"/>
  <c r="GD582"/>
  <c r="BG583"/>
  <c r="BH583"/>
  <c r="DS583"/>
  <c r="DT583"/>
  <c r="EJ583"/>
  <c r="EL583"/>
  <c r="EM583"/>
  <c r="EN583"/>
  <c r="EO583"/>
  <c r="EP583"/>
  <c r="EQ583"/>
  <c r="ER583"/>
  <c r="ES583"/>
  <c r="ET583"/>
  <c r="EU583"/>
  <c r="EV583"/>
  <c r="EW583"/>
  <c r="EX583"/>
  <c r="EY583"/>
  <c r="EZ583"/>
  <c r="FA583"/>
  <c r="FB583"/>
  <c r="FC583"/>
  <c r="FD583"/>
  <c r="FE583"/>
  <c r="FF583"/>
  <c r="FG583"/>
  <c r="FH583"/>
  <c r="FI583"/>
  <c r="FJ583"/>
  <c r="FK583"/>
  <c r="FL583"/>
  <c r="FM583"/>
  <c r="FN583"/>
  <c r="FO583"/>
  <c r="FP583"/>
  <c r="FQ583"/>
  <c r="FS583"/>
  <c r="FT583"/>
  <c r="FU583"/>
  <c r="FV583"/>
  <c r="FW583"/>
  <c r="FX583"/>
  <c r="FY583"/>
  <c r="FZ583"/>
  <c r="GA583"/>
  <c r="GB583"/>
  <c r="GC583"/>
  <c r="GD583"/>
  <c r="M584"/>
  <c r="BG584"/>
  <c r="BH584"/>
  <c r="DS584"/>
  <c r="DT584"/>
  <c r="EJ584"/>
  <c r="EL584"/>
  <c r="EM584"/>
  <c r="EN584"/>
  <c r="EO584"/>
  <c r="EP584"/>
  <c r="EQ584"/>
  <c r="ER584"/>
  <c r="ES584"/>
  <c r="ET584"/>
  <c r="EU584"/>
  <c r="EV584"/>
  <c r="EW584"/>
  <c r="EX584"/>
  <c r="EY584"/>
  <c r="EZ584"/>
  <c r="FA584"/>
  <c r="FB584"/>
  <c r="FC584"/>
  <c r="FD584"/>
  <c r="FE584"/>
  <c r="FF584"/>
  <c r="FG584"/>
  <c r="FH584"/>
  <c r="FI584"/>
  <c r="FJ584"/>
  <c r="FK584"/>
  <c r="FL584"/>
  <c r="FM584"/>
  <c r="FN584"/>
  <c r="FO584"/>
  <c r="FP584"/>
  <c r="FQ584"/>
  <c r="FS584"/>
  <c r="FT584"/>
  <c r="FU584"/>
  <c r="FV584"/>
  <c r="FW584"/>
  <c r="FX584"/>
  <c r="FY584"/>
  <c r="FZ584"/>
  <c r="GA584"/>
  <c r="GB584"/>
  <c r="GC584"/>
  <c r="GD584"/>
  <c r="M585"/>
  <c r="BG585"/>
  <c r="BH585"/>
  <c r="DS585"/>
  <c r="DT585"/>
  <c r="EJ585"/>
  <c r="EL585"/>
  <c r="EM585"/>
  <c r="EN585"/>
  <c r="EO585"/>
  <c r="EP585"/>
  <c r="EQ585"/>
  <c r="ER585"/>
  <c r="ES585"/>
  <c r="ET585"/>
  <c r="EU585"/>
  <c r="EV585"/>
  <c r="EW585"/>
  <c r="EX585"/>
  <c r="EY585"/>
  <c r="EZ585"/>
  <c r="FA585"/>
  <c r="FB585"/>
  <c r="FC585"/>
  <c r="FD585"/>
  <c r="FE585"/>
  <c r="FF585"/>
  <c r="FG585"/>
  <c r="FH585"/>
  <c r="FI585"/>
  <c r="FJ585"/>
  <c r="FK585"/>
  <c r="FL585"/>
  <c r="FM585"/>
  <c r="FN585"/>
  <c r="FO585"/>
  <c r="FP585"/>
  <c r="FQ585"/>
  <c r="FS585"/>
  <c r="FT585"/>
  <c r="FU585"/>
  <c r="FV585"/>
  <c r="FW585"/>
  <c r="FX585"/>
  <c r="FY585"/>
  <c r="FZ585"/>
  <c r="GA585"/>
  <c r="GB585"/>
  <c r="GC585"/>
  <c r="GD585"/>
  <c r="M586"/>
  <c r="BG586"/>
  <c r="BH586"/>
  <c r="BY586"/>
  <c r="DS586"/>
  <c r="DT586"/>
  <c r="EJ586"/>
  <c r="EL586"/>
  <c r="EM586"/>
  <c r="EN586"/>
  <c r="EO586"/>
  <c r="EP586"/>
  <c r="EQ586"/>
  <c r="ER586"/>
  <c r="ES586"/>
  <c r="ET586"/>
  <c r="EU586"/>
  <c r="EV586"/>
  <c r="EW586"/>
  <c r="EX586"/>
  <c r="EY586"/>
  <c r="EZ586"/>
  <c r="FA586"/>
  <c r="FB586"/>
  <c r="FC586"/>
  <c r="FD586"/>
  <c r="FE586"/>
  <c r="FF586"/>
  <c r="FG586"/>
  <c r="FH586"/>
  <c r="FI586"/>
  <c r="FJ586"/>
  <c r="FK586"/>
  <c r="FL586"/>
  <c r="FM586"/>
  <c r="FN586"/>
  <c r="FO586"/>
  <c r="FP586"/>
  <c r="FQ586"/>
  <c r="FS586"/>
  <c r="FT586"/>
  <c r="FU586"/>
  <c r="FV586"/>
  <c r="FW586"/>
  <c r="FX586"/>
  <c r="FY586"/>
  <c r="FZ586"/>
  <c r="GA586"/>
  <c r="GB586"/>
  <c r="GC586"/>
  <c r="GD586"/>
  <c r="M587"/>
  <c r="BG587"/>
  <c r="BH587"/>
  <c r="BY587"/>
  <c r="DS587"/>
  <c r="DT587"/>
  <c r="EJ587"/>
  <c r="EL587"/>
  <c r="EM587"/>
  <c r="EN587"/>
  <c r="EO587"/>
  <c r="EP587"/>
  <c r="EQ587"/>
  <c r="ER587"/>
  <c r="ES587"/>
  <c r="ET587"/>
  <c r="EU587"/>
  <c r="EV587"/>
  <c r="EW587"/>
  <c r="EX587"/>
  <c r="EY587"/>
  <c r="EZ587"/>
  <c r="FA587"/>
  <c r="FB587"/>
  <c r="FC587"/>
  <c r="FD587"/>
  <c r="FE587"/>
  <c r="FF587"/>
  <c r="FG587"/>
  <c r="FH587"/>
  <c r="FI587"/>
  <c r="FJ587"/>
  <c r="FK587"/>
  <c r="FL587"/>
  <c r="FM587"/>
  <c r="FN587"/>
  <c r="FO587"/>
  <c r="FP587"/>
  <c r="FQ587"/>
  <c r="FS587"/>
  <c r="FT587"/>
  <c r="FU587"/>
  <c r="FV587"/>
  <c r="FW587"/>
  <c r="FX587"/>
  <c r="FY587"/>
  <c r="FZ587"/>
  <c r="GA587"/>
  <c r="GB587"/>
  <c r="GC587"/>
  <c r="GD587"/>
  <c r="N588"/>
  <c r="P588"/>
  <c r="Q588"/>
  <c r="R588"/>
  <c r="S588"/>
  <c r="T588"/>
  <c r="U588"/>
  <c r="V588"/>
  <c r="W588"/>
  <c r="X588"/>
  <c r="Y588"/>
  <c r="Z588"/>
  <c r="AA588"/>
  <c r="AB588"/>
  <c r="AC588"/>
  <c r="AD588"/>
  <c r="AE588"/>
  <c r="AF588"/>
  <c r="AG588"/>
  <c r="AH588"/>
  <c r="AI588"/>
  <c r="AJ588"/>
  <c r="AK588"/>
  <c r="AL588"/>
  <c r="AM588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BD588"/>
  <c r="BE588"/>
  <c r="BF588"/>
  <c r="BX588"/>
  <c r="BZ588"/>
  <c r="CA588"/>
  <c r="CB588"/>
  <c r="CC588"/>
  <c r="CD588"/>
  <c r="CE588"/>
  <c r="CF588"/>
  <c r="CG588"/>
  <c r="CH588"/>
  <c r="CI588"/>
  <c r="CJ588"/>
  <c r="CK588"/>
  <c r="CL588"/>
  <c r="CM588"/>
  <c r="CN588"/>
  <c r="CO588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DF588"/>
  <c r="DG588"/>
  <c r="DH588"/>
  <c r="DI588"/>
  <c r="DJ588"/>
  <c r="DK588"/>
  <c r="DL588"/>
  <c r="DM588"/>
  <c r="DN588"/>
  <c r="DO588"/>
  <c r="DP588"/>
  <c r="DQ588"/>
  <c r="DR588"/>
  <c r="BG589"/>
  <c r="BH589"/>
  <c r="DS589"/>
  <c r="DT589"/>
  <c r="EJ589"/>
  <c r="EL589"/>
  <c r="EM589"/>
  <c r="EN589"/>
  <c r="EO589"/>
  <c r="EP589"/>
  <c r="EQ589"/>
  <c r="ER589"/>
  <c r="ES589"/>
  <c r="ET589"/>
  <c r="EU589"/>
  <c r="EV589"/>
  <c r="EW589"/>
  <c r="EX589"/>
  <c r="EY589"/>
  <c r="EZ589"/>
  <c r="FA589"/>
  <c r="FB589"/>
  <c r="FC589"/>
  <c r="FD589"/>
  <c r="FE589"/>
  <c r="FF589"/>
  <c r="FG589"/>
  <c r="FH589"/>
  <c r="FI589"/>
  <c r="FJ589"/>
  <c r="FK589"/>
  <c r="FL589"/>
  <c r="FM589"/>
  <c r="FN589"/>
  <c r="FO589"/>
  <c r="FP589"/>
  <c r="FQ589"/>
  <c r="FS589"/>
  <c r="FT589"/>
  <c r="FU589"/>
  <c r="FV589"/>
  <c r="FW589"/>
  <c r="FX589"/>
  <c r="FY589"/>
  <c r="FZ589"/>
  <c r="GA589"/>
  <c r="GB589"/>
  <c r="GC589"/>
  <c r="GD589"/>
  <c r="BG590"/>
  <c r="BH590"/>
  <c r="DS590"/>
  <c r="DT590"/>
  <c r="EJ590"/>
  <c r="EL590"/>
  <c r="EM590"/>
  <c r="EN590"/>
  <c r="EO590"/>
  <c r="EP590"/>
  <c r="EQ590"/>
  <c r="ER590"/>
  <c r="ES590"/>
  <c r="ET590"/>
  <c r="EU590"/>
  <c r="EV590"/>
  <c r="EW590"/>
  <c r="EX590"/>
  <c r="EY590"/>
  <c r="EZ590"/>
  <c r="FA590"/>
  <c r="FB590"/>
  <c r="FC590"/>
  <c r="FD590"/>
  <c r="FE590"/>
  <c r="FF590"/>
  <c r="FG590"/>
  <c r="FH590"/>
  <c r="FI590"/>
  <c r="FJ590"/>
  <c r="FK590"/>
  <c r="FL590"/>
  <c r="FM590"/>
  <c r="FN590"/>
  <c r="FO590"/>
  <c r="FP590"/>
  <c r="FQ590"/>
  <c r="FS590"/>
  <c r="FT590"/>
  <c r="FU590"/>
  <c r="FV590"/>
  <c r="FW590"/>
  <c r="FX590"/>
  <c r="FY590"/>
  <c r="FZ590"/>
  <c r="GA590"/>
  <c r="GB590"/>
  <c r="GC590"/>
  <c r="GD590"/>
  <c r="BG591"/>
  <c r="BH591"/>
  <c r="DS591"/>
  <c r="DT591"/>
  <c r="EJ591"/>
  <c r="EL591"/>
  <c r="EM591"/>
  <c r="EN591"/>
  <c r="EO591"/>
  <c r="EP591"/>
  <c r="EQ591"/>
  <c r="ER591"/>
  <c r="ES591"/>
  <c r="ET591"/>
  <c r="EU591"/>
  <c r="EV591"/>
  <c r="EW591"/>
  <c r="EX591"/>
  <c r="EY591"/>
  <c r="EZ591"/>
  <c r="FA591"/>
  <c r="FB591"/>
  <c r="FC591"/>
  <c r="FD591"/>
  <c r="FE591"/>
  <c r="FF591"/>
  <c r="FG591"/>
  <c r="FH591"/>
  <c r="FI591"/>
  <c r="FJ591"/>
  <c r="FK591"/>
  <c r="FL591"/>
  <c r="FM591"/>
  <c r="FN591"/>
  <c r="FO591"/>
  <c r="FP591"/>
  <c r="FQ591"/>
  <c r="FS591"/>
  <c r="FT591"/>
  <c r="FU591"/>
  <c r="FV591"/>
  <c r="FW591"/>
  <c r="FX591"/>
  <c r="FY591"/>
  <c r="FZ591"/>
  <c r="GA591"/>
  <c r="GB591"/>
  <c r="GC591"/>
  <c r="GD591"/>
  <c r="BG592"/>
  <c r="BH592"/>
  <c r="DS592"/>
  <c r="DT592"/>
  <c r="EJ592"/>
  <c r="EL592"/>
  <c r="EM592"/>
  <c r="EN592"/>
  <c r="EO592"/>
  <c r="EP592"/>
  <c r="EQ592"/>
  <c r="ER592"/>
  <c r="ES592"/>
  <c r="ET592"/>
  <c r="EU592"/>
  <c r="EV592"/>
  <c r="EW592"/>
  <c r="EX592"/>
  <c r="EY592"/>
  <c r="EZ592"/>
  <c r="FA592"/>
  <c r="FB592"/>
  <c r="FC592"/>
  <c r="FD592"/>
  <c r="FE592"/>
  <c r="FF592"/>
  <c r="FG592"/>
  <c r="FH592"/>
  <c r="FI592"/>
  <c r="FJ592"/>
  <c r="FK592"/>
  <c r="FL592"/>
  <c r="FM592"/>
  <c r="FN592"/>
  <c r="FO592"/>
  <c r="FP592"/>
  <c r="FQ592"/>
  <c r="FS592"/>
  <c r="FT592"/>
  <c r="FU592"/>
  <c r="FV592"/>
  <c r="FW592"/>
  <c r="FX592"/>
  <c r="FY592"/>
  <c r="FZ592"/>
  <c r="GA592"/>
  <c r="GB592"/>
  <c r="GC592"/>
  <c r="GD592"/>
  <c r="BG593"/>
  <c r="BH593"/>
  <c r="DS593"/>
  <c r="DT593"/>
  <c r="EJ593"/>
  <c r="EL593"/>
  <c r="EM593"/>
  <c r="EN593"/>
  <c r="EO593"/>
  <c r="EP593"/>
  <c r="EQ593"/>
  <c r="ER593"/>
  <c r="ES593"/>
  <c r="ET593"/>
  <c r="EU593"/>
  <c r="EV593"/>
  <c r="EW593"/>
  <c r="EX593"/>
  <c r="EY593"/>
  <c r="EZ593"/>
  <c r="FA593"/>
  <c r="FB593"/>
  <c r="FC593"/>
  <c r="FD593"/>
  <c r="FE593"/>
  <c r="FF593"/>
  <c r="FG593"/>
  <c r="FH593"/>
  <c r="FI593"/>
  <c r="FJ593"/>
  <c r="FK593"/>
  <c r="FL593"/>
  <c r="FM593"/>
  <c r="FN593"/>
  <c r="FO593"/>
  <c r="FP593"/>
  <c r="FQ593"/>
  <c r="FS593"/>
  <c r="FT593"/>
  <c r="FU593"/>
  <c r="FV593"/>
  <c r="FW593"/>
  <c r="FX593"/>
  <c r="FY593"/>
  <c r="FZ593"/>
  <c r="GA593"/>
  <c r="GB593"/>
  <c r="GC593"/>
  <c r="GD593"/>
  <c r="BG594"/>
  <c r="BH594"/>
  <c r="DS594"/>
  <c r="DT594"/>
  <c r="EJ594"/>
  <c r="EL594"/>
  <c r="EM594"/>
  <c r="EN594"/>
  <c r="EO594"/>
  <c r="EP594"/>
  <c r="EQ594"/>
  <c r="ER594"/>
  <c r="ES594"/>
  <c r="ET594"/>
  <c r="EU594"/>
  <c r="EV594"/>
  <c r="EW594"/>
  <c r="EX594"/>
  <c r="EY594"/>
  <c r="EZ594"/>
  <c r="FA594"/>
  <c r="FB594"/>
  <c r="FC594"/>
  <c r="FD594"/>
  <c r="FE594"/>
  <c r="FF594"/>
  <c r="FG594"/>
  <c r="FH594"/>
  <c r="FI594"/>
  <c r="FJ594"/>
  <c r="FK594"/>
  <c r="FL594"/>
  <c r="FM594"/>
  <c r="FN594"/>
  <c r="FO594"/>
  <c r="FP594"/>
  <c r="FQ594"/>
  <c r="FS594"/>
  <c r="FT594"/>
  <c r="FU594"/>
  <c r="FV594"/>
  <c r="FW594"/>
  <c r="FX594"/>
  <c r="FY594"/>
  <c r="FZ594"/>
  <c r="GA594"/>
  <c r="GB594"/>
  <c r="GC594"/>
  <c r="GD594"/>
  <c r="BG595"/>
  <c r="BH595"/>
  <c r="DS595"/>
  <c r="DT595"/>
  <c r="EJ595"/>
  <c r="EL595"/>
  <c r="EM595"/>
  <c r="EN595"/>
  <c r="EO595"/>
  <c r="EP595"/>
  <c r="EQ595"/>
  <c r="ER595"/>
  <c r="ES595"/>
  <c r="ET595"/>
  <c r="EU595"/>
  <c r="EV595"/>
  <c r="EW595"/>
  <c r="EX595"/>
  <c r="EY595"/>
  <c r="EZ595"/>
  <c r="FA595"/>
  <c r="FB595"/>
  <c r="FC595"/>
  <c r="FD595"/>
  <c r="FE595"/>
  <c r="FF595"/>
  <c r="FG595"/>
  <c r="FH595"/>
  <c r="FI595"/>
  <c r="FJ595"/>
  <c r="FK595"/>
  <c r="FL595"/>
  <c r="FM595"/>
  <c r="FN595"/>
  <c r="FO595"/>
  <c r="FP595"/>
  <c r="FQ595"/>
  <c r="FS595"/>
  <c r="FT595"/>
  <c r="FU595"/>
  <c r="FV595"/>
  <c r="FW595"/>
  <c r="FX595"/>
  <c r="FY595"/>
  <c r="FZ595"/>
  <c r="GA595"/>
  <c r="GB595"/>
  <c r="GC595"/>
  <c r="GD595"/>
  <c r="BG596"/>
  <c r="BH596"/>
  <c r="DS596"/>
  <c r="DT596"/>
  <c r="EJ596"/>
  <c r="EL596"/>
  <c r="EM596"/>
  <c r="EN596"/>
  <c r="EO596"/>
  <c r="EP596"/>
  <c r="EQ596"/>
  <c r="ER596"/>
  <c r="ES596"/>
  <c r="ET596"/>
  <c r="EU596"/>
  <c r="EV596"/>
  <c r="EW596"/>
  <c r="EX596"/>
  <c r="EY596"/>
  <c r="EZ596"/>
  <c r="FA596"/>
  <c r="FB596"/>
  <c r="FC596"/>
  <c r="FD596"/>
  <c r="FE596"/>
  <c r="FF596"/>
  <c r="FG596"/>
  <c r="FH596"/>
  <c r="FI596"/>
  <c r="FJ596"/>
  <c r="FK596"/>
  <c r="FL596"/>
  <c r="FM596"/>
  <c r="FN596"/>
  <c r="FO596"/>
  <c r="FP596"/>
  <c r="FQ596"/>
  <c r="FS596"/>
  <c r="FT596"/>
  <c r="FU596"/>
  <c r="FV596"/>
  <c r="FW596"/>
  <c r="FX596"/>
  <c r="FY596"/>
  <c r="FZ596"/>
  <c r="GA596"/>
  <c r="GB596"/>
  <c r="GC596"/>
  <c r="GD596"/>
  <c r="BG597"/>
  <c r="BH597"/>
  <c r="DS597"/>
  <c r="DT597"/>
  <c r="EJ597"/>
  <c r="EL597"/>
  <c r="EM597"/>
  <c r="EN597"/>
  <c r="EO597"/>
  <c r="EP597"/>
  <c r="EQ597"/>
  <c r="ER597"/>
  <c r="ES597"/>
  <c r="ET597"/>
  <c r="EU597"/>
  <c r="EV597"/>
  <c r="EW597"/>
  <c r="EX597"/>
  <c r="EY597"/>
  <c r="EZ597"/>
  <c r="FA597"/>
  <c r="FB597"/>
  <c r="FC597"/>
  <c r="FD597"/>
  <c r="FE597"/>
  <c r="FF597"/>
  <c r="FG597"/>
  <c r="FH597"/>
  <c r="FI597"/>
  <c r="FJ597"/>
  <c r="FK597"/>
  <c r="FL597"/>
  <c r="FM597"/>
  <c r="FN597"/>
  <c r="FO597"/>
  <c r="FP597"/>
  <c r="FQ597"/>
  <c r="FS597"/>
  <c r="FT597"/>
  <c r="FU597"/>
  <c r="FV597"/>
  <c r="FW597"/>
  <c r="FX597"/>
  <c r="FY597"/>
  <c r="FZ597"/>
  <c r="GA597"/>
  <c r="GB597"/>
  <c r="GC597"/>
  <c r="GD597"/>
  <c r="BG598"/>
  <c r="BH598"/>
  <c r="DS598"/>
  <c r="DT598"/>
  <c r="EJ598"/>
  <c r="EL598"/>
  <c r="EM598"/>
  <c r="EN598"/>
  <c r="EO598"/>
  <c r="EP598"/>
  <c r="EQ598"/>
  <c r="ER598"/>
  <c r="ES598"/>
  <c r="ET598"/>
  <c r="EU598"/>
  <c r="EV598"/>
  <c r="EW598"/>
  <c r="EX598"/>
  <c r="EY598"/>
  <c r="EZ598"/>
  <c r="FA598"/>
  <c r="FB598"/>
  <c r="FC598"/>
  <c r="FD598"/>
  <c r="FE598"/>
  <c r="FF598"/>
  <c r="FG598"/>
  <c r="FH598"/>
  <c r="FI598"/>
  <c r="FJ598"/>
  <c r="FK598"/>
  <c r="FL598"/>
  <c r="FM598"/>
  <c r="FN598"/>
  <c r="FO598"/>
  <c r="FP598"/>
  <c r="FQ598"/>
  <c r="FS598"/>
  <c r="FT598"/>
  <c r="FU598"/>
  <c r="FV598"/>
  <c r="FW598"/>
  <c r="FX598"/>
  <c r="FY598"/>
  <c r="FZ598"/>
  <c r="GA598"/>
  <c r="GB598"/>
  <c r="GC598"/>
  <c r="GD598"/>
  <c r="BG599"/>
  <c r="BH599"/>
  <c r="DS599"/>
  <c r="DT599"/>
  <c r="EJ599"/>
  <c r="EL599"/>
  <c r="EM599"/>
  <c r="EN599"/>
  <c r="EO599"/>
  <c r="EP599"/>
  <c r="EQ599"/>
  <c r="ER599"/>
  <c r="ES599"/>
  <c r="ET599"/>
  <c r="EU599"/>
  <c r="EV599"/>
  <c r="EW599"/>
  <c r="EX599"/>
  <c r="EY599"/>
  <c r="EZ599"/>
  <c r="FA599"/>
  <c r="FB599"/>
  <c r="FC599"/>
  <c r="FD599"/>
  <c r="FE599"/>
  <c r="FF599"/>
  <c r="FG599"/>
  <c r="FH599"/>
  <c r="FI599"/>
  <c r="FJ599"/>
  <c r="FK599"/>
  <c r="FL599"/>
  <c r="FM599"/>
  <c r="FN599"/>
  <c r="FO599"/>
  <c r="FP599"/>
  <c r="FQ599"/>
  <c r="FS599"/>
  <c r="FT599"/>
  <c r="FU599"/>
  <c r="FV599"/>
  <c r="FW599"/>
  <c r="FX599"/>
  <c r="FY599"/>
  <c r="FZ599"/>
  <c r="GA599"/>
  <c r="GB599"/>
  <c r="GC599"/>
  <c r="GD599"/>
  <c r="N600"/>
  <c r="P600"/>
  <c r="Q600"/>
  <c r="R600"/>
  <c r="S600"/>
  <c r="T600"/>
  <c r="U600"/>
  <c r="V600"/>
  <c r="W600"/>
  <c r="X600"/>
  <c r="Y600"/>
  <c r="Z600"/>
  <c r="AA600"/>
  <c r="AB600"/>
  <c r="AC600"/>
  <c r="AD600"/>
  <c r="AE600"/>
  <c r="AF600"/>
  <c r="AG600"/>
  <c r="AH600"/>
  <c r="AI600"/>
  <c r="AJ600"/>
  <c r="AK600"/>
  <c r="AL600"/>
  <c r="AM600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BD600"/>
  <c r="BE600"/>
  <c r="BF600"/>
  <c r="BX600"/>
  <c r="BZ600"/>
  <c r="CA600"/>
  <c r="CB600"/>
  <c r="CC600"/>
  <c r="CD600"/>
  <c r="CE600"/>
  <c r="CF600"/>
  <c r="CG600"/>
  <c r="CH600"/>
  <c r="CI600"/>
  <c r="CJ600"/>
  <c r="CK600"/>
  <c r="CL600"/>
  <c r="CM600"/>
  <c r="CN600"/>
  <c r="CO600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DF600"/>
  <c r="DG600"/>
  <c r="DH600"/>
  <c r="DI600"/>
  <c r="DJ600"/>
  <c r="DK600"/>
  <c r="DL600"/>
  <c r="DM600"/>
  <c r="DN600"/>
  <c r="DO600"/>
  <c r="DP600"/>
  <c r="DQ600"/>
  <c r="DR600"/>
  <c r="BG601"/>
  <c r="BH601"/>
  <c r="DS601"/>
  <c r="DT601"/>
  <c r="EJ601"/>
  <c r="EL601"/>
  <c r="EM601"/>
  <c r="EN601"/>
  <c r="EO601"/>
  <c r="EP601"/>
  <c r="EQ601"/>
  <c r="ER601"/>
  <c r="ES601"/>
  <c r="ET601"/>
  <c r="EU601"/>
  <c r="EV601"/>
  <c r="EW601"/>
  <c r="EX601"/>
  <c r="EY601"/>
  <c r="EZ601"/>
  <c r="FA601"/>
  <c r="FB601"/>
  <c r="FC601"/>
  <c r="FD601"/>
  <c r="FE601"/>
  <c r="FF601"/>
  <c r="FG601"/>
  <c r="FH601"/>
  <c r="FI601"/>
  <c r="FJ601"/>
  <c r="FK601"/>
  <c r="FL601"/>
  <c r="FM601"/>
  <c r="FN601"/>
  <c r="FO601"/>
  <c r="FP601"/>
  <c r="FQ601"/>
  <c r="FS601"/>
  <c r="FT601"/>
  <c r="FU601"/>
  <c r="FV601"/>
  <c r="FW601"/>
  <c r="FX601"/>
  <c r="FY601"/>
  <c r="FZ601"/>
  <c r="GA601"/>
  <c r="GB601"/>
  <c r="GC601"/>
  <c r="GD601"/>
  <c r="BG602"/>
  <c r="BH602"/>
  <c r="DS602"/>
  <c r="DT602"/>
  <c r="EJ602"/>
  <c r="EL602"/>
  <c r="EM602"/>
  <c r="EN602"/>
  <c r="EO602"/>
  <c r="EP602"/>
  <c r="EQ602"/>
  <c r="ER602"/>
  <c r="ES602"/>
  <c r="ET602"/>
  <c r="EU602"/>
  <c r="EV602"/>
  <c r="EW602"/>
  <c r="EX602"/>
  <c r="EY602"/>
  <c r="EZ602"/>
  <c r="FA602"/>
  <c r="FB602"/>
  <c r="FC602"/>
  <c r="FD602"/>
  <c r="FE602"/>
  <c r="FF602"/>
  <c r="FG602"/>
  <c r="FH602"/>
  <c r="FI602"/>
  <c r="FJ602"/>
  <c r="FK602"/>
  <c r="FL602"/>
  <c r="FM602"/>
  <c r="FN602"/>
  <c r="FO602"/>
  <c r="FP602"/>
  <c r="FQ602"/>
  <c r="FS602"/>
  <c r="FT602"/>
  <c r="FU602"/>
  <c r="FV602"/>
  <c r="FW602"/>
  <c r="FX602"/>
  <c r="FY602"/>
  <c r="FZ602"/>
  <c r="GA602"/>
  <c r="GB602"/>
  <c r="GC602"/>
  <c r="GD602"/>
  <c r="BG603"/>
  <c r="BH603"/>
  <c r="DS603"/>
  <c r="DT603"/>
  <c r="EJ603"/>
  <c r="EL603"/>
  <c r="EM603"/>
  <c r="EN603"/>
  <c r="EO603"/>
  <c r="EP603"/>
  <c r="EQ603"/>
  <c r="ER603"/>
  <c r="ES603"/>
  <c r="ET603"/>
  <c r="EU603"/>
  <c r="EV603"/>
  <c r="EW603"/>
  <c r="EX603"/>
  <c r="EY603"/>
  <c r="EZ603"/>
  <c r="FA603"/>
  <c r="FB603"/>
  <c r="FC603"/>
  <c r="FD603"/>
  <c r="FE603"/>
  <c r="FF603"/>
  <c r="FG603"/>
  <c r="FH603"/>
  <c r="FI603"/>
  <c r="FJ603"/>
  <c r="FK603"/>
  <c r="FL603"/>
  <c r="FM603"/>
  <c r="FN603"/>
  <c r="FO603"/>
  <c r="FP603"/>
  <c r="FQ603"/>
  <c r="FS603"/>
  <c r="FT603"/>
  <c r="FU603"/>
  <c r="FV603"/>
  <c r="FW603"/>
  <c r="FX603"/>
  <c r="FY603"/>
  <c r="FZ603"/>
  <c r="GA603"/>
  <c r="GB603"/>
  <c r="GC603"/>
  <c r="GD603"/>
  <c r="BG604"/>
  <c r="BH604"/>
  <c r="DS604"/>
  <c r="DT604"/>
  <c r="EJ604"/>
  <c r="EL604"/>
  <c r="EM604"/>
  <c r="EN604"/>
  <c r="EO604"/>
  <c r="EP604"/>
  <c r="EQ604"/>
  <c r="ER604"/>
  <c r="ES604"/>
  <c r="ET604"/>
  <c r="EU604"/>
  <c r="EV604"/>
  <c r="EW604"/>
  <c r="EX604"/>
  <c r="EY604"/>
  <c r="EZ604"/>
  <c r="FA604"/>
  <c r="FB604"/>
  <c r="FC604"/>
  <c r="FD604"/>
  <c r="FE604"/>
  <c r="FF604"/>
  <c r="FG604"/>
  <c r="FH604"/>
  <c r="FI604"/>
  <c r="FJ604"/>
  <c r="FK604"/>
  <c r="FL604"/>
  <c r="FM604"/>
  <c r="FN604"/>
  <c r="FO604"/>
  <c r="FP604"/>
  <c r="FQ604"/>
  <c r="FS604"/>
  <c r="FT604"/>
  <c r="FU604"/>
  <c r="FV604"/>
  <c r="FW604"/>
  <c r="FX604"/>
  <c r="FY604"/>
  <c r="FZ604"/>
  <c r="GA604"/>
  <c r="GB604"/>
  <c r="GC604"/>
  <c r="GD604"/>
  <c r="BG605"/>
  <c r="BH605"/>
  <c r="DS605"/>
  <c r="DT605"/>
  <c r="EJ605"/>
  <c r="EL605"/>
  <c r="EM605"/>
  <c r="EN605"/>
  <c r="EO605"/>
  <c r="EP605"/>
  <c r="EQ605"/>
  <c r="ER605"/>
  <c r="ES605"/>
  <c r="ET605"/>
  <c r="EU605"/>
  <c r="EV605"/>
  <c r="EW605"/>
  <c r="EX605"/>
  <c r="EY605"/>
  <c r="EZ605"/>
  <c r="FA605"/>
  <c r="FB605"/>
  <c r="FC605"/>
  <c r="FD605"/>
  <c r="FE605"/>
  <c r="FF605"/>
  <c r="FG605"/>
  <c r="FH605"/>
  <c r="FI605"/>
  <c r="FJ605"/>
  <c r="FK605"/>
  <c r="FL605"/>
  <c r="FM605"/>
  <c r="FN605"/>
  <c r="FO605"/>
  <c r="FP605"/>
  <c r="FQ605"/>
  <c r="FS605"/>
  <c r="FT605"/>
  <c r="FU605"/>
  <c r="FV605"/>
  <c r="FW605"/>
  <c r="FX605"/>
  <c r="FY605"/>
  <c r="FZ605"/>
  <c r="GA605"/>
  <c r="GB605"/>
  <c r="GC605"/>
  <c r="GD605"/>
  <c r="BG606"/>
  <c r="BH606"/>
  <c r="DS606"/>
  <c r="DT606"/>
  <c r="EJ606"/>
  <c r="EL606"/>
  <c r="EM606"/>
  <c r="EN606"/>
  <c r="EO606"/>
  <c r="EP606"/>
  <c r="EQ606"/>
  <c r="ER606"/>
  <c r="ES606"/>
  <c r="ET606"/>
  <c r="EU606"/>
  <c r="EV606"/>
  <c r="EW606"/>
  <c r="EX606"/>
  <c r="EY606"/>
  <c r="EZ606"/>
  <c r="FA606"/>
  <c r="FB606"/>
  <c r="FC606"/>
  <c r="FD606"/>
  <c r="FE606"/>
  <c r="FF606"/>
  <c r="FG606"/>
  <c r="FH606"/>
  <c r="FI606"/>
  <c r="FJ606"/>
  <c r="FK606"/>
  <c r="FL606"/>
  <c r="FM606"/>
  <c r="FN606"/>
  <c r="FO606"/>
  <c r="FP606"/>
  <c r="FQ606"/>
  <c r="FS606"/>
  <c r="FT606"/>
  <c r="FU606"/>
  <c r="FV606"/>
  <c r="FW606"/>
  <c r="FX606"/>
  <c r="FY606"/>
  <c r="FZ606"/>
  <c r="GA606"/>
  <c r="GB606"/>
  <c r="GC606"/>
  <c r="GD606"/>
  <c r="BG607"/>
  <c r="BH607"/>
  <c r="DS607"/>
  <c r="DT607"/>
  <c r="EJ607"/>
  <c r="EL607"/>
  <c r="EM607"/>
  <c r="EN607"/>
  <c r="EO607"/>
  <c r="EP607"/>
  <c r="EQ607"/>
  <c r="ER607"/>
  <c r="ES607"/>
  <c r="ET607"/>
  <c r="EU607"/>
  <c r="EV607"/>
  <c r="EW607"/>
  <c r="EX607"/>
  <c r="EY607"/>
  <c r="EZ607"/>
  <c r="FA607"/>
  <c r="FB607"/>
  <c r="FC607"/>
  <c r="FD607"/>
  <c r="FE607"/>
  <c r="FF607"/>
  <c r="FG607"/>
  <c r="FH607"/>
  <c r="FI607"/>
  <c r="FJ607"/>
  <c r="FK607"/>
  <c r="FL607"/>
  <c r="FM607"/>
  <c r="FN607"/>
  <c r="FO607"/>
  <c r="FP607"/>
  <c r="FQ607"/>
  <c r="FS607"/>
  <c r="FT607"/>
  <c r="FU607"/>
  <c r="FV607"/>
  <c r="FW607"/>
  <c r="FX607"/>
  <c r="FY607"/>
  <c r="FZ607"/>
  <c r="GA607"/>
  <c r="GB607"/>
  <c r="GC607"/>
  <c r="GD607"/>
  <c r="BG608"/>
  <c r="BH608"/>
  <c r="DS608"/>
  <c r="DT608"/>
  <c r="EJ608"/>
  <c r="EL608"/>
  <c r="EM608"/>
  <c r="EN608"/>
  <c r="EO608"/>
  <c r="EP608"/>
  <c r="EQ608"/>
  <c r="ER608"/>
  <c r="ES608"/>
  <c r="ET608"/>
  <c r="EU608"/>
  <c r="EV608"/>
  <c r="EW608"/>
  <c r="EX608"/>
  <c r="EY608"/>
  <c r="EZ608"/>
  <c r="FA608"/>
  <c r="FB608"/>
  <c r="FC608"/>
  <c r="FD608"/>
  <c r="FE608"/>
  <c r="FF608"/>
  <c r="FG608"/>
  <c r="FH608"/>
  <c r="FI608"/>
  <c r="FJ608"/>
  <c r="FK608"/>
  <c r="FL608"/>
  <c r="FM608"/>
  <c r="FN608"/>
  <c r="FO608"/>
  <c r="FP608"/>
  <c r="FQ608"/>
  <c r="FS608"/>
  <c r="FT608"/>
  <c r="FU608"/>
  <c r="FV608"/>
  <c r="FW608"/>
  <c r="FX608"/>
  <c r="FY608"/>
  <c r="FZ608"/>
  <c r="GA608"/>
  <c r="GB608"/>
  <c r="GC608"/>
  <c r="GD608"/>
  <c r="BG609"/>
  <c r="BH609"/>
  <c r="DS609"/>
  <c r="DT609"/>
  <c r="EJ609"/>
  <c r="EL609"/>
  <c r="EM609"/>
  <c r="EN609"/>
  <c r="EO609"/>
  <c r="EP609"/>
  <c r="EQ609"/>
  <c r="ER609"/>
  <c r="ES609"/>
  <c r="ET609"/>
  <c r="EU609"/>
  <c r="EV609"/>
  <c r="EW609"/>
  <c r="EX609"/>
  <c r="EY609"/>
  <c r="EZ609"/>
  <c r="FA609"/>
  <c r="FB609"/>
  <c r="FC609"/>
  <c r="FD609"/>
  <c r="FE609"/>
  <c r="FF609"/>
  <c r="FG609"/>
  <c r="FH609"/>
  <c r="FI609"/>
  <c r="FJ609"/>
  <c r="FK609"/>
  <c r="FL609"/>
  <c r="FM609"/>
  <c r="FN609"/>
  <c r="FO609"/>
  <c r="FP609"/>
  <c r="FQ609"/>
  <c r="FS609"/>
  <c r="FT609"/>
  <c r="FU609"/>
  <c r="FV609"/>
  <c r="FW609"/>
  <c r="FX609"/>
  <c r="FY609"/>
  <c r="FZ609"/>
  <c r="GA609"/>
  <c r="GB609"/>
  <c r="GC609"/>
  <c r="GD609"/>
  <c r="BG610"/>
  <c r="BH610"/>
  <c r="BY610"/>
  <c r="DS610"/>
  <c r="DT610"/>
  <c r="EJ610"/>
  <c r="EL610"/>
  <c r="EM610"/>
  <c r="EN610"/>
  <c r="EO610"/>
  <c r="EP610"/>
  <c r="EQ610"/>
  <c r="ER610"/>
  <c r="ES610"/>
  <c r="ET610"/>
  <c r="EU610"/>
  <c r="EV610"/>
  <c r="EW610"/>
  <c r="EX610"/>
  <c r="EY610"/>
  <c r="EZ610"/>
  <c r="FA610"/>
  <c r="FB610"/>
  <c r="FC610"/>
  <c r="FD610"/>
  <c r="FE610"/>
  <c r="FF610"/>
  <c r="FG610"/>
  <c r="FH610"/>
  <c r="FI610"/>
  <c r="FJ610"/>
  <c r="FK610"/>
  <c r="FL610"/>
  <c r="FM610"/>
  <c r="FN610"/>
  <c r="FO610"/>
  <c r="FP610"/>
  <c r="FQ610"/>
  <c r="FS610"/>
  <c r="FT610"/>
  <c r="FU610"/>
  <c r="FV610"/>
  <c r="FW610"/>
  <c r="FX610"/>
  <c r="FY610"/>
  <c r="FZ610"/>
  <c r="GA610"/>
  <c r="GB610"/>
  <c r="GC610"/>
  <c r="GD610"/>
  <c r="BG611"/>
  <c r="BH611"/>
  <c r="BY611"/>
  <c r="DS611"/>
  <c r="DT611"/>
  <c r="EJ611"/>
  <c r="EL611"/>
  <c r="EM611"/>
  <c r="EN611"/>
  <c r="EO611"/>
  <c r="EP611"/>
  <c r="EQ611"/>
  <c r="ER611"/>
  <c r="ES611"/>
  <c r="ET611"/>
  <c r="EU611"/>
  <c r="EV611"/>
  <c r="EW611"/>
  <c r="EX611"/>
  <c r="EY611"/>
  <c r="EZ611"/>
  <c r="FA611"/>
  <c r="FB611"/>
  <c r="FC611"/>
  <c r="FD611"/>
  <c r="FE611"/>
  <c r="FF611"/>
  <c r="FG611"/>
  <c r="FH611"/>
  <c r="FI611"/>
  <c r="FJ611"/>
  <c r="FK611"/>
  <c r="FL611"/>
  <c r="FM611"/>
  <c r="FN611"/>
  <c r="FO611"/>
  <c r="FP611"/>
  <c r="FQ611"/>
  <c r="FS611"/>
  <c r="FT611"/>
  <c r="FU611"/>
  <c r="FV611"/>
  <c r="FW611"/>
  <c r="FX611"/>
  <c r="FY611"/>
  <c r="FZ611"/>
  <c r="GA611"/>
  <c r="GB611"/>
  <c r="GC611"/>
  <c r="GD611"/>
  <c r="M612"/>
  <c r="BG612"/>
  <c r="BH612"/>
  <c r="BY612"/>
  <c r="DS612"/>
  <c r="DT612"/>
  <c r="EJ612"/>
  <c r="EL612"/>
  <c r="EM612"/>
  <c r="EN612"/>
  <c r="EO612"/>
  <c r="EP612"/>
  <c r="EQ612"/>
  <c r="ER612"/>
  <c r="ES612"/>
  <c r="ET612"/>
  <c r="EU612"/>
  <c r="EV612"/>
  <c r="EW612"/>
  <c r="EX612"/>
  <c r="EY612"/>
  <c r="EZ612"/>
  <c r="FA612"/>
  <c r="FB612"/>
  <c r="FC612"/>
  <c r="FD612"/>
  <c r="FE612"/>
  <c r="FF612"/>
  <c r="FG612"/>
  <c r="FH612"/>
  <c r="FI612"/>
  <c r="FJ612"/>
  <c r="FK612"/>
  <c r="FL612"/>
  <c r="FM612"/>
  <c r="FN612"/>
  <c r="FO612"/>
  <c r="FP612"/>
  <c r="FQ612"/>
  <c r="FS612"/>
  <c r="FT612"/>
  <c r="FU612"/>
  <c r="FV612"/>
  <c r="FW612"/>
  <c r="FX612"/>
  <c r="FY612"/>
  <c r="FZ612"/>
  <c r="GA612"/>
  <c r="GB612"/>
  <c r="GC612"/>
  <c r="GD612"/>
  <c r="M613"/>
  <c r="BG613"/>
  <c r="BH613"/>
  <c r="BY613"/>
  <c r="DS613"/>
  <c r="DT613"/>
  <c r="EJ613"/>
  <c r="EL613"/>
  <c r="EM613"/>
  <c r="EN613"/>
  <c r="EO613"/>
  <c r="EP613"/>
  <c r="EQ613"/>
  <c r="ER613"/>
  <c r="ES613"/>
  <c r="ET613"/>
  <c r="EU613"/>
  <c r="EV613"/>
  <c r="EW613"/>
  <c r="EX613"/>
  <c r="EY613"/>
  <c r="EZ613"/>
  <c r="FA613"/>
  <c r="FB613"/>
  <c r="FC613"/>
  <c r="FD613"/>
  <c r="FE613"/>
  <c r="FF613"/>
  <c r="FG613"/>
  <c r="FH613"/>
  <c r="FI613"/>
  <c r="FJ613"/>
  <c r="FK613"/>
  <c r="FL613"/>
  <c r="FM613"/>
  <c r="FN613"/>
  <c r="FO613"/>
  <c r="FP613"/>
  <c r="FQ613"/>
  <c r="FS613"/>
  <c r="FT613"/>
  <c r="FU613"/>
  <c r="FV613"/>
  <c r="FW613"/>
  <c r="FX613"/>
  <c r="FY613"/>
  <c r="FZ613"/>
  <c r="GA613"/>
  <c r="GB613"/>
  <c r="GC613"/>
  <c r="GD613"/>
  <c r="M614"/>
  <c r="BG614"/>
  <c r="BH614"/>
  <c r="BY614"/>
  <c r="DS614"/>
  <c r="DT614"/>
  <c r="EJ614"/>
  <c r="EL614"/>
  <c r="EM614"/>
  <c r="EN614"/>
  <c r="EO614"/>
  <c r="EP614"/>
  <c r="EQ614"/>
  <c r="ER614"/>
  <c r="ES614"/>
  <c r="ET614"/>
  <c r="EU614"/>
  <c r="EV614"/>
  <c r="EW614"/>
  <c r="EX614"/>
  <c r="EY614"/>
  <c r="EZ614"/>
  <c r="FA614"/>
  <c r="FB614"/>
  <c r="FC614"/>
  <c r="FD614"/>
  <c r="FE614"/>
  <c r="FF614"/>
  <c r="FG614"/>
  <c r="FH614"/>
  <c r="FI614"/>
  <c r="FJ614"/>
  <c r="FK614"/>
  <c r="FL614"/>
  <c r="FM614"/>
  <c r="FN614"/>
  <c r="FO614"/>
  <c r="FP614"/>
  <c r="FQ614"/>
  <c r="FS614"/>
  <c r="FT614"/>
  <c r="FU614"/>
  <c r="FV614"/>
  <c r="FW614"/>
  <c r="FX614"/>
  <c r="FY614"/>
  <c r="FZ614"/>
  <c r="GA614"/>
  <c r="GB614"/>
  <c r="GC614"/>
  <c r="GD614"/>
  <c r="M615"/>
  <c r="BG615"/>
  <c r="BH615"/>
  <c r="BY615"/>
  <c r="DS615"/>
  <c r="DT615"/>
  <c r="EJ615"/>
  <c r="EL615"/>
  <c r="EM615"/>
  <c r="EN615"/>
  <c r="EO615"/>
  <c r="EP615"/>
  <c r="EQ615"/>
  <c r="ER615"/>
  <c r="ES615"/>
  <c r="ET615"/>
  <c r="EU615"/>
  <c r="EV615"/>
  <c r="EW615"/>
  <c r="EX615"/>
  <c r="EY615"/>
  <c r="EZ615"/>
  <c r="FA615"/>
  <c r="FB615"/>
  <c r="FC615"/>
  <c r="FD615"/>
  <c r="FE615"/>
  <c r="FF615"/>
  <c r="FG615"/>
  <c r="FH615"/>
  <c r="FI615"/>
  <c r="FJ615"/>
  <c r="FK615"/>
  <c r="FL615"/>
  <c r="FM615"/>
  <c r="FN615"/>
  <c r="FO615"/>
  <c r="FP615"/>
  <c r="FQ615"/>
  <c r="FS615"/>
  <c r="FT615"/>
  <c r="FU615"/>
  <c r="FV615"/>
  <c r="FW615"/>
  <c r="FX615"/>
  <c r="FY615"/>
  <c r="FZ615"/>
  <c r="GA615"/>
  <c r="GB615"/>
  <c r="GC615"/>
  <c r="GD615"/>
  <c r="BG617"/>
  <c r="BH617"/>
  <c r="DS617"/>
  <c r="DT617"/>
  <c r="EJ617"/>
  <c r="EL617"/>
  <c r="EM617"/>
  <c r="EN617"/>
  <c r="EO617"/>
  <c r="EP617"/>
  <c r="EQ617"/>
  <c r="ER617"/>
  <c r="ES617"/>
  <c r="ET617"/>
  <c r="EU617"/>
  <c r="EV617"/>
  <c r="EW617"/>
  <c r="EX617"/>
  <c r="EY617"/>
  <c r="EZ617"/>
  <c r="FA617"/>
  <c r="FB617"/>
  <c r="FC617"/>
  <c r="FD617"/>
  <c r="FE617"/>
  <c r="FF617"/>
  <c r="FG617"/>
  <c r="FH617"/>
  <c r="FI617"/>
  <c r="FJ617"/>
  <c r="FK617"/>
  <c r="FL617"/>
  <c r="FM617"/>
  <c r="FN617"/>
  <c r="FO617"/>
  <c r="FP617"/>
  <c r="FQ617"/>
  <c r="FS617"/>
  <c r="FT617"/>
  <c r="FU617"/>
  <c r="FV617"/>
  <c r="FW617"/>
  <c r="FX617"/>
  <c r="FY617"/>
  <c r="FZ617"/>
  <c r="GA617"/>
  <c r="GB617"/>
  <c r="GC617"/>
  <c r="GD617"/>
  <c r="BG618"/>
  <c r="BH618"/>
  <c r="DS618"/>
  <c r="DT618"/>
  <c r="EJ618"/>
  <c r="EL618"/>
  <c r="EM618"/>
  <c r="EN618"/>
  <c r="EO618"/>
  <c r="EP618"/>
  <c r="EQ618"/>
  <c r="ER618"/>
  <c r="ES618"/>
  <c r="ET618"/>
  <c r="EU618"/>
  <c r="EV618"/>
  <c r="EW618"/>
  <c r="EX618"/>
  <c r="EY618"/>
  <c r="EZ618"/>
  <c r="FA618"/>
  <c r="FB618"/>
  <c r="FC618"/>
  <c r="FD618"/>
  <c r="FE618"/>
  <c r="FF618"/>
  <c r="FG618"/>
  <c r="FH618"/>
  <c r="FI618"/>
  <c r="FJ618"/>
  <c r="FK618"/>
  <c r="FL618"/>
  <c r="FM618"/>
  <c r="FN618"/>
  <c r="FO618"/>
  <c r="FP618"/>
  <c r="FQ618"/>
  <c r="FS618"/>
  <c r="FT618"/>
  <c r="FU618"/>
  <c r="FV618"/>
  <c r="FW618"/>
  <c r="FX618"/>
  <c r="FY618"/>
  <c r="FZ618"/>
  <c r="GA618"/>
  <c r="GB618"/>
  <c r="GC618"/>
  <c r="GD618"/>
  <c r="BG619"/>
  <c r="BH619"/>
  <c r="DS619"/>
  <c r="DT619"/>
  <c r="EJ619"/>
  <c r="EL619"/>
  <c r="EM619"/>
  <c r="EN619"/>
  <c r="EO619"/>
  <c r="EP619"/>
  <c r="EQ619"/>
  <c r="ER619"/>
  <c r="ES619"/>
  <c r="ET619"/>
  <c r="EU619"/>
  <c r="EV619"/>
  <c r="EW619"/>
  <c r="EX619"/>
  <c r="EY619"/>
  <c r="EZ619"/>
  <c r="FA619"/>
  <c r="FB619"/>
  <c r="FC619"/>
  <c r="FD619"/>
  <c r="FE619"/>
  <c r="FF619"/>
  <c r="FG619"/>
  <c r="FH619"/>
  <c r="FI619"/>
  <c r="FJ619"/>
  <c r="FK619"/>
  <c r="FL619"/>
  <c r="FM619"/>
  <c r="FN619"/>
  <c r="FO619"/>
  <c r="FP619"/>
  <c r="FQ619"/>
  <c r="FS619"/>
  <c r="FT619"/>
  <c r="FU619"/>
  <c r="FV619"/>
  <c r="FW619"/>
  <c r="FX619"/>
  <c r="FY619"/>
  <c r="FZ619"/>
  <c r="GA619"/>
  <c r="GB619"/>
  <c r="GC619"/>
  <c r="GD619"/>
  <c r="BG620"/>
  <c r="BH620"/>
  <c r="DS620"/>
  <c r="DT620"/>
  <c r="EJ620"/>
  <c r="EL620"/>
  <c r="EM620"/>
  <c r="EN620"/>
  <c r="EO620"/>
  <c r="EP620"/>
  <c r="EQ620"/>
  <c r="ER620"/>
  <c r="ES620"/>
  <c r="ET620"/>
  <c r="EU620"/>
  <c r="EV620"/>
  <c r="EW620"/>
  <c r="EX620"/>
  <c r="EY620"/>
  <c r="EZ620"/>
  <c r="FA620"/>
  <c r="FB620"/>
  <c r="FC620"/>
  <c r="FD620"/>
  <c r="FE620"/>
  <c r="FF620"/>
  <c r="FG620"/>
  <c r="FH620"/>
  <c r="FI620"/>
  <c r="FJ620"/>
  <c r="FK620"/>
  <c r="FL620"/>
  <c r="FM620"/>
  <c r="FN620"/>
  <c r="FO620"/>
  <c r="FP620"/>
  <c r="FQ620"/>
  <c r="FS620"/>
  <c r="FT620"/>
  <c r="FU620"/>
  <c r="FV620"/>
  <c r="FW620"/>
  <c r="FX620"/>
  <c r="FY620"/>
  <c r="FZ620"/>
  <c r="GA620"/>
  <c r="GB620"/>
  <c r="GC620"/>
  <c r="GD620"/>
  <c r="BG621"/>
  <c r="BH621"/>
  <c r="DS621"/>
  <c r="DT621"/>
  <c r="EJ621"/>
  <c r="EL621"/>
  <c r="EM621"/>
  <c r="EN621"/>
  <c r="EO621"/>
  <c r="EP621"/>
  <c r="EQ621"/>
  <c r="ER621"/>
  <c r="ES621"/>
  <c r="ET621"/>
  <c r="EU621"/>
  <c r="EV621"/>
  <c r="EW621"/>
  <c r="EX621"/>
  <c r="EY621"/>
  <c r="EZ621"/>
  <c r="FA621"/>
  <c r="FB621"/>
  <c r="FC621"/>
  <c r="FD621"/>
  <c r="FE621"/>
  <c r="FF621"/>
  <c r="FG621"/>
  <c r="FH621"/>
  <c r="FI621"/>
  <c r="FJ621"/>
  <c r="FK621"/>
  <c r="FL621"/>
  <c r="FM621"/>
  <c r="FN621"/>
  <c r="FO621"/>
  <c r="FP621"/>
  <c r="FQ621"/>
  <c r="FS621"/>
  <c r="FT621"/>
  <c r="FU621"/>
  <c r="FV621"/>
  <c r="FW621"/>
  <c r="FX621"/>
  <c r="FY621"/>
  <c r="FZ621"/>
  <c r="GA621"/>
  <c r="GB621"/>
  <c r="GC621"/>
  <c r="GD621"/>
  <c r="BG622"/>
  <c r="BH622"/>
  <c r="DS622"/>
  <c r="DT622"/>
  <c r="EJ622"/>
  <c r="EL622"/>
  <c r="EM622"/>
  <c r="EN622"/>
  <c r="EO622"/>
  <c r="EP622"/>
  <c r="EQ622"/>
  <c r="ER622"/>
  <c r="ES622"/>
  <c r="ET622"/>
  <c r="EU622"/>
  <c r="EV622"/>
  <c r="EW622"/>
  <c r="EX622"/>
  <c r="EY622"/>
  <c r="EZ622"/>
  <c r="FA622"/>
  <c r="FB622"/>
  <c r="FC622"/>
  <c r="FD622"/>
  <c r="FE622"/>
  <c r="FF622"/>
  <c r="FG622"/>
  <c r="FH622"/>
  <c r="FI622"/>
  <c r="FJ622"/>
  <c r="FK622"/>
  <c r="FL622"/>
  <c r="FM622"/>
  <c r="FN622"/>
  <c r="FO622"/>
  <c r="FP622"/>
  <c r="FQ622"/>
  <c r="FS622"/>
  <c r="FT622"/>
  <c r="FU622"/>
  <c r="FV622"/>
  <c r="FW622"/>
  <c r="FX622"/>
  <c r="FY622"/>
  <c r="FZ622"/>
  <c r="GA622"/>
  <c r="GB622"/>
  <c r="GC622"/>
  <c r="GD622"/>
  <c r="BG623"/>
  <c r="BH623"/>
  <c r="DS623"/>
  <c r="DT623"/>
  <c r="EJ623"/>
  <c r="EL623"/>
  <c r="EM623"/>
  <c r="EN623"/>
  <c r="EO623"/>
  <c r="EP623"/>
  <c r="EQ623"/>
  <c r="ER623"/>
  <c r="ES623"/>
  <c r="ET623"/>
  <c r="EU623"/>
  <c r="EV623"/>
  <c r="EW623"/>
  <c r="EX623"/>
  <c r="EY623"/>
  <c r="EZ623"/>
  <c r="FA623"/>
  <c r="FB623"/>
  <c r="FC623"/>
  <c r="FD623"/>
  <c r="FE623"/>
  <c r="FF623"/>
  <c r="FG623"/>
  <c r="FH623"/>
  <c r="FI623"/>
  <c r="FJ623"/>
  <c r="FK623"/>
  <c r="FL623"/>
  <c r="FM623"/>
  <c r="FN623"/>
  <c r="FO623"/>
  <c r="FP623"/>
  <c r="FQ623"/>
  <c r="FS623"/>
  <c r="FT623"/>
  <c r="FU623"/>
  <c r="FV623"/>
  <c r="FW623"/>
  <c r="FX623"/>
  <c r="FY623"/>
  <c r="FZ623"/>
  <c r="GA623"/>
  <c r="GB623"/>
  <c r="GC623"/>
  <c r="GD623"/>
  <c r="BG624"/>
  <c r="BH624"/>
  <c r="DS624"/>
  <c r="DT624"/>
  <c r="EJ624"/>
  <c r="EL624"/>
  <c r="EM624"/>
  <c r="EN624"/>
  <c r="EO624"/>
  <c r="EP624"/>
  <c r="EQ624"/>
  <c r="ER624"/>
  <c r="ES624"/>
  <c r="ET624"/>
  <c r="EU624"/>
  <c r="EV624"/>
  <c r="EW624"/>
  <c r="EX624"/>
  <c r="EY624"/>
  <c r="EZ624"/>
  <c r="FA624"/>
  <c r="FB624"/>
  <c r="FC624"/>
  <c r="FD624"/>
  <c r="FE624"/>
  <c r="FF624"/>
  <c r="FG624"/>
  <c r="FH624"/>
  <c r="FI624"/>
  <c r="FJ624"/>
  <c r="FK624"/>
  <c r="FL624"/>
  <c r="FM624"/>
  <c r="FN624"/>
  <c r="FO624"/>
  <c r="FP624"/>
  <c r="FQ624"/>
  <c r="FS624"/>
  <c r="FT624"/>
  <c r="FU624"/>
  <c r="FV624"/>
  <c r="FW624"/>
  <c r="FX624"/>
  <c r="FY624"/>
  <c r="FZ624"/>
  <c r="GA624"/>
  <c r="GB624"/>
  <c r="GC624"/>
  <c r="GD624"/>
  <c r="BG625"/>
  <c r="BH625"/>
  <c r="DS625"/>
  <c r="DT625"/>
  <c r="EJ625"/>
  <c r="EL625"/>
  <c r="EM625"/>
  <c r="EN625"/>
  <c r="EO625"/>
  <c r="EP625"/>
  <c r="EQ625"/>
  <c r="ER625"/>
  <c r="ES625"/>
  <c r="ET625"/>
  <c r="EU625"/>
  <c r="EV625"/>
  <c r="EW625"/>
  <c r="EX625"/>
  <c r="EY625"/>
  <c r="EZ625"/>
  <c r="FA625"/>
  <c r="FB625"/>
  <c r="FC625"/>
  <c r="FD625"/>
  <c r="FE625"/>
  <c r="FF625"/>
  <c r="FG625"/>
  <c r="FH625"/>
  <c r="FI625"/>
  <c r="FJ625"/>
  <c r="FK625"/>
  <c r="FL625"/>
  <c r="FM625"/>
  <c r="FN625"/>
  <c r="FO625"/>
  <c r="FP625"/>
  <c r="FQ625"/>
  <c r="FS625"/>
  <c r="FT625"/>
  <c r="FU625"/>
  <c r="FV625"/>
  <c r="FW625"/>
  <c r="FX625"/>
  <c r="FY625"/>
  <c r="FZ625"/>
  <c r="GA625"/>
  <c r="GB625"/>
  <c r="GC625"/>
  <c r="GD625"/>
  <c r="BG626"/>
  <c r="BH626"/>
  <c r="BY626"/>
  <c r="DS626"/>
  <c r="DT626"/>
  <c r="EJ626"/>
  <c r="EL626"/>
  <c r="EM626"/>
  <c r="EN626"/>
  <c r="EO626"/>
  <c r="EP626"/>
  <c r="EQ626"/>
  <c r="ER626"/>
  <c r="ES626"/>
  <c r="ET626"/>
  <c r="EU626"/>
  <c r="EV626"/>
  <c r="EW626"/>
  <c r="EX626"/>
  <c r="EY626"/>
  <c r="EZ626"/>
  <c r="FA626"/>
  <c r="FB626"/>
  <c r="FC626"/>
  <c r="FD626"/>
  <c r="FE626"/>
  <c r="FF626"/>
  <c r="FG626"/>
  <c r="FH626"/>
  <c r="FI626"/>
  <c r="FJ626"/>
  <c r="FK626"/>
  <c r="FL626"/>
  <c r="FM626"/>
  <c r="FN626"/>
  <c r="FO626"/>
  <c r="FP626"/>
  <c r="FQ626"/>
  <c r="FS626"/>
  <c r="FT626"/>
  <c r="FU626"/>
  <c r="FV626"/>
  <c r="FW626"/>
  <c r="FX626"/>
  <c r="FY626"/>
  <c r="FZ626"/>
  <c r="GA626"/>
  <c r="GB626"/>
  <c r="GC626"/>
  <c r="GD626"/>
  <c r="BG627"/>
  <c r="BH627"/>
  <c r="BY627"/>
  <c r="DS627"/>
  <c r="DT627"/>
  <c r="EJ627"/>
  <c r="EL627"/>
  <c r="EM627"/>
  <c r="EN627"/>
  <c r="EO627"/>
  <c r="EP627"/>
  <c r="EQ627"/>
  <c r="ER627"/>
  <c r="ES627"/>
  <c r="ET627"/>
  <c r="EU627"/>
  <c r="EV627"/>
  <c r="EW627"/>
  <c r="EX627"/>
  <c r="EY627"/>
  <c r="EZ627"/>
  <c r="FA627"/>
  <c r="FB627"/>
  <c r="FC627"/>
  <c r="FD627"/>
  <c r="FE627"/>
  <c r="FF627"/>
  <c r="FG627"/>
  <c r="FH627"/>
  <c r="FI627"/>
  <c r="FJ627"/>
  <c r="FK627"/>
  <c r="FL627"/>
  <c r="FM627"/>
  <c r="FN627"/>
  <c r="FO627"/>
  <c r="FP627"/>
  <c r="FQ627"/>
  <c r="FS627"/>
  <c r="FT627"/>
  <c r="FU627"/>
  <c r="FV627"/>
  <c r="FW627"/>
  <c r="FX627"/>
  <c r="FY627"/>
  <c r="FZ627"/>
  <c r="GA627"/>
  <c r="GB627"/>
  <c r="GC627"/>
  <c r="GD627"/>
  <c r="M628"/>
  <c r="M616" s="1"/>
  <c r="BG628"/>
  <c r="BH628"/>
  <c r="BY628"/>
  <c r="DS628"/>
  <c r="DT628"/>
  <c r="EJ628"/>
  <c r="EL628"/>
  <c r="EM628"/>
  <c r="EN628"/>
  <c r="EO628"/>
  <c r="EP628"/>
  <c r="EQ628"/>
  <c r="ER628"/>
  <c r="ES628"/>
  <c r="ET628"/>
  <c r="EU628"/>
  <c r="EV628"/>
  <c r="EW628"/>
  <c r="EX628"/>
  <c r="EY628"/>
  <c r="EZ628"/>
  <c r="FA628"/>
  <c r="FB628"/>
  <c r="FC628"/>
  <c r="FD628"/>
  <c r="FE628"/>
  <c r="FF628"/>
  <c r="FG628"/>
  <c r="FH628"/>
  <c r="FI628"/>
  <c r="FJ628"/>
  <c r="FK628"/>
  <c r="FL628"/>
  <c r="FM628"/>
  <c r="FN628"/>
  <c r="FO628"/>
  <c r="FP628"/>
  <c r="FQ628"/>
  <c r="FS628"/>
  <c r="FT628"/>
  <c r="FU628"/>
  <c r="FV628"/>
  <c r="FW628"/>
  <c r="FX628"/>
  <c r="FY628"/>
  <c r="FZ628"/>
  <c r="GA628"/>
  <c r="GB628"/>
  <c r="GC628"/>
  <c r="GD628"/>
  <c r="N629"/>
  <c r="P629"/>
  <c r="Q629"/>
  <c r="R629"/>
  <c r="S629"/>
  <c r="T629"/>
  <c r="U629"/>
  <c r="V629"/>
  <c r="W629"/>
  <c r="X629"/>
  <c r="Y629"/>
  <c r="Z629"/>
  <c r="AA629"/>
  <c r="AB629"/>
  <c r="AC629"/>
  <c r="AD629"/>
  <c r="AE629"/>
  <c r="AF629"/>
  <c r="AG629"/>
  <c r="AH629"/>
  <c r="AI629"/>
  <c r="AJ629"/>
  <c r="AK629"/>
  <c r="AL629"/>
  <c r="AM629"/>
  <c r="AN629"/>
  <c r="AO629"/>
  <c r="AP629"/>
  <c r="AQ629"/>
  <c r="AR629"/>
  <c r="AS629"/>
  <c r="AT629"/>
  <c r="AU629"/>
  <c r="AV629"/>
  <c r="AW629"/>
  <c r="AX629"/>
  <c r="AY629"/>
  <c r="AZ629"/>
  <c r="BA629"/>
  <c r="BB629"/>
  <c r="BC629"/>
  <c r="BD629"/>
  <c r="BE629"/>
  <c r="BF629"/>
  <c r="BX629"/>
  <c r="BZ629"/>
  <c r="CA629"/>
  <c r="CB629"/>
  <c r="CC629"/>
  <c r="CD629"/>
  <c r="CE629"/>
  <c r="CF629"/>
  <c r="CG629"/>
  <c r="CH629"/>
  <c r="CI629"/>
  <c r="CJ629"/>
  <c r="CK629"/>
  <c r="CL629"/>
  <c r="CM629"/>
  <c r="CN629"/>
  <c r="CO629"/>
  <c r="CP629"/>
  <c r="CQ629"/>
  <c r="CR629"/>
  <c r="CS629"/>
  <c r="CT629"/>
  <c r="CU629"/>
  <c r="CV629"/>
  <c r="CW629"/>
  <c r="CX629"/>
  <c r="CY629"/>
  <c r="CZ629"/>
  <c r="DA629"/>
  <c r="DB629"/>
  <c r="DC629"/>
  <c r="DD629"/>
  <c r="DE629"/>
  <c r="DF629"/>
  <c r="DG629"/>
  <c r="DH629"/>
  <c r="DI629"/>
  <c r="DJ629"/>
  <c r="DK629"/>
  <c r="DL629"/>
  <c r="DM629"/>
  <c r="DN629"/>
  <c r="DO629"/>
  <c r="DP629"/>
  <c r="DQ629"/>
  <c r="DR629"/>
  <c r="BG630"/>
  <c r="BH630"/>
  <c r="DS630"/>
  <c r="DT630"/>
  <c r="EJ630"/>
  <c r="EL630"/>
  <c r="EM630"/>
  <c r="EN630"/>
  <c r="EO630"/>
  <c r="EP630"/>
  <c r="EQ630"/>
  <c r="ER630"/>
  <c r="ES630"/>
  <c r="ET630"/>
  <c r="EU630"/>
  <c r="EV630"/>
  <c r="EW630"/>
  <c r="EX630"/>
  <c r="EY630"/>
  <c r="EZ630"/>
  <c r="FA630"/>
  <c r="FB630"/>
  <c r="FC630"/>
  <c r="FD630"/>
  <c r="FE630"/>
  <c r="FF630"/>
  <c r="FG630"/>
  <c r="FH630"/>
  <c r="FI630"/>
  <c r="FJ630"/>
  <c r="FK630"/>
  <c r="FL630"/>
  <c r="FM630"/>
  <c r="FN630"/>
  <c r="FO630"/>
  <c r="FP630"/>
  <c r="FQ630"/>
  <c r="FS630"/>
  <c r="FT630"/>
  <c r="FU630"/>
  <c r="FV630"/>
  <c r="FW630"/>
  <c r="FX630"/>
  <c r="FY630"/>
  <c r="FZ630"/>
  <c r="GA630"/>
  <c r="GB630"/>
  <c r="GC630"/>
  <c r="GD630"/>
  <c r="BG631"/>
  <c r="BH631"/>
  <c r="DS631"/>
  <c r="DT631"/>
  <c r="EJ631"/>
  <c r="EL631"/>
  <c r="EM631"/>
  <c r="EN631"/>
  <c r="EO631"/>
  <c r="EP631"/>
  <c r="EQ631"/>
  <c r="ER631"/>
  <c r="ES631"/>
  <c r="ET631"/>
  <c r="EU631"/>
  <c r="EV631"/>
  <c r="EW631"/>
  <c r="EX631"/>
  <c r="EY631"/>
  <c r="EZ631"/>
  <c r="FA631"/>
  <c r="FB631"/>
  <c r="FC631"/>
  <c r="FD631"/>
  <c r="FE631"/>
  <c r="FF631"/>
  <c r="FG631"/>
  <c r="FH631"/>
  <c r="FI631"/>
  <c r="FJ631"/>
  <c r="FK631"/>
  <c r="FL631"/>
  <c r="FM631"/>
  <c r="FN631"/>
  <c r="FO631"/>
  <c r="FP631"/>
  <c r="FQ631"/>
  <c r="FS631"/>
  <c r="FT631"/>
  <c r="FU631"/>
  <c r="FV631"/>
  <c r="FW631"/>
  <c r="FX631"/>
  <c r="FY631"/>
  <c r="FZ631"/>
  <c r="GA631"/>
  <c r="GB631"/>
  <c r="GC631"/>
  <c r="GD631"/>
  <c r="BG632"/>
  <c r="BH632"/>
  <c r="DS632"/>
  <c r="DT632"/>
  <c r="EJ632"/>
  <c r="EL632"/>
  <c r="EM632"/>
  <c r="EN632"/>
  <c r="EO632"/>
  <c r="EP632"/>
  <c r="EQ632"/>
  <c r="ER632"/>
  <c r="ES632"/>
  <c r="ET632"/>
  <c r="EU632"/>
  <c r="EV632"/>
  <c r="EW632"/>
  <c r="EX632"/>
  <c r="EY632"/>
  <c r="EZ632"/>
  <c r="FA632"/>
  <c r="FB632"/>
  <c r="FC632"/>
  <c r="FD632"/>
  <c r="FE632"/>
  <c r="FF632"/>
  <c r="FG632"/>
  <c r="FH632"/>
  <c r="FI632"/>
  <c r="FJ632"/>
  <c r="FK632"/>
  <c r="FL632"/>
  <c r="FM632"/>
  <c r="FN632"/>
  <c r="FO632"/>
  <c r="FP632"/>
  <c r="FQ632"/>
  <c r="FS632"/>
  <c r="FT632"/>
  <c r="FU632"/>
  <c r="FV632"/>
  <c r="FW632"/>
  <c r="FX632"/>
  <c r="FY632"/>
  <c r="FZ632"/>
  <c r="GA632"/>
  <c r="GB632"/>
  <c r="GC632"/>
  <c r="GD632"/>
  <c r="BG633"/>
  <c r="BH633"/>
  <c r="DS633"/>
  <c r="DT633"/>
  <c r="EJ633"/>
  <c r="EL633"/>
  <c r="EM633"/>
  <c r="EN633"/>
  <c r="EO633"/>
  <c r="EP633"/>
  <c r="EQ633"/>
  <c r="ER633"/>
  <c r="ES633"/>
  <c r="ET633"/>
  <c r="EU633"/>
  <c r="EV633"/>
  <c r="EW633"/>
  <c r="EX633"/>
  <c r="EY633"/>
  <c r="EZ633"/>
  <c r="FA633"/>
  <c r="FB633"/>
  <c r="FC633"/>
  <c r="FD633"/>
  <c r="FE633"/>
  <c r="FF633"/>
  <c r="FG633"/>
  <c r="FH633"/>
  <c r="FI633"/>
  <c r="FJ633"/>
  <c r="FK633"/>
  <c r="FL633"/>
  <c r="FM633"/>
  <c r="FN633"/>
  <c r="FO633"/>
  <c r="FP633"/>
  <c r="FQ633"/>
  <c r="FS633"/>
  <c r="FT633"/>
  <c r="FU633"/>
  <c r="FV633"/>
  <c r="FW633"/>
  <c r="FX633"/>
  <c r="FY633"/>
  <c r="FZ633"/>
  <c r="GA633"/>
  <c r="GB633"/>
  <c r="GC633"/>
  <c r="GD633"/>
  <c r="BG634"/>
  <c r="BH634"/>
  <c r="DS634"/>
  <c r="DT634"/>
  <c r="EJ634"/>
  <c r="EL634"/>
  <c r="EM634"/>
  <c r="EN634"/>
  <c r="EO634"/>
  <c r="EP634"/>
  <c r="EQ634"/>
  <c r="ER634"/>
  <c r="ES634"/>
  <c r="ET634"/>
  <c r="EU634"/>
  <c r="EV634"/>
  <c r="EW634"/>
  <c r="EX634"/>
  <c r="EY634"/>
  <c r="EZ634"/>
  <c r="FA634"/>
  <c r="FB634"/>
  <c r="FC634"/>
  <c r="FD634"/>
  <c r="FE634"/>
  <c r="FF634"/>
  <c r="FG634"/>
  <c r="FH634"/>
  <c r="FI634"/>
  <c r="FJ634"/>
  <c r="FK634"/>
  <c r="FL634"/>
  <c r="FM634"/>
  <c r="FN634"/>
  <c r="FO634"/>
  <c r="FP634"/>
  <c r="FQ634"/>
  <c r="FS634"/>
  <c r="FT634"/>
  <c r="FU634"/>
  <c r="FV634"/>
  <c r="FW634"/>
  <c r="FX634"/>
  <c r="FY634"/>
  <c r="FZ634"/>
  <c r="GA634"/>
  <c r="GB634"/>
  <c r="GC634"/>
  <c r="GD634"/>
  <c r="BG635"/>
  <c r="BH635"/>
  <c r="DS635"/>
  <c r="DT635"/>
  <c r="EJ635"/>
  <c r="EL635"/>
  <c r="EM635"/>
  <c r="EN635"/>
  <c r="EO635"/>
  <c r="EP635"/>
  <c r="EQ635"/>
  <c r="ER635"/>
  <c r="ES635"/>
  <c r="ET635"/>
  <c r="EU635"/>
  <c r="EV635"/>
  <c r="EW635"/>
  <c r="EX635"/>
  <c r="EY635"/>
  <c r="EZ635"/>
  <c r="FA635"/>
  <c r="FB635"/>
  <c r="FC635"/>
  <c r="FD635"/>
  <c r="FE635"/>
  <c r="FF635"/>
  <c r="FG635"/>
  <c r="FH635"/>
  <c r="FI635"/>
  <c r="FJ635"/>
  <c r="FK635"/>
  <c r="FL635"/>
  <c r="FM635"/>
  <c r="FN635"/>
  <c r="FO635"/>
  <c r="FP635"/>
  <c r="FQ635"/>
  <c r="FS635"/>
  <c r="FT635"/>
  <c r="FU635"/>
  <c r="FV635"/>
  <c r="FW635"/>
  <c r="FX635"/>
  <c r="FY635"/>
  <c r="FZ635"/>
  <c r="GA635"/>
  <c r="GB635"/>
  <c r="GC635"/>
  <c r="GD635"/>
  <c r="BG636"/>
  <c r="BH636"/>
  <c r="DS636"/>
  <c r="DT636"/>
  <c r="EJ636"/>
  <c r="EL636"/>
  <c r="EM636"/>
  <c r="EN636"/>
  <c r="EO636"/>
  <c r="EP636"/>
  <c r="EQ636"/>
  <c r="ER636"/>
  <c r="ES636"/>
  <c r="ET636"/>
  <c r="EU636"/>
  <c r="EV636"/>
  <c r="EW636"/>
  <c r="EX636"/>
  <c r="EY636"/>
  <c r="EZ636"/>
  <c r="FA636"/>
  <c r="FB636"/>
  <c r="FC636"/>
  <c r="FD636"/>
  <c r="FE636"/>
  <c r="FF636"/>
  <c r="FG636"/>
  <c r="FH636"/>
  <c r="FI636"/>
  <c r="FJ636"/>
  <c r="FK636"/>
  <c r="FL636"/>
  <c r="FM636"/>
  <c r="FN636"/>
  <c r="FO636"/>
  <c r="FP636"/>
  <c r="FQ636"/>
  <c r="FS636"/>
  <c r="FT636"/>
  <c r="FU636"/>
  <c r="FV636"/>
  <c r="FW636"/>
  <c r="FX636"/>
  <c r="FY636"/>
  <c r="FZ636"/>
  <c r="GA636"/>
  <c r="GB636"/>
  <c r="GC636"/>
  <c r="GD636"/>
  <c r="BG637"/>
  <c r="BH637"/>
  <c r="DS637"/>
  <c r="DT637"/>
  <c r="EJ637"/>
  <c r="EL637"/>
  <c r="EM637"/>
  <c r="EN637"/>
  <c r="EO637"/>
  <c r="EP637"/>
  <c r="EQ637"/>
  <c r="ER637"/>
  <c r="ES637"/>
  <c r="ET637"/>
  <c r="EU637"/>
  <c r="EV637"/>
  <c r="EW637"/>
  <c r="EX637"/>
  <c r="EY637"/>
  <c r="EZ637"/>
  <c r="FA637"/>
  <c r="FB637"/>
  <c r="FC637"/>
  <c r="FD637"/>
  <c r="FE637"/>
  <c r="FF637"/>
  <c r="FG637"/>
  <c r="FH637"/>
  <c r="FI637"/>
  <c r="FJ637"/>
  <c r="FK637"/>
  <c r="FL637"/>
  <c r="FM637"/>
  <c r="FN637"/>
  <c r="FO637"/>
  <c r="FP637"/>
  <c r="FQ637"/>
  <c r="FS637"/>
  <c r="FT637"/>
  <c r="FU637"/>
  <c r="FV637"/>
  <c r="FW637"/>
  <c r="FX637"/>
  <c r="FY637"/>
  <c r="FZ637"/>
  <c r="GA637"/>
  <c r="GB637"/>
  <c r="GC637"/>
  <c r="GD637"/>
  <c r="BG638"/>
  <c r="BH638"/>
  <c r="DS638"/>
  <c r="DT638"/>
  <c r="EJ638"/>
  <c r="EL638"/>
  <c r="EM638"/>
  <c r="EN638"/>
  <c r="EO638"/>
  <c r="EP638"/>
  <c r="EQ638"/>
  <c r="ER638"/>
  <c r="ES638"/>
  <c r="ET638"/>
  <c r="EU638"/>
  <c r="EV638"/>
  <c r="EW638"/>
  <c r="EX638"/>
  <c r="EY638"/>
  <c r="EZ638"/>
  <c r="FA638"/>
  <c r="FB638"/>
  <c r="FC638"/>
  <c r="FD638"/>
  <c r="FE638"/>
  <c r="FF638"/>
  <c r="FG638"/>
  <c r="FH638"/>
  <c r="FI638"/>
  <c r="FJ638"/>
  <c r="FK638"/>
  <c r="FL638"/>
  <c r="FM638"/>
  <c r="FN638"/>
  <c r="FO638"/>
  <c r="FP638"/>
  <c r="FQ638"/>
  <c r="FS638"/>
  <c r="FT638"/>
  <c r="FU638"/>
  <c r="FV638"/>
  <c r="FW638"/>
  <c r="FX638"/>
  <c r="FY638"/>
  <c r="FZ638"/>
  <c r="GA638"/>
  <c r="GB638"/>
  <c r="GC638"/>
  <c r="GD638"/>
  <c r="BG639"/>
  <c r="BH639"/>
  <c r="DS639"/>
  <c r="DT639"/>
  <c r="EJ639"/>
  <c r="EL639"/>
  <c r="EM639"/>
  <c r="EN639"/>
  <c r="EO639"/>
  <c r="EP639"/>
  <c r="EQ639"/>
  <c r="ER639"/>
  <c r="ES639"/>
  <c r="ET639"/>
  <c r="EU639"/>
  <c r="EV639"/>
  <c r="EW639"/>
  <c r="EX639"/>
  <c r="EY639"/>
  <c r="EZ639"/>
  <c r="FA639"/>
  <c r="FB639"/>
  <c r="FC639"/>
  <c r="FD639"/>
  <c r="FE639"/>
  <c r="FF639"/>
  <c r="FG639"/>
  <c r="FH639"/>
  <c r="FI639"/>
  <c r="FJ639"/>
  <c r="FK639"/>
  <c r="FL639"/>
  <c r="FM639"/>
  <c r="FN639"/>
  <c r="FO639"/>
  <c r="FP639"/>
  <c r="FQ639"/>
  <c r="FS639"/>
  <c r="FT639"/>
  <c r="FU639"/>
  <c r="FV639"/>
  <c r="FW639"/>
  <c r="FX639"/>
  <c r="FY639"/>
  <c r="FZ639"/>
  <c r="GA639"/>
  <c r="GB639"/>
  <c r="GC639"/>
  <c r="GD639"/>
  <c r="DS640"/>
  <c r="DT640"/>
  <c r="EJ640"/>
  <c r="EL640"/>
  <c r="EM640"/>
  <c r="EN640"/>
  <c r="EO640"/>
  <c r="EP640"/>
  <c r="EQ640"/>
  <c r="ER640"/>
  <c r="ES640"/>
  <c r="ET640"/>
  <c r="EU640"/>
  <c r="EV640"/>
  <c r="EW640"/>
  <c r="EX640"/>
  <c r="EY640"/>
  <c r="EZ640"/>
  <c r="FA640"/>
  <c r="FB640"/>
  <c r="FC640"/>
  <c r="FD640"/>
  <c r="FE640"/>
  <c r="FF640"/>
  <c r="FG640"/>
  <c r="FH640"/>
  <c r="FI640"/>
  <c r="FJ640"/>
  <c r="FK640"/>
  <c r="FL640"/>
  <c r="FM640"/>
  <c r="FN640"/>
  <c r="FO640"/>
  <c r="FP640"/>
  <c r="FQ640"/>
  <c r="FS640"/>
  <c r="FT640"/>
  <c r="FU640"/>
  <c r="FV640"/>
  <c r="FW640"/>
  <c r="FX640"/>
  <c r="FY640"/>
  <c r="FZ640"/>
  <c r="GA640"/>
  <c r="GB640"/>
  <c r="GC640"/>
  <c r="GD640"/>
  <c r="M641"/>
  <c r="BG641"/>
  <c r="BH641"/>
  <c r="BY641"/>
  <c r="DS641"/>
  <c r="DT641"/>
  <c r="EJ641"/>
  <c r="EL641"/>
  <c r="EM641"/>
  <c r="EN641"/>
  <c r="EO641"/>
  <c r="EP641"/>
  <c r="EQ641"/>
  <c r="ER641"/>
  <c r="ES641"/>
  <c r="ET641"/>
  <c r="EU641"/>
  <c r="EV641"/>
  <c r="EW641"/>
  <c r="EX641"/>
  <c r="EY641"/>
  <c r="EZ641"/>
  <c r="FA641"/>
  <c r="FB641"/>
  <c r="FC641"/>
  <c r="FD641"/>
  <c r="FE641"/>
  <c r="FF641"/>
  <c r="FG641"/>
  <c r="FH641"/>
  <c r="FI641"/>
  <c r="FJ641"/>
  <c r="FK641"/>
  <c r="FL641"/>
  <c r="FM641"/>
  <c r="FN641"/>
  <c r="FO641"/>
  <c r="FP641"/>
  <c r="FQ641"/>
  <c r="FS641"/>
  <c r="FT641"/>
  <c r="FU641"/>
  <c r="FV641"/>
  <c r="FW641"/>
  <c r="FX641"/>
  <c r="FY641"/>
  <c r="FZ641"/>
  <c r="GA641"/>
  <c r="GB641"/>
  <c r="GC641"/>
  <c r="GD641"/>
  <c r="N642"/>
  <c r="P642"/>
  <c r="Q642"/>
  <c r="R642"/>
  <c r="S642"/>
  <c r="T642"/>
  <c r="U642"/>
  <c r="V642"/>
  <c r="W642"/>
  <c r="X642"/>
  <c r="Y642"/>
  <c r="Z642"/>
  <c r="AA642"/>
  <c r="AB642"/>
  <c r="AC642"/>
  <c r="AD642"/>
  <c r="AE642"/>
  <c r="AF642"/>
  <c r="AG642"/>
  <c r="AH642"/>
  <c r="AI642"/>
  <c r="AJ642"/>
  <c r="AK642"/>
  <c r="AL642"/>
  <c r="AM642"/>
  <c r="AN642"/>
  <c r="AO642"/>
  <c r="AP642"/>
  <c r="AQ642"/>
  <c r="AR642"/>
  <c r="AS642"/>
  <c r="AT642"/>
  <c r="AU642"/>
  <c r="AV642"/>
  <c r="AW642"/>
  <c r="AX642"/>
  <c r="AY642"/>
  <c r="AZ642"/>
  <c r="BA642"/>
  <c r="BB642"/>
  <c r="BC642"/>
  <c r="BD642"/>
  <c r="BE642"/>
  <c r="BF642"/>
  <c r="BX642"/>
  <c r="BZ642"/>
  <c r="CA642"/>
  <c r="CB642"/>
  <c r="CC642"/>
  <c r="CD642"/>
  <c r="CE642"/>
  <c r="CF642"/>
  <c r="CG642"/>
  <c r="CH642"/>
  <c r="CI642"/>
  <c r="CJ642"/>
  <c r="CK642"/>
  <c r="CL642"/>
  <c r="CM642"/>
  <c r="CN642"/>
  <c r="CO642"/>
  <c r="CP642"/>
  <c r="CQ642"/>
  <c r="CR642"/>
  <c r="CS642"/>
  <c r="CT642"/>
  <c r="CU642"/>
  <c r="CV642"/>
  <c r="CW642"/>
  <c r="CX642"/>
  <c r="CY642"/>
  <c r="CZ642"/>
  <c r="DA642"/>
  <c r="DB642"/>
  <c r="DC642"/>
  <c r="DD642"/>
  <c r="DE642"/>
  <c r="DF642"/>
  <c r="DG642"/>
  <c r="DH642"/>
  <c r="DI642"/>
  <c r="DJ642"/>
  <c r="DK642"/>
  <c r="DL642"/>
  <c r="DM642"/>
  <c r="DN642"/>
  <c r="DO642"/>
  <c r="DP642"/>
  <c r="DQ642"/>
  <c r="DR642"/>
  <c r="BG643"/>
  <c r="BH643"/>
  <c r="DS643"/>
  <c r="DT643"/>
  <c r="EJ643"/>
  <c r="EL643"/>
  <c r="EM643"/>
  <c r="EN643"/>
  <c r="EO643"/>
  <c r="EP643"/>
  <c r="EQ643"/>
  <c r="ER643"/>
  <c r="ES643"/>
  <c r="ET643"/>
  <c r="EU643"/>
  <c r="EV643"/>
  <c r="EW643"/>
  <c r="EX643"/>
  <c r="EY643"/>
  <c r="EZ643"/>
  <c r="FA643"/>
  <c r="FB643"/>
  <c r="FC643"/>
  <c r="FD643"/>
  <c r="FE643"/>
  <c r="FF643"/>
  <c r="FG643"/>
  <c r="FH643"/>
  <c r="FI643"/>
  <c r="FJ643"/>
  <c r="FK643"/>
  <c r="FL643"/>
  <c r="FM643"/>
  <c r="FN643"/>
  <c r="FO643"/>
  <c r="FP643"/>
  <c r="FQ643"/>
  <c r="FS643"/>
  <c r="FT643"/>
  <c r="FU643"/>
  <c r="FV643"/>
  <c r="FW643"/>
  <c r="FX643"/>
  <c r="FY643"/>
  <c r="FZ643"/>
  <c r="GA643"/>
  <c r="GB643"/>
  <c r="GC643"/>
  <c r="GD643"/>
  <c r="BG644"/>
  <c r="BH644"/>
  <c r="DS644"/>
  <c r="DT644"/>
  <c r="EJ644"/>
  <c r="EL644"/>
  <c r="EM644"/>
  <c r="EN644"/>
  <c r="EO644"/>
  <c r="EP644"/>
  <c r="EQ644"/>
  <c r="ER644"/>
  <c r="ES644"/>
  <c r="ET644"/>
  <c r="EU644"/>
  <c r="EV644"/>
  <c r="EW644"/>
  <c r="EX644"/>
  <c r="EY644"/>
  <c r="EZ644"/>
  <c r="FA644"/>
  <c r="FB644"/>
  <c r="FC644"/>
  <c r="FD644"/>
  <c r="FE644"/>
  <c r="FF644"/>
  <c r="FG644"/>
  <c r="FH644"/>
  <c r="FI644"/>
  <c r="FJ644"/>
  <c r="FK644"/>
  <c r="FL644"/>
  <c r="FM644"/>
  <c r="FN644"/>
  <c r="FO644"/>
  <c r="FP644"/>
  <c r="FQ644"/>
  <c r="FS644"/>
  <c r="FT644"/>
  <c r="FU644"/>
  <c r="FV644"/>
  <c r="FW644"/>
  <c r="FX644"/>
  <c r="FY644"/>
  <c r="FZ644"/>
  <c r="GA644"/>
  <c r="GB644"/>
  <c r="GC644"/>
  <c r="GD644"/>
  <c r="BG645"/>
  <c r="BH645"/>
  <c r="DS645"/>
  <c r="DT645"/>
  <c r="EJ645"/>
  <c r="EL645"/>
  <c r="EM645"/>
  <c r="EN645"/>
  <c r="EO645"/>
  <c r="EP645"/>
  <c r="EQ645"/>
  <c r="ER645"/>
  <c r="ES645"/>
  <c r="ET645"/>
  <c r="EU645"/>
  <c r="EV645"/>
  <c r="EW645"/>
  <c r="EX645"/>
  <c r="EY645"/>
  <c r="EZ645"/>
  <c r="FA645"/>
  <c r="FB645"/>
  <c r="FC645"/>
  <c r="FD645"/>
  <c r="FE645"/>
  <c r="FF645"/>
  <c r="FG645"/>
  <c r="FH645"/>
  <c r="FI645"/>
  <c r="FJ645"/>
  <c r="FK645"/>
  <c r="FL645"/>
  <c r="FM645"/>
  <c r="FN645"/>
  <c r="FO645"/>
  <c r="FP645"/>
  <c r="FQ645"/>
  <c r="FS645"/>
  <c r="FT645"/>
  <c r="FU645"/>
  <c r="FV645"/>
  <c r="FW645"/>
  <c r="FX645"/>
  <c r="FY645"/>
  <c r="FZ645"/>
  <c r="GA645"/>
  <c r="GB645"/>
  <c r="GC645"/>
  <c r="GD645"/>
  <c r="BG646"/>
  <c r="BH646"/>
  <c r="DS646"/>
  <c r="DT646"/>
  <c r="EJ646"/>
  <c r="EL646"/>
  <c r="EM646"/>
  <c r="EN646"/>
  <c r="EO646"/>
  <c r="EP646"/>
  <c r="EQ646"/>
  <c r="ER646"/>
  <c r="ES646"/>
  <c r="ET646"/>
  <c r="EU646"/>
  <c r="EV646"/>
  <c r="EW646"/>
  <c r="EX646"/>
  <c r="EY646"/>
  <c r="EZ646"/>
  <c r="FA646"/>
  <c r="FB646"/>
  <c r="FC646"/>
  <c r="FD646"/>
  <c r="FE646"/>
  <c r="FF646"/>
  <c r="FG646"/>
  <c r="FH646"/>
  <c r="FI646"/>
  <c r="FJ646"/>
  <c r="FK646"/>
  <c r="FL646"/>
  <c r="FM646"/>
  <c r="FN646"/>
  <c r="FO646"/>
  <c r="FP646"/>
  <c r="FQ646"/>
  <c r="FS646"/>
  <c r="FT646"/>
  <c r="FU646"/>
  <c r="FV646"/>
  <c r="FW646"/>
  <c r="FX646"/>
  <c r="FY646"/>
  <c r="FZ646"/>
  <c r="GA646"/>
  <c r="GB646"/>
  <c r="GC646"/>
  <c r="GD646"/>
  <c r="BG647"/>
  <c r="BH647"/>
  <c r="DS647"/>
  <c r="DT647"/>
  <c r="EJ647"/>
  <c r="EL647"/>
  <c r="EM647"/>
  <c r="EN647"/>
  <c r="EO647"/>
  <c r="EP647"/>
  <c r="EQ647"/>
  <c r="ER647"/>
  <c r="ES647"/>
  <c r="ET647"/>
  <c r="EU647"/>
  <c r="EV647"/>
  <c r="EW647"/>
  <c r="EX647"/>
  <c r="EY647"/>
  <c r="EZ647"/>
  <c r="FA647"/>
  <c r="FB647"/>
  <c r="FC647"/>
  <c r="FD647"/>
  <c r="FE647"/>
  <c r="FF647"/>
  <c r="FG647"/>
  <c r="FH647"/>
  <c r="FI647"/>
  <c r="FJ647"/>
  <c r="FK647"/>
  <c r="FL647"/>
  <c r="FM647"/>
  <c r="FN647"/>
  <c r="FO647"/>
  <c r="FP647"/>
  <c r="FQ647"/>
  <c r="FS647"/>
  <c r="FT647"/>
  <c r="FU647"/>
  <c r="FV647"/>
  <c r="FW647"/>
  <c r="FX647"/>
  <c r="FY647"/>
  <c r="FZ647"/>
  <c r="GA647"/>
  <c r="GB647"/>
  <c r="GC647"/>
  <c r="GD647"/>
  <c r="BG648"/>
  <c r="BH648"/>
  <c r="DS648"/>
  <c r="DT648"/>
  <c r="EJ648"/>
  <c r="EL648"/>
  <c r="EM648"/>
  <c r="EN648"/>
  <c r="EO648"/>
  <c r="EP648"/>
  <c r="EQ648"/>
  <c r="ER648"/>
  <c r="ES648"/>
  <c r="ET648"/>
  <c r="EU648"/>
  <c r="EV648"/>
  <c r="EW648"/>
  <c r="EX648"/>
  <c r="EY648"/>
  <c r="EZ648"/>
  <c r="FA648"/>
  <c r="FB648"/>
  <c r="FC648"/>
  <c r="FD648"/>
  <c r="FE648"/>
  <c r="FF648"/>
  <c r="FG648"/>
  <c r="FH648"/>
  <c r="FI648"/>
  <c r="FJ648"/>
  <c r="FK648"/>
  <c r="FL648"/>
  <c r="FM648"/>
  <c r="FN648"/>
  <c r="FO648"/>
  <c r="FP648"/>
  <c r="FQ648"/>
  <c r="FS648"/>
  <c r="FT648"/>
  <c r="FU648"/>
  <c r="FV648"/>
  <c r="FW648"/>
  <c r="FX648"/>
  <c r="FY648"/>
  <c r="FZ648"/>
  <c r="GA648"/>
  <c r="GB648"/>
  <c r="GC648"/>
  <c r="GD648"/>
  <c r="BG649"/>
  <c r="BH649"/>
  <c r="DS649"/>
  <c r="DT649"/>
  <c r="EJ649"/>
  <c r="EL649"/>
  <c r="EM649"/>
  <c r="EN649"/>
  <c r="EO649"/>
  <c r="EP649"/>
  <c r="EQ649"/>
  <c r="ER649"/>
  <c r="ES649"/>
  <c r="ET649"/>
  <c r="EU649"/>
  <c r="EV649"/>
  <c r="EW649"/>
  <c r="EX649"/>
  <c r="EY649"/>
  <c r="EZ649"/>
  <c r="FA649"/>
  <c r="FB649"/>
  <c r="FC649"/>
  <c r="FD649"/>
  <c r="FE649"/>
  <c r="FF649"/>
  <c r="FG649"/>
  <c r="FH649"/>
  <c r="FI649"/>
  <c r="FJ649"/>
  <c r="FK649"/>
  <c r="FL649"/>
  <c r="FM649"/>
  <c r="FN649"/>
  <c r="FO649"/>
  <c r="FP649"/>
  <c r="FQ649"/>
  <c r="FS649"/>
  <c r="FT649"/>
  <c r="FU649"/>
  <c r="FV649"/>
  <c r="FW649"/>
  <c r="FX649"/>
  <c r="FY649"/>
  <c r="FZ649"/>
  <c r="GA649"/>
  <c r="GB649"/>
  <c r="GC649"/>
  <c r="GD649"/>
  <c r="BG650"/>
  <c r="BH650"/>
  <c r="DS650"/>
  <c r="DT650"/>
  <c r="EJ650"/>
  <c r="EL650"/>
  <c r="EM650"/>
  <c r="EN650"/>
  <c r="EO650"/>
  <c r="EP650"/>
  <c r="EQ650"/>
  <c r="ER650"/>
  <c r="ES650"/>
  <c r="ET650"/>
  <c r="EU650"/>
  <c r="EV650"/>
  <c r="EW650"/>
  <c r="EX650"/>
  <c r="EY650"/>
  <c r="EZ650"/>
  <c r="FA650"/>
  <c r="FB650"/>
  <c r="FC650"/>
  <c r="FD650"/>
  <c r="FE650"/>
  <c r="FF650"/>
  <c r="FG650"/>
  <c r="FH650"/>
  <c r="FI650"/>
  <c r="FJ650"/>
  <c r="FK650"/>
  <c r="FL650"/>
  <c r="FM650"/>
  <c r="FN650"/>
  <c r="FO650"/>
  <c r="FP650"/>
  <c r="FQ650"/>
  <c r="FS650"/>
  <c r="FT650"/>
  <c r="FU650"/>
  <c r="FV650"/>
  <c r="FW650"/>
  <c r="FX650"/>
  <c r="FY650"/>
  <c r="FZ650"/>
  <c r="GA650"/>
  <c r="GB650"/>
  <c r="GC650"/>
  <c r="GD650"/>
  <c r="BG651"/>
  <c r="BH651"/>
  <c r="BY651"/>
  <c r="DS651"/>
  <c r="DT651"/>
  <c r="EM651"/>
  <c r="EN651"/>
  <c r="EO651"/>
  <c r="EP651"/>
  <c r="EQ651"/>
  <c r="ER651"/>
  <c r="ES651"/>
  <c r="ET651"/>
  <c r="EU651"/>
  <c r="EV651"/>
  <c r="EW651"/>
  <c r="EX651"/>
  <c r="EY651"/>
  <c r="EZ651"/>
  <c r="FA651"/>
  <c r="FB651"/>
  <c r="FC651"/>
  <c r="FD651"/>
  <c r="FE651"/>
  <c r="FF651"/>
  <c r="FG651"/>
  <c r="FH651"/>
  <c r="FI651"/>
  <c r="FJ651"/>
  <c r="FK651"/>
  <c r="FL651"/>
  <c r="FM651"/>
  <c r="FN651"/>
  <c r="FO651"/>
  <c r="FP651"/>
  <c r="FQ651"/>
  <c r="FS651"/>
  <c r="FT651"/>
  <c r="FU651"/>
  <c r="FV651"/>
  <c r="FW651"/>
  <c r="FX651"/>
  <c r="FY651"/>
  <c r="FZ651"/>
  <c r="GA651"/>
  <c r="GB651"/>
  <c r="GC651"/>
  <c r="GD651"/>
  <c r="BG652"/>
  <c r="BH652"/>
  <c r="BY652"/>
  <c r="DS652"/>
  <c r="DT652"/>
  <c r="EM652"/>
  <c r="EN652"/>
  <c r="EO652"/>
  <c r="EP652"/>
  <c r="EQ652"/>
  <c r="ER652"/>
  <c r="ES652"/>
  <c r="ET652"/>
  <c r="EU652"/>
  <c r="EV652"/>
  <c r="EW652"/>
  <c r="EX652"/>
  <c r="EY652"/>
  <c r="EZ652"/>
  <c r="FA652"/>
  <c r="FB652"/>
  <c r="FC652"/>
  <c r="FD652"/>
  <c r="FE652"/>
  <c r="FF652"/>
  <c r="FG652"/>
  <c r="FH652"/>
  <c r="FI652"/>
  <c r="FJ652"/>
  <c r="FK652"/>
  <c r="FL652"/>
  <c r="FM652"/>
  <c r="FN652"/>
  <c r="FO652"/>
  <c r="FP652"/>
  <c r="FQ652"/>
  <c r="FS652"/>
  <c r="FT652"/>
  <c r="FU652"/>
  <c r="FV652"/>
  <c r="FW652"/>
  <c r="FX652"/>
  <c r="FY652"/>
  <c r="FZ652"/>
  <c r="GA652"/>
  <c r="GB652"/>
  <c r="GC652"/>
  <c r="GD652"/>
  <c r="M653"/>
  <c r="BG653"/>
  <c r="BH653"/>
  <c r="BY653"/>
  <c r="DS653"/>
  <c r="DT653"/>
  <c r="EJ653"/>
  <c r="EL653"/>
  <c r="EM653"/>
  <c r="EN653"/>
  <c r="EO653"/>
  <c r="EP653"/>
  <c r="EQ653"/>
  <c r="ER653"/>
  <c r="ES653"/>
  <c r="ET653"/>
  <c r="EU653"/>
  <c r="EV653"/>
  <c r="EW653"/>
  <c r="EX653"/>
  <c r="EY653"/>
  <c r="EZ653"/>
  <c r="FA653"/>
  <c r="FB653"/>
  <c r="FC653"/>
  <c r="FD653"/>
  <c r="FE653"/>
  <c r="FF653"/>
  <c r="FG653"/>
  <c r="FH653"/>
  <c r="FI653"/>
  <c r="FJ653"/>
  <c r="FK653"/>
  <c r="FL653"/>
  <c r="FM653"/>
  <c r="FN653"/>
  <c r="FO653"/>
  <c r="FP653"/>
  <c r="FQ653"/>
  <c r="FS653"/>
  <c r="FT653"/>
  <c r="FU653"/>
  <c r="FV653"/>
  <c r="FW653"/>
  <c r="FX653"/>
  <c r="FY653"/>
  <c r="FZ653"/>
  <c r="GA653"/>
  <c r="GB653"/>
  <c r="GC653"/>
  <c r="GD653"/>
  <c r="L654"/>
  <c r="N654"/>
  <c r="P654"/>
  <c r="Q654"/>
  <c r="R654"/>
  <c r="S654"/>
  <c r="T654"/>
  <c r="U654"/>
  <c r="V654"/>
  <c r="W654"/>
  <c r="X654"/>
  <c r="Y654"/>
  <c r="Z654"/>
  <c r="AA654"/>
  <c r="AB654"/>
  <c r="AC654"/>
  <c r="AD654"/>
  <c r="AE654"/>
  <c r="AF654"/>
  <c r="AG654"/>
  <c r="AH654"/>
  <c r="AI654"/>
  <c r="AJ654"/>
  <c r="AK654"/>
  <c r="AL654"/>
  <c r="AM654"/>
  <c r="AN654"/>
  <c r="AO654"/>
  <c r="AP654"/>
  <c r="AQ654"/>
  <c r="AR654"/>
  <c r="AS654"/>
  <c r="AT654"/>
  <c r="AU654"/>
  <c r="AV654"/>
  <c r="AW654"/>
  <c r="AX654"/>
  <c r="AY654"/>
  <c r="AZ654"/>
  <c r="BA654"/>
  <c r="BB654"/>
  <c r="BC654"/>
  <c r="BD654"/>
  <c r="BE654"/>
  <c r="BF654"/>
  <c r="BX654"/>
  <c r="BZ654"/>
  <c r="CA654"/>
  <c r="CB654"/>
  <c r="CC654"/>
  <c r="CE654"/>
  <c r="CF654"/>
  <c r="CH654"/>
  <c r="CI654"/>
  <c r="CJ654"/>
  <c r="CK654"/>
  <c r="CL654"/>
  <c r="CM654"/>
  <c r="CN654"/>
  <c r="CO654"/>
  <c r="CP654"/>
  <c r="CQ654"/>
  <c r="CR654"/>
  <c r="CS654"/>
  <c r="CT654"/>
  <c r="CU654"/>
  <c r="CV654"/>
  <c r="CW654"/>
  <c r="CX654"/>
  <c r="CY654"/>
  <c r="CZ654"/>
  <c r="DA654"/>
  <c r="DB654"/>
  <c r="DC654"/>
  <c r="DD654"/>
  <c r="DE654"/>
  <c r="DF654"/>
  <c r="DG654"/>
  <c r="DH654"/>
  <c r="DI654"/>
  <c r="DJ654"/>
  <c r="DK654"/>
  <c r="DL654"/>
  <c r="DM654"/>
  <c r="DN654"/>
  <c r="DO654"/>
  <c r="DP654"/>
  <c r="DQ654"/>
  <c r="DR654"/>
  <c r="BG655"/>
  <c r="BH655"/>
  <c r="DS655"/>
  <c r="DT655"/>
  <c r="EJ655"/>
  <c r="EL655"/>
  <c r="EM655"/>
  <c r="EN655"/>
  <c r="EO655"/>
  <c r="EP655"/>
  <c r="EQ655"/>
  <c r="ER655"/>
  <c r="ES655"/>
  <c r="ET655"/>
  <c r="EU655"/>
  <c r="EV655"/>
  <c r="EW655"/>
  <c r="EX655"/>
  <c r="EY655"/>
  <c r="EZ655"/>
  <c r="FA655"/>
  <c r="FB655"/>
  <c r="FC655"/>
  <c r="FD655"/>
  <c r="FE655"/>
  <c r="FF655"/>
  <c r="FG655"/>
  <c r="FH655"/>
  <c r="FI655"/>
  <c r="FJ655"/>
  <c r="FK655"/>
  <c r="FL655"/>
  <c r="FM655"/>
  <c r="FN655"/>
  <c r="FO655"/>
  <c r="FP655"/>
  <c r="FQ655"/>
  <c r="FS655"/>
  <c r="FT655"/>
  <c r="FU655"/>
  <c r="FV655"/>
  <c r="FW655"/>
  <c r="FX655"/>
  <c r="FY655"/>
  <c r="FZ655"/>
  <c r="GA655"/>
  <c r="GB655"/>
  <c r="GC655"/>
  <c r="GD655"/>
  <c r="BG656"/>
  <c r="BH656"/>
  <c r="DS656"/>
  <c r="DT656"/>
  <c r="EJ656"/>
  <c r="EL656"/>
  <c r="EM656"/>
  <c r="EN656"/>
  <c r="EO656"/>
  <c r="EP656"/>
  <c r="EQ656"/>
  <c r="ER656"/>
  <c r="ES656"/>
  <c r="ET656"/>
  <c r="EU656"/>
  <c r="EV656"/>
  <c r="EW656"/>
  <c r="EX656"/>
  <c r="EY656"/>
  <c r="EZ656"/>
  <c r="FA656"/>
  <c r="FB656"/>
  <c r="FC656"/>
  <c r="FD656"/>
  <c r="FE656"/>
  <c r="FF656"/>
  <c r="FG656"/>
  <c r="FH656"/>
  <c r="FI656"/>
  <c r="FJ656"/>
  <c r="FK656"/>
  <c r="FL656"/>
  <c r="FM656"/>
  <c r="FN656"/>
  <c r="FO656"/>
  <c r="FP656"/>
  <c r="FQ656"/>
  <c r="FS656"/>
  <c r="FT656"/>
  <c r="FU656"/>
  <c r="FV656"/>
  <c r="FW656"/>
  <c r="FX656"/>
  <c r="FY656"/>
  <c r="FZ656"/>
  <c r="GA656"/>
  <c r="GB656"/>
  <c r="GC656"/>
  <c r="GD656"/>
  <c r="BG657"/>
  <c r="BH657"/>
  <c r="DS657"/>
  <c r="DT657"/>
  <c r="EJ657"/>
  <c r="EL657"/>
  <c r="EM657"/>
  <c r="EN657"/>
  <c r="EO657"/>
  <c r="EP657"/>
  <c r="EQ657"/>
  <c r="ER657"/>
  <c r="ES657"/>
  <c r="ET657"/>
  <c r="EU657"/>
  <c r="EV657"/>
  <c r="EW657"/>
  <c r="EX657"/>
  <c r="EY657"/>
  <c r="EZ657"/>
  <c r="FA657"/>
  <c r="FB657"/>
  <c r="FC657"/>
  <c r="FD657"/>
  <c r="FE657"/>
  <c r="FF657"/>
  <c r="FG657"/>
  <c r="FH657"/>
  <c r="FI657"/>
  <c r="FJ657"/>
  <c r="FK657"/>
  <c r="FL657"/>
  <c r="FM657"/>
  <c r="FN657"/>
  <c r="FO657"/>
  <c r="FP657"/>
  <c r="FQ657"/>
  <c r="FS657"/>
  <c r="FT657"/>
  <c r="FU657"/>
  <c r="FV657"/>
  <c r="FW657"/>
  <c r="FX657"/>
  <c r="FY657"/>
  <c r="FZ657"/>
  <c r="GA657"/>
  <c r="GB657"/>
  <c r="GC657"/>
  <c r="GD657"/>
  <c r="BG658"/>
  <c r="BH658"/>
  <c r="DS658"/>
  <c r="DT658"/>
  <c r="EJ658"/>
  <c r="EL658"/>
  <c r="EM658"/>
  <c r="EN658"/>
  <c r="EO658"/>
  <c r="EP658"/>
  <c r="EQ658"/>
  <c r="ER658"/>
  <c r="ES658"/>
  <c r="ET658"/>
  <c r="EU658"/>
  <c r="EV658"/>
  <c r="EW658"/>
  <c r="EX658"/>
  <c r="EY658"/>
  <c r="EZ658"/>
  <c r="FA658"/>
  <c r="FB658"/>
  <c r="FC658"/>
  <c r="FD658"/>
  <c r="FE658"/>
  <c r="FF658"/>
  <c r="FG658"/>
  <c r="FH658"/>
  <c r="FI658"/>
  <c r="FJ658"/>
  <c r="FK658"/>
  <c r="FL658"/>
  <c r="FM658"/>
  <c r="FN658"/>
  <c r="FO658"/>
  <c r="FP658"/>
  <c r="FQ658"/>
  <c r="FS658"/>
  <c r="FT658"/>
  <c r="FU658"/>
  <c r="FV658"/>
  <c r="FW658"/>
  <c r="FX658"/>
  <c r="FY658"/>
  <c r="FZ658"/>
  <c r="GA658"/>
  <c r="GB658"/>
  <c r="GC658"/>
  <c r="GD658"/>
  <c r="BG659"/>
  <c r="BH659"/>
  <c r="DS659"/>
  <c r="DT659"/>
  <c r="EJ659"/>
  <c r="EL659"/>
  <c r="EM659"/>
  <c r="EN659"/>
  <c r="EO659"/>
  <c r="EP659"/>
  <c r="EQ659"/>
  <c r="ER659"/>
  <c r="ES659"/>
  <c r="ET659"/>
  <c r="EU659"/>
  <c r="EV659"/>
  <c r="EW659"/>
  <c r="EX659"/>
  <c r="EY659"/>
  <c r="EZ659"/>
  <c r="FA659"/>
  <c r="FB659"/>
  <c r="FC659"/>
  <c r="FD659"/>
  <c r="FE659"/>
  <c r="FF659"/>
  <c r="FG659"/>
  <c r="FH659"/>
  <c r="FI659"/>
  <c r="FJ659"/>
  <c r="FK659"/>
  <c r="FL659"/>
  <c r="FM659"/>
  <c r="FN659"/>
  <c r="FO659"/>
  <c r="FP659"/>
  <c r="FQ659"/>
  <c r="FS659"/>
  <c r="FT659"/>
  <c r="FU659"/>
  <c r="FV659"/>
  <c r="FW659"/>
  <c r="FX659"/>
  <c r="FY659"/>
  <c r="FZ659"/>
  <c r="GA659"/>
  <c r="GB659"/>
  <c r="GC659"/>
  <c r="GD659"/>
  <c r="BG660"/>
  <c r="BH660"/>
  <c r="DS660"/>
  <c r="DT660"/>
  <c r="EJ660"/>
  <c r="EL660"/>
  <c r="EM660"/>
  <c r="EN660"/>
  <c r="EO660"/>
  <c r="EP660"/>
  <c r="EQ660"/>
  <c r="ER660"/>
  <c r="ES660"/>
  <c r="ET660"/>
  <c r="EU660"/>
  <c r="EV660"/>
  <c r="EW660"/>
  <c r="EX660"/>
  <c r="EY660"/>
  <c r="EZ660"/>
  <c r="FA660"/>
  <c r="FB660"/>
  <c r="FC660"/>
  <c r="FD660"/>
  <c r="FE660"/>
  <c r="FF660"/>
  <c r="FG660"/>
  <c r="FH660"/>
  <c r="FI660"/>
  <c r="FJ660"/>
  <c r="FK660"/>
  <c r="FL660"/>
  <c r="FM660"/>
  <c r="FN660"/>
  <c r="FO660"/>
  <c r="FP660"/>
  <c r="FQ660"/>
  <c r="FS660"/>
  <c r="FT660"/>
  <c r="FU660"/>
  <c r="FV660"/>
  <c r="FW660"/>
  <c r="FX660"/>
  <c r="FY660"/>
  <c r="FZ660"/>
  <c r="GA660"/>
  <c r="GB660"/>
  <c r="GC660"/>
  <c r="GD660"/>
  <c r="BG661"/>
  <c r="BH661"/>
  <c r="DS661"/>
  <c r="DT661"/>
  <c r="EJ661"/>
  <c r="EL661"/>
  <c r="EM661"/>
  <c r="EN661"/>
  <c r="EO661"/>
  <c r="EP661"/>
  <c r="EQ661"/>
  <c r="ER661"/>
  <c r="ES661"/>
  <c r="ET661"/>
  <c r="EU661"/>
  <c r="EV661"/>
  <c r="EW661"/>
  <c r="EX661"/>
  <c r="EY661"/>
  <c r="EZ661"/>
  <c r="FA661"/>
  <c r="FB661"/>
  <c r="FC661"/>
  <c r="FD661"/>
  <c r="FE661"/>
  <c r="FF661"/>
  <c r="FG661"/>
  <c r="FH661"/>
  <c r="FI661"/>
  <c r="FJ661"/>
  <c r="FK661"/>
  <c r="FL661"/>
  <c r="FM661"/>
  <c r="FN661"/>
  <c r="FO661"/>
  <c r="FP661"/>
  <c r="FQ661"/>
  <c r="FS661"/>
  <c r="FT661"/>
  <c r="FU661"/>
  <c r="FV661"/>
  <c r="FW661"/>
  <c r="FX661"/>
  <c r="FY661"/>
  <c r="FZ661"/>
  <c r="GA661"/>
  <c r="GB661"/>
  <c r="GC661"/>
  <c r="GD661"/>
  <c r="BG662"/>
  <c r="BH662"/>
  <c r="DS662"/>
  <c r="DT662"/>
  <c r="EJ662"/>
  <c r="EL662"/>
  <c r="EM662"/>
  <c r="EN662"/>
  <c r="EO662"/>
  <c r="EP662"/>
  <c r="EQ662"/>
  <c r="ER662"/>
  <c r="ES662"/>
  <c r="ET662"/>
  <c r="EU662"/>
  <c r="EV662"/>
  <c r="EW662"/>
  <c r="EX662"/>
  <c r="EY662"/>
  <c r="EZ662"/>
  <c r="FA662"/>
  <c r="FB662"/>
  <c r="FC662"/>
  <c r="FD662"/>
  <c r="FE662"/>
  <c r="FF662"/>
  <c r="FG662"/>
  <c r="FH662"/>
  <c r="FI662"/>
  <c r="FJ662"/>
  <c r="FK662"/>
  <c r="FL662"/>
  <c r="FM662"/>
  <c r="FN662"/>
  <c r="FO662"/>
  <c r="FP662"/>
  <c r="FQ662"/>
  <c r="FS662"/>
  <c r="FT662"/>
  <c r="FU662"/>
  <c r="FV662"/>
  <c r="FW662"/>
  <c r="FX662"/>
  <c r="FY662"/>
  <c r="FZ662"/>
  <c r="GA662"/>
  <c r="GB662"/>
  <c r="GC662"/>
  <c r="GD662"/>
  <c r="BG663"/>
  <c r="BH663"/>
  <c r="DS663"/>
  <c r="DT663"/>
  <c r="EJ663"/>
  <c r="EL663"/>
  <c r="EM663"/>
  <c r="EN663"/>
  <c r="EO663"/>
  <c r="EP663"/>
  <c r="EQ663"/>
  <c r="ER663"/>
  <c r="ES663"/>
  <c r="ET663"/>
  <c r="EU663"/>
  <c r="EV663"/>
  <c r="EW663"/>
  <c r="EX663"/>
  <c r="EY663"/>
  <c r="EZ663"/>
  <c r="FA663"/>
  <c r="FB663"/>
  <c r="FC663"/>
  <c r="FD663"/>
  <c r="FE663"/>
  <c r="FF663"/>
  <c r="FG663"/>
  <c r="FH663"/>
  <c r="FI663"/>
  <c r="FJ663"/>
  <c r="FK663"/>
  <c r="FL663"/>
  <c r="FM663"/>
  <c r="FN663"/>
  <c r="FO663"/>
  <c r="FP663"/>
  <c r="FQ663"/>
  <c r="FS663"/>
  <c r="FT663"/>
  <c r="FU663"/>
  <c r="FV663"/>
  <c r="FW663"/>
  <c r="FX663"/>
  <c r="FY663"/>
  <c r="FZ663"/>
  <c r="GA663"/>
  <c r="GB663"/>
  <c r="GC663"/>
  <c r="GD663"/>
  <c r="M664"/>
  <c r="BG664"/>
  <c r="BH664"/>
  <c r="DS664"/>
  <c r="DT664"/>
  <c r="EJ664"/>
  <c r="EL664"/>
  <c r="EM664"/>
  <c r="EN664"/>
  <c r="EO664"/>
  <c r="EP664"/>
  <c r="EQ664"/>
  <c r="ER664"/>
  <c r="ES664"/>
  <c r="ET664"/>
  <c r="EU664"/>
  <c r="EV664"/>
  <c r="EW664"/>
  <c r="EX664"/>
  <c r="EY664"/>
  <c r="EZ664"/>
  <c r="FA664"/>
  <c r="FB664"/>
  <c r="FC664"/>
  <c r="FD664"/>
  <c r="FE664"/>
  <c r="FF664"/>
  <c r="FG664"/>
  <c r="FH664"/>
  <c r="FI664"/>
  <c r="FJ664"/>
  <c r="FK664"/>
  <c r="FL664"/>
  <c r="FM664"/>
  <c r="FN664"/>
  <c r="FO664"/>
  <c r="FP664"/>
  <c r="FQ664"/>
  <c r="FS664"/>
  <c r="FT664"/>
  <c r="FU664"/>
  <c r="FV664"/>
  <c r="FW664"/>
  <c r="FX664"/>
  <c r="FY664"/>
  <c r="FZ664"/>
  <c r="GA664"/>
  <c r="GB664"/>
  <c r="GC664"/>
  <c r="GD664"/>
  <c r="M665"/>
  <c r="BG665"/>
  <c r="BH665"/>
  <c r="DS665"/>
  <c r="DT665"/>
  <c r="EJ665"/>
  <c r="EL665"/>
  <c r="EM665"/>
  <c r="EN665"/>
  <c r="EO665"/>
  <c r="EP665"/>
  <c r="EQ665"/>
  <c r="ER665"/>
  <c r="ES665"/>
  <c r="ET665"/>
  <c r="EU665"/>
  <c r="EV665"/>
  <c r="EW665"/>
  <c r="EX665"/>
  <c r="EY665"/>
  <c r="EZ665"/>
  <c r="FA665"/>
  <c r="FB665"/>
  <c r="FC665"/>
  <c r="FD665"/>
  <c r="FE665"/>
  <c r="FF665"/>
  <c r="FG665"/>
  <c r="FH665"/>
  <c r="FI665"/>
  <c r="FJ665"/>
  <c r="FK665"/>
  <c r="FL665"/>
  <c r="FM665"/>
  <c r="FN665"/>
  <c r="FO665"/>
  <c r="FP665"/>
  <c r="FQ665"/>
  <c r="FS665"/>
  <c r="FT665"/>
  <c r="FU665"/>
  <c r="FV665"/>
  <c r="FW665"/>
  <c r="FX665"/>
  <c r="FY665"/>
  <c r="FZ665"/>
  <c r="GA665"/>
  <c r="GB665"/>
  <c r="GC665"/>
  <c r="GD665"/>
  <c r="M666"/>
  <c r="BG666"/>
  <c r="BH666"/>
  <c r="DS666"/>
  <c r="DT666"/>
  <c r="EJ666"/>
  <c r="EL666"/>
  <c r="EM666"/>
  <c r="EN666"/>
  <c r="EO666"/>
  <c r="EP666"/>
  <c r="EQ666"/>
  <c r="ER666"/>
  <c r="ES666"/>
  <c r="ET666"/>
  <c r="EU666"/>
  <c r="EV666"/>
  <c r="EW666"/>
  <c r="EX666"/>
  <c r="EY666"/>
  <c r="EZ666"/>
  <c r="FA666"/>
  <c r="FB666"/>
  <c r="FC666"/>
  <c r="FD666"/>
  <c r="FE666"/>
  <c r="FF666"/>
  <c r="FG666"/>
  <c r="FH666"/>
  <c r="FI666"/>
  <c r="FJ666"/>
  <c r="FK666"/>
  <c r="FL666"/>
  <c r="FM666"/>
  <c r="FN666"/>
  <c r="FO666"/>
  <c r="FP666"/>
  <c r="FQ666"/>
  <c r="FS666"/>
  <c r="FT666"/>
  <c r="FU666"/>
  <c r="FV666"/>
  <c r="FW666"/>
  <c r="FX666"/>
  <c r="FY666"/>
  <c r="FZ666"/>
  <c r="GA666"/>
  <c r="GB666"/>
  <c r="GC666"/>
  <c r="GD666"/>
  <c r="M667"/>
  <c r="BG667"/>
  <c r="BH667"/>
  <c r="DS667"/>
  <c r="DT667"/>
  <c r="EJ667"/>
  <c r="EL667"/>
  <c r="EM667"/>
  <c r="EN667"/>
  <c r="EO667"/>
  <c r="EP667"/>
  <c r="EQ667"/>
  <c r="ER667"/>
  <c r="ES667"/>
  <c r="ET667"/>
  <c r="EU667"/>
  <c r="EV667"/>
  <c r="EW667"/>
  <c r="EX667"/>
  <c r="EY667"/>
  <c r="EZ667"/>
  <c r="FA667"/>
  <c r="FB667"/>
  <c r="FC667"/>
  <c r="FD667"/>
  <c r="FE667"/>
  <c r="FF667"/>
  <c r="FG667"/>
  <c r="FH667"/>
  <c r="FI667"/>
  <c r="FJ667"/>
  <c r="FK667"/>
  <c r="FL667"/>
  <c r="FM667"/>
  <c r="FN667"/>
  <c r="FO667"/>
  <c r="FP667"/>
  <c r="FQ667"/>
  <c r="FS667"/>
  <c r="FT667"/>
  <c r="FU667"/>
  <c r="FV667"/>
  <c r="FW667"/>
  <c r="FX667"/>
  <c r="FY667"/>
  <c r="FZ667"/>
  <c r="GA667"/>
  <c r="GB667"/>
  <c r="GC667"/>
  <c r="GD667"/>
  <c r="M668"/>
  <c r="BG668"/>
  <c r="BH668"/>
  <c r="DS668"/>
  <c r="DT668"/>
  <c r="EJ668"/>
  <c r="EL668"/>
  <c r="EM668"/>
  <c r="EN668"/>
  <c r="EO668"/>
  <c r="EP668"/>
  <c r="EQ668"/>
  <c r="ER668"/>
  <c r="ES668"/>
  <c r="ET668"/>
  <c r="EU668"/>
  <c r="EV668"/>
  <c r="EW668"/>
  <c r="EX668"/>
  <c r="EY668"/>
  <c r="EZ668"/>
  <c r="FA668"/>
  <c r="FB668"/>
  <c r="FC668"/>
  <c r="FD668"/>
  <c r="FE668"/>
  <c r="FF668"/>
  <c r="FG668"/>
  <c r="FH668"/>
  <c r="FI668"/>
  <c r="FJ668"/>
  <c r="FK668"/>
  <c r="FL668"/>
  <c r="FM668"/>
  <c r="FN668"/>
  <c r="FO668"/>
  <c r="FP668"/>
  <c r="FQ668"/>
  <c r="FS668"/>
  <c r="FT668"/>
  <c r="FU668"/>
  <c r="FV668"/>
  <c r="FW668"/>
  <c r="FX668"/>
  <c r="FY668"/>
  <c r="FZ668"/>
  <c r="GA668"/>
  <c r="GB668"/>
  <c r="GC668"/>
  <c r="GD668"/>
  <c r="M669"/>
  <c r="BG669"/>
  <c r="BH669"/>
  <c r="BY669"/>
  <c r="DS669"/>
  <c r="DT669"/>
  <c r="EJ669"/>
  <c r="EL669"/>
  <c r="EM669"/>
  <c r="EN669"/>
  <c r="EO669"/>
  <c r="EP669"/>
  <c r="EQ669"/>
  <c r="ER669"/>
  <c r="ES669"/>
  <c r="ET669"/>
  <c r="EU669"/>
  <c r="EV669"/>
  <c r="EW669"/>
  <c r="EX669"/>
  <c r="EY669"/>
  <c r="EZ669"/>
  <c r="FA669"/>
  <c r="FB669"/>
  <c r="FC669"/>
  <c r="FD669"/>
  <c r="FE669"/>
  <c r="FF669"/>
  <c r="FG669"/>
  <c r="FH669"/>
  <c r="FI669"/>
  <c r="FJ669"/>
  <c r="FK669"/>
  <c r="FL669"/>
  <c r="FM669"/>
  <c r="FN669"/>
  <c r="FO669"/>
  <c r="FP669"/>
  <c r="FQ669"/>
  <c r="FS669"/>
  <c r="FT669"/>
  <c r="FU669"/>
  <c r="FV669"/>
  <c r="FW669"/>
  <c r="FX669"/>
  <c r="FY669"/>
  <c r="FZ669"/>
  <c r="GA669"/>
  <c r="GB669"/>
  <c r="GC669"/>
  <c r="GD669"/>
  <c r="M670"/>
  <c r="BG670"/>
  <c r="BH670"/>
  <c r="BY670"/>
  <c r="DS670"/>
  <c r="DT670"/>
  <c r="EJ670"/>
  <c r="EL670"/>
  <c r="EM670"/>
  <c r="EN670"/>
  <c r="EO670"/>
  <c r="EP670"/>
  <c r="EQ670"/>
  <c r="ER670"/>
  <c r="ES670"/>
  <c r="ET670"/>
  <c r="EU670"/>
  <c r="EV670"/>
  <c r="EW670"/>
  <c r="EX670"/>
  <c r="EY670"/>
  <c r="EZ670"/>
  <c r="FA670"/>
  <c r="FB670"/>
  <c r="FC670"/>
  <c r="FD670"/>
  <c r="FE670"/>
  <c r="FF670"/>
  <c r="FG670"/>
  <c r="FH670"/>
  <c r="FI670"/>
  <c r="FJ670"/>
  <c r="FK670"/>
  <c r="FL670"/>
  <c r="FM670"/>
  <c r="FN670"/>
  <c r="FO670"/>
  <c r="FP670"/>
  <c r="FQ670"/>
  <c r="FS670"/>
  <c r="FT670"/>
  <c r="FU670"/>
  <c r="FV670"/>
  <c r="FW670"/>
  <c r="FX670"/>
  <c r="FY670"/>
  <c r="FZ670"/>
  <c r="GA670"/>
  <c r="GB670"/>
  <c r="GC670"/>
  <c r="GD670"/>
  <c r="BG672"/>
  <c r="BH672"/>
  <c r="DS672"/>
  <c r="DT672"/>
  <c r="EJ672"/>
  <c r="EL672"/>
  <c r="EM672"/>
  <c r="EN672"/>
  <c r="EO672"/>
  <c r="EP672"/>
  <c r="EQ672"/>
  <c r="ER672"/>
  <c r="ES672"/>
  <c r="ET672"/>
  <c r="EU672"/>
  <c r="EV672"/>
  <c r="EW672"/>
  <c r="EX672"/>
  <c r="EY672"/>
  <c r="EZ672"/>
  <c r="FA672"/>
  <c r="FB672"/>
  <c r="FC672"/>
  <c r="FD672"/>
  <c r="FE672"/>
  <c r="FF672"/>
  <c r="FG672"/>
  <c r="FH672"/>
  <c r="FI672"/>
  <c r="FJ672"/>
  <c r="FK672"/>
  <c r="FL672"/>
  <c r="FM672"/>
  <c r="FN672"/>
  <c r="FO672"/>
  <c r="FP672"/>
  <c r="FQ672"/>
  <c r="FS672"/>
  <c r="FT672"/>
  <c r="FU672"/>
  <c r="FV672"/>
  <c r="FW672"/>
  <c r="FX672"/>
  <c r="FY672"/>
  <c r="FZ672"/>
  <c r="GA672"/>
  <c r="GB672"/>
  <c r="GC672"/>
  <c r="GD672"/>
  <c r="BG673"/>
  <c r="BH673"/>
  <c r="DS673"/>
  <c r="DT673"/>
  <c r="EJ673"/>
  <c r="EL673"/>
  <c r="EM673"/>
  <c r="EN673"/>
  <c r="EO673"/>
  <c r="EP673"/>
  <c r="EQ673"/>
  <c r="ER673"/>
  <c r="ES673"/>
  <c r="ET673"/>
  <c r="EU673"/>
  <c r="EV673"/>
  <c r="EW673"/>
  <c r="EX673"/>
  <c r="EY673"/>
  <c r="EZ673"/>
  <c r="FA673"/>
  <c r="FB673"/>
  <c r="FC673"/>
  <c r="FD673"/>
  <c r="FE673"/>
  <c r="FF673"/>
  <c r="FG673"/>
  <c r="FH673"/>
  <c r="FI673"/>
  <c r="FJ673"/>
  <c r="FK673"/>
  <c r="FL673"/>
  <c r="FM673"/>
  <c r="FN673"/>
  <c r="FO673"/>
  <c r="FP673"/>
  <c r="FQ673"/>
  <c r="FS673"/>
  <c r="FT673"/>
  <c r="FU673"/>
  <c r="FV673"/>
  <c r="FW673"/>
  <c r="FX673"/>
  <c r="FY673"/>
  <c r="FZ673"/>
  <c r="GA673"/>
  <c r="GB673"/>
  <c r="GC673"/>
  <c r="GD673"/>
  <c r="BG674"/>
  <c r="BH674"/>
  <c r="DS674"/>
  <c r="DT674"/>
  <c r="EJ674"/>
  <c r="EL674"/>
  <c r="EM674"/>
  <c r="EN674"/>
  <c r="EO674"/>
  <c r="EP674"/>
  <c r="EQ674"/>
  <c r="ER674"/>
  <c r="ES674"/>
  <c r="ET674"/>
  <c r="EU674"/>
  <c r="EV674"/>
  <c r="EW674"/>
  <c r="EX674"/>
  <c r="EY674"/>
  <c r="EZ674"/>
  <c r="FA674"/>
  <c r="FB674"/>
  <c r="FC674"/>
  <c r="FD674"/>
  <c r="FE674"/>
  <c r="FF674"/>
  <c r="FG674"/>
  <c r="FH674"/>
  <c r="FI674"/>
  <c r="FJ674"/>
  <c r="FK674"/>
  <c r="FL674"/>
  <c r="FM674"/>
  <c r="FN674"/>
  <c r="FO674"/>
  <c r="FP674"/>
  <c r="FQ674"/>
  <c r="FS674"/>
  <c r="FT674"/>
  <c r="FU674"/>
  <c r="FV674"/>
  <c r="FW674"/>
  <c r="FX674"/>
  <c r="FY674"/>
  <c r="FZ674"/>
  <c r="GA674"/>
  <c r="GB674"/>
  <c r="GC674"/>
  <c r="GD674"/>
  <c r="BG675"/>
  <c r="BH675"/>
  <c r="DS675"/>
  <c r="DT675"/>
  <c r="EJ675"/>
  <c r="EL675"/>
  <c r="EM675"/>
  <c r="EN675"/>
  <c r="EO675"/>
  <c r="EP675"/>
  <c r="EQ675"/>
  <c r="ER675"/>
  <c r="ES675"/>
  <c r="ET675"/>
  <c r="EU675"/>
  <c r="EV675"/>
  <c r="EW675"/>
  <c r="EX675"/>
  <c r="EY675"/>
  <c r="EZ675"/>
  <c r="FA675"/>
  <c r="FB675"/>
  <c r="FC675"/>
  <c r="FD675"/>
  <c r="FE675"/>
  <c r="FF675"/>
  <c r="FG675"/>
  <c r="FH675"/>
  <c r="FI675"/>
  <c r="FJ675"/>
  <c r="FK675"/>
  <c r="FL675"/>
  <c r="FM675"/>
  <c r="FN675"/>
  <c r="FO675"/>
  <c r="FP675"/>
  <c r="FQ675"/>
  <c r="FS675"/>
  <c r="FT675"/>
  <c r="FU675"/>
  <c r="FV675"/>
  <c r="FW675"/>
  <c r="FX675"/>
  <c r="FY675"/>
  <c r="FZ675"/>
  <c r="GA675"/>
  <c r="GB675"/>
  <c r="GC675"/>
  <c r="GD675"/>
  <c r="BG676"/>
  <c r="BH676"/>
  <c r="DS676"/>
  <c r="DT676"/>
  <c r="EJ676"/>
  <c r="EL676"/>
  <c r="EM676"/>
  <c r="EN676"/>
  <c r="EO676"/>
  <c r="EP676"/>
  <c r="EQ676"/>
  <c r="ER676"/>
  <c r="ES676"/>
  <c r="ET676"/>
  <c r="EU676"/>
  <c r="EV676"/>
  <c r="EW676"/>
  <c r="EX676"/>
  <c r="EY676"/>
  <c r="EZ676"/>
  <c r="FA676"/>
  <c r="FB676"/>
  <c r="FC676"/>
  <c r="FD676"/>
  <c r="FE676"/>
  <c r="FF676"/>
  <c r="FG676"/>
  <c r="FH676"/>
  <c r="FI676"/>
  <c r="FJ676"/>
  <c r="FK676"/>
  <c r="FL676"/>
  <c r="FM676"/>
  <c r="FN676"/>
  <c r="FO676"/>
  <c r="FP676"/>
  <c r="FQ676"/>
  <c r="FS676"/>
  <c r="FT676"/>
  <c r="FU676"/>
  <c r="FV676"/>
  <c r="FW676"/>
  <c r="FX676"/>
  <c r="FY676"/>
  <c r="FZ676"/>
  <c r="GA676"/>
  <c r="GB676"/>
  <c r="GC676"/>
  <c r="GD676"/>
  <c r="BG677"/>
  <c r="BH677"/>
  <c r="DS677"/>
  <c r="DT677"/>
  <c r="EJ677"/>
  <c r="EL677"/>
  <c r="EM677"/>
  <c r="EN677"/>
  <c r="EO677"/>
  <c r="EP677"/>
  <c r="EQ677"/>
  <c r="ER677"/>
  <c r="ES677"/>
  <c r="ET677"/>
  <c r="EU677"/>
  <c r="EV677"/>
  <c r="EW677"/>
  <c r="EX677"/>
  <c r="EY677"/>
  <c r="EZ677"/>
  <c r="FA677"/>
  <c r="FB677"/>
  <c r="FC677"/>
  <c r="FD677"/>
  <c r="FE677"/>
  <c r="FF677"/>
  <c r="FG677"/>
  <c r="FH677"/>
  <c r="FI677"/>
  <c r="FJ677"/>
  <c r="FK677"/>
  <c r="FL677"/>
  <c r="FM677"/>
  <c r="FN677"/>
  <c r="FO677"/>
  <c r="FP677"/>
  <c r="FQ677"/>
  <c r="FS677"/>
  <c r="FT677"/>
  <c r="FU677"/>
  <c r="FV677"/>
  <c r="FW677"/>
  <c r="FX677"/>
  <c r="FY677"/>
  <c r="FZ677"/>
  <c r="GA677"/>
  <c r="GB677"/>
  <c r="GC677"/>
  <c r="GD677"/>
  <c r="M678"/>
  <c r="BG678"/>
  <c r="BH678"/>
  <c r="DS678"/>
  <c r="DT678"/>
  <c r="EJ678"/>
  <c r="EL678"/>
  <c r="EM678"/>
  <c r="EN678"/>
  <c r="EO678"/>
  <c r="EP678"/>
  <c r="EQ678"/>
  <c r="ER678"/>
  <c r="ES678"/>
  <c r="ET678"/>
  <c r="EU678"/>
  <c r="EV678"/>
  <c r="EW678"/>
  <c r="EX678"/>
  <c r="EY678"/>
  <c r="EZ678"/>
  <c r="FA678"/>
  <c r="FB678"/>
  <c r="FC678"/>
  <c r="FD678"/>
  <c r="FE678"/>
  <c r="FF678"/>
  <c r="FG678"/>
  <c r="FH678"/>
  <c r="FI678"/>
  <c r="FJ678"/>
  <c r="FK678"/>
  <c r="FL678"/>
  <c r="FM678"/>
  <c r="FN678"/>
  <c r="FO678"/>
  <c r="FP678"/>
  <c r="FQ678"/>
  <c r="FS678"/>
  <c r="FT678"/>
  <c r="FU678"/>
  <c r="FV678"/>
  <c r="FW678"/>
  <c r="FX678"/>
  <c r="FY678"/>
  <c r="FZ678"/>
  <c r="GA678"/>
  <c r="GB678"/>
  <c r="GC678"/>
  <c r="GD678"/>
  <c r="M679"/>
  <c r="BG679"/>
  <c r="BH679"/>
  <c r="DS679"/>
  <c r="DT679"/>
  <c r="EJ679"/>
  <c r="EL679"/>
  <c r="EM679"/>
  <c r="EN679"/>
  <c r="EO679"/>
  <c r="EP679"/>
  <c r="EQ679"/>
  <c r="ER679"/>
  <c r="ES679"/>
  <c r="ET679"/>
  <c r="EU679"/>
  <c r="EV679"/>
  <c r="EW679"/>
  <c r="EX679"/>
  <c r="EY679"/>
  <c r="EZ679"/>
  <c r="FA679"/>
  <c r="FB679"/>
  <c r="FC679"/>
  <c r="FD679"/>
  <c r="FE679"/>
  <c r="FF679"/>
  <c r="FG679"/>
  <c r="FH679"/>
  <c r="FI679"/>
  <c r="FJ679"/>
  <c r="FK679"/>
  <c r="FL679"/>
  <c r="FM679"/>
  <c r="FN679"/>
  <c r="FO679"/>
  <c r="FP679"/>
  <c r="FQ679"/>
  <c r="FS679"/>
  <c r="FT679"/>
  <c r="FU679"/>
  <c r="FV679"/>
  <c r="FW679"/>
  <c r="FX679"/>
  <c r="FY679"/>
  <c r="FZ679"/>
  <c r="GA679"/>
  <c r="GB679"/>
  <c r="GC679"/>
  <c r="GD679"/>
  <c r="M680"/>
  <c r="BG680"/>
  <c r="BH680"/>
  <c r="DS680"/>
  <c r="DT680"/>
  <c r="EJ680"/>
  <c r="EL680"/>
  <c r="EM680"/>
  <c r="EN680"/>
  <c r="EO680"/>
  <c r="EP680"/>
  <c r="EQ680"/>
  <c r="ER680"/>
  <c r="ES680"/>
  <c r="ET680"/>
  <c r="EU680"/>
  <c r="EV680"/>
  <c r="EW680"/>
  <c r="EX680"/>
  <c r="EY680"/>
  <c r="EZ680"/>
  <c r="FA680"/>
  <c r="FB680"/>
  <c r="FC680"/>
  <c r="FD680"/>
  <c r="FE680"/>
  <c r="FF680"/>
  <c r="FG680"/>
  <c r="FH680"/>
  <c r="FI680"/>
  <c r="FJ680"/>
  <c r="FK680"/>
  <c r="FL680"/>
  <c r="FM680"/>
  <c r="FN680"/>
  <c r="FO680"/>
  <c r="FP680"/>
  <c r="FQ680"/>
  <c r="FS680"/>
  <c r="FT680"/>
  <c r="FU680"/>
  <c r="FV680"/>
  <c r="FW680"/>
  <c r="FX680"/>
  <c r="FY680"/>
  <c r="FZ680"/>
  <c r="GA680"/>
  <c r="GB680"/>
  <c r="GC680"/>
  <c r="GD680"/>
  <c r="M681"/>
  <c r="BG681"/>
  <c r="BH681"/>
  <c r="DS681"/>
  <c r="DT681"/>
  <c r="EJ681"/>
  <c r="EL681"/>
  <c r="EM681"/>
  <c r="EN681"/>
  <c r="EO681"/>
  <c r="EP681"/>
  <c r="EQ681"/>
  <c r="ER681"/>
  <c r="ES681"/>
  <c r="ET681"/>
  <c r="EU681"/>
  <c r="EV681"/>
  <c r="EW681"/>
  <c r="EX681"/>
  <c r="EY681"/>
  <c r="EZ681"/>
  <c r="FA681"/>
  <c r="FB681"/>
  <c r="FC681"/>
  <c r="FD681"/>
  <c r="FE681"/>
  <c r="FF681"/>
  <c r="FG681"/>
  <c r="FH681"/>
  <c r="FI681"/>
  <c r="FJ681"/>
  <c r="FK681"/>
  <c r="FL681"/>
  <c r="FM681"/>
  <c r="FN681"/>
  <c r="FO681"/>
  <c r="FP681"/>
  <c r="FQ681"/>
  <c r="FS681"/>
  <c r="FT681"/>
  <c r="FU681"/>
  <c r="FV681"/>
  <c r="FW681"/>
  <c r="FX681"/>
  <c r="FY681"/>
  <c r="FZ681"/>
  <c r="GA681"/>
  <c r="GB681"/>
  <c r="GC681"/>
  <c r="GD681"/>
  <c r="M682"/>
  <c r="BG682"/>
  <c r="BH682"/>
  <c r="BY682"/>
  <c r="DS682"/>
  <c r="DT682"/>
  <c r="EJ682"/>
  <c r="EL682"/>
  <c r="EM682"/>
  <c r="EN682"/>
  <c r="EO682"/>
  <c r="EP682"/>
  <c r="EQ682"/>
  <c r="ER682"/>
  <c r="ES682"/>
  <c r="ET682"/>
  <c r="EU682"/>
  <c r="EV682"/>
  <c r="EW682"/>
  <c r="EX682"/>
  <c r="EY682"/>
  <c r="EZ682"/>
  <c r="FA682"/>
  <c r="FB682"/>
  <c r="FC682"/>
  <c r="FD682"/>
  <c r="FE682"/>
  <c r="FF682"/>
  <c r="FG682"/>
  <c r="FH682"/>
  <c r="FI682"/>
  <c r="FJ682"/>
  <c r="FK682"/>
  <c r="FL682"/>
  <c r="FM682"/>
  <c r="FN682"/>
  <c r="FO682"/>
  <c r="FP682"/>
  <c r="FQ682"/>
  <c r="FS682"/>
  <c r="FT682"/>
  <c r="FU682"/>
  <c r="FV682"/>
  <c r="FW682"/>
  <c r="FX682"/>
  <c r="FY682"/>
  <c r="FZ682"/>
  <c r="GA682"/>
  <c r="GB682"/>
  <c r="GC682"/>
  <c r="GD682"/>
  <c r="M683"/>
  <c r="BG683"/>
  <c r="BH683"/>
  <c r="BY683"/>
  <c r="DS683"/>
  <c r="DT683"/>
  <c r="EJ683"/>
  <c r="EL683"/>
  <c r="EM683"/>
  <c r="EN683"/>
  <c r="EO683"/>
  <c r="EP683"/>
  <c r="EQ683"/>
  <c r="ER683"/>
  <c r="ES683"/>
  <c r="ET683"/>
  <c r="EU683"/>
  <c r="EV683"/>
  <c r="EW683"/>
  <c r="EX683"/>
  <c r="EY683"/>
  <c r="EZ683"/>
  <c r="FA683"/>
  <c r="FB683"/>
  <c r="FC683"/>
  <c r="FD683"/>
  <c r="FE683"/>
  <c r="FF683"/>
  <c r="FG683"/>
  <c r="FH683"/>
  <c r="FI683"/>
  <c r="FJ683"/>
  <c r="FK683"/>
  <c r="FL683"/>
  <c r="FM683"/>
  <c r="FN683"/>
  <c r="FO683"/>
  <c r="FP683"/>
  <c r="FQ683"/>
  <c r="FS683"/>
  <c r="FT683"/>
  <c r="FU683"/>
  <c r="FV683"/>
  <c r="FW683"/>
  <c r="FX683"/>
  <c r="FY683"/>
  <c r="FZ683"/>
  <c r="GA683"/>
  <c r="GB683"/>
  <c r="GC683"/>
  <c r="GD683"/>
  <c r="M684"/>
  <c r="BG684"/>
  <c r="BH684"/>
  <c r="BY684"/>
  <c r="DS684"/>
  <c r="DT684"/>
  <c r="EJ684"/>
  <c r="EL684"/>
  <c r="EM684"/>
  <c r="EN684"/>
  <c r="EO684"/>
  <c r="EP684"/>
  <c r="EQ684"/>
  <c r="ER684"/>
  <c r="ES684"/>
  <c r="ET684"/>
  <c r="EU684"/>
  <c r="EV684"/>
  <c r="EW684"/>
  <c r="EX684"/>
  <c r="EY684"/>
  <c r="EZ684"/>
  <c r="FA684"/>
  <c r="FB684"/>
  <c r="FC684"/>
  <c r="FD684"/>
  <c r="FE684"/>
  <c r="FF684"/>
  <c r="FG684"/>
  <c r="FH684"/>
  <c r="FI684"/>
  <c r="FJ684"/>
  <c r="FK684"/>
  <c r="FL684"/>
  <c r="FM684"/>
  <c r="FN684"/>
  <c r="FO684"/>
  <c r="FP684"/>
  <c r="FQ684"/>
  <c r="FS684"/>
  <c r="FT684"/>
  <c r="FU684"/>
  <c r="FV684"/>
  <c r="FW684"/>
  <c r="FX684"/>
  <c r="FY684"/>
  <c r="FZ684"/>
  <c r="GA684"/>
  <c r="GB684"/>
  <c r="GC684"/>
  <c r="GD684"/>
  <c r="M685"/>
  <c r="BG685"/>
  <c r="BH685"/>
  <c r="BY685"/>
  <c r="DS685"/>
  <c r="DT685"/>
  <c r="EJ685"/>
  <c r="EL685"/>
  <c r="EM685"/>
  <c r="EN685"/>
  <c r="EO685"/>
  <c r="EP685"/>
  <c r="EQ685"/>
  <c r="ER685"/>
  <c r="ES685"/>
  <c r="ET685"/>
  <c r="EU685"/>
  <c r="EV685"/>
  <c r="EW685"/>
  <c r="EX685"/>
  <c r="EY685"/>
  <c r="EZ685"/>
  <c r="FA685"/>
  <c r="FB685"/>
  <c r="FC685"/>
  <c r="FD685"/>
  <c r="FE685"/>
  <c r="FF685"/>
  <c r="FG685"/>
  <c r="FH685"/>
  <c r="FI685"/>
  <c r="FJ685"/>
  <c r="FK685"/>
  <c r="FL685"/>
  <c r="FM685"/>
  <c r="FN685"/>
  <c r="FO685"/>
  <c r="FP685"/>
  <c r="FQ685"/>
  <c r="FS685"/>
  <c r="FT685"/>
  <c r="FU685"/>
  <c r="FV685"/>
  <c r="FW685"/>
  <c r="FX685"/>
  <c r="FY685"/>
  <c r="FZ685"/>
  <c r="GA685"/>
  <c r="GB685"/>
  <c r="GC685"/>
  <c r="GD685"/>
  <c r="M686"/>
  <c r="BG686"/>
  <c r="BH686"/>
  <c r="BY686"/>
  <c r="DS686"/>
  <c r="DT686"/>
  <c r="EJ686"/>
  <c r="EL686"/>
  <c r="EM686"/>
  <c r="EN686"/>
  <c r="EO686"/>
  <c r="EP686"/>
  <c r="EQ686"/>
  <c r="ER686"/>
  <c r="ES686"/>
  <c r="ET686"/>
  <c r="EU686"/>
  <c r="EV686"/>
  <c r="EW686"/>
  <c r="EX686"/>
  <c r="EY686"/>
  <c r="EZ686"/>
  <c r="FA686"/>
  <c r="FB686"/>
  <c r="FC686"/>
  <c r="FD686"/>
  <c r="FE686"/>
  <c r="FF686"/>
  <c r="FG686"/>
  <c r="FH686"/>
  <c r="FI686"/>
  <c r="FJ686"/>
  <c r="FK686"/>
  <c r="FL686"/>
  <c r="FM686"/>
  <c r="FN686"/>
  <c r="FO686"/>
  <c r="FP686"/>
  <c r="FQ686"/>
  <c r="FS686"/>
  <c r="FT686"/>
  <c r="FU686"/>
  <c r="FV686"/>
  <c r="FW686"/>
  <c r="FX686"/>
  <c r="FY686"/>
  <c r="FZ686"/>
  <c r="GA686"/>
  <c r="GB686"/>
  <c r="GC686"/>
  <c r="GD686"/>
  <c r="M687"/>
  <c r="BG687"/>
  <c r="BH687"/>
  <c r="BY687"/>
  <c r="DS687"/>
  <c r="DT687"/>
  <c r="EJ687"/>
  <c r="EL687"/>
  <c r="EM687"/>
  <c r="EN687"/>
  <c r="EO687"/>
  <c r="EP687"/>
  <c r="EQ687"/>
  <c r="ER687"/>
  <c r="ES687"/>
  <c r="ET687"/>
  <c r="EU687"/>
  <c r="EV687"/>
  <c r="EW687"/>
  <c r="EX687"/>
  <c r="EY687"/>
  <c r="EZ687"/>
  <c r="FA687"/>
  <c r="FB687"/>
  <c r="FC687"/>
  <c r="FD687"/>
  <c r="FE687"/>
  <c r="FF687"/>
  <c r="FG687"/>
  <c r="FH687"/>
  <c r="FI687"/>
  <c r="FJ687"/>
  <c r="FK687"/>
  <c r="FL687"/>
  <c r="FM687"/>
  <c r="FN687"/>
  <c r="FO687"/>
  <c r="FP687"/>
  <c r="FQ687"/>
  <c r="FS687"/>
  <c r="FT687"/>
  <c r="FU687"/>
  <c r="FV687"/>
  <c r="FW687"/>
  <c r="FX687"/>
  <c r="FY687"/>
  <c r="FZ687"/>
  <c r="GA687"/>
  <c r="GB687"/>
  <c r="GC687"/>
  <c r="GD687"/>
  <c r="L688"/>
  <c r="N688"/>
  <c r="P688"/>
  <c r="Q688"/>
  <c r="R688"/>
  <c r="S688"/>
  <c r="T688"/>
  <c r="U688"/>
  <c r="V688"/>
  <c r="W688"/>
  <c r="X688"/>
  <c r="Y688"/>
  <c r="Z688"/>
  <c r="AA688"/>
  <c r="AB688"/>
  <c r="AC688"/>
  <c r="AD688"/>
  <c r="AE688"/>
  <c r="AF688"/>
  <c r="AG688"/>
  <c r="AH688"/>
  <c r="AI688"/>
  <c r="AJ688"/>
  <c r="AK688"/>
  <c r="AL688"/>
  <c r="AM688"/>
  <c r="AN688"/>
  <c r="AO688"/>
  <c r="AP688"/>
  <c r="AQ688"/>
  <c r="AR688"/>
  <c r="AS688"/>
  <c r="AT688"/>
  <c r="AU688"/>
  <c r="AV688"/>
  <c r="AW688"/>
  <c r="AX688"/>
  <c r="AY688"/>
  <c r="AZ688"/>
  <c r="BA688"/>
  <c r="BB688"/>
  <c r="BC688"/>
  <c r="BD688"/>
  <c r="BE688"/>
  <c r="BF688"/>
  <c r="BX688"/>
  <c r="BZ688"/>
  <c r="CA688"/>
  <c r="CB688"/>
  <c r="CC688"/>
  <c r="CD688"/>
  <c r="CE688"/>
  <c r="CF688"/>
  <c r="CG688"/>
  <c r="CH688"/>
  <c r="CI688"/>
  <c r="CJ688"/>
  <c r="CK688"/>
  <c r="CL688"/>
  <c r="CM688"/>
  <c r="CN688"/>
  <c r="CO688"/>
  <c r="CP688"/>
  <c r="CQ688"/>
  <c r="CR688"/>
  <c r="CS688"/>
  <c r="CT688"/>
  <c r="CU688"/>
  <c r="CV688"/>
  <c r="CW688"/>
  <c r="CX688"/>
  <c r="CY688"/>
  <c r="CZ688"/>
  <c r="DA688"/>
  <c r="DB688"/>
  <c r="DC688"/>
  <c r="DD688"/>
  <c r="DE688"/>
  <c r="DF688"/>
  <c r="DG688"/>
  <c r="DH688"/>
  <c r="DI688"/>
  <c r="DJ688"/>
  <c r="DK688"/>
  <c r="DL688"/>
  <c r="DM688"/>
  <c r="DN688"/>
  <c r="DO688"/>
  <c r="DP688"/>
  <c r="DQ688"/>
  <c r="DR688"/>
  <c r="BG689"/>
  <c r="BH689"/>
  <c r="DS689"/>
  <c r="DT689"/>
  <c r="EJ689"/>
  <c r="EL689"/>
  <c r="EM689"/>
  <c r="EN689"/>
  <c r="EO689"/>
  <c r="EP689"/>
  <c r="EQ689"/>
  <c r="ER689"/>
  <c r="ES689"/>
  <c r="ET689"/>
  <c r="EU689"/>
  <c r="EV689"/>
  <c r="EW689"/>
  <c r="EX689"/>
  <c r="EY689"/>
  <c r="EZ689"/>
  <c r="FA689"/>
  <c r="FB689"/>
  <c r="FC689"/>
  <c r="FD689"/>
  <c r="FE689"/>
  <c r="FF689"/>
  <c r="FG689"/>
  <c r="FH689"/>
  <c r="FI689"/>
  <c r="FJ689"/>
  <c r="FK689"/>
  <c r="FL689"/>
  <c r="FM689"/>
  <c r="FN689"/>
  <c r="FO689"/>
  <c r="FP689"/>
  <c r="FQ689"/>
  <c r="FS689"/>
  <c r="FT689"/>
  <c r="FU689"/>
  <c r="FV689"/>
  <c r="FW689"/>
  <c r="FX689"/>
  <c r="FY689"/>
  <c r="FZ689"/>
  <c r="GA689"/>
  <c r="GB689"/>
  <c r="GC689"/>
  <c r="GD689"/>
  <c r="BG690"/>
  <c r="BH690"/>
  <c r="DS690"/>
  <c r="DT690"/>
  <c r="EJ690"/>
  <c r="EL690"/>
  <c r="EM690"/>
  <c r="EN690"/>
  <c r="EO690"/>
  <c r="EP690"/>
  <c r="EQ690"/>
  <c r="ER690"/>
  <c r="ES690"/>
  <c r="ET690"/>
  <c r="EU690"/>
  <c r="EV690"/>
  <c r="EW690"/>
  <c r="EX690"/>
  <c r="EY690"/>
  <c r="EZ690"/>
  <c r="FA690"/>
  <c r="FB690"/>
  <c r="FC690"/>
  <c r="FD690"/>
  <c r="FE690"/>
  <c r="FF690"/>
  <c r="FG690"/>
  <c r="FH690"/>
  <c r="FI690"/>
  <c r="FJ690"/>
  <c r="FK690"/>
  <c r="FL690"/>
  <c r="FM690"/>
  <c r="FN690"/>
  <c r="FO690"/>
  <c r="FP690"/>
  <c r="FQ690"/>
  <c r="FS690"/>
  <c r="FT690"/>
  <c r="FU690"/>
  <c r="FV690"/>
  <c r="FW690"/>
  <c r="FX690"/>
  <c r="FY690"/>
  <c r="FZ690"/>
  <c r="GA690"/>
  <c r="GB690"/>
  <c r="GC690"/>
  <c r="GD690"/>
  <c r="BG691"/>
  <c r="BH691"/>
  <c r="DS691"/>
  <c r="DT691"/>
  <c r="EJ691"/>
  <c r="EL691"/>
  <c r="EM691"/>
  <c r="EN691"/>
  <c r="EO691"/>
  <c r="EP691"/>
  <c r="EQ691"/>
  <c r="ER691"/>
  <c r="ES691"/>
  <c r="ET691"/>
  <c r="EU691"/>
  <c r="EV691"/>
  <c r="EW691"/>
  <c r="EX691"/>
  <c r="EY691"/>
  <c r="EZ691"/>
  <c r="FA691"/>
  <c r="FB691"/>
  <c r="FC691"/>
  <c r="FD691"/>
  <c r="FE691"/>
  <c r="FF691"/>
  <c r="FG691"/>
  <c r="FH691"/>
  <c r="FI691"/>
  <c r="FJ691"/>
  <c r="FK691"/>
  <c r="FL691"/>
  <c r="FM691"/>
  <c r="FN691"/>
  <c r="FO691"/>
  <c r="FP691"/>
  <c r="FQ691"/>
  <c r="FS691"/>
  <c r="FT691"/>
  <c r="FU691"/>
  <c r="FV691"/>
  <c r="FW691"/>
  <c r="FX691"/>
  <c r="FY691"/>
  <c r="FZ691"/>
  <c r="GA691"/>
  <c r="GB691"/>
  <c r="GC691"/>
  <c r="GD691"/>
  <c r="BG692"/>
  <c r="BH692"/>
  <c r="DS692"/>
  <c r="DT692"/>
  <c r="EJ692"/>
  <c r="EL692"/>
  <c r="EM692"/>
  <c r="EN692"/>
  <c r="EO692"/>
  <c r="EP692"/>
  <c r="EQ692"/>
  <c r="ER692"/>
  <c r="ES692"/>
  <c r="ET692"/>
  <c r="EU692"/>
  <c r="EV692"/>
  <c r="EW692"/>
  <c r="EX692"/>
  <c r="EY692"/>
  <c r="EZ692"/>
  <c r="FA692"/>
  <c r="FB692"/>
  <c r="FC692"/>
  <c r="FD692"/>
  <c r="FE692"/>
  <c r="FF692"/>
  <c r="FG692"/>
  <c r="FH692"/>
  <c r="FI692"/>
  <c r="FJ692"/>
  <c r="FK692"/>
  <c r="FL692"/>
  <c r="FM692"/>
  <c r="FN692"/>
  <c r="FO692"/>
  <c r="FP692"/>
  <c r="FQ692"/>
  <c r="FS692"/>
  <c r="FT692"/>
  <c r="FU692"/>
  <c r="FV692"/>
  <c r="FW692"/>
  <c r="FX692"/>
  <c r="FY692"/>
  <c r="FZ692"/>
  <c r="GA692"/>
  <c r="GB692"/>
  <c r="GC692"/>
  <c r="GD692"/>
  <c r="BG693"/>
  <c r="BH693"/>
  <c r="DS693"/>
  <c r="DT693"/>
  <c r="EJ693"/>
  <c r="EL693"/>
  <c r="EM693"/>
  <c r="EN693"/>
  <c r="EO693"/>
  <c r="EP693"/>
  <c r="EQ693"/>
  <c r="ER693"/>
  <c r="ES693"/>
  <c r="ET693"/>
  <c r="EU693"/>
  <c r="EV693"/>
  <c r="EW693"/>
  <c r="EX693"/>
  <c r="EY693"/>
  <c r="EZ693"/>
  <c r="FA693"/>
  <c r="FB693"/>
  <c r="FC693"/>
  <c r="FD693"/>
  <c r="FE693"/>
  <c r="FF693"/>
  <c r="FG693"/>
  <c r="FH693"/>
  <c r="FI693"/>
  <c r="FJ693"/>
  <c r="FK693"/>
  <c r="FL693"/>
  <c r="FM693"/>
  <c r="FN693"/>
  <c r="FO693"/>
  <c r="FP693"/>
  <c r="FQ693"/>
  <c r="FS693"/>
  <c r="FT693"/>
  <c r="FU693"/>
  <c r="FV693"/>
  <c r="FW693"/>
  <c r="FX693"/>
  <c r="FY693"/>
  <c r="FZ693"/>
  <c r="GA693"/>
  <c r="GB693"/>
  <c r="GC693"/>
  <c r="GD693"/>
  <c r="BG694"/>
  <c r="BH694"/>
  <c r="DS694"/>
  <c r="DT694"/>
  <c r="EJ694"/>
  <c r="EL694"/>
  <c r="EM694"/>
  <c r="EN694"/>
  <c r="EO694"/>
  <c r="EP694"/>
  <c r="EQ694"/>
  <c r="ER694"/>
  <c r="ES694"/>
  <c r="ET694"/>
  <c r="EU694"/>
  <c r="EV694"/>
  <c r="EW694"/>
  <c r="EX694"/>
  <c r="EY694"/>
  <c r="EZ694"/>
  <c r="FA694"/>
  <c r="FB694"/>
  <c r="FC694"/>
  <c r="FD694"/>
  <c r="FE694"/>
  <c r="FF694"/>
  <c r="FG694"/>
  <c r="FH694"/>
  <c r="FI694"/>
  <c r="FJ694"/>
  <c r="FK694"/>
  <c r="FL694"/>
  <c r="FM694"/>
  <c r="FN694"/>
  <c r="FO694"/>
  <c r="FP694"/>
  <c r="FQ694"/>
  <c r="FS694"/>
  <c r="FT694"/>
  <c r="FU694"/>
  <c r="FV694"/>
  <c r="FW694"/>
  <c r="FX694"/>
  <c r="FY694"/>
  <c r="FZ694"/>
  <c r="GA694"/>
  <c r="GB694"/>
  <c r="GC694"/>
  <c r="GD694"/>
  <c r="BG695"/>
  <c r="BH695"/>
  <c r="DS695"/>
  <c r="DT695"/>
  <c r="EJ695"/>
  <c r="EL695"/>
  <c r="EM695"/>
  <c r="EN695"/>
  <c r="EO695"/>
  <c r="EP695"/>
  <c r="EQ695"/>
  <c r="ER695"/>
  <c r="ES695"/>
  <c r="ET695"/>
  <c r="EU695"/>
  <c r="EV695"/>
  <c r="EW695"/>
  <c r="EX695"/>
  <c r="EY695"/>
  <c r="EZ695"/>
  <c r="FA695"/>
  <c r="FB695"/>
  <c r="FC695"/>
  <c r="FD695"/>
  <c r="FE695"/>
  <c r="FF695"/>
  <c r="FG695"/>
  <c r="FH695"/>
  <c r="FI695"/>
  <c r="FJ695"/>
  <c r="FK695"/>
  <c r="FL695"/>
  <c r="FM695"/>
  <c r="FN695"/>
  <c r="FO695"/>
  <c r="FP695"/>
  <c r="FQ695"/>
  <c r="FS695"/>
  <c r="FT695"/>
  <c r="FU695"/>
  <c r="FV695"/>
  <c r="FW695"/>
  <c r="FX695"/>
  <c r="FY695"/>
  <c r="FZ695"/>
  <c r="GA695"/>
  <c r="GB695"/>
  <c r="GC695"/>
  <c r="GD695"/>
  <c r="BG696"/>
  <c r="BH696"/>
  <c r="DS696"/>
  <c r="DT696"/>
  <c r="EJ696"/>
  <c r="EL696"/>
  <c r="EM696"/>
  <c r="EN696"/>
  <c r="EO696"/>
  <c r="EP696"/>
  <c r="EQ696"/>
  <c r="ER696"/>
  <c r="ES696"/>
  <c r="ET696"/>
  <c r="EU696"/>
  <c r="EV696"/>
  <c r="EW696"/>
  <c r="EX696"/>
  <c r="EY696"/>
  <c r="EZ696"/>
  <c r="FA696"/>
  <c r="FB696"/>
  <c r="FC696"/>
  <c r="FD696"/>
  <c r="FE696"/>
  <c r="FF696"/>
  <c r="FG696"/>
  <c r="FH696"/>
  <c r="FI696"/>
  <c r="FJ696"/>
  <c r="FK696"/>
  <c r="FL696"/>
  <c r="FM696"/>
  <c r="FN696"/>
  <c r="FO696"/>
  <c r="FP696"/>
  <c r="FQ696"/>
  <c r="FS696"/>
  <c r="FT696"/>
  <c r="FU696"/>
  <c r="FV696"/>
  <c r="FW696"/>
  <c r="FX696"/>
  <c r="FY696"/>
  <c r="FZ696"/>
  <c r="GA696"/>
  <c r="GB696"/>
  <c r="GC696"/>
  <c r="GD696"/>
  <c r="BG697"/>
  <c r="BH697"/>
  <c r="DS697"/>
  <c r="DT697"/>
  <c r="EJ697"/>
  <c r="EL697"/>
  <c r="EM697"/>
  <c r="EN697"/>
  <c r="EO697"/>
  <c r="EP697"/>
  <c r="EQ697"/>
  <c r="ER697"/>
  <c r="ES697"/>
  <c r="ET697"/>
  <c r="EU697"/>
  <c r="EV697"/>
  <c r="EW697"/>
  <c r="EX697"/>
  <c r="EY697"/>
  <c r="EZ697"/>
  <c r="FA697"/>
  <c r="FB697"/>
  <c r="FC697"/>
  <c r="FD697"/>
  <c r="FE697"/>
  <c r="FF697"/>
  <c r="FG697"/>
  <c r="FH697"/>
  <c r="FI697"/>
  <c r="FJ697"/>
  <c r="FK697"/>
  <c r="FL697"/>
  <c r="FM697"/>
  <c r="FN697"/>
  <c r="FO697"/>
  <c r="FP697"/>
  <c r="FQ697"/>
  <c r="FS697"/>
  <c r="FT697"/>
  <c r="FU697"/>
  <c r="FV697"/>
  <c r="FW697"/>
  <c r="FX697"/>
  <c r="FY697"/>
  <c r="FZ697"/>
  <c r="GA697"/>
  <c r="GB697"/>
  <c r="GC697"/>
  <c r="GD697"/>
  <c r="M698"/>
  <c r="EK698" s="1"/>
  <c r="BG698"/>
  <c r="BH698"/>
  <c r="DS698"/>
  <c r="DT698"/>
  <c r="EJ698"/>
  <c r="EL698"/>
  <c r="EM698"/>
  <c r="EN698"/>
  <c r="EO698"/>
  <c r="EP698"/>
  <c r="EQ698"/>
  <c r="ER698"/>
  <c r="ES698"/>
  <c r="ET698"/>
  <c r="EU698"/>
  <c r="EV698"/>
  <c r="EW698"/>
  <c r="EX698"/>
  <c r="EY698"/>
  <c r="EZ698"/>
  <c r="FA698"/>
  <c r="FB698"/>
  <c r="FC698"/>
  <c r="FD698"/>
  <c r="FE698"/>
  <c r="FF698"/>
  <c r="FG698"/>
  <c r="FH698"/>
  <c r="FI698"/>
  <c r="FJ698"/>
  <c r="FK698"/>
  <c r="FL698"/>
  <c r="FM698"/>
  <c r="FN698"/>
  <c r="FO698"/>
  <c r="FP698"/>
  <c r="FQ698"/>
  <c r="FS698"/>
  <c r="FT698"/>
  <c r="FU698"/>
  <c r="FV698"/>
  <c r="FW698"/>
  <c r="FX698"/>
  <c r="FY698"/>
  <c r="FZ698"/>
  <c r="GA698"/>
  <c r="GB698"/>
  <c r="GC698"/>
  <c r="GD698"/>
  <c r="M699"/>
  <c r="BG699"/>
  <c r="BH699"/>
  <c r="DS699"/>
  <c r="DT699"/>
  <c r="EJ699"/>
  <c r="EL699"/>
  <c r="EM699"/>
  <c r="EN699"/>
  <c r="EO699"/>
  <c r="EP699"/>
  <c r="EQ699"/>
  <c r="ER699"/>
  <c r="ES699"/>
  <c r="ET699"/>
  <c r="EU699"/>
  <c r="EV699"/>
  <c r="EW699"/>
  <c r="EX699"/>
  <c r="EY699"/>
  <c r="EZ699"/>
  <c r="FA699"/>
  <c r="FB699"/>
  <c r="FC699"/>
  <c r="FD699"/>
  <c r="FE699"/>
  <c r="FF699"/>
  <c r="FG699"/>
  <c r="FH699"/>
  <c r="FI699"/>
  <c r="FJ699"/>
  <c r="FK699"/>
  <c r="FL699"/>
  <c r="FM699"/>
  <c r="FN699"/>
  <c r="FO699"/>
  <c r="FP699"/>
  <c r="FQ699"/>
  <c r="FS699"/>
  <c r="FT699"/>
  <c r="FU699"/>
  <c r="FV699"/>
  <c r="FW699"/>
  <c r="FX699"/>
  <c r="FY699"/>
  <c r="FZ699"/>
  <c r="GA699"/>
  <c r="GB699"/>
  <c r="GC699"/>
  <c r="GD699"/>
  <c r="M700"/>
  <c r="BG700"/>
  <c r="BH700"/>
  <c r="DS700"/>
  <c r="DT700"/>
  <c r="EJ700"/>
  <c r="EL700"/>
  <c r="EM700"/>
  <c r="EN700"/>
  <c r="EO700"/>
  <c r="EP700"/>
  <c r="EQ700"/>
  <c r="ER700"/>
  <c r="ES700"/>
  <c r="ET700"/>
  <c r="EU700"/>
  <c r="EV700"/>
  <c r="EW700"/>
  <c r="EX700"/>
  <c r="EY700"/>
  <c r="EZ700"/>
  <c r="FA700"/>
  <c r="FB700"/>
  <c r="FC700"/>
  <c r="FD700"/>
  <c r="FE700"/>
  <c r="FF700"/>
  <c r="FG700"/>
  <c r="FH700"/>
  <c r="FI700"/>
  <c r="FJ700"/>
  <c r="FK700"/>
  <c r="FL700"/>
  <c r="FM700"/>
  <c r="FN700"/>
  <c r="FO700"/>
  <c r="FP700"/>
  <c r="FQ700"/>
  <c r="FS700"/>
  <c r="FT700"/>
  <c r="FU700"/>
  <c r="FV700"/>
  <c r="FW700"/>
  <c r="FX700"/>
  <c r="FY700"/>
  <c r="FZ700"/>
  <c r="GA700"/>
  <c r="GB700"/>
  <c r="GC700"/>
  <c r="GD700"/>
  <c r="M701"/>
  <c r="BG701"/>
  <c r="BH701"/>
  <c r="DS701"/>
  <c r="DT701"/>
  <c r="EJ701"/>
  <c r="EL701"/>
  <c r="EM701"/>
  <c r="EN701"/>
  <c r="EO701"/>
  <c r="EP701"/>
  <c r="EQ701"/>
  <c r="ER701"/>
  <c r="ES701"/>
  <c r="ET701"/>
  <c r="EU701"/>
  <c r="EV701"/>
  <c r="EW701"/>
  <c r="EX701"/>
  <c r="EY701"/>
  <c r="EZ701"/>
  <c r="FA701"/>
  <c r="FB701"/>
  <c r="FC701"/>
  <c r="FD701"/>
  <c r="FE701"/>
  <c r="FF701"/>
  <c r="FG701"/>
  <c r="FH701"/>
  <c r="FI701"/>
  <c r="FJ701"/>
  <c r="FK701"/>
  <c r="FL701"/>
  <c r="FM701"/>
  <c r="FN701"/>
  <c r="FO701"/>
  <c r="FP701"/>
  <c r="FQ701"/>
  <c r="FS701"/>
  <c r="FT701"/>
  <c r="FU701"/>
  <c r="FV701"/>
  <c r="FW701"/>
  <c r="FX701"/>
  <c r="FY701"/>
  <c r="FZ701"/>
  <c r="GA701"/>
  <c r="GB701"/>
  <c r="GC701"/>
  <c r="GD701"/>
  <c r="M702"/>
  <c r="BG702"/>
  <c r="BH702"/>
  <c r="BY702"/>
  <c r="DS702"/>
  <c r="DT702"/>
  <c r="EJ702"/>
  <c r="EL702"/>
  <c r="EM702"/>
  <c r="EN702"/>
  <c r="EO702"/>
  <c r="EP702"/>
  <c r="EQ702"/>
  <c r="ER702"/>
  <c r="ES702"/>
  <c r="ET702"/>
  <c r="EU702"/>
  <c r="EV702"/>
  <c r="EW702"/>
  <c r="EX702"/>
  <c r="EY702"/>
  <c r="EZ702"/>
  <c r="FA702"/>
  <c r="FB702"/>
  <c r="FC702"/>
  <c r="FD702"/>
  <c r="FE702"/>
  <c r="FF702"/>
  <c r="FG702"/>
  <c r="FH702"/>
  <c r="FI702"/>
  <c r="FJ702"/>
  <c r="FK702"/>
  <c r="FL702"/>
  <c r="FM702"/>
  <c r="FN702"/>
  <c r="FO702"/>
  <c r="FP702"/>
  <c r="FQ702"/>
  <c r="FS702"/>
  <c r="FT702"/>
  <c r="FU702"/>
  <c r="FV702"/>
  <c r="FW702"/>
  <c r="FX702"/>
  <c r="FY702"/>
  <c r="FZ702"/>
  <c r="GA702"/>
  <c r="GB702"/>
  <c r="GC702"/>
  <c r="GD702"/>
  <c r="M703"/>
  <c r="BG703"/>
  <c r="BH703"/>
  <c r="BY703"/>
  <c r="DS703"/>
  <c r="DT703"/>
  <c r="EJ703"/>
  <c r="EL703"/>
  <c r="EM703"/>
  <c r="EN703"/>
  <c r="EO703"/>
  <c r="EP703"/>
  <c r="EQ703"/>
  <c r="ER703"/>
  <c r="ES703"/>
  <c r="ET703"/>
  <c r="EU703"/>
  <c r="EV703"/>
  <c r="EW703"/>
  <c r="EX703"/>
  <c r="EY703"/>
  <c r="EZ703"/>
  <c r="FA703"/>
  <c r="FB703"/>
  <c r="FC703"/>
  <c r="FD703"/>
  <c r="FE703"/>
  <c r="FF703"/>
  <c r="FG703"/>
  <c r="FH703"/>
  <c r="FI703"/>
  <c r="FJ703"/>
  <c r="FK703"/>
  <c r="FL703"/>
  <c r="FM703"/>
  <c r="FN703"/>
  <c r="FO703"/>
  <c r="FP703"/>
  <c r="FQ703"/>
  <c r="FS703"/>
  <c r="FT703"/>
  <c r="FU703"/>
  <c r="FV703"/>
  <c r="FW703"/>
  <c r="FX703"/>
  <c r="FY703"/>
  <c r="FZ703"/>
  <c r="GA703"/>
  <c r="GB703"/>
  <c r="GC703"/>
  <c r="GD703"/>
  <c r="M704"/>
  <c r="BG704"/>
  <c r="BH704"/>
  <c r="BY704"/>
  <c r="DS704"/>
  <c r="DT704"/>
  <c r="EJ704"/>
  <c r="EL704"/>
  <c r="EM704"/>
  <c r="EN704"/>
  <c r="EO704"/>
  <c r="EP704"/>
  <c r="EQ704"/>
  <c r="ER704"/>
  <c r="ES704"/>
  <c r="ET704"/>
  <c r="EU704"/>
  <c r="EV704"/>
  <c r="EW704"/>
  <c r="EX704"/>
  <c r="EY704"/>
  <c r="EZ704"/>
  <c r="FA704"/>
  <c r="FB704"/>
  <c r="FC704"/>
  <c r="FD704"/>
  <c r="FE704"/>
  <c r="FF704"/>
  <c r="FG704"/>
  <c r="FH704"/>
  <c r="FI704"/>
  <c r="FJ704"/>
  <c r="FK704"/>
  <c r="FL704"/>
  <c r="FM704"/>
  <c r="FN704"/>
  <c r="FO704"/>
  <c r="FP704"/>
  <c r="FQ704"/>
  <c r="FS704"/>
  <c r="FT704"/>
  <c r="FU704"/>
  <c r="FV704"/>
  <c r="FW704"/>
  <c r="FX704"/>
  <c r="FY704"/>
  <c r="FZ704"/>
  <c r="GA704"/>
  <c r="GB704"/>
  <c r="GC704"/>
  <c r="GD704"/>
  <c r="L705"/>
  <c r="N705"/>
  <c r="P705"/>
  <c r="Q705"/>
  <c r="R705"/>
  <c r="S705"/>
  <c r="T705"/>
  <c r="U705"/>
  <c r="V705"/>
  <c r="W705"/>
  <c r="X705"/>
  <c r="Y705"/>
  <c r="Z705"/>
  <c r="AA705"/>
  <c r="AB705"/>
  <c r="AC705"/>
  <c r="AD705"/>
  <c r="AE705"/>
  <c r="AF705"/>
  <c r="AG705"/>
  <c r="AH705"/>
  <c r="AI705"/>
  <c r="AJ705"/>
  <c r="AK705"/>
  <c r="AL705"/>
  <c r="AM705"/>
  <c r="AN705"/>
  <c r="AO705"/>
  <c r="AP705"/>
  <c r="AQ705"/>
  <c r="AR705"/>
  <c r="AS705"/>
  <c r="AT705"/>
  <c r="AU705"/>
  <c r="AV705"/>
  <c r="AW705"/>
  <c r="AX705"/>
  <c r="AY705"/>
  <c r="AZ705"/>
  <c r="BA705"/>
  <c r="BB705"/>
  <c r="BC705"/>
  <c r="BD705"/>
  <c r="BE705"/>
  <c r="BF705"/>
  <c r="BX705"/>
  <c r="BZ705"/>
  <c r="CA705"/>
  <c r="CB705"/>
  <c r="CC705"/>
  <c r="CD705"/>
  <c r="CE705"/>
  <c r="CF705"/>
  <c r="CG705"/>
  <c r="CH705"/>
  <c r="CI705"/>
  <c r="CJ705"/>
  <c r="CK705"/>
  <c r="CL705"/>
  <c r="CM705"/>
  <c r="CN705"/>
  <c r="CO705"/>
  <c r="CP705"/>
  <c r="CQ705"/>
  <c r="CR705"/>
  <c r="CS705"/>
  <c r="CT705"/>
  <c r="CU705"/>
  <c r="CV705"/>
  <c r="CW705"/>
  <c r="CX705"/>
  <c r="CY705"/>
  <c r="CZ705"/>
  <c r="DA705"/>
  <c r="DB705"/>
  <c r="DC705"/>
  <c r="DD705"/>
  <c r="DE705"/>
  <c r="DF705"/>
  <c r="DG705"/>
  <c r="DH705"/>
  <c r="DI705"/>
  <c r="DJ705"/>
  <c r="DK705"/>
  <c r="DL705"/>
  <c r="DM705"/>
  <c r="DN705"/>
  <c r="DO705"/>
  <c r="DP705"/>
  <c r="DQ705"/>
  <c r="DR705"/>
  <c r="BG706"/>
  <c r="BH706"/>
  <c r="DS706"/>
  <c r="DT706"/>
  <c r="EJ706"/>
  <c r="EL706"/>
  <c r="EM706"/>
  <c r="EN706"/>
  <c r="EO706"/>
  <c r="EP706"/>
  <c r="EQ706"/>
  <c r="ER706"/>
  <c r="ES706"/>
  <c r="ET706"/>
  <c r="EU706"/>
  <c r="EV706"/>
  <c r="EW706"/>
  <c r="EX706"/>
  <c r="EY706"/>
  <c r="EZ706"/>
  <c r="FA706"/>
  <c r="FB706"/>
  <c r="FC706"/>
  <c r="FD706"/>
  <c r="FE706"/>
  <c r="FF706"/>
  <c r="FG706"/>
  <c r="FH706"/>
  <c r="FI706"/>
  <c r="FJ706"/>
  <c r="FK706"/>
  <c r="FL706"/>
  <c r="FM706"/>
  <c r="FN706"/>
  <c r="FO706"/>
  <c r="FP706"/>
  <c r="FQ706"/>
  <c r="FS706"/>
  <c r="FT706"/>
  <c r="FU706"/>
  <c r="FV706"/>
  <c r="FW706"/>
  <c r="FX706"/>
  <c r="FY706"/>
  <c r="FZ706"/>
  <c r="GA706"/>
  <c r="GB706"/>
  <c r="GC706"/>
  <c r="GD706"/>
  <c r="BG707"/>
  <c r="BH707"/>
  <c r="DS707"/>
  <c r="DT707"/>
  <c r="EJ707"/>
  <c r="EL707"/>
  <c r="EM707"/>
  <c r="EN707"/>
  <c r="EO707"/>
  <c r="EP707"/>
  <c r="EQ707"/>
  <c r="ER707"/>
  <c r="ES707"/>
  <c r="ET707"/>
  <c r="EU707"/>
  <c r="EV707"/>
  <c r="EW707"/>
  <c r="EX707"/>
  <c r="EY707"/>
  <c r="EZ707"/>
  <c r="FA707"/>
  <c r="FB707"/>
  <c r="FC707"/>
  <c r="FD707"/>
  <c r="FE707"/>
  <c r="FF707"/>
  <c r="FG707"/>
  <c r="FH707"/>
  <c r="FI707"/>
  <c r="FJ707"/>
  <c r="FK707"/>
  <c r="FL707"/>
  <c r="FM707"/>
  <c r="FN707"/>
  <c r="FO707"/>
  <c r="FP707"/>
  <c r="FQ707"/>
  <c r="FS707"/>
  <c r="FT707"/>
  <c r="FU707"/>
  <c r="FV707"/>
  <c r="FW707"/>
  <c r="FX707"/>
  <c r="FY707"/>
  <c r="FZ707"/>
  <c r="GA707"/>
  <c r="GB707"/>
  <c r="GC707"/>
  <c r="GD707"/>
  <c r="BG708"/>
  <c r="BH708"/>
  <c r="DS708"/>
  <c r="DT708"/>
  <c r="EJ708"/>
  <c r="EL708"/>
  <c r="EM708"/>
  <c r="EN708"/>
  <c r="EO708"/>
  <c r="EP708"/>
  <c r="EQ708"/>
  <c r="ER708"/>
  <c r="ES708"/>
  <c r="ET708"/>
  <c r="EU708"/>
  <c r="EV708"/>
  <c r="EW708"/>
  <c r="EX708"/>
  <c r="EY708"/>
  <c r="EZ708"/>
  <c r="FA708"/>
  <c r="FB708"/>
  <c r="FC708"/>
  <c r="FD708"/>
  <c r="FE708"/>
  <c r="FF708"/>
  <c r="FG708"/>
  <c r="FH708"/>
  <c r="FI708"/>
  <c r="FJ708"/>
  <c r="FK708"/>
  <c r="FL708"/>
  <c r="FM708"/>
  <c r="FN708"/>
  <c r="FO708"/>
  <c r="FP708"/>
  <c r="FQ708"/>
  <c r="FS708"/>
  <c r="FT708"/>
  <c r="FU708"/>
  <c r="FV708"/>
  <c r="FW708"/>
  <c r="FX708"/>
  <c r="FY708"/>
  <c r="FZ708"/>
  <c r="GA708"/>
  <c r="GB708"/>
  <c r="GC708"/>
  <c r="GD708"/>
  <c r="BG709"/>
  <c r="BH709"/>
  <c r="DS709"/>
  <c r="DT709"/>
  <c r="EJ709"/>
  <c r="EL709"/>
  <c r="EM709"/>
  <c r="EN709"/>
  <c r="EO709"/>
  <c r="EP709"/>
  <c r="EQ709"/>
  <c r="ER709"/>
  <c r="ES709"/>
  <c r="ET709"/>
  <c r="EU709"/>
  <c r="EV709"/>
  <c r="EW709"/>
  <c r="EX709"/>
  <c r="EY709"/>
  <c r="EZ709"/>
  <c r="FA709"/>
  <c r="FB709"/>
  <c r="FC709"/>
  <c r="FD709"/>
  <c r="FE709"/>
  <c r="FF709"/>
  <c r="FG709"/>
  <c r="FH709"/>
  <c r="FI709"/>
  <c r="FJ709"/>
  <c r="FK709"/>
  <c r="FL709"/>
  <c r="FM709"/>
  <c r="FN709"/>
  <c r="FO709"/>
  <c r="FP709"/>
  <c r="FQ709"/>
  <c r="FS709"/>
  <c r="FT709"/>
  <c r="FU709"/>
  <c r="FV709"/>
  <c r="FW709"/>
  <c r="FX709"/>
  <c r="FY709"/>
  <c r="FZ709"/>
  <c r="GA709"/>
  <c r="GB709"/>
  <c r="GC709"/>
  <c r="GD709"/>
  <c r="BG710"/>
  <c r="BH710"/>
  <c r="DS710"/>
  <c r="DT710"/>
  <c r="EJ710"/>
  <c r="EL710"/>
  <c r="EM710"/>
  <c r="EN710"/>
  <c r="EO710"/>
  <c r="EP710"/>
  <c r="EQ710"/>
  <c r="ER710"/>
  <c r="ES710"/>
  <c r="ET710"/>
  <c r="EU710"/>
  <c r="EV710"/>
  <c r="EW710"/>
  <c r="EX710"/>
  <c r="EY710"/>
  <c r="EZ710"/>
  <c r="FA710"/>
  <c r="FB710"/>
  <c r="FC710"/>
  <c r="FD710"/>
  <c r="FE710"/>
  <c r="FF710"/>
  <c r="FG710"/>
  <c r="FH710"/>
  <c r="FI710"/>
  <c r="FJ710"/>
  <c r="FK710"/>
  <c r="FL710"/>
  <c r="FM710"/>
  <c r="FN710"/>
  <c r="FO710"/>
  <c r="FP710"/>
  <c r="FQ710"/>
  <c r="FS710"/>
  <c r="FT710"/>
  <c r="FU710"/>
  <c r="FV710"/>
  <c r="FW710"/>
  <c r="FX710"/>
  <c r="FY710"/>
  <c r="FZ710"/>
  <c r="GA710"/>
  <c r="GB710"/>
  <c r="GC710"/>
  <c r="GD710"/>
  <c r="BG711"/>
  <c r="BH711"/>
  <c r="DS711"/>
  <c r="DT711"/>
  <c r="EJ711"/>
  <c r="EL711"/>
  <c r="EM711"/>
  <c r="EN711"/>
  <c r="EO711"/>
  <c r="EP711"/>
  <c r="EQ711"/>
  <c r="ER711"/>
  <c r="ES711"/>
  <c r="ET711"/>
  <c r="EU711"/>
  <c r="EV711"/>
  <c r="EW711"/>
  <c r="EX711"/>
  <c r="EY711"/>
  <c r="EZ711"/>
  <c r="FA711"/>
  <c r="FB711"/>
  <c r="FC711"/>
  <c r="FD711"/>
  <c r="FE711"/>
  <c r="FF711"/>
  <c r="FG711"/>
  <c r="FH711"/>
  <c r="FI711"/>
  <c r="FJ711"/>
  <c r="FK711"/>
  <c r="FL711"/>
  <c r="FM711"/>
  <c r="FN711"/>
  <c r="FO711"/>
  <c r="FP711"/>
  <c r="FQ711"/>
  <c r="FS711"/>
  <c r="FT711"/>
  <c r="FU711"/>
  <c r="FV711"/>
  <c r="FW711"/>
  <c r="FX711"/>
  <c r="FY711"/>
  <c r="FZ711"/>
  <c r="GA711"/>
  <c r="GB711"/>
  <c r="GC711"/>
  <c r="GD711"/>
  <c r="BG712"/>
  <c r="BH712"/>
  <c r="DS712"/>
  <c r="DT712"/>
  <c r="EJ712"/>
  <c r="EL712"/>
  <c r="EM712"/>
  <c r="EN712"/>
  <c r="EO712"/>
  <c r="EP712"/>
  <c r="EQ712"/>
  <c r="ER712"/>
  <c r="ES712"/>
  <c r="ET712"/>
  <c r="EU712"/>
  <c r="EV712"/>
  <c r="EW712"/>
  <c r="EX712"/>
  <c r="EY712"/>
  <c r="EZ712"/>
  <c r="FA712"/>
  <c r="FB712"/>
  <c r="FC712"/>
  <c r="FD712"/>
  <c r="FE712"/>
  <c r="FF712"/>
  <c r="FG712"/>
  <c r="FH712"/>
  <c r="FI712"/>
  <c r="FJ712"/>
  <c r="FK712"/>
  <c r="FL712"/>
  <c r="FM712"/>
  <c r="FN712"/>
  <c r="FO712"/>
  <c r="FP712"/>
  <c r="FQ712"/>
  <c r="FS712"/>
  <c r="FT712"/>
  <c r="FU712"/>
  <c r="FV712"/>
  <c r="FW712"/>
  <c r="FX712"/>
  <c r="FY712"/>
  <c r="FZ712"/>
  <c r="GA712"/>
  <c r="GB712"/>
  <c r="GC712"/>
  <c r="GD712"/>
  <c r="BG713"/>
  <c r="BH713"/>
  <c r="DS713"/>
  <c r="DT713"/>
  <c r="EJ713"/>
  <c r="EL713"/>
  <c r="EM713"/>
  <c r="EN713"/>
  <c r="EO713"/>
  <c r="EP713"/>
  <c r="EQ713"/>
  <c r="ER713"/>
  <c r="ES713"/>
  <c r="ET713"/>
  <c r="EU713"/>
  <c r="EV713"/>
  <c r="EW713"/>
  <c r="EX713"/>
  <c r="EY713"/>
  <c r="EZ713"/>
  <c r="FA713"/>
  <c r="FB713"/>
  <c r="FC713"/>
  <c r="FD713"/>
  <c r="FE713"/>
  <c r="FF713"/>
  <c r="FG713"/>
  <c r="FH713"/>
  <c r="FI713"/>
  <c r="FJ713"/>
  <c r="FK713"/>
  <c r="FL713"/>
  <c r="FM713"/>
  <c r="FN713"/>
  <c r="FO713"/>
  <c r="FP713"/>
  <c r="FQ713"/>
  <c r="FS713"/>
  <c r="FT713"/>
  <c r="FU713"/>
  <c r="FV713"/>
  <c r="FW713"/>
  <c r="FX713"/>
  <c r="FY713"/>
  <c r="FZ713"/>
  <c r="GA713"/>
  <c r="GB713"/>
  <c r="GC713"/>
  <c r="GD713"/>
  <c r="M714"/>
  <c r="BG714"/>
  <c r="BH714"/>
  <c r="DS714"/>
  <c r="DT714"/>
  <c r="EJ714"/>
  <c r="EL714"/>
  <c r="EM714"/>
  <c r="EN714"/>
  <c r="EO714"/>
  <c r="EP714"/>
  <c r="EQ714"/>
  <c r="ER714"/>
  <c r="ES714"/>
  <c r="ET714"/>
  <c r="EU714"/>
  <c r="EV714"/>
  <c r="EW714"/>
  <c r="EX714"/>
  <c r="EY714"/>
  <c r="EZ714"/>
  <c r="FA714"/>
  <c r="FB714"/>
  <c r="FC714"/>
  <c r="FD714"/>
  <c r="FE714"/>
  <c r="FF714"/>
  <c r="FG714"/>
  <c r="FH714"/>
  <c r="FI714"/>
  <c r="FJ714"/>
  <c r="FK714"/>
  <c r="FL714"/>
  <c r="FM714"/>
  <c r="FN714"/>
  <c r="FO714"/>
  <c r="FP714"/>
  <c r="FQ714"/>
  <c r="FS714"/>
  <c r="FT714"/>
  <c r="FU714"/>
  <c r="FV714"/>
  <c r="FW714"/>
  <c r="FX714"/>
  <c r="FY714"/>
  <c r="FZ714"/>
  <c r="GA714"/>
  <c r="GB714"/>
  <c r="GC714"/>
  <c r="GD714"/>
  <c r="M715"/>
  <c r="BG715"/>
  <c r="BH715"/>
  <c r="DS715"/>
  <c r="DT715"/>
  <c r="EJ715"/>
  <c r="EL715"/>
  <c r="EM715"/>
  <c r="EN715"/>
  <c r="EO715"/>
  <c r="EP715"/>
  <c r="EQ715"/>
  <c r="ER715"/>
  <c r="ES715"/>
  <c r="ET715"/>
  <c r="EU715"/>
  <c r="EV715"/>
  <c r="EW715"/>
  <c r="EX715"/>
  <c r="EY715"/>
  <c r="EZ715"/>
  <c r="FA715"/>
  <c r="FB715"/>
  <c r="FC715"/>
  <c r="FD715"/>
  <c r="FE715"/>
  <c r="FF715"/>
  <c r="FG715"/>
  <c r="FH715"/>
  <c r="FI715"/>
  <c r="FJ715"/>
  <c r="FK715"/>
  <c r="FL715"/>
  <c r="FM715"/>
  <c r="FN715"/>
  <c r="FO715"/>
  <c r="FP715"/>
  <c r="FQ715"/>
  <c r="FS715"/>
  <c r="FT715"/>
  <c r="FU715"/>
  <c r="FV715"/>
  <c r="FW715"/>
  <c r="FX715"/>
  <c r="FY715"/>
  <c r="FZ715"/>
  <c r="GA715"/>
  <c r="GB715"/>
  <c r="GC715"/>
  <c r="GD715"/>
  <c r="M716"/>
  <c r="BG716"/>
  <c r="BH716"/>
  <c r="DS716"/>
  <c r="DT716"/>
  <c r="EJ716"/>
  <c r="EL716"/>
  <c r="EM716"/>
  <c r="EN716"/>
  <c r="EO716"/>
  <c r="EP716"/>
  <c r="EQ716"/>
  <c r="ER716"/>
  <c r="ES716"/>
  <c r="ET716"/>
  <c r="EU716"/>
  <c r="EV716"/>
  <c r="EW716"/>
  <c r="EX716"/>
  <c r="EY716"/>
  <c r="EZ716"/>
  <c r="FA716"/>
  <c r="FB716"/>
  <c r="FC716"/>
  <c r="FD716"/>
  <c r="FE716"/>
  <c r="FF716"/>
  <c r="FG716"/>
  <c r="FH716"/>
  <c r="FI716"/>
  <c r="FJ716"/>
  <c r="FK716"/>
  <c r="FL716"/>
  <c r="FM716"/>
  <c r="FN716"/>
  <c r="FO716"/>
  <c r="FP716"/>
  <c r="FQ716"/>
  <c r="FS716"/>
  <c r="FT716"/>
  <c r="FU716"/>
  <c r="FV716"/>
  <c r="FW716"/>
  <c r="FX716"/>
  <c r="FY716"/>
  <c r="FZ716"/>
  <c r="GA716"/>
  <c r="GB716"/>
  <c r="GC716"/>
  <c r="GD716"/>
  <c r="M717"/>
  <c r="BG717"/>
  <c r="BH717"/>
  <c r="DS717"/>
  <c r="DT717"/>
  <c r="EJ717"/>
  <c r="EL717"/>
  <c r="EM717"/>
  <c r="EN717"/>
  <c r="EO717"/>
  <c r="EP717"/>
  <c r="EQ717"/>
  <c r="ER717"/>
  <c r="ES717"/>
  <c r="ET717"/>
  <c r="EU717"/>
  <c r="EV717"/>
  <c r="EW717"/>
  <c r="EX717"/>
  <c r="EY717"/>
  <c r="EZ717"/>
  <c r="FA717"/>
  <c r="FB717"/>
  <c r="FC717"/>
  <c r="FD717"/>
  <c r="FE717"/>
  <c r="FF717"/>
  <c r="FG717"/>
  <c r="FH717"/>
  <c r="FI717"/>
  <c r="FJ717"/>
  <c r="FK717"/>
  <c r="FL717"/>
  <c r="FM717"/>
  <c r="FN717"/>
  <c r="FO717"/>
  <c r="FP717"/>
  <c r="FQ717"/>
  <c r="FS717"/>
  <c r="FT717"/>
  <c r="FU717"/>
  <c r="FV717"/>
  <c r="FW717"/>
  <c r="FX717"/>
  <c r="FY717"/>
  <c r="FZ717"/>
  <c r="GA717"/>
  <c r="GB717"/>
  <c r="GC717"/>
  <c r="GD717"/>
  <c r="M718"/>
  <c r="BG718"/>
  <c r="BH718"/>
  <c r="DS718"/>
  <c r="DT718"/>
  <c r="EJ718"/>
  <c r="EL718"/>
  <c r="EM718"/>
  <c r="EN718"/>
  <c r="EO718"/>
  <c r="EP718"/>
  <c r="EQ718"/>
  <c r="ER718"/>
  <c r="ES718"/>
  <c r="ET718"/>
  <c r="EU718"/>
  <c r="EV718"/>
  <c r="EW718"/>
  <c r="EX718"/>
  <c r="EY718"/>
  <c r="EZ718"/>
  <c r="FA718"/>
  <c r="FB718"/>
  <c r="FC718"/>
  <c r="FD718"/>
  <c r="FE718"/>
  <c r="FF718"/>
  <c r="FG718"/>
  <c r="FH718"/>
  <c r="FI718"/>
  <c r="FJ718"/>
  <c r="FK718"/>
  <c r="FL718"/>
  <c r="FM718"/>
  <c r="FN718"/>
  <c r="FO718"/>
  <c r="FP718"/>
  <c r="FQ718"/>
  <c r="FS718"/>
  <c r="FT718"/>
  <c r="FU718"/>
  <c r="FV718"/>
  <c r="FW718"/>
  <c r="FX718"/>
  <c r="FY718"/>
  <c r="FZ718"/>
  <c r="GA718"/>
  <c r="GB718"/>
  <c r="GC718"/>
  <c r="GD718"/>
  <c r="M719"/>
  <c r="BG719"/>
  <c r="BH719"/>
  <c r="BY719"/>
  <c r="DS719"/>
  <c r="DT719"/>
  <c r="EJ719"/>
  <c r="EL719"/>
  <c r="EM719"/>
  <c r="EN719"/>
  <c r="EO719"/>
  <c r="EP719"/>
  <c r="EQ719"/>
  <c r="ER719"/>
  <c r="ES719"/>
  <c r="ET719"/>
  <c r="EU719"/>
  <c r="EV719"/>
  <c r="EW719"/>
  <c r="EX719"/>
  <c r="EY719"/>
  <c r="EZ719"/>
  <c r="FA719"/>
  <c r="FB719"/>
  <c r="FC719"/>
  <c r="FD719"/>
  <c r="FE719"/>
  <c r="FF719"/>
  <c r="FG719"/>
  <c r="FH719"/>
  <c r="FI719"/>
  <c r="FJ719"/>
  <c r="FK719"/>
  <c r="FL719"/>
  <c r="FM719"/>
  <c r="FN719"/>
  <c r="FO719"/>
  <c r="FP719"/>
  <c r="FQ719"/>
  <c r="FS719"/>
  <c r="FT719"/>
  <c r="FU719"/>
  <c r="FV719"/>
  <c r="FW719"/>
  <c r="FX719"/>
  <c r="FY719"/>
  <c r="FZ719"/>
  <c r="GA719"/>
  <c r="GB719"/>
  <c r="GC719"/>
  <c r="GD719"/>
  <c r="M720"/>
  <c r="BG720"/>
  <c r="BH720"/>
  <c r="BY720"/>
  <c r="DS720"/>
  <c r="DT720"/>
  <c r="EJ720"/>
  <c r="EL720"/>
  <c r="EM720"/>
  <c r="EN720"/>
  <c r="EO720"/>
  <c r="EP720"/>
  <c r="EQ720"/>
  <c r="ER720"/>
  <c r="ES720"/>
  <c r="ET720"/>
  <c r="EU720"/>
  <c r="EV720"/>
  <c r="EW720"/>
  <c r="EX720"/>
  <c r="EY720"/>
  <c r="EZ720"/>
  <c r="FA720"/>
  <c r="FB720"/>
  <c r="FC720"/>
  <c r="FD720"/>
  <c r="FE720"/>
  <c r="FF720"/>
  <c r="FG720"/>
  <c r="FH720"/>
  <c r="FI720"/>
  <c r="FJ720"/>
  <c r="FK720"/>
  <c r="FL720"/>
  <c r="FM720"/>
  <c r="FN720"/>
  <c r="FO720"/>
  <c r="FP720"/>
  <c r="FQ720"/>
  <c r="FS720"/>
  <c r="FT720"/>
  <c r="FU720"/>
  <c r="FV720"/>
  <c r="FW720"/>
  <c r="FX720"/>
  <c r="FY720"/>
  <c r="FZ720"/>
  <c r="GA720"/>
  <c r="GB720"/>
  <c r="GC720"/>
  <c r="GD720"/>
  <c r="M721"/>
  <c r="BG721"/>
  <c r="BH721"/>
  <c r="BY721"/>
  <c r="DS721"/>
  <c r="DT721"/>
  <c r="EJ721"/>
  <c r="EL721"/>
  <c r="EM721"/>
  <c r="EN721"/>
  <c r="EO721"/>
  <c r="EP721"/>
  <c r="EQ721"/>
  <c r="ER721"/>
  <c r="ES721"/>
  <c r="ET721"/>
  <c r="EU721"/>
  <c r="EV721"/>
  <c r="EW721"/>
  <c r="EX721"/>
  <c r="EY721"/>
  <c r="EZ721"/>
  <c r="FA721"/>
  <c r="FB721"/>
  <c r="FC721"/>
  <c r="FD721"/>
  <c r="FE721"/>
  <c r="FF721"/>
  <c r="FG721"/>
  <c r="FH721"/>
  <c r="FI721"/>
  <c r="FJ721"/>
  <c r="FK721"/>
  <c r="FL721"/>
  <c r="FM721"/>
  <c r="FN721"/>
  <c r="FO721"/>
  <c r="FP721"/>
  <c r="FQ721"/>
  <c r="FS721"/>
  <c r="FT721"/>
  <c r="FU721"/>
  <c r="FV721"/>
  <c r="FW721"/>
  <c r="FX721"/>
  <c r="FY721"/>
  <c r="FZ721"/>
  <c r="GA721"/>
  <c r="GB721"/>
  <c r="GC721"/>
  <c r="GD721"/>
  <c r="L722"/>
  <c r="N722"/>
  <c r="P722"/>
  <c r="Q722"/>
  <c r="R722"/>
  <c r="S722"/>
  <c r="T722"/>
  <c r="U722"/>
  <c r="V722"/>
  <c r="W722"/>
  <c r="X722"/>
  <c r="Y722"/>
  <c r="Z722"/>
  <c r="AA722"/>
  <c r="AB722"/>
  <c r="AC722"/>
  <c r="AD722"/>
  <c r="AE722"/>
  <c r="AF722"/>
  <c r="AG722"/>
  <c r="AH722"/>
  <c r="AI722"/>
  <c r="AJ722"/>
  <c r="AK722"/>
  <c r="AL722"/>
  <c r="AM722"/>
  <c r="AN722"/>
  <c r="AO722"/>
  <c r="AP722"/>
  <c r="AQ722"/>
  <c r="AR722"/>
  <c r="AS722"/>
  <c r="AT722"/>
  <c r="AU722"/>
  <c r="AV722"/>
  <c r="AW722"/>
  <c r="AX722"/>
  <c r="AY722"/>
  <c r="AZ722"/>
  <c r="BA722"/>
  <c r="BB722"/>
  <c r="BC722"/>
  <c r="BD722"/>
  <c r="BE722"/>
  <c r="BF722"/>
  <c r="BX722"/>
  <c r="BZ722"/>
  <c r="CA722"/>
  <c r="CB722"/>
  <c r="CC722"/>
  <c r="CD722"/>
  <c r="CE722"/>
  <c r="CF722"/>
  <c r="CG722"/>
  <c r="CH722"/>
  <c r="CI722"/>
  <c r="CJ722"/>
  <c r="CK722"/>
  <c r="CL722"/>
  <c r="CM722"/>
  <c r="CN722"/>
  <c r="CO722"/>
  <c r="CP722"/>
  <c r="CQ722"/>
  <c r="CR722"/>
  <c r="CS722"/>
  <c r="CT722"/>
  <c r="CU722"/>
  <c r="CV722"/>
  <c r="CW722"/>
  <c r="CX722"/>
  <c r="CY722"/>
  <c r="CZ722"/>
  <c r="DA722"/>
  <c r="DB722"/>
  <c r="DC722"/>
  <c r="DD722"/>
  <c r="DE722"/>
  <c r="DF722"/>
  <c r="DG722"/>
  <c r="DH722"/>
  <c r="DI722"/>
  <c r="DJ722"/>
  <c r="DK722"/>
  <c r="DL722"/>
  <c r="DM722"/>
  <c r="DN722"/>
  <c r="DO722"/>
  <c r="DP722"/>
  <c r="DQ722"/>
  <c r="DR722"/>
  <c r="M723"/>
  <c r="BG723"/>
  <c r="BH723"/>
  <c r="BY723"/>
  <c r="DS723"/>
  <c r="DT723"/>
  <c r="EJ723"/>
  <c r="EL723"/>
  <c r="EM723"/>
  <c r="EN723"/>
  <c r="EO723"/>
  <c r="EP723"/>
  <c r="EQ723"/>
  <c r="ER723"/>
  <c r="ES723"/>
  <c r="ET723"/>
  <c r="EU723"/>
  <c r="EV723"/>
  <c r="EW723"/>
  <c r="EX723"/>
  <c r="EY723"/>
  <c r="EZ723"/>
  <c r="FA723"/>
  <c r="FB723"/>
  <c r="FC723"/>
  <c r="FD723"/>
  <c r="FE723"/>
  <c r="FF723"/>
  <c r="FG723"/>
  <c r="FH723"/>
  <c r="FI723"/>
  <c r="FJ723"/>
  <c r="FK723"/>
  <c r="FL723"/>
  <c r="FM723"/>
  <c r="FN723"/>
  <c r="FO723"/>
  <c r="FP723"/>
  <c r="FQ723"/>
  <c r="FS723"/>
  <c r="FT723"/>
  <c r="FU723"/>
  <c r="FV723"/>
  <c r="FW723"/>
  <c r="FX723"/>
  <c r="FY723"/>
  <c r="FZ723"/>
  <c r="GA723"/>
  <c r="GB723"/>
  <c r="GC723"/>
  <c r="GD723"/>
  <c r="M724"/>
  <c r="BG724"/>
  <c r="BH724"/>
  <c r="BY724"/>
  <c r="DS724"/>
  <c r="DT724"/>
  <c r="EJ724"/>
  <c r="EL724"/>
  <c r="EM724"/>
  <c r="EN724"/>
  <c r="EO724"/>
  <c r="EP724"/>
  <c r="EQ724"/>
  <c r="ER724"/>
  <c r="ES724"/>
  <c r="ET724"/>
  <c r="EU724"/>
  <c r="EV724"/>
  <c r="EW724"/>
  <c r="EX724"/>
  <c r="EY724"/>
  <c r="EZ724"/>
  <c r="FA724"/>
  <c r="FB724"/>
  <c r="FC724"/>
  <c r="FD724"/>
  <c r="FE724"/>
  <c r="FF724"/>
  <c r="FG724"/>
  <c r="FH724"/>
  <c r="FI724"/>
  <c r="FJ724"/>
  <c r="FK724"/>
  <c r="FL724"/>
  <c r="FM724"/>
  <c r="FN724"/>
  <c r="FO724"/>
  <c r="FP724"/>
  <c r="FQ724"/>
  <c r="FS724"/>
  <c r="FT724"/>
  <c r="FU724"/>
  <c r="FV724"/>
  <c r="FW724"/>
  <c r="FX724"/>
  <c r="FY724"/>
  <c r="FZ724"/>
  <c r="GA724"/>
  <c r="GB724"/>
  <c r="GC724"/>
  <c r="GD724"/>
  <c r="M725"/>
  <c r="BG725"/>
  <c r="BH725"/>
  <c r="BY725"/>
  <c r="DS725"/>
  <c r="DT725"/>
  <c r="EJ725"/>
  <c r="EL725"/>
  <c r="EM725"/>
  <c r="EN725"/>
  <c r="EO725"/>
  <c r="EP725"/>
  <c r="EQ725"/>
  <c r="ER725"/>
  <c r="ES725"/>
  <c r="ET725"/>
  <c r="EU725"/>
  <c r="EV725"/>
  <c r="EW725"/>
  <c r="EX725"/>
  <c r="EY725"/>
  <c r="EZ725"/>
  <c r="FA725"/>
  <c r="FB725"/>
  <c r="FC725"/>
  <c r="FD725"/>
  <c r="FE725"/>
  <c r="FF725"/>
  <c r="FG725"/>
  <c r="FH725"/>
  <c r="FI725"/>
  <c r="FJ725"/>
  <c r="FK725"/>
  <c r="FL725"/>
  <c r="FM725"/>
  <c r="FN725"/>
  <c r="FO725"/>
  <c r="FP725"/>
  <c r="FQ725"/>
  <c r="FS725"/>
  <c r="FT725"/>
  <c r="FU725"/>
  <c r="FV725"/>
  <c r="FW725"/>
  <c r="FX725"/>
  <c r="FY725"/>
  <c r="FZ725"/>
  <c r="GA725"/>
  <c r="GB725"/>
  <c r="GC725"/>
  <c r="GD725"/>
  <c r="M726"/>
  <c r="BG726"/>
  <c r="BH726"/>
  <c r="BY726"/>
  <c r="DS726"/>
  <c r="DT726"/>
  <c r="EJ726"/>
  <c r="EL726"/>
  <c r="EM726"/>
  <c r="EN726"/>
  <c r="EO726"/>
  <c r="EP726"/>
  <c r="EQ726"/>
  <c r="ER726"/>
  <c r="ES726"/>
  <c r="ET726"/>
  <c r="EU726"/>
  <c r="EV726"/>
  <c r="EW726"/>
  <c r="EX726"/>
  <c r="EY726"/>
  <c r="EZ726"/>
  <c r="FA726"/>
  <c r="FB726"/>
  <c r="FC726"/>
  <c r="FD726"/>
  <c r="FE726"/>
  <c r="FF726"/>
  <c r="FG726"/>
  <c r="FH726"/>
  <c r="FI726"/>
  <c r="FJ726"/>
  <c r="FK726"/>
  <c r="FL726"/>
  <c r="FM726"/>
  <c r="FN726"/>
  <c r="FO726"/>
  <c r="FP726"/>
  <c r="FQ726"/>
  <c r="FS726"/>
  <c r="FT726"/>
  <c r="FU726"/>
  <c r="FV726"/>
  <c r="FW726"/>
  <c r="FX726"/>
  <c r="FY726"/>
  <c r="FZ726"/>
  <c r="GA726"/>
  <c r="GB726"/>
  <c r="GC726"/>
  <c r="GD726"/>
  <c r="M727"/>
  <c r="BG727"/>
  <c r="BH727"/>
  <c r="BY727"/>
  <c r="DS727"/>
  <c r="DT727"/>
  <c r="EJ727"/>
  <c r="EL727"/>
  <c r="EM727"/>
  <c r="EN727"/>
  <c r="EO727"/>
  <c r="EP727"/>
  <c r="EQ727"/>
  <c r="ER727"/>
  <c r="ES727"/>
  <c r="ET727"/>
  <c r="EU727"/>
  <c r="EV727"/>
  <c r="EW727"/>
  <c r="EX727"/>
  <c r="EY727"/>
  <c r="EZ727"/>
  <c r="FA727"/>
  <c r="FB727"/>
  <c r="FC727"/>
  <c r="FD727"/>
  <c r="FE727"/>
  <c r="FF727"/>
  <c r="FG727"/>
  <c r="FH727"/>
  <c r="FI727"/>
  <c r="FJ727"/>
  <c r="FK727"/>
  <c r="FL727"/>
  <c r="FM727"/>
  <c r="FN727"/>
  <c r="FO727"/>
  <c r="FP727"/>
  <c r="FQ727"/>
  <c r="FS727"/>
  <c r="FT727"/>
  <c r="FU727"/>
  <c r="FV727"/>
  <c r="FW727"/>
  <c r="FX727"/>
  <c r="FY727"/>
  <c r="FZ727"/>
  <c r="GA727"/>
  <c r="GB727"/>
  <c r="GC727"/>
  <c r="GD727"/>
  <c r="M728"/>
  <c r="BG728"/>
  <c r="BH728"/>
  <c r="BY728"/>
  <c r="DS728"/>
  <c r="DT728"/>
  <c r="EJ728"/>
  <c r="EL728"/>
  <c r="EM728"/>
  <c r="EN728"/>
  <c r="EO728"/>
  <c r="EP728"/>
  <c r="EQ728"/>
  <c r="ER728"/>
  <c r="ES728"/>
  <c r="ET728"/>
  <c r="EU728"/>
  <c r="EV728"/>
  <c r="EW728"/>
  <c r="EX728"/>
  <c r="EY728"/>
  <c r="EZ728"/>
  <c r="FA728"/>
  <c r="FB728"/>
  <c r="FC728"/>
  <c r="FD728"/>
  <c r="FE728"/>
  <c r="FF728"/>
  <c r="FG728"/>
  <c r="FH728"/>
  <c r="FI728"/>
  <c r="FJ728"/>
  <c r="FK728"/>
  <c r="FL728"/>
  <c r="FM728"/>
  <c r="FN728"/>
  <c r="FO728"/>
  <c r="FP728"/>
  <c r="FQ728"/>
  <c r="FS728"/>
  <c r="FT728"/>
  <c r="FU728"/>
  <c r="FV728"/>
  <c r="FW728"/>
  <c r="FX728"/>
  <c r="FY728"/>
  <c r="FZ728"/>
  <c r="GA728"/>
  <c r="GB728"/>
  <c r="GC728"/>
  <c r="GD728"/>
  <c r="M729"/>
  <c r="BG729"/>
  <c r="BH729"/>
  <c r="BY729"/>
  <c r="DS729"/>
  <c r="DT729"/>
  <c r="EJ729"/>
  <c r="EL729"/>
  <c r="EM729"/>
  <c r="EN729"/>
  <c r="EO729"/>
  <c r="EP729"/>
  <c r="EQ729"/>
  <c r="ER729"/>
  <c r="ES729"/>
  <c r="ET729"/>
  <c r="EU729"/>
  <c r="EV729"/>
  <c r="EW729"/>
  <c r="EX729"/>
  <c r="EY729"/>
  <c r="EZ729"/>
  <c r="FA729"/>
  <c r="FB729"/>
  <c r="FC729"/>
  <c r="FD729"/>
  <c r="FE729"/>
  <c r="FF729"/>
  <c r="FG729"/>
  <c r="FH729"/>
  <c r="FI729"/>
  <c r="FJ729"/>
  <c r="FK729"/>
  <c r="FL729"/>
  <c r="FM729"/>
  <c r="FN729"/>
  <c r="FO729"/>
  <c r="FP729"/>
  <c r="FQ729"/>
  <c r="FS729"/>
  <c r="FT729"/>
  <c r="FU729"/>
  <c r="FV729"/>
  <c r="FW729"/>
  <c r="FX729"/>
  <c r="FY729"/>
  <c r="FZ729"/>
  <c r="GA729"/>
  <c r="GB729"/>
  <c r="GC729"/>
  <c r="GD729"/>
  <c r="M730"/>
  <c r="BG730"/>
  <c r="BH730"/>
  <c r="BY730"/>
  <c r="DS730"/>
  <c r="DT730"/>
  <c r="EJ730"/>
  <c r="EL730"/>
  <c r="EM730"/>
  <c r="EN730"/>
  <c r="EO730"/>
  <c r="EP730"/>
  <c r="EQ730"/>
  <c r="ER730"/>
  <c r="ES730"/>
  <c r="ET730"/>
  <c r="EU730"/>
  <c r="EV730"/>
  <c r="EW730"/>
  <c r="EX730"/>
  <c r="EY730"/>
  <c r="EZ730"/>
  <c r="FA730"/>
  <c r="FB730"/>
  <c r="FC730"/>
  <c r="FD730"/>
  <c r="FE730"/>
  <c r="FF730"/>
  <c r="FG730"/>
  <c r="FH730"/>
  <c r="FI730"/>
  <c r="FJ730"/>
  <c r="FK730"/>
  <c r="FL730"/>
  <c r="FM730"/>
  <c r="FN730"/>
  <c r="FO730"/>
  <c r="FP730"/>
  <c r="FQ730"/>
  <c r="FS730"/>
  <c r="FT730"/>
  <c r="FU730"/>
  <c r="FV730"/>
  <c r="FW730"/>
  <c r="FX730"/>
  <c r="FY730"/>
  <c r="FZ730"/>
  <c r="GA730"/>
  <c r="GB730"/>
  <c r="GC730"/>
  <c r="GD730"/>
  <c r="M731"/>
  <c r="BG731"/>
  <c r="BH731"/>
  <c r="BY731"/>
  <c r="DS731"/>
  <c r="DT731"/>
  <c r="EJ731"/>
  <c r="EL731"/>
  <c r="EM731"/>
  <c r="EN731"/>
  <c r="EO731"/>
  <c r="EP731"/>
  <c r="EQ731"/>
  <c r="ER731"/>
  <c r="ES731"/>
  <c r="ET731"/>
  <c r="EU731"/>
  <c r="EV731"/>
  <c r="EW731"/>
  <c r="EX731"/>
  <c r="EY731"/>
  <c r="EZ731"/>
  <c r="FA731"/>
  <c r="FB731"/>
  <c r="FC731"/>
  <c r="FD731"/>
  <c r="FE731"/>
  <c r="FF731"/>
  <c r="FG731"/>
  <c r="FH731"/>
  <c r="FI731"/>
  <c r="FJ731"/>
  <c r="FK731"/>
  <c r="FL731"/>
  <c r="FM731"/>
  <c r="FN731"/>
  <c r="FO731"/>
  <c r="FP731"/>
  <c r="FQ731"/>
  <c r="FS731"/>
  <c r="FT731"/>
  <c r="FU731"/>
  <c r="FV731"/>
  <c r="FW731"/>
  <c r="FX731"/>
  <c r="FY731"/>
  <c r="FZ731"/>
  <c r="GA731"/>
  <c r="GB731"/>
  <c r="GC731"/>
  <c r="GD731"/>
  <c r="M732"/>
  <c r="BG732"/>
  <c r="BH732"/>
  <c r="BY732"/>
  <c r="DS732"/>
  <c r="DT732"/>
  <c r="EJ732"/>
  <c r="EL732"/>
  <c r="EM732"/>
  <c r="EN732"/>
  <c r="EO732"/>
  <c r="EP732"/>
  <c r="EQ732"/>
  <c r="ER732"/>
  <c r="ES732"/>
  <c r="ET732"/>
  <c r="EU732"/>
  <c r="EV732"/>
  <c r="EW732"/>
  <c r="EX732"/>
  <c r="EY732"/>
  <c r="EZ732"/>
  <c r="FA732"/>
  <c r="FB732"/>
  <c r="FC732"/>
  <c r="FD732"/>
  <c r="FE732"/>
  <c r="FF732"/>
  <c r="FG732"/>
  <c r="FH732"/>
  <c r="FI732"/>
  <c r="FJ732"/>
  <c r="FK732"/>
  <c r="FL732"/>
  <c r="FM732"/>
  <c r="FN732"/>
  <c r="FO732"/>
  <c r="FP732"/>
  <c r="FQ732"/>
  <c r="FS732"/>
  <c r="FT732"/>
  <c r="FU732"/>
  <c r="FV732"/>
  <c r="FW732"/>
  <c r="FX732"/>
  <c r="FY732"/>
  <c r="FZ732"/>
  <c r="GA732"/>
  <c r="GB732"/>
  <c r="GC732"/>
  <c r="GD732"/>
  <c r="M733"/>
  <c r="BG733"/>
  <c r="BH733"/>
  <c r="BY733"/>
  <c r="DS733"/>
  <c r="DT733"/>
  <c r="EJ733"/>
  <c r="EL733"/>
  <c r="EM733"/>
  <c r="EN733"/>
  <c r="EO733"/>
  <c r="EP733"/>
  <c r="EQ733"/>
  <c r="ER733"/>
  <c r="ES733"/>
  <c r="ET733"/>
  <c r="EU733"/>
  <c r="EV733"/>
  <c r="EW733"/>
  <c r="EX733"/>
  <c r="EY733"/>
  <c r="EZ733"/>
  <c r="FA733"/>
  <c r="FB733"/>
  <c r="FC733"/>
  <c r="FD733"/>
  <c r="FE733"/>
  <c r="FF733"/>
  <c r="FG733"/>
  <c r="FH733"/>
  <c r="FI733"/>
  <c r="FJ733"/>
  <c r="FK733"/>
  <c r="FL733"/>
  <c r="FM733"/>
  <c r="FN733"/>
  <c r="FO733"/>
  <c r="FP733"/>
  <c r="FQ733"/>
  <c r="FS733"/>
  <c r="FT733"/>
  <c r="FU733"/>
  <c r="FV733"/>
  <c r="FW733"/>
  <c r="FX733"/>
  <c r="FY733"/>
  <c r="FZ733"/>
  <c r="GA733"/>
  <c r="GB733"/>
  <c r="GC733"/>
  <c r="GD733"/>
  <c r="M734"/>
  <c r="BG734"/>
  <c r="BH734"/>
  <c r="BY734"/>
  <c r="DS734"/>
  <c r="DT734"/>
  <c r="EJ734"/>
  <c r="EL734"/>
  <c r="EM734"/>
  <c r="EN734"/>
  <c r="EO734"/>
  <c r="EP734"/>
  <c r="EQ734"/>
  <c r="ER734"/>
  <c r="ES734"/>
  <c r="ET734"/>
  <c r="EU734"/>
  <c r="EV734"/>
  <c r="EW734"/>
  <c r="EX734"/>
  <c r="EY734"/>
  <c r="EZ734"/>
  <c r="FA734"/>
  <c r="FB734"/>
  <c r="FC734"/>
  <c r="FD734"/>
  <c r="FE734"/>
  <c r="FF734"/>
  <c r="FG734"/>
  <c r="FH734"/>
  <c r="FI734"/>
  <c r="FJ734"/>
  <c r="FK734"/>
  <c r="FL734"/>
  <c r="FM734"/>
  <c r="FN734"/>
  <c r="FO734"/>
  <c r="FP734"/>
  <c r="FQ734"/>
  <c r="FS734"/>
  <c r="FT734"/>
  <c r="FU734"/>
  <c r="FV734"/>
  <c r="FW734"/>
  <c r="FX734"/>
  <c r="FY734"/>
  <c r="FZ734"/>
  <c r="GA734"/>
  <c r="GB734"/>
  <c r="GC734"/>
  <c r="GD734"/>
  <c r="M735"/>
  <c r="BG735"/>
  <c r="BH735"/>
  <c r="BY735"/>
  <c r="DS735"/>
  <c r="DT735"/>
  <c r="EJ735"/>
  <c r="EL735"/>
  <c r="EM735"/>
  <c r="EN735"/>
  <c r="EO735"/>
  <c r="EP735"/>
  <c r="EQ735"/>
  <c r="ER735"/>
  <c r="ES735"/>
  <c r="ET735"/>
  <c r="EU735"/>
  <c r="EV735"/>
  <c r="EW735"/>
  <c r="EX735"/>
  <c r="EY735"/>
  <c r="EZ735"/>
  <c r="FA735"/>
  <c r="FB735"/>
  <c r="FC735"/>
  <c r="FD735"/>
  <c r="FE735"/>
  <c r="FF735"/>
  <c r="FG735"/>
  <c r="FH735"/>
  <c r="FI735"/>
  <c r="FJ735"/>
  <c r="FK735"/>
  <c r="FL735"/>
  <c r="FM735"/>
  <c r="FN735"/>
  <c r="FO735"/>
  <c r="FP735"/>
  <c r="FQ735"/>
  <c r="FS735"/>
  <c r="FT735"/>
  <c r="FU735"/>
  <c r="FV735"/>
  <c r="FW735"/>
  <c r="FX735"/>
  <c r="FY735"/>
  <c r="FZ735"/>
  <c r="GA735"/>
  <c r="GB735"/>
  <c r="GC735"/>
  <c r="GD735"/>
  <c r="M736"/>
  <c r="BH736"/>
  <c r="BY736"/>
  <c r="DS736"/>
  <c r="GE736" s="1"/>
  <c r="DT736"/>
  <c r="EJ736"/>
  <c r="EL736"/>
  <c r="EM736"/>
  <c r="EN736"/>
  <c r="EO736"/>
  <c r="EP736"/>
  <c r="EQ736"/>
  <c r="ER736"/>
  <c r="ES736"/>
  <c r="ET736"/>
  <c r="EU736"/>
  <c r="EV736"/>
  <c r="EW736"/>
  <c r="EX736"/>
  <c r="EY736"/>
  <c r="EZ736"/>
  <c r="FA736"/>
  <c r="FB736"/>
  <c r="FC736"/>
  <c r="FD736"/>
  <c r="FE736"/>
  <c r="FF736"/>
  <c r="FG736"/>
  <c r="FH736"/>
  <c r="FI736"/>
  <c r="FJ736"/>
  <c r="FK736"/>
  <c r="FL736"/>
  <c r="FM736"/>
  <c r="FN736"/>
  <c r="FO736"/>
  <c r="FP736"/>
  <c r="FQ736"/>
  <c r="FS736"/>
  <c r="FT736"/>
  <c r="FU736"/>
  <c r="FV736"/>
  <c r="FW736"/>
  <c r="FX736"/>
  <c r="FY736"/>
  <c r="FZ736"/>
  <c r="GA736"/>
  <c r="GB736"/>
  <c r="GC736"/>
  <c r="GD736"/>
  <c r="M737"/>
  <c r="BG737"/>
  <c r="BY737"/>
  <c r="DS737"/>
  <c r="DT737"/>
  <c r="GF737" s="1"/>
  <c r="EJ737"/>
  <c r="EL737"/>
  <c r="EM737"/>
  <c r="EN737"/>
  <c r="EO737"/>
  <c r="EP737"/>
  <c r="EQ737"/>
  <c r="ER737"/>
  <c r="ES737"/>
  <c r="ET737"/>
  <c r="EU737"/>
  <c r="EV737"/>
  <c r="EW737"/>
  <c r="EX737"/>
  <c r="EY737"/>
  <c r="EZ737"/>
  <c r="FA737"/>
  <c r="FB737"/>
  <c r="FC737"/>
  <c r="FD737"/>
  <c r="FE737"/>
  <c r="FF737"/>
  <c r="FG737"/>
  <c r="FH737"/>
  <c r="FI737"/>
  <c r="FJ737"/>
  <c r="FK737"/>
  <c r="FL737"/>
  <c r="FM737"/>
  <c r="FN737"/>
  <c r="FO737"/>
  <c r="FP737"/>
  <c r="FQ737"/>
  <c r="FS737"/>
  <c r="FT737"/>
  <c r="FU737"/>
  <c r="FV737"/>
  <c r="FW737"/>
  <c r="FX737"/>
  <c r="FY737"/>
  <c r="FZ737"/>
  <c r="GA737"/>
  <c r="GB737"/>
  <c r="GC737"/>
  <c r="GD737"/>
  <c r="M738"/>
  <c r="BG738"/>
  <c r="BH738"/>
  <c r="BY738"/>
  <c r="DS738"/>
  <c r="DT738"/>
  <c r="EJ738"/>
  <c r="EL738"/>
  <c r="EM738"/>
  <c r="EN738"/>
  <c r="EO738"/>
  <c r="EP738"/>
  <c r="EQ738"/>
  <c r="ER738"/>
  <c r="ES738"/>
  <c r="ET738"/>
  <c r="EU738"/>
  <c r="EV738"/>
  <c r="EW738"/>
  <c r="EX738"/>
  <c r="EY738"/>
  <c r="EZ738"/>
  <c r="FA738"/>
  <c r="FB738"/>
  <c r="FC738"/>
  <c r="FD738"/>
  <c r="FE738"/>
  <c r="FF738"/>
  <c r="FG738"/>
  <c r="FH738"/>
  <c r="FI738"/>
  <c r="FJ738"/>
  <c r="FK738"/>
  <c r="FL738"/>
  <c r="FM738"/>
  <c r="FN738"/>
  <c r="FO738"/>
  <c r="FP738"/>
  <c r="FQ738"/>
  <c r="FS738"/>
  <c r="FT738"/>
  <c r="FU738"/>
  <c r="FV738"/>
  <c r="FW738"/>
  <c r="FX738"/>
  <c r="FY738"/>
  <c r="FZ738"/>
  <c r="GA738"/>
  <c r="GB738"/>
  <c r="GC738"/>
  <c r="GD738"/>
  <c r="BY389" l="1"/>
  <c r="BG480"/>
  <c r="BY480"/>
  <c r="BH480"/>
  <c r="M480"/>
  <c r="DT480"/>
  <c r="DS480"/>
  <c r="M406"/>
  <c r="BH406"/>
  <c r="BG406"/>
  <c r="DT406"/>
  <c r="DS406"/>
  <c r="M434"/>
  <c r="EK446"/>
  <c r="BY434"/>
  <c r="GF444"/>
  <c r="GF440"/>
  <c r="BH434"/>
  <c r="BG434"/>
  <c r="DT434"/>
  <c r="DS434"/>
  <c r="GF696"/>
  <c r="BH510"/>
  <c r="DT466"/>
  <c r="M510"/>
  <c r="BG510"/>
  <c r="BY466"/>
  <c r="DS466"/>
  <c r="BH466"/>
  <c r="M466"/>
  <c r="BG466"/>
  <c r="GF476"/>
  <c r="GE475"/>
  <c r="GF470"/>
  <c r="GE469"/>
  <c r="M671"/>
  <c r="BY671"/>
  <c r="DS671"/>
  <c r="DT671"/>
  <c r="BH671"/>
  <c r="BG671"/>
  <c r="M420"/>
  <c r="BH420"/>
  <c r="BG420"/>
  <c r="GE429"/>
  <c r="DS420"/>
  <c r="DT420"/>
  <c r="BY616"/>
  <c r="GE699"/>
  <c r="GE695"/>
  <c r="GE691"/>
  <c r="DT616"/>
  <c r="DS616"/>
  <c r="EO616"/>
  <c r="BH616"/>
  <c r="BG616"/>
  <c r="GE599"/>
  <c r="EK599"/>
  <c r="GE595"/>
  <c r="GE591"/>
  <c r="GF380"/>
  <c r="EK724"/>
  <c r="GF650"/>
  <c r="GE649"/>
  <c r="GF646"/>
  <c r="GE645"/>
  <c r="EK644"/>
  <c r="EK640"/>
  <c r="GE637"/>
  <c r="EK636"/>
  <c r="EK632"/>
  <c r="EK596"/>
  <c r="GF520"/>
  <c r="GF492"/>
  <c r="GF484"/>
  <c r="GF488"/>
  <c r="GF376"/>
  <c r="EK718"/>
  <c r="GF712"/>
  <c r="GE711"/>
  <c r="GE513"/>
  <c r="GE463"/>
  <c r="GF676"/>
  <c r="GF532"/>
  <c r="GF404"/>
  <c r="EK713"/>
  <c r="GF703"/>
  <c r="EK702"/>
  <c r="EK694"/>
  <c r="GE578"/>
  <c r="GE571"/>
  <c r="EK570"/>
  <c r="EK566"/>
  <c r="GF560"/>
  <c r="GF477"/>
  <c r="GF402"/>
  <c r="GF713"/>
  <c r="GF701"/>
  <c r="GE700"/>
  <c r="EK699"/>
  <c r="GF697"/>
  <c r="GF693"/>
  <c r="GE692"/>
  <c r="EK687"/>
  <c r="GF685"/>
  <c r="EK683"/>
  <c r="EK679"/>
  <c r="EK675"/>
  <c r="GF669"/>
  <c r="EK667"/>
  <c r="GF665"/>
  <c r="GE664"/>
  <c r="EK663"/>
  <c r="GF661"/>
  <c r="EK595"/>
  <c r="EK591"/>
  <c r="EK587"/>
  <c r="GE584"/>
  <c r="EK583"/>
  <c r="GE580"/>
  <c r="EK579"/>
  <c r="GE572"/>
  <c r="GE568"/>
  <c r="GE564"/>
  <c r="EK537"/>
  <c r="GE534"/>
  <c r="GE530"/>
  <c r="GE521"/>
  <c r="GE477"/>
  <c r="EK443"/>
  <c r="GF429"/>
  <c r="GF414"/>
  <c r="EK691"/>
  <c r="GF702"/>
  <c r="GF694"/>
  <c r="EK692"/>
  <c r="GF687"/>
  <c r="GE686"/>
  <c r="EK685"/>
  <c r="GF683"/>
  <c r="GE682"/>
  <c r="EK681"/>
  <c r="GF675"/>
  <c r="GE674"/>
  <c r="GF677"/>
  <c r="GE663"/>
  <c r="GF663"/>
  <c r="EK661"/>
  <c r="GF659"/>
  <c r="GE658"/>
  <c r="GF668"/>
  <c r="GE667"/>
  <c r="EK666"/>
  <c r="GF660"/>
  <c r="GE659"/>
  <c r="GF670"/>
  <c r="EK668"/>
  <c r="GF666"/>
  <c r="GF662"/>
  <c r="GE661"/>
  <c r="EK660"/>
  <c r="GF657"/>
  <c r="GF653"/>
  <c r="EK653"/>
  <c r="GF615"/>
  <c r="EK613"/>
  <c r="GF611"/>
  <c r="EK609"/>
  <c r="GF607"/>
  <c r="EK592"/>
  <c r="EK582"/>
  <c r="GE587"/>
  <c r="EK586"/>
  <c r="GE583"/>
  <c r="EK578"/>
  <c r="GE570"/>
  <c r="GF559"/>
  <c r="EK571"/>
  <c r="GE566"/>
  <c r="GF563"/>
  <c r="GE554"/>
  <c r="EK547"/>
  <c r="EK543"/>
  <c r="GF556"/>
  <c r="GE555"/>
  <c r="EK554"/>
  <c r="GE549"/>
  <c r="GF546"/>
  <c r="EK544"/>
  <c r="GE547"/>
  <c r="EK539"/>
  <c r="GE533"/>
  <c r="GF540"/>
  <c r="GE525"/>
  <c r="EK524"/>
  <c r="GF522"/>
  <c r="GF521"/>
  <c r="GE519"/>
  <c r="GE515"/>
  <c r="GE518"/>
  <c r="EK517"/>
  <c r="GE514"/>
  <c r="EK508"/>
  <c r="EK500"/>
  <c r="GF498"/>
  <c r="GE505"/>
  <c r="EK504"/>
  <c r="GF502"/>
  <c r="GE501"/>
  <c r="GF493"/>
  <c r="GF489"/>
  <c r="GF485"/>
  <c r="GE490"/>
  <c r="GE486"/>
  <c r="GF478"/>
  <c r="GE476"/>
  <c r="EK475"/>
  <c r="GE479"/>
  <c r="EK465"/>
  <c r="GF453"/>
  <c r="EK451"/>
  <c r="GF462"/>
  <c r="GE461"/>
  <c r="GF454"/>
  <c r="GE453"/>
  <c r="EK441"/>
  <c r="GF428"/>
  <c r="GF431"/>
  <c r="GF427"/>
  <c r="EK425"/>
  <c r="GF423"/>
  <c r="GE422"/>
  <c r="EK421"/>
  <c r="GE427"/>
  <c r="EK426"/>
  <c r="GE412"/>
  <c r="EK407"/>
  <c r="EK414"/>
  <c r="EK410"/>
  <c r="GF408"/>
  <c r="EK391"/>
  <c r="EK399"/>
  <c r="EK395"/>
  <c r="GE396"/>
  <c r="GF400"/>
  <c r="EK398"/>
  <c r="GF396"/>
  <c r="GE395"/>
  <c r="EK394"/>
  <c r="GF392"/>
  <c r="EK381"/>
  <c r="GF378"/>
  <c r="GE376"/>
  <c r="EK375"/>
  <c r="BG374"/>
  <c r="GE529"/>
  <c r="GE482"/>
  <c r="GF735"/>
  <c r="GF738"/>
  <c r="GF736"/>
  <c r="EK735"/>
  <c r="GE732"/>
  <c r="GF729"/>
  <c r="GE728"/>
  <c r="GF721"/>
  <c r="EK716"/>
  <c r="GE713"/>
  <c r="GF710"/>
  <c r="EK708"/>
  <c r="GE738"/>
  <c r="GE735"/>
  <c r="GF732"/>
  <c r="GE731"/>
  <c r="GF728"/>
  <c r="GE727"/>
  <c r="GF723"/>
  <c r="GE714"/>
  <c r="GF711"/>
  <c r="EK709"/>
  <c r="GF673"/>
  <c r="GE657"/>
  <c r="GF645"/>
  <c r="GE543"/>
  <c r="GF524"/>
  <c r="GE455"/>
  <c r="GF416"/>
  <c r="GE382"/>
  <c r="GF641"/>
  <c r="GF536"/>
  <c r="EK533"/>
  <c r="EK469"/>
  <c r="EK463"/>
  <c r="GE460"/>
  <c r="GF388"/>
  <c r="GF636"/>
  <c r="GE523"/>
  <c r="EK521"/>
  <c r="GE446"/>
  <c r="GF411"/>
  <c r="GE404"/>
  <c r="GF680"/>
  <c r="EK658"/>
  <c r="GF633"/>
  <c r="GF704"/>
  <c r="EK701"/>
  <c r="GF698"/>
  <c r="EK697"/>
  <c r="GE694"/>
  <c r="GF690"/>
  <c r="EK689"/>
  <c r="GE685"/>
  <c r="EK684"/>
  <c r="EK680"/>
  <c r="GF678"/>
  <c r="EK669"/>
  <c r="GE665"/>
  <c r="GF658"/>
  <c r="GE656"/>
  <c r="GE652"/>
  <c r="EK650"/>
  <c r="GF648"/>
  <c r="EK646"/>
  <c r="EK641"/>
  <c r="GF639"/>
  <c r="GE638"/>
  <c r="EK637"/>
  <c r="GE634"/>
  <c r="EK633"/>
  <c r="GE560"/>
  <c r="GF553"/>
  <c r="EK549"/>
  <c r="EK536"/>
  <c r="GF533"/>
  <c r="GE522"/>
  <c r="GE516"/>
  <c r="GE489"/>
  <c r="GE485"/>
  <c r="GE478"/>
  <c r="GF473"/>
  <c r="EK471"/>
  <c r="GF469"/>
  <c r="GE468"/>
  <c r="GF464"/>
  <c r="GF463"/>
  <c r="EK457"/>
  <c r="GE441"/>
  <c r="GF433"/>
  <c r="GE431"/>
  <c r="EK430"/>
  <c r="GE425"/>
  <c r="EK424"/>
  <c r="GF410"/>
  <c r="GF405"/>
  <c r="EK401"/>
  <c r="GF398"/>
  <c r="EK388"/>
  <c r="EK384"/>
  <c r="EK717"/>
  <c r="GF720"/>
  <c r="GE720"/>
  <c r="GF716"/>
  <c r="GE715"/>
  <c r="EK714"/>
  <c r="EK711"/>
  <c r="EK710"/>
  <c r="GF708"/>
  <c r="GF707"/>
  <c r="GE707"/>
  <c r="EK706"/>
  <c r="EK720"/>
  <c r="GE717"/>
  <c r="EK715"/>
  <c r="GF709"/>
  <c r="GE706"/>
  <c r="GE701"/>
  <c r="EK703"/>
  <c r="GF699"/>
  <c r="EK696"/>
  <c r="GF691"/>
  <c r="GE689"/>
  <c r="GF681"/>
  <c r="GF686"/>
  <c r="EK686"/>
  <c r="GF684"/>
  <c r="GE683"/>
  <c r="GE679"/>
  <c r="GE677"/>
  <c r="EK677"/>
  <c r="EK676"/>
  <c r="GF674"/>
  <c r="GF672"/>
  <c r="GE669"/>
  <c r="GE666"/>
  <c r="EK664"/>
  <c r="EK657"/>
  <c r="GE655"/>
  <c r="GF652"/>
  <c r="GE650"/>
  <c r="GF647"/>
  <c r="GE646"/>
  <c r="EK645"/>
  <c r="GE653"/>
  <c r="GE648"/>
  <c r="EK647"/>
  <c r="GE644"/>
  <c r="EK643"/>
  <c r="GF638"/>
  <c r="EK638"/>
  <c r="EK634"/>
  <c r="EK630"/>
  <c r="EK639"/>
  <c r="EK635"/>
  <c r="GE632"/>
  <c r="EK631"/>
  <c r="GF627"/>
  <c r="EK625"/>
  <c r="GF623"/>
  <c r="EK621"/>
  <c r="GF619"/>
  <c r="BY654"/>
  <c r="GF715"/>
  <c r="EK704"/>
  <c r="GF692"/>
  <c r="GE681"/>
  <c r="GF667"/>
  <c r="GF664"/>
  <c r="GD654"/>
  <c r="FZ654"/>
  <c r="FV654"/>
  <c r="FQ654"/>
  <c r="FM654"/>
  <c r="FI654"/>
  <c r="FE654"/>
  <c r="FA654"/>
  <c r="EW654"/>
  <c r="ES654"/>
  <c r="EO654"/>
  <c r="GE524"/>
  <c r="GF516"/>
  <c r="GF700"/>
  <c r="GF695"/>
  <c r="GE687"/>
  <c r="GE651"/>
  <c r="GE636"/>
  <c r="EK556"/>
  <c r="GF554"/>
  <c r="GE537"/>
  <c r="GE536"/>
  <c r="GF513"/>
  <c r="GE512"/>
  <c r="EK511"/>
  <c r="GE494"/>
  <c r="GF491"/>
  <c r="GF487"/>
  <c r="GF483"/>
  <c r="GE471"/>
  <c r="EK470"/>
  <c r="GF468"/>
  <c r="GF436"/>
  <c r="EK727"/>
  <c r="EK721"/>
  <c r="GF734"/>
  <c r="EK728"/>
  <c r="GF727"/>
  <c r="GE719"/>
  <c r="GE718"/>
  <c r="EK712"/>
  <c r="GE709"/>
  <c r="GE703"/>
  <c r="GE702"/>
  <c r="EK700"/>
  <c r="GE697"/>
  <c r="GE693"/>
  <c r="EK693"/>
  <c r="EK690"/>
  <c r="GF682"/>
  <c r="GF679"/>
  <c r="GE678"/>
  <c r="GE675"/>
  <c r="GE673"/>
  <c r="EK673"/>
  <c r="EK670"/>
  <c r="EK665"/>
  <c r="EK662"/>
  <c r="EK659"/>
  <c r="EK656"/>
  <c r="EK648"/>
  <c r="GF644"/>
  <c r="GF640"/>
  <c r="GE640"/>
  <c r="GE627"/>
  <c r="GE623"/>
  <c r="GE619"/>
  <c r="FS616"/>
  <c r="EL616"/>
  <c r="GF544"/>
  <c r="EK541"/>
  <c r="GE517"/>
  <c r="GF458"/>
  <c r="EK455"/>
  <c r="GE436"/>
  <c r="EK435"/>
  <c r="GE416"/>
  <c r="EK415"/>
  <c r="EK405"/>
  <c r="GF552"/>
  <c r="GE551"/>
  <c r="GE539"/>
  <c r="EK529"/>
  <c r="GE491"/>
  <c r="GE487"/>
  <c r="GE483"/>
  <c r="GF450"/>
  <c r="GE449"/>
  <c r="GE438"/>
  <c r="EK437"/>
  <c r="GE418"/>
  <c r="EK417"/>
  <c r="GF413"/>
  <c r="GE400"/>
  <c r="GF637"/>
  <c r="GF635"/>
  <c r="GE635"/>
  <c r="GF634"/>
  <c r="GF632"/>
  <c r="GF631"/>
  <c r="GE630"/>
  <c r="GE628"/>
  <c r="EK628"/>
  <c r="GF626"/>
  <c r="GE624"/>
  <c r="EK624"/>
  <c r="GF622"/>
  <c r="GE620"/>
  <c r="EK620"/>
  <c r="FJ616"/>
  <c r="GD616"/>
  <c r="FV616"/>
  <c r="GF618"/>
  <c r="GE615"/>
  <c r="GE611"/>
  <c r="GE607"/>
  <c r="GF605"/>
  <c r="EK603"/>
  <c r="GE598"/>
  <c r="GE594"/>
  <c r="GE577"/>
  <c r="EK577"/>
  <c r="EK568"/>
  <c r="GF565"/>
  <c r="GF562"/>
  <c r="GF555"/>
  <c r="GE552"/>
  <c r="GF550"/>
  <c r="GF549"/>
  <c r="GF547"/>
  <c r="EK545"/>
  <c r="GE541"/>
  <c r="EK540"/>
  <c r="GF538"/>
  <c r="GE532"/>
  <c r="GF529"/>
  <c r="GE520"/>
  <c r="GF517"/>
  <c r="GF503"/>
  <c r="GE502"/>
  <c r="EK501"/>
  <c r="GF499"/>
  <c r="GE498"/>
  <c r="GE492"/>
  <c r="GF490"/>
  <c r="GE488"/>
  <c r="GF486"/>
  <c r="GE484"/>
  <c r="GF482"/>
  <c r="EK479"/>
  <c r="EK459"/>
  <c r="GE450"/>
  <c r="GF446"/>
  <c r="GE440"/>
  <c r="GF437"/>
  <c r="EK427"/>
  <c r="EK419"/>
  <c r="GF417"/>
  <c r="EK412"/>
  <c r="GE410"/>
  <c r="EK409"/>
  <c r="EK403"/>
  <c r="GE402"/>
  <c r="GE393"/>
  <c r="GE380"/>
  <c r="EK379"/>
  <c r="GE603"/>
  <c r="EK602"/>
  <c r="FS600"/>
  <c r="FB600"/>
  <c r="EL600"/>
  <c r="BY600"/>
  <c r="GB600"/>
  <c r="FX600"/>
  <c r="FT600"/>
  <c r="FO600"/>
  <c r="FK600"/>
  <c r="FG600"/>
  <c r="FC600"/>
  <c r="EY600"/>
  <c r="EU600"/>
  <c r="EQ600"/>
  <c r="EM600"/>
  <c r="GF614"/>
  <c r="GE612"/>
  <c r="EK612"/>
  <c r="GF610"/>
  <c r="GE608"/>
  <c r="EK608"/>
  <c r="GF606"/>
  <c r="GE605"/>
  <c r="EK604"/>
  <c r="GE601"/>
  <c r="GE596"/>
  <c r="GE592"/>
  <c r="GE597"/>
  <c r="EK597"/>
  <c r="GE593"/>
  <c r="EK593"/>
  <c r="EK594"/>
  <c r="EK590"/>
  <c r="BY588"/>
  <c r="GE589"/>
  <c r="GE585"/>
  <c r="EK584"/>
  <c r="GE581"/>
  <c r="EK580"/>
  <c r="GF577"/>
  <c r="EK576"/>
  <c r="GE586"/>
  <c r="EK585"/>
  <c r="GE582"/>
  <c r="EK581"/>
  <c r="GE574"/>
  <c r="GE565"/>
  <c r="EK572"/>
  <c r="GF567"/>
  <c r="GF571"/>
  <c r="GF570"/>
  <c r="GF568"/>
  <c r="GE563"/>
  <c r="GE562"/>
  <c r="DT557"/>
  <c r="GE558"/>
  <c r="GE545"/>
  <c r="GB542"/>
  <c r="FX542"/>
  <c r="FT542"/>
  <c r="FO542"/>
  <c r="FK542"/>
  <c r="FG542"/>
  <c r="FC542"/>
  <c r="EY542"/>
  <c r="EU542"/>
  <c r="EM542"/>
  <c r="FF542"/>
  <c r="EX542"/>
  <c r="GE556"/>
  <c r="EK550"/>
  <c r="GE546"/>
  <c r="EK551"/>
  <c r="GF548"/>
  <c r="EQ542"/>
  <c r="GE540"/>
  <c r="EJ527"/>
  <c r="GE538"/>
  <c r="GF537"/>
  <c r="GE535"/>
  <c r="GE531"/>
  <c r="GF541"/>
  <c r="EK535"/>
  <c r="EK531"/>
  <c r="BY527"/>
  <c r="GF528"/>
  <c r="GE528"/>
  <c r="EK525"/>
  <c r="GF512"/>
  <c r="GF526"/>
  <c r="GF525"/>
  <c r="EK519"/>
  <c r="GE526"/>
  <c r="EK523"/>
  <c r="EK520"/>
  <c r="EK515"/>
  <c r="EK513"/>
  <c r="GE511"/>
  <c r="EK509"/>
  <c r="GF507"/>
  <c r="GE506"/>
  <c r="EK505"/>
  <c r="GF508"/>
  <c r="GE507"/>
  <c r="EK506"/>
  <c r="GF504"/>
  <c r="GE503"/>
  <c r="EK502"/>
  <c r="GF500"/>
  <c r="GE499"/>
  <c r="EK498"/>
  <c r="BY496"/>
  <c r="EK507"/>
  <c r="EK503"/>
  <c r="EK499"/>
  <c r="EK655"/>
  <c r="DS542"/>
  <c r="FP527"/>
  <c r="FW705"/>
  <c r="FY527"/>
  <c r="FL527"/>
  <c r="EZ527"/>
  <c r="ER527"/>
  <c r="GC705"/>
  <c r="FY705"/>
  <c r="FU705"/>
  <c r="FP705"/>
  <c r="FL705"/>
  <c r="FH705"/>
  <c r="FD705"/>
  <c r="EZ705"/>
  <c r="EV705"/>
  <c r="ER705"/>
  <c r="EN705"/>
  <c r="EJ705"/>
  <c r="BH705"/>
  <c r="GF706"/>
  <c r="GB671"/>
  <c r="FX671"/>
  <c r="FT671"/>
  <c r="FO671"/>
  <c r="FK671"/>
  <c r="FG671"/>
  <c r="FC671"/>
  <c r="EY671"/>
  <c r="EU671"/>
  <c r="EQ671"/>
  <c r="EM671"/>
  <c r="DT654"/>
  <c r="GF656"/>
  <c r="GA705"/>
  <c r="GC527"/>
  <c r="FH527"/>
  <c r="EV527"/>
  <c r="GF725"/>
  <c r="GE724"/>
  <c r="M722"/>
  <c r="GF717"/>
  <c r="GE712"/>
  <c r="BH688"/>
  <c r="GF689"/>
  <c r="GB654"/>
  <c r="FX654"/>
  <c r="FT654"/>
  <c r="FO654"/>
  <c r="FK654"/>
  <c r="FG654"/>
  <c r="FC654"/>
  <c r="EY654"/>
  <c r="EU654"/>
  <c r="EQ654"/>
  <c r="EM654"/>
  <c r="GF726"/>
  <c r="GF719"/>
  <c r="GF718"/>
  <c r="GF714"/>
  <c r="M654"/>
  <c r="GF649"/>
  <c r="BY642"/>
  <c r="FJ705"/>
  <c r="ET705"/>
  <c r="EP705"/>
  <c r="M705"/>
  <c r="FT705"/>
  <c r="FK705"/>
  <c r="EY705"/>
  <c r="DT705"/>
  <c r="M688"/>
  <c r="FV671"/>
  <c r="FI671"/>
  <c r="EW671"/>
  <c r="EO671"/>
  <c r="FW671"/>
  <c r="FJ671"/>
  <c r="EX671"/>
  <c r="EL671"/>
  <c r="GC654"/>
  <c r="FL654"/>
  <c r="BH654"/>
  <c r="FQ616"/>
  <c r="FM616"/>
  <c r="FI616"/>
  <c r="FE616"/>
  <c r="FA616"/>
  <c r="EW616"/>
  <c r="ES616"/>
  <c r="GC616"/>
  <c r="FY616"/>
  <c r="FU616"/>
  <c r="FP616"/>
  <c r="FL616"/>
  <c r="FH616"/>
  <c r="FD616"/>
  <c r="EZ616"/>
  <c r="EV616"/>
  <c r="ER616"/>
  <c r="EN616"/>
  <c r="DS600"/>
  <c r="M588"/>
  <c r="DS573"/>
  <c r="GE576"/>
  <c r="GA573"/>
  <c r="FS573"/>
  <c r="FJ573"/>
  <c r="FB573"/>
  <c r="ET573"/>
  <c r="EL573"/>
  <c r="GA542"/>
  <c r="FJ542"/>
  <c r="ET542"/>
  <c r="FN705"/>
  <c r="FF705"/>
  <c r="EX705"/>
  <c r="EL705"/>
  <c r="GB705"/>
  <c r="FO705"/>
  <c r="FG705"/>
  <c r="EU705"/>
  <c r="EQ705"/>
  <c r="EM705"/>
  <c r="GD671"/>
  <c r="FQ671"/>
  <c r="FE671"/>
  <c r="ES671"/>
  <c r="GA671"/>
  <c r="FN671"/>
  <c r="FF671"/>
  <c r="ET671"/>
  <c r="EP671"/>
  <c r="FU654"/>
  <c r="FH654"/>
  <c r="EZ654"/>
  <c r="ER654"/>
  <c r="EJ654"/>
  <c r="GC642"/>
  <c r="FU642"/>
  <c r="FL642"/>
  <c r="FD642"/>
  <c r="EV642"/>
  <c r="EN642"/>
  <c r="BH642"/>
  <c r="DT629"/>
  <c r="FB616"/>
  <c r="FZ616"/>
  <c r="GF733"/>
  <c r="GE733"/>
  <c r="EK732"/>
  <c r="GF730"/>
  <c r="GE729"/>
  <c r="EK726"/>
  <c r="EK719"/>
  <c r="GE716"/>
  <c r="GE708"/>
  <c r="GD705"/>
  <c r="FZ705"/>
  <c r="FV705"/>
  <c r="FQ705"/>
  <c r="FM705"/>
  <c r="FI705"/>
  <c r="FE705"/>
  <c r="FA705"/>
  <c r="EW705"/>
  <c r="ES705"/>
  <c r="EO705"/>
  <c r="EK707"/>
  <c r="GE704"/>
  <c r="GE696"/>
  <c r="EK695"/>
  <c r="GC688"/>
  <c r="FY688"/>
  <c r="FU688"/>
  <c r="FP688"/>
  <c r="FL688"/>
  <c r="FH688"/>
  <c r="FD688"/>
  <c r="EZ688"/>
  <c r="EV688"/>
  <c r="ER688"/>
  <c r="EN688"/>
  <c r="EJ688"/>
  <c r="GA688"/>
  <c r="FW688"/>
  <c r="FS688"/>
  <c r="FN688"/>
  <c r="FJ688"/>
  <c r="FF688"/>
  <c r="FB688"/>
  <c r="EX688"/>
  <c r="ET688"/>
  <c r="EP688"/>
  <c r="EL688"/>
  <c r="DS688"/>
  <c r="EK682"/>
  <c r="EK678"/>
  <c r="EK674"/>
  <c r="EJ671"/>
  <c r="GE668"/>
  <c r="GE660"/>
  <c r="GF655"/>
  <c r="BG654"/>
  <c r="GF651"/>
  <c r="GE647"/>
  <c r="FT629"/>
  <c r="FO629"/>
  <c r="FK629"/>
  <c r="FC629"/>
  <c r="EY629"/>
  <c r="EU629"/>
  <c r="EM629"/>
  <c r="EK598"/>
  <c r="GB588"/>
  <c r="FX588"/>
  <c r="FT588"/>
  <c r="FO588"/>
  <c r="FK588"/>
  <c r="FG588"/>
  <c r="FC588"/>
  <c r="EY588"/>
  <c r="EU588"/>
  <c r="EQ588"/>
  <c r="EM588"/>
  <c r="DS588"/>
  <c r="GE590"/>
  <c r="FX573"/>
  <c r="FO573"/>
  <c r="FG573"/>
  <c r="EY573"/>
  <c r="EQ573"/>
  <c r="FS705"/>
  <c r="FB705"/>
  <c r="DS705"/>
  <c r="FX705"/>
  <c r="FC705"/>
  <c r="BG688"/>
  <c r="FZ671"/>
  <c r="FM671"/>
  <c r="FA671"/>
  <c r="FS671"/>
  <c r="FB671"/>
  <c r="FY654"/>
  <c r="FP654"/>
  <c r="FD654"/>
  <c r="EV654"/>
  <c r="EN654"/>
  <c r="FY642"/>
  <c r="FP642"/>
  <c r="FH642"/>
  <c r="EZ642"/>
  <c r="ER642"/>
  <c r="EJ642"/>
  <c r="GE734"/>
  <c r="GF731"/>
  <c r="GE730"/>
  <c r="GE723"/>
  <c r="GE721"/>
  <c r="GE710"/>
  <c r="BY705"/>
  <c r="GE698"/>
  <c r="GB688"/>
  <c r="FX688"/>
  <c r="FT688"/>
  <c r="FO688"/>
  <c r="FK688"/>
  <c r="FG688"/>
  <c r="FC688"/>
  <c r="EY688"/>
  <c r="EU688"/>
  <c r="EQ688"/>
  <c r="EM688"/>
  <c r="DT688"/>
  <c r="GE690"/>
  <c r="GD688"/>
  <c r="FZ688"/>
  <c r="FV688"/>
  <c r="FQ688"/>
  <c r="FM688"/>
  <c r="FI688"/>
  <c r="FE688"/>
  <c r="FA688"/>
  <c r="EW688"/>
  <c r="ES688"/>
  <c r="EO688"/>
  <c r="BY688"/>
  <c r="GE684"/>
  <c r="GE680"/>
  <c r="GE676"/>
  <c r="GC671"/>
  <c r="FY671"/>
  <c r="FU671"/>
  <c r="FP671"/>
  <c r="FL671"/>
  <c r="FH671"/>
  <c r="FD671"/>
  <c r="EZ671"/>
  <c r="EV671"/>
  <c r="ER671"/>
  <c r="EN671"/>
  <c r="GE672"/>
  <c r="GE670"/>
  <c r="GE662"/>
  <c r="GA654"/>
  <c r="FW654"/>
  <c r="FS654"/>
  <c r="FN654"/>
  <c r="FJ654"/>
  <c r="FF654"/>
  <c r="FB654"/>
  <c r="EX654"/>
  <c r="ET654"/>
  <c r="EP654"/>
  <c r="EL654"/>
  <c r="DS654"/>
  <c r="GD642"/>
  <c r="FZ642"/>
  <c r="FV642"/>
  <c r="FQ642"/>
  <c r="FM642"/>
  <c r="FI642"/>
  <c r="FE642"/>
  <c r="FA642"/>
  <c r="EW642"/>
  <c r="ES642"/>
  <c r="EO642"/>
  <c r="GF643"/>
  <c r="GA642"/>
  <c r="M642"/>
  <c r="GE641"/>
  <c r="FL629"/>
  <c r="EV629"/>
  <c r="GF630"/>
  <c r="GA616"/>
  <c r="ET616"/>
  <c r="GF558"/>
  <c r="BH557"/>
  <c r="GA629"/>
  <c r="FW629"/>
  <c r="FN629"/>
  <c r="FJ629"/>
  <c r="FF629"/>
  <c r="EX629"/>
  <c r="ET629"/>
  <c r="EP629"/>
  <c r="DS629"/>
  <c r="GE625"/>
  <c r="GE621"/>
  <c r="GB616"/>
  <c r="FX616"/>
  <c r="FT616"/>
  <c r="FO616"/>
  <c r="FK616"/>
  <c r="FG616"/>
  <c r="FC616"/>
  <c r="EY616"/>
  <c r="EU616"/>
  <c r="EQ616"/>
  <c r="EM616"/>
  <c r="GE613"/>
  <c r="GE609"/>
  <c r="GE604"/>
  <c r="GA600"/>
  <c r="FN600"/>
  <c r="FJ600"/>
  <c r="EX600"/>
  <c r="ET600"/>
  <c r="GA588"/>
  <c r="FW588"/>
  <c r="FS588"/>
  <c r="FN588"/>
  <c r="FJ588"/>
  <c r="FF588"/>
  <c r="FB588"/>
  <c r="EX588"/>
  <c r="ET588"/>
  <c r="EP588"/>
  <c r="EL588"/>
  <c r="FW573"/>
  <c r="FN573"/>
  <c r="FS542"/>
  <c r="FB542"/>
  <c r="EL542"/>
  <c r="FW542"/>
  <c r="FN542"/>
  <c r="EP542"/>
  <c r="GF472"/>
  <c r="GE467"/>
  <c r="EK649"/>
  <c r="FW642"/>
  <c r="FS642"/>
  <c r="FN642"/>
  <c r="FJ642"/>
  <c r="FF642"/>
  <c r="FB642"/>
  <c r="EX642"/>
  <c r="ET642"/>
  <c r="EP642"/>
  <c r="EL642"/>
  <c r="DS642"/>
  <c r="GB642"/>
  <c r="FX642"/>
  <c r="FT642"/>
  <c r="FO642"/>
  <c r="FK642"/>
  <c r="FG642"/>
  <c r="FC642"/>
  <c r="EY642"/>
  <c r="EU642"/>
  <c r="EQ642"/>
  <c r="EM642"/>
  <c r="DT642"/>
  <c r="GE643"/>
  <c r="FS629"/>
  <c r="FB629"/>
  <c r="EL629"/>
  <c r="GE639"/>
  <c r="GB629"/>
  <c r="FX629"/>
  <c r="FG629"/>
  <c r="EQ629"/>
  <c r="GE631"/>
  <c r="GD629"/>
  <c r="FZ629"/>
  <c r="BY629"/>
  <c r="GF628"/>
  <c r="GE626"/>
  <c r="EK626"/>
  <c r="GF624"/>
  <c r="GE622"/>
  <c r="EK622"/>
  <c r="GF620"/>
  <c r="GE618"/>
  <c r="EK618"/>
  <c r="FW616"/>
  <c r="FN616"/>
  <c r="FF616"/>
  <c r="EX616"/>
  <c r="EP616"/>
  <c r="GE614"/>
  <c r="EK614"/>
  <c r="GF612"/>
  <c r="GE610"/>
  <c r="EK610"/>
  <c r="GF608"/>
  <c r="GE606"/>
  <c r="EK606"/>
  <c r="EK605"/>
  <c r="FW600"/>
  <c r="FF600"/>
  <c r="EP600"/>
  <c r="GD600"/>
  <c r="FZ600"/>
  <c r="FV600"/>
  <c r="FQ600"/>
  <c r="FM600"/>
  <c r="FI600"/>
  <c r="FE600"/>
  <c r="FA600"/>
  <c r="EW600"/>
  <c r="ES600"/>
  <c r="EO600"/>
  <c r="GF602"/>
  <c r="GF599"/>
  <c r="GF598"/>
  <c r="GF597"/>
  <c r="GF596"/>
  <c r="GF595"/>
  <c r="GF594"/>
  <c r="GF593"/>
  <c r="GF592"/>
  <c r="GF591"/>
  <c r="GF590"/>
  <c r="GD588"/>
  <c r="FZ588"/>
  <c r="FV588"/>
  <c r="FQ588"/>
  <c r="FM588"/>
  <c r="FI588"/>
  <c r="FE588"/>
  <c r="FA588"/>
  <c r="EW588"/>
  <c r="ES588"/>
  <c r="EO588"/>
  <c r="EJ588"/>
  <c r="GF589"/>
  <c r="GF579"/>
  <c r="GF578"/>
  <c r="GF576"/>
  <c r="DT573"/>
  <c r="GE575"/>
  <c r="GF534"/>
  <c r="EK532"/>
  <c r="GF518"/>
  <c r="EK516"/>
  <c r="EJ510"/>
  <c r="GE509"/>
  <c r="GF506"/>
  <c r="GC496"/>
  <c r="FL496"/>
  <c r="EV496"/>
  <c r="DT496"/>
  <c r="BG496"/>
  <c r="GE497"/>
  <c r="GE633"/>
  <c r="GC629"/>
  <c r="FY629"/>
  <c r="FU629"/>
  <c r="FP629"/>
  <c r="FH629"/>
  <c r="FD629"/>
  <c r="EZ629"/>
  <c r="ER629"/>
  <c r="EN629"/>
  <c r="EJ629"/>
  <c r="BH629"/>
  <c r="EK627"/>
  <c r="GF625"/>
  <c r="EK623"/>
  <c r="GF621"/>
  <c r="EK619"/>
  <c r="EJ616"/>
  <c r="GF617"/>
  <c r="EK615"/>
  <c r="GF613"/>
  <c r="EK611"/>
  <c r="GF609"/>
  <c r="EK607"/>
  <c r="GF604"/>
  <c r="GF603"/>
  <c r="DT600"/>
  <c r="BG600"/>
  <c r="DT588"/>
  <c r="GC588"/>
  <c r="FY588"/>
  <c r="FU588"/>
  <c r="FP588"/>
  <c r="FL588"/>
  <c r="FH588"/>
  <c r="FD588"/>
  <c r="EZ588"/>
  <c r="EV588"/>
  <c r="ER588"/>
  <c r="EN588"/>
  <c r="BG588"/>
  <c r="GF587"/>
  <c r="GF586"/>
  <c r="GF585"/>
  <c r="GF584"/>
  <c r="GF583"/>
  <c r="GF582"/>
  <c r="GF581"/>
  <c r="GF580"/>
  <c r="GE579"/>
  <c r="GB573"/>
  <c r="FT573"/>
  <c r="FK573"/>
  <c r="FC573"/>
  <c r="EU573"/>
  <c r="EM573"/>
  <c r="EK575"/>
  <c r="M573"/>
  <c r="GF569"/>
  <c r="EK565"/>
  <c r="GF561"/>
  <c r="GA557"/>
  <c r="FS557"/>
  <c r="FJ557"/>
  <c r="FB557"/>
  <c r="ET557"/>
  <c r="EL557"/>
  <c r="GE550"/>
  <c r="BG542"/>
  <c r="GF530"/>
  <c r="GD527"/>
  <c r="FZ527"/>
  <c r="FV527"/>
  <c r="FQ527"/>
  <c r="FM527"/>
  <c r="FI527"/>
  <c r="FE527"/>
  <c r="FA527"/>
  <c r="EW527"/>
  <c r="ES527"/>
  <c r="EO527"/>
  <c r="GB527"/>
  <c r="FX527"/>
  <c r="FT527"/>
  <c r="FO527"/>
  <c r="FK527"/>
  <c r="FG527"/>
  <c r="FC527"/>
  <c r="EY527"/>
  <c r="EU527"/>
  <c r="EQ527"/>
  <c r="EM527"/>
  <c r="GA510"/>
  <c r="FJ510"/>
  <c r="ER510"/>
  <c r="FY496"/>
  <c r="FU496"/>
  <c r="FH496"/>
  <c r="FD496"/>
  <c r="EN496"/>
  <c r="GB496"/>
  <c r="FX496"/>
  <c r="FT496"/>
  <c r="FO496"/>
  <c r="FK496"/>
  <c r="FG496"/>
  <c r="FC496"/>
  <c r="EY496"/>
  <c r="EU496"/>
  <c r="EQ496"/>
  <c r="EM496"/>
  <c r="GE452"/>
  <c r="FF573"/>
  <c r="EX573"/>
  <c r="EP573"/>
  <c r="GF575"/>
  <c r="GF574"/>
  <c r="GE569"/>
  <c r="EK569"/>
  <c r="GE567"/>
  <c r="GF566"/>
  <c r="GE561"/>
  <c r="GE559"/>
  <c r="BG557"/>
  <c r="EK555"/>
  <c r="GE553"/>
  <c r="GE548"/>
  <c r="EK548"/>
  <c r="GF545"/>
  <c r="EK538"/>
  <c r="EK534"/>
  <c r="EK530"/>
  <c r="EK526"/>
  <c r="EK522"/>
  <c r="GF515"/>
  <c r="GF514"/>
  <c r="GB510"/>
  <c r="FX510"/>
  <c r="FT510"/>
  <c r="FO510"/>
  <c r="FK510"/>
  <c r="FG510"/>
  <c r="FC510"/>
  <c r="EY510"/>
  <c r="EK512"/>
  <c r="DS510"/>
  <c r="FP496"/>
  <c r="EJ496"/>
  <c r="GE495"/>
  <c r="EK467"/>
  <c r="GF460"/>
  <c r="GE459"/>
  <c r="GE458"/>
  <c r="EK458"/>
  <c r="GF456"/>
  <c r="GF455"/>
  <c r="EK449"/>
  <c r="GF572"/>
  <c r="EK567"/>
  <c r="GF564"/>
  <c r="FW557"/>
  <c r="FN557"/>
  <c r="FF557"/>
  <c r="EX557"/>
  <c r="EP557"/>
  <c r="GB557"/>
  <c r="FX557"/>
  <c r="FT557"/>
  <c r="FO557"/>
  <c r="FK557"/>
  <c r="FG557"/>
  <c r="FC557"/>
  <c r="EY557"/>
  <c r="EU557"/>
  <c r="EQ557"/>
  <c r="EM557"/>
  <c r="DS557"/>
  <c r="EK559"/>
  <c r="EK553"/>
  <c r="GF551"/>
  <c r="EK546"/>
  <c r="GF543"/>
  <c r="GF539"/>
  <c r="GF535"/>
  <c r="FU527"/>
  <c r="FD527"/>
  <c r="EN527"/>
  <c r="GF531"/>
  <c r="DT527"/>
  <c r="BG527"/>
  <c r="GF523"/>
  <c r="GF519"/>
  <c r="FW510"/>
  <c r="FS510"/>
  <c r="FN510"/>
  <c r="FF510"/>
  <c r="FB510"/>
  <c r="EX510"/>
  <c r="GF509"/>
  <c r="GE508"/>
  <c r="GF505"/>
  <c r="EZ496"/>
  <c r="GE504"/>
  <c r="GF501"/>
  <c r="ER496"/>
  <c r="GE500"/>
  <c r="GD496"/>
  <c r="FZ496"/>
  <c r="FV496"/>
  <c r="FQ496"/>
  <c r="FM496"/>
  <c r="FI496"/>
  <c r="FE496"/>
  <c r="FA496"/>
  <c r="EW496"/>
  <c r="ES496"/>
  <c r="EO496"/>
  <c r="GF461"/>
  <c r="GF452"/>
  <c r="GE451"/>
  <c r="EK450"/>
  <c r="FN448"/>
  <c r="EX448"/>
  <c r="EK445"/>
  <c r="GF442"/>
  <c r="GF425"/>
  <c r="EK444"/>
  <c r="GF439"/>
  <c r="EK433"/>
  <c r="EK429"/>
  <c r="GF426"/>
  <c r="EK423"/>
  <c r="GE419"/>
  <c r="EK411"/>
  <c r="GE408"/>
  <c r="GE398"/>
  <c r="EK397"/>
  <c r="EK393"/>
  <c r="GE388"/>
  <c r="EK387"/>
  <c r="GE384"/>
  <c r="EK383"/>
  <c r="GE378"/>
  <c r="EK377"/>
  <c r="GF412"/>
  <c r="GF422"/>
  <c r="GF386"/>
  <c r="EK385"/>
  <c r="GF382"/>
  <c r="GF381"/>
  <c r="EK518"/>
  <c r="EK514"/>
  <c r="GD510"/>
  <c r="FZ510"/>
  <c r="FV510"/>
  <c r="FQ510"/>
  <c r="FM510"/>
  <c r="FI510"/>
  <c r="FE510"/>
  <c r="FA510"/>
  <c r="EW510"/>
  <c r="BY510"/>
  <c r="GF495"/>
  <c r="GF494"/>
  <c r="GE474"/>
  <c r="EK473"/>
  <c r="GF471"/>
  <c r="GE470"/>
  <c r="GF467"/>
  <c r="GE465"/>
  <c r="EK464"/>
  <c r="EK461"/>
  <c r="FW448"/>
  <c r="FF448"/>
  <c r="EP448"/>
  <c r="GE457"/>
  <c r="EK456"/>
  <c r="EK453"/>
  <c r="EK447"/>
  <c r="GE444"/>
  <c r="GE443"/>
  <c r="EK439"/>
  <c r="GF438"/>
  <c r="GE433"/>
  <c r="GE432"/>
  <c r="GE428"/>
  <c r="GE423"/>
  <c r="EK422"/>
  <c r="GF419"/>
  <c r="GF418"/>
  <c r="GE414"/>
  <c r="EK413"/>
  <c r="GF403"/>
  <c r="GF401"/>
  <c r="GF399"/>
  <c r="EK396"/>
  <c r="GF394"/>
  <c r="EK392"/>
  <c r="GE386"/>
  <c r="EK386"/>
  <c r="GF384"/>
  <c r="GE383"/>
  <c r="GE381"/>
  <c r="GF379"/>
  <c r="GE377"/>
  <c r="EK495"/>
  <c r="EK494"/>
  <c r="GD480"/>
  <c r="FZ480"/>
  <c r="FV480"/>
  <c r="FQ480"/>
  <c r="FM480"/>
  <c r="FI480"/>
  <c r="FE480"/>
  <c r="FA480"/>
  <c r="EW480"/>
  <c r="ES480"/>
  <c r="EO480"/>
  <c r="GE493"/>
  <c r="EK493"/>
  <c r="EK492"/>
  <c r="EK491"/>
  <c r="EK490"/>
  <c r="EK489"/>
  <c r="EK488"/>
  <c r="EK487"/>
  <c r="EK486"/>
  <c r="EK485"/>
  <c r="EK484"/>
  <c r="EK483"/>
  <c r="FO480"/>
  <c r="FK480"/>
  <c r="FG480"/>
  <c r="FC480"/>
  <c r="EY480"/>
  <c r="EU480"/>
  <c r="EQ480"/>
  <c r="EM480"/>
  <c r="EK482"/>
  <c r="GB480"/>
  <c r="FX480"/>
  <c r="FT480"/>
  <c r="GE481"/>
  <c r="GF481"/>
  <c r="FY466"/>
  <c r="FL466"/>
  <c r="EZ466"/>
  <c r="GE472"/>
  <c r="FN466"/>
  <c r="EX466"/>
  <c r="GF479"/>
  <c r="EK476"/>
  <c r="GA466"/>
  <c r="FJ466"/>
  <c r="GF474"/>
  <c r="FO466"/>
  <c r="EY466"/>
  <c r="EQ466"/>
  <c r="EK468"/>
  <c r="FW466"/>
  <c r="FF466"/>
  <c r="ET466"/>
  <c r="EL466"/>
  <c r="FU466"/>
  <c r="FD466"/>
  <c r="GC466"/>
  <c r="FP466"/>
  <c r="FH466"/>
  <c r="GF475"/>
  <c r="GE473"/>
  <c r="FS466"/>
  <c r="FB466"/>
  <c r="EP466"/>
  <c r="GB466"/>
  <c r="FX466"/>
  <c r="FT466"/>
  <c r="FK466"/>
  <c r="FG466"/>
  <c r="FC466"/>
  <c r="EU466"/>
  <c r="EM466"/>
  <c r="GB448"/>
  <c r="FT448"/>
  <c r="FK448"/>
  <c r="FC448"/>
  <c r="EU448"/>
  <c r="BG448"/>
  <c r="GE464"/>
  <c r="GE456"/>
  <c r="GA448"/>
  <c r="FS448"/>
  <c r="FJ448"/>
  <c r="FB448"/>
  <c r="ET448"/>
  <c r="EL448"/>
  <c r="GD448"/>
  <c r="FZ448"/>
  <c r="FV448"/>
  <c r="FQ448"/>
  <c r="FM448"/>
  <c r="FI448"/>
  <c r="FE448"/>
  <c r="FA448"/>
  <c r="EW448"/>
  <c r="ES448"/>
  <c r="EO448"/>
  <c r="BY448"/>
  <c r="FX448"/>
  <c r="FO448"/>
  <c r="FG448"/>
  <c r="EY448"/>
  <c r="EQ448"/>
  <c r="EM448"/>
  <c r="GF465"/>
  <c r="EK460"/>
  <c r="GF457"/>
  <c r="EK452"/>
  <c r="GE462"/>
  <c r="EK462"/>
  <c r="GF459"/>
  <c r="GE454"/>
  <c r="EK454"/>
  <c r="GF451"/>
  <c r="DT448"/>
  <c r="GF449"/>
  <c r="EO434"/>
  <c r="GE445"/>
  <c r="GE442"/>
  <c r="EK442"/>
  <c r="GE439"/>
  <c r="GE437"/>
  <c r="GD434"/>
  <c r="FZ434"/>
  <c r="FV434"/>
  <c r="FQ434"/>
  <c r="FM434"/>
  <c r="FI434"/>
  <c r="FE434"/>
  <c r="FA434"/>
  <c r="ES434"/>
  <c r="GE447"/>
  <c r="GF443"/>
  <c r="GF441"/>
  <c r="EK436"/>
  <c r="GF447"/>
  <c r="GF445"/>
  <c r="EK440"/>
  <c r="EK438"/>
  <c r="GB434"/>
  <c r="FX434"/>
  <c r="FT434"/>
  <c r="FO434"/>
  <c r="FK434"/>
  <c r="FG434"/>
  <c r="FC434"/>
  <c r="EY434"/>
  <c r="EU434"/>
  <c r="EQ434"/>
  <c r="EM434"/>
  <c r="GE435"/>
  <c r="EW434"/>
  <c r="GC420"/>
  <c r="FU420"/>
  <c r="FL420"/>
  <c r="FD420"/>
  <c r="GF430"/>
  <c r="GE430"/>
  <c r="GE421"/>
  <c r="GB420"/>
  <c r="FX420"/>
  <c r="FT420"/>
  <c r="FO420"/>
  <c r="FK420"/>
  <c r="FG420"/>
  <c r="FC420"/>
  <c r="EY420"/>
  <c r="EU420"/>
  <c r="EM420"/>
  <c r="GF432"/>
  <c r="GE424"/>
  <c r="FY420"/>
  <c r="FP420"/>
  <c r="FH420"/>
  <c r="EZ420"/>
  <c r="ER420"/>
  <c r="EJ420"/>
  <c r="EK431"/>
  <c r="GE426"/>
  <c r="EN420"/>
  <c r="GF424"/>
  <c r="EV420"/>
  <c r="EQ420"/>
  <c r="GF421"/>
  <c r="EK416"/>
  <c r="GD406"/>
  <c r="FM406"/>
  <c r="EO406"/>
  <c r="GE409"/>
  <c r="FQ406"/>
  <c r="FI406"/>
  <c r="ES406"/>
  <c r="EK418"/>
  <c r="GE415"/>
  <c r="GE411"/>
  <c r="GF409"/>
  <c r="GA406"/>
  <c r="FS406"/>
  <c r="FN406"/>
  <c r="FJ406"/>
  <c r="FF406"/>
  <c r="FB406"/>
  <c r="EX406"/>
  <c r="ET406"/>
  <c r="EP406"/>
  <c r="EL406"/>
  <c r="GE413"/>
  <c r="FV406"/>
  <c r="FE406"/>
  <c r="EW406"/>
  <c r="FZ406"/>
  <c r="FA406"/>
  <c r="GE417"/>
  <c r="GF415"/>
  <c r="FW406"/>
  <c r="GE407"/>
  <c r="EK404"/>
  <c r="EK400"/>
  <c r="EJ389"/>
  <c r="GC389"/>
  <c r="FP389"/>
  <c r="FH389"/>
  <c r="EZ389"/>
  <c r="ER389"/>
  <c r="EU389"/>
  <c r="EM389"/>
  <c r="BZ739"/>
  <c r="GE403"/>
  <c r="GE401"/>
  <c r="GE399"/>
  <c r="FU389"/>
  <c r="FD389"/>
  <c r="EN389"/>
  <c r="GF397"/>
  <c r="GF391"/>
  <c r="DT389"/>
  <c r="BG389"/>
  <c r="EK402"/>
  <c r="GE397"/>
  <c r="GF395"/>
  <c r="GF393"/>
  <c r="FY389"/>
  <c r="FL389"/>
  <c r="EV389"/>
  <c r="GE391"/>
  <c r="EY389"/>
  <c r="EQ389"/>
  <c r="GE405"/>
  <c r="GE394"/>
  <c r="GE392"/>
  <c r="GD389"/>
  <c r="FZ389"/>
  <c r="FV389"/>
  <c r="FQ389"/>
  <c r="FM389"/>
  <c r="FI389"/>
  <c r="FE389"/>
  <c r="FA389"/>
  <c r="EW389"/>
  <c r="ES389"/>
  <c r="EO389"/>
  <c r="GF390"/>
  <c r="FZ374"/>
  <c r="FQ374"/>
  <c r="FI374"/>
  <c r="FA374"/>
  <c r="EW374"/>
  <c r="EO374"/>
  <c r="BX739"/>
  <c r="GB374"/>
  <c r="FX374"/>
  <c r="FT374"/>
  <c r="FO374"/>
  <c r="FK374"/>
  <c r="FG374"/>
  <c r="FC374"/>
  <c r="EY374"/>
  <c r="EU374"/>
  <c r="EQ374"/>
  <c r="EM374"/>
  <c r="DT374"/>
  <c r="GE387"/>
  <c r="GE385"/>
  <c r="GF383"/>
  <c r="EK380"/>
  <c r="GF377"/>
  <c r="GD374"/>
  <c r="FV374"/>
  <c r="FM374"/>
  <c r="FE374"/>
  <c r="ES374"/>
  <c r="BY374"/>
  <c r="GF387"/>
  <c r="GF385"/>
  <c r="EK382"/>
  <c r="GE379"/>
  <c r="EK376"/>
  <c r="M374"/>
  <c r="GE375"/>
  <c r="GB722"/>
  <c r="FT722"/>
  <c r="FK722"/>
  <c r="FC722"/>
  <c r="EU722"/>
  <c r="EM722"/>
  <c r="EK725"/>
  <c r="DS722"/>
  <c r="EK737"/>
  <c r="EK733"/>
  <c r="GA722"/>
  <c r="FW722"/>
  <c r="FS722"/>
  <c r="FN722"/>
  <c r="FJ722"/>
  <c r="FF722"/>
  <c r="FB722"/>
  <c r="EX722"/>
  <c r="ET722"/>
  <c r="EP722"/>
  <c r="EL722"/>
  <c r="BY722"/>
  <c r="FX722"/>
  <c r="FO722"/>
  <c r="FG722"/>
  <c r="EY722"/>
  <c r="EQ722"/>
  <c r="DT722"/>
  <c r="EK736"/>
  <c r="GF724"/>
  <c r="EK738"/>
  <c r="EK734"/>
  <c r="GE737"/>
  <c r="EK731"/>
  <c r="EK730"/>
  <c r="EK729"/>
  <c r="GE726"/>
  <c r="GE725"/>
  <c r="GC722"/>
  <c r="FY722"/>
  <c r="FU722"/>
  <c r="FP722"/>
  <c r="FL722"/>
  <c r="FH722"/>
  <c r="FD722"/>
  <c r="EZ722"/>
  <c r="EV722"/>
  <c r="ER722"/>
  <c r="EN722"/>
  <c r="EJ722"/>
  <c r="GD722"/>
  <c r="FZ722"/>
  <c r="FV722"/>
  <c r="FQ722"/>
  <c r="FM722"/>
  <c r="FI722"/>
  <c r="FE722"/>
  <c r="FA722"/>
  <c r="EW722"/>
  <c r="ES722"/>
  <c r="EO722"/>
  <c r="BH722"/>
  <c r="BG705"/>
  <c r="BG642"/>
  <c r="FV629"/>
  <c r="FQ629"/>
  <c r="FM629"/>
  <c r="FI629"/>
  <c r="FE629"/>
  <c r="FA629"/>
  <c r="EW629"/>
  <c r="ES629"/>
  <c r="EO629"/>
  <c r="M600"/>
  <c r="EK617"/>
  <c r="GE602"/>
  <c r="BG722"/>
  <c r="EK672"/>
  <c r="BG629"/>
  <c r="GE617"/>
  <c r="EJ600"/>
  <c r="GF601"/>
  <c r="BH600"/>
  <c r="EK723"/>
  <c r="M629"/>
  <c r="GC600"/>
  <c r="FY600"/>
  <c r="FU600"/>
  <c r="FP600"/>
  <c r="FL600"/>
  <c r="FH600"/>
  <c r="FD600"/>
  <c r="EZ600"/>
  <c r="EV600"/>
  <c r="ER600"/>
  <c r="EN600"/>
  <c r="EK601"/>
  <c r="EK589"/>
  <c r="GD573"/>
  <c r="FZ573"/>
  <c r="FV573"/>
  <c r="FQ573"/>
  <c r="FM573"/>
  <c r="FI573"/>
  <c r="FE573"/>
  <c r="FA573"/>
  <c r="EW573"/>
  <c r="ES573"/>
  <c r="EO573"/>
  <c r="EK574"/>
  <c r="BY573"/>
  <c r="BH573"/>
  <c r="GC557"/>
  <c r="FY557"/>
  <c r="FU557"/>
  <c r="FP557"/>
  <c r="FL557"/>
  <c r="FH557"/>
  <c r="FD557"/>
  <c r="EZ557"/>
  <c r="EV557"/>
  <c r="ER557"/>
  <c r="EN557"/>
  <c r="EJ557"/>
  <c r="DT542"/>
  <c r="GC542"/>
  <c r="FY542"/>
  <c r="FU542"/>
  <c r="FP542"/>
  <c r="FL542"/>
  <c r="FH542"/>
  <c r="FD542"/>
  <c r="EZ542"/>
  <c r="EV542"/>
  <c r="ER542"/>
  <c r="EN542"/>
  <c r="EJ542"/>
  <c r="BH527"/>
  <c r="BH588"/>
  <c r="GC573"/>
  <c r="FY573"/>
  <c r="FU573"/>
  <c r="FP573"/>
  <c r="FL573"/>
  <c r="FH573"/>
  <c r="FD573"/>
  <c r="EZ573"/>
  <c r="EV573"/>
  <c r="ER573"/>
  <c r="EN573"/>
  <c r="EJ573"/>
  <c r="M557"/>
  <c r="GC510"/>
  <c r="FY510"/>
  <c r="FU510"/>
  <c r="FP510"/>
  <c r="FL510"/>
  <c r="FH510"/>
  <c r="FD510"/>
  <c r="EZ510"/>
  <c r="EV510"/>
  <c r="EN510"/>
  <c r="GF511"/>
  <c r="BG573"/>
  <c r="GE544"/>
  <c r="M542"/>
  <c r="BH542"/>
  <c r="DS527"/>
  <c r="M527"/>
  <c r="EK528"/>
  <c r="EK561"/>
  <c r="GD557"/>
  <c r="FZ557"/>
  <c r="FV557"/>
  <c r="FQ557"/>
  <c r="FM557"/>
  <c r="FI557"/>
  <c r="FE557"/>
  <c r="FA557"/>
  <c r="EW557"/>
  <c r="ES557"/>
  <c r="EO557"/>
  <c r="BY557"/>
  <c r="EK558" s="1"/>
  <c r="GD542"/>
  <c r="FZ542"/>
  <c r="FV542"/>
  <c r="FQ542"/>
  <c r="FM542"/>
  <c r="FI542"/>
  <c r="FE542"/>
  <c r="FA542"/>
  <c r="EW542"/>
  <c r="ES542"/>
  <c r="EO542"/>
  <c r="BY542"/>
  <c r="GA527"/>
  <c r="FW527"/>
  <c r="FS527"/>
  <c r="FN527"/>
  <c r="FJ527"/>
  <c r="FF527"/>
  <c r="FB527"/>
  <c r="EX527"/>
  <c r="ET527"/>
  <c r="EP527"/>
  <c r="EL527"/>
  <c r="ET510"/>
  <c r="EL510"/>
  <c r="EP510"/>
  <c r="GA496"/>
  <c r="FW496"/>
  <c r="FS496"/>
  <c r="FN496"/>
  <c r="FJ496"/>
  <c r="FF496"/>
  <c r="FB496"/>
  <c r="EX496"/>
  <c r="ET496"/>
  <c r="EP496"/>
  <c r="EL496"/>
  <c r="EU510"/>
  <c r="EQ510"/>
  <c r="EM510"/>
  <c r="DT510"/>
  <c r="BH496"/>
  <c r="EJ480"/>
  <c r="GA480"/>
  <c r="FW480"/>
  <c r="FS480"/>
  <c r="FN480"/>
  <c r="FJ480"/>
  <c r="FF480"/>
  <c r="FB480"/>
  <c r="EX480"/>
  <c r="ET480"/>
  <c r="EP480"/>
  <c r="EL480"/>
  <c r="ES510"/>
  <c r="EO510"/>
  <c r="DS496"/>
  <c r="EK497"/>
  <c r="GC480"/>
  <c r="FY480"/>
  <c r="FU480"/>
  <c r="FP480"/>
  <c r="FL480"/>
  <c r="FH480"/>
  <c r="FD480"/>
  <c r="EZ480"/>
  <c r="EV480"/>
  <c r="ER480"/>
  <c r="EN480"/>
  <c r="GF497"/>
  <c r="M448"/>
  <c r="BH448"/>
  <c r="GD466"/>
  <c r="FZ466"/>
  <c r="FV466"/>
  <c r="FQ466"/>
  <c r="FM466"/>
  <c r="FI466"/>
  <c r="FE466"/>
  <c r="FA466"/>
  <c r="EW466"/>
  <c r="ES466"/>
  <c r="EO466"/>
  <c r="DS448"/>
  <c r="GA434"/>
  <c r="FW434"/>
  <c r="FS434"/>
  <c r="FN434"/>
  <c r="FJ434"/>
  <c r="FF434"/>
  <c r="FB434"/>
  <c r="EX434"/>
  <c r="EK481"/>
  <c r="EV466"/>
  <c r="ER466"/>
  <c r="EN466"/>
  <c r="EJ466"/>
  <c r="GC448"/>
  <c r="FY448"/>
  <c r="FU448"/>
  <c r="FP448"/>
  <c r="FL448"/>
  <c r="FH448"/>
  <c r="FD448"/>
  <c r="EZ448"/>
  <c r="EV448"/>
  <c r="ER448"/>
  <c r="EN448"/>
  <c r="EJ448"/>
  <c r="GC434"/>
  <c r="FY434"/>
  <c r="FU434"/>
  <c r="FP434"/>
  <c r="FL434"/>
  <c r="FH434"/>
  <c r="FD434"/>
  <c r="EZ434"/>
  <c r="EV434"/>
  <c r="ER434"/>
  <c r="EN434"/>
  <c r="EJ434"/>
  <c r="GD420"/>
  <c r="FZ420"/>
  <c r="FV420"/>
  <c r="FQ420"/>
  <c r="FM420"/>
  <c r="FI420"/>
  <c r="FE420"/>
  <c r="FA420"/>
  <c r="EW420"/>
  <c r="ES420"/>
  <c r="EO420"/>
  <c r="GC406"/>
  <c r="FY406"/>
  <c r="FU406"/>
  <c r="FP406"/>
  <c r="FL406"/>
  <c r="FH406"/>
  <c r="FD406"/>
  <c r="EZ406"/>
  <c r="EV406"/>
  <c r="ER406"/>
  <c r="EN406"/>
  <c r="EJ406"/>
  <c r="GF435"/>
  <c r="GB406"/>
  <c r="FX406"/>
  <c r="FT406"/>
  <c r="FO406"/>
  <c r="FK406"/>
  <c r="FG406"/>
  <c r="FC406"/>
  <c r="EY406"/>
  <c r="EU406"/>
  <c r="EQ406"/>
  <c r="EM406"/>
  <c r="GB389"/>
  <c r="FX389"/>
  <c r="FT389"/>
  <c r="FO389"/>
  <c r="FK389"/>
  <c r="FG389"/>
  <c r="FC389"/>
  <c r="DS389"/>
  <c r="M389"/>
  <c r="EK390"/>
  <c r="GC374"/>
  <c r="FY374"/>
  <c r="FU374"/>
  <c r="FP374"/>
  <c r="FL374"/>
  <c r="FH374"/>
  <c r="FD374"/>
  <c r="EZ374"/>
  <c r="EV374"/>
  <c r="ER374"/>
  <c r="EN374"/>
  <c r="EJ374"/>
  <c r="BH374"/>
  <c r="ET434"/>
  <c r="EP434"/>
  <c r="EL434"/>
  <c r="EK408"/>
  <c r="GF407"/>
  <c r="GE390"/>
  <c r="GA389"/>
  <c r="FW389"/>
  <c r="FS389"/>
  <c r="FN389"/>
  <c r="FJ389"/>
  <c r="FF389"/>
  <c r="FB389"/>
  <c r="EX389"/>
  <c r="ET389"/>
  <c r="EP389"/>
  <c r="EL389"/>
  <c r="DS374"/>
  <c r="GA420"/>
  <c r="FW420"/>
  <c r="FS420"/>
  <c r="FN420"/>
  <c r="FJ420"/>
  <c r="FF420"/>
  <c r="FB420"/>
  <c r="EX420"/>
  <c r="ET420"/>
  <c r="EP420"/>
  <c r="EL420"/>
  <c r="BH389"/>
  <c r="GA374"/>
  <c r="FW374"/>
  <c r="FS374"/>
  <c r="FN374"/>
  <c r="FJ374"/>
  <c r="FF374"/>
  <c r="FB374"/>
  <c r="EX374"/>
  <c r="ET374"/>
  <c r="EP374"/>
  <c r="EL374"/>
  <c r="GF375"/>
  <c r="FU14"/>
  <c r="FS373"/>
  <c r="FS372"/>
  <c r="FS371"/>
  <c r="FS370"/>
  <c r="FS369"/>
  <c r="FS368"/>
  <c r="FS367"/>
  <c r="FS366"/>
  <c r="FS365"/>
  <c r="FS364"/>
  <c r="FS363"/>
  <c r="FS362"/>
  <c r="FS361"/>
  <c r="FS360"/>
  <c r="FS359"/>
  <c r="FS357"/>
  <c r="FS356"/>
  <c r="FS355"/>
  <c r="FS354"/>
  <c r="FS353"/>
  <c r="FS352"/>
  <c r="FS351"/>
  <c r="FS350"/>
  <c r="FS349"/>
  <c r="FS348"/>
  <c r="FS347"/>
  <c r="FS346"/>
  <c r="FS345"/>
  <c r="FS344"/>
  <c r="FS343"/>
  <c r="FS342"/>
  <c r="FS340"/>
  <c r="FS339"/>
  <c r="FS338"/>
  <c r="FS337"/>
  <c r="FS336"/>
  <c r="FS335"/>
  <c r="FS334"/>
  <c r="FS333"/>
  <c r="FS332"/>
  <c r="FS331"/>
  <c r="FS330"/>
  <c r="FS329"/>
  <c r="FS328"/>
  <c r="FS327"/>
  <c r="FS326"/>
  <c r="FS325"/>
  <c r="FS323"/>
  <c r="FS322"/>
  <c r="FS321"/>
  <c r="FS320"/>
  <c r="FS319"/>
  <c r="FS318"/>
  <c r="FS317"/>
  <c r="FS316"/>
  <c r="FS315"/>
  <c r="FS314"/>
  <c r="FS313"/>
  <c r="FS312"/>
  <c r="FS311"/>
  <c r="FS310"/>
  <c r="FS309"/>
  <c r="FS308"/>
  <c r="FS306"/>
  <c r="FS305"/>
  <c r="FS304"/>
  <c r="FS303"/>
  <c r="FS302"/>
  <c r="FS301"/>
  <c r="FS300"/>
  <c r="FS299"/>
  <c r="FS298"/>
  <c r="FS297"/>
  <c r="FS296"/>
  <c r="FS295"/>
  <c r="FS294"/>
  <c r="FS293"/>
  <c r="FS292"/>
  <c r="FS291"/>
  <c r="FS289"/>
  <c r="FS288"/>
  <c r="FS287"/>
  <c r="FS286"/>
  <c r="FS285"/>
  <c r="FS284"/>
  <c r="FS283"/>
  <c r="FS282"/>
  <c r="FS281"/>
  <c r="FS280"/>
  <c r="FS279"/>
  <c r="FS277"/>
  <c r="FS276"/>
  <c r="FS275"/>
  <c r="FS274"/>
  <c r="FS273"/>
  <c r="FS272"/>
  <c r="FS271"/>
  <c r="FS270"/>
  <c r="FS269"/>
  <c r="FS268"/>
  <c r="FS267"/>
  <c r="FS266"/>
  <c r="FS264"/>
  <c r="FS263"/>
  <c r="FS262"/>
  <c r="FS261"/>
  <c r="FS260"/>
  <c r="FS259"/>
  <c r="FS258"/>
  <c r="FS257"/>
  <c r="FS256"/>
  <c r="FS255"/>
  <c r="FS254"/>
  <c r="FS253"/>
  <c r="FS251"/>
  <c r="FS250"/>
  <c r="FS249"/>
  <c r="FS248"/>
  <c r="FS247"/>
  <c r="FS246"/>
  <c r="FS245"/>
  <c r="FS244"/>
  <c r="FS243"/>
  <c r="FS242"/>
  <c r="FS241"/>
  <c r="FS240"/>
  <c r="FS239"/>
  <c r="FS238"/>
  <c r="FS237"/>
  <c r="FS235"/>
  <c r="FS234"/>
  <c r="FS233"/>
  <c r="FS232"/>
  <c r="FS231"/>
  <c r="FS230"/>
  <c r="FS229"/>
  <c r="FS228"/>
  <c r="FS227"/>
  <c r="FS226"/>
  <c r="FS225"/>
  <c r="FS223"/>
  <c r="FS222"/>
  <c r="FS221"/>
  <c r="FS220"/>
  <c r="FS219"/>
  <c r="FS218"/>
  <c r="FS217"/>
  <c r="FS216"/>
  <c r="FS215"/>
  <c r="FS214"/>
  <c r="FS213"/>
  <c r="FS212"/>
  <c r="FS211"/>
  <c r="FS210"/>
  <c r="FS208"/>
  <c r="FS207"/>
  <c r="FS206"/>
  <c r="FS205"/>
  <c r="FS204"/>
  <c r="FS203"/>
  <c r="FS202"/>
  <c r="FS201"/>
  <c r="FS200"/>
  <c r="FS199"/>
  <c r="FS198"/>
  <c r="FS197"/>
  <c r="FS196"/>
  <c r="FS195"/>
  <c r="FS194"/>
  <c r="FS192"/>
  <c r="FS191"/>
  <c r="FS190"/>
  <c r="FS189"/>
  <c r="FS188"/>
  <c r="FS187"/>
  <c r="FS186"/>
  <c r="FS185"/>
  <c r="FS184"/>
  <c r="FS183"/>
  <c r="FS182"/>
  <c r="FS181"/>
  <c r="FS180"/>
  <c r="FS179"/>
  <c r="FS177"/>
  <c r="FS176"/>
  <c r="FS175"/>
  <c r="FS174"/>
  <c r="FS173"/>
  <c r="FS172"/>
  <c r="FS171"/>
  <c r="FS170"/>
  <c r="FS169"/>
  <c r="FS168"/>
  <c r="FS167"/>
  <c r="FS166"/>
  <c r="FS165"/>
  <c r="FS164"/>
  <c r="FS162"/>
  <c r="FS161"/>
  <c r="FS160"/>
  <c r="FS159"/>
  <c r="FS158"/>
  <c r="FS157"/>
  <c r="FS156"/>
  <c r="FS155"/>
  <c r="FS154"/>
  <c r="FS153"/>
  <c r="FS152"/>
  <c r="FS151"/>
  <c r="FS150"/>
  <c r="FS149"/>
  <c r="FS148"/>
  <c r="FS147"/>
  <c r="FS145"/>
  <c r="FS144"/>
  <c r="FS143"/>
  <c r="FS142"/>
  <c r="FS141"/>
  <c r="FS140"/>
  <c r="FS139"/>
  <c r="FS138"/>
  <c r="FS137"/>
  <c r="FS136"/>
  <c r="FS135"/>
  <c r="FS134"/>
  <c r="FS133"/>
  <c r="FS131"/>
  <c r="FS130"/>
  <c r="FS129"/>
  <c r="FS128"/>
  <c r="FS127"/>
  <c r="FS126"/>
  <c r="FS125"/>
  <c r="FS124"/>
  <c r="FS123"/>
  <c r="FS122"/>
  <c r="FS121"/>
  <c r="FS120"/>
  <c r="FS119"/>
  <c r="FS118"/>
  <c r="FS117"/>
  <c r="FS115"/>
  <c r="FS114"/>
  <c r="FS113"/>
  <c r="FS112"/>
  <c r="FS111"/>
  <c r="FS110"/>
  <c r="FS109"/>
  <c r="FS108"/>
  <c r="FS107"/>
  <c r="FS106"/>
  <c r="FS105"/>
  <c r="FS104"/>
  <c r="FS103"/>
  <c r="FS101"/>
  <c r="FS100"/>
  <c r="FS99"/>
  <c r="FS98"/>
  <c r="FS97"/>
  <c r="FS96"/>
  <c r="FS95"/>
  <c r="FS94"/>
  <c r="FS93"/>
  <c r="FS92"/>
  <c r="FS91"/>
  <c r="FS90"/>
  <c r="FS89"/>
  <c r="FS88"/>
  <c r="FS87"/>
  <c r="FS86"/>
  <c r="FS85"/>
  <c r="FS83"/>
  <c r="FS82"/>
  <c r="FS81"/>
  <c r="FS80"/>
  <c r="FS79"/>
  <c r="FS78"/>
  <c r="FS77"/>
  <c r="FS76"/>
  <c r="FS75"/>
  <c r="FS74"/>
  <c r="FS73"/>
  <c r="FS72"/>
  <c r="FS71"/>
  <c r="FS69"/>
  <c r="FS67"/>
  <c r="FS66"/>
  <c r="FS65"/>
  <c r="FS64"/>
  <c r="FS63"/>
  <c r="FS62"/>
  <c r="FS61"/>
  <c r="FS60"/>
  <c r="FS59"/>
  <c r="FS58"/>
  <c r="FS57"/>
  <c r="FS56"/>
  <c r="FS54"/>
  <c r="FS53"/>
  <c r="FS52"/>
  <c r="FS51"/>
  <c r="FS50"/>
  <c r="FS49"/>
  <c r="FS48"/>
  <c r="FS47"/>
  <c r="FS46"/>
  <c r="FS45"/>
  <c r="FS44"/>
  <c r="FS43"/>
  <c r="FS42"/>
  <c r="FS40"/>
  <c r="FS39"/>
  <c r="FS38"/>
  <c r="FS37"/>
  <c r="FS23"/>
  <c r="FS22"/>
  <c r="FS21"/>
  <c r="FS20"/>
  <c r="FS19"/>
  <c r="FS18"/>
  <c r="FS17"/>
  <c r="FS16"/>
  <c r="FS15"/>
  <c r="FS14"/>
  <c r="FS13"/>
  <c r="FS12"/>
  <c r="FS11"/>
  <c r="FS10"/>
  <c r="FU13"/>
  <c r="DT10"/>
  <c r="DS10"/>
  <c r="DT373"/>
  <c r="DS373"/>
  <c r="BY373"/>
  <c r="DT372"/>
  <c r="DS372"/>
  <c r="BY372"/>
  <c r="DT371"/>
  <c r="DS371"/>
  <c r="BY371"/>
  <c r="DT370"/>
  <c r="DS370"/>
  <c r="BY370"/>
  <c r="DT369"/>
  <c r="DS369"/>
  <c r="BY369"/>
  <c r="DT368"/>
  <c r="DS368"/>
  <c r="BY368"/>
  <c r="DT367"/>
  <c r="DS367"/>
  <c r="BY367"/>
  <c r="DT366"/>
  <c r="DS366"/>
  <c r="BY366"/>
  <c r="DT365"/>
  <c r="DS365"/>
  <c r="DT364"/>
  <c r="DS364"/>
  <c r="DT363"/>
  <c r="DS363"/>
  <c r="DT362"/>
  <c r="DS362"/>
  <c r="DT361"/>
  <c r="DS361"/>
  <c r="DT360"/>
  <c r="DS360"/>
  <c r="DT359"/>
  <c r="DS359"/>
  <c r="BZ358"/>
  <c r="BX358"/>
  <c r="DT357"/>
  <c r="DS357"/>
  <c r="BY357"/>
  <c r="DT356"/>
  <c r="DS356"/>
  <c r="BY356"/>
  <c r="DT355"/>
  <c r="DS355"/>
  <c r="BY355"/>
  <c r="DT354"/>
  <c r="DS354"/>
  <c r="BY354"/>
  <c r="DT353"/>
  <c r="DS353"/>
  <c r="BY353"/>
  <c r="DT352"/>
  <c r="DS352"/>
  <c r="BY352"/>
  <c r="DT351"/>
  <c r="DS351"/>
  <c r="DT350"/>
  <c r="DS350"/>
  <c r="DT349"/>
  <c r="DS349"/>
  <c r="DT348"/>
  <c r="DS348"/>
  <c r="DT347"/>
  <c r="DS347"/>
  <c r="DT346"/>
  <c r="DS346"/>
  <c r="DT345"/>
  <c r="DS345"/>
  <c r="DT344"/>
  <c r="DS344"/>
  <c r="DT343"/>
  <c r="DS343"/>
  <c r="DT342"/>
  <c r="DS342"/>
  <c r="DT340"/>
  <c r="DS340"/>
  <c r="BY340"/>
  <c r="DT339"/>
  <c r="DS339"/>
  <c r="BY339"/>
  <c r="DT338"/>
  <c r="DS338"/>
  <c r="BY338"/>
  <c r="DT337"/>
  <c r="DS337"/>
  <c r="BY337"/>
  <c r="DT336"/>
  <c r="DS336"/>
  <c r="BY336"/>
  <c r="DT335"/>
  <c r="DS335"/>
  <c r="BY335"/>
  <c r="DT334"/>
  <c r="DS334"/>
  <c r="BY334"/>
  <c r="DT333"/>
  <c r="DS333"/>
  <c r="DT332"/>
  <c r="DS332"/>
  <c r="DT331"/>
  <c r="DS331"/>
  <c r="DT330"/>
  <c r="DS330"/>
  <c r="DT329"/>
  <c r="DS329"/>
  <c r="DT328"/>
  <c r="DS328"/>
  <c r="DT327"/>
  <c r="DS327"/>
  <c r="DT326"/>
  <c r="DS326"/>
  <c r="DT325"/>
  <c r="DS325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X324"/>
  <c r="DT323"/>
  <c r="DS323"/>
  <c r="BY323"/>
  <c r="DT322"/>
  <c r="DS322"/>
  <c r="BY322"/>
  <c r="DT321"/>
  <c r="DS321"/>
  <c r="BY321"/>
  <c r="DT320"/>
  <c r="DS320"/>
  <c r="BY320"/>
  <c r="DT319"/>
  <c r="DS319"/>
  <c r="BY319"/>
  <c r="DT318"/>
  <c r="DS318"/>
  <c r="BY318"/>
  <c r="DT317"/>
  <c r="DS317"/>
  <c r="BY317"/>
  <c r="DT316"/>
  <c r="DS316"/>
  <c r="DT315"/>
  <c r="DS315"/>
  <c r="DT314"/>
  <c r="DS314"/>
  <c r="DT313"/>
  <c r="DS313"/>
  <c r="DT312"/>
  <c r="DS312"/>
  <c r="DT311"/>
  <c r="DS311"/>
  <c r="DT310"/>
  <c r="DS310"/>
  <c r="DT309"/>
  <c r="DS309"/>
  <c r="DT308"/>
  <c r="DS308"/>
  <c r="DT306"/>
  <c r="DS306"/>
  <c r="BY306"/>
  <c r="DT305"/>
  <c r="DS305"/>
  <c r="BY305"/>
  <c r="DT304"/>
  <c r="DS304"/>
  <c r="BY304"/>
  <c r="DT303"/>
  <c r="DS303"/>
  <c r="BY303"/>
  <c r="DT302"/>
  <c r="DS302"/>
  <c r="BY302"/>
  <c r="DT301"/>
  <c r="DS301"/>
  <c r="BY301"/>
  <c r="DT300"/>
  <c r="DS300"/>
  <c r="BY300"/>
  <c r="DT299"/>
  <c r="DS299"/>
  <c r="DT298"/>
  <c r="DS298"/>
  <c r="DT297"/>
  <c r="DS297"/>
  <c r="DT296"/>
  <c r="DS296"/>
  <c r="DT295"/>
  <c r="DS295"/>
  <c r="DT294"/>
  <c r="DS294"/>
  <c r="DT293"/>
  <c r="DS293"/>
  <c r="DT292"/>
  <c r="DS292"/>
  <c r="DT291"/>
  <c r="DS291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X290"/>
  <c r="DT289"/>
  <c r="DS289"/>
  <c r="BY289"/>
  <c r="DT288"/>
  <c r="DS288"/>
  <c r="BY288"/>
  <c r="DT287"/>
  <c r="DS287"/>
  <c r="DT286"/>
  <c r="DS286"/>
  <c r="DT285"/>
  <c r="DS285"/>
  <c r="DT284"/>
  <c r="DS284"/>
  <c r="DT283"/>
  <c r="DS283"/>
  <c r="DT282"/>
  <c r="DS282"/>
  <c r="DT281"/>
  <c r="DS281"/>
  <c r="DT280"/>
  <c r="DS280"/>
  <c r="DT279"/>
  <c r="DS279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X278"/>
  <c r="DT277"/>
  <c r="DS277"/>
  <c r="BY277"/>
  <c r="DT276"/>
  <c r="DS276"/>
  <c r="DT275"/>
  <c r="DS275"/>
  <c r="DT274"/>
  <c r="DS274"/>
  <c r="DT273"/>
  <c r="DS273"/>
  <c r="DT272"/>
  <c r="DS272"/>
  <c r="DT271"/>
  <c r="DS271"/>
  <c r="DT270"/>
  <c r="DS270"/>
  <c r="DT269"/>
  <c r="DS269"/>
  <c r="DT268"/>
  <c r="DS268"/>
  <c r="DT267"/>
  <c r="DS267"/>
  <c r="DT266"/>
  <c r="DS266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X265"/>
  <c r="DT264"/>
  <c r="DS264"/>
  <c r="BY264"/>
  <c r="DT263"/>
  <c r="DS263"/>
  <c r="BY263"/>
  <c r="DT262"/>
  <c r="DS262"/>
  <c r="DT261"/>
  <c r="DS261"/>
  <c r="DT260"/>
  <c r="DS260"/>
  <c r="DT259"/>
  <c r="DS259"/>
  <c r="DT258"/>
  <c r="DS258"/>
  <c r="DT257"/>
  <c r="DS257"/>
  <c r="DT256"/>
  <c r="DS256"/>
  <c r="DT255"/>
  <c r="DS255"/>
  <c r="DT254"/>
  <c r="DS254"/>
  <c r="DT253"/>
  <c r="DS253"/>
  <c r="DT251"/>
  <c r="DS251"/>
  <c r="BY251"/>
  <c r="DT250"/>
  <c r="DS250"/>
  <c r="BY250"/>
  <c r="DT249"/>
  <c r="DS249"/>
  <c r="BY249"/>
  <c r="DT248"/>
  <c r="DS248"/>
  <c r="BY248"/>
  <c r="DT247"/>
  <c r="DS247"/>
  <c r="BY247"/>
  <c r="DT246"/>
  <c r="DS246"/>
  <c r="BY246"/>
  <c r="DT245"/>
  <c r="DS245"/>
  <c r="DT244"/>
  <c r="DS244"/>
  <c r="DT243"/>
  <c r="DS243"/>
  <c r="DT242"/>
  <c r="DS242"/>
  <c r="DT241"/>
  <c r="DS241"/>
  <c r="DT240"/>
  <c r="DS240"/>
  <c r="DT239"/>
  <c r="DS239"/>
  <c r="DT238"/>
  <c r="DS238"/>
  <c r="DT237"/>
  <c r="DS237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X236"/>
  <c r="DT235"/>
  <c r="DS235"/>
  <c r="DT234"/>
  <c r="DS234"/>
  <c r="DT233"/>
  <c r="DS233"/>
  <c r="DT232"/>
  <c r="DS232"/>
  <c r="DT231"/>
  <c r="DS231"/>
  <c r="DT230"/>
  <c r="DS230"/>
  <c r="DT229"/>
  <c r="DS229"/>
  <c r="DT228"/>
  <c r="DS228"/>
  <c r="DT227"/>
  <c r="DS227"/>
  <c r="DT226"/>
  <c r="DS226"/>
  <c r="DT225"/>
  <c r="DS225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X224"/>
  <c r="DT223"/>
  <c r="DS223"/>
  <c r="BY223"/>
  <c r="DT222"/>
  <c r="DS222"/>
  <c r="BY222"/>
  <c r="DT221"/>
  <c r="DS221"/>
  <c r="BY221"/>
  <c r="DT220"/>
  <c r="DS220"/>
  <c r="BY220"/>
  <c r="DT219"/>
  <c r="DS219"/>
  <c r="BY219"/>
  <c r="DT218"/>
  <c r="DS218"/>
  <c r="DT217"/>
  <c r="DS217"/>
  <c r="DT216"/>
  <c r="DS216"/>
  <c r="DT215"/>
  <c r="DS215"/>
  <c r="DT214"/>
  <c r="DS214"/>
  <c r="DT213"/>
  <c r="DS213"/>
  <c r="DT212"/>
  <c r="DS212"/>
  <c r="DT211"/>
  <c r="DS211"/>
  <c r="DT210"/>
  <c r="DS210"/>
  <c r="DT208"/>
  <c r="DS208"/>
  <c r="BY208"/>
  <c r="DT207"/>
  <c r="DS207"/>
  <c r="BY207"/>
  <c r="DT206"/>
  <c r="DS206"/>
  <c r="BY206"/>
  <c r="DT205"/>
  <c r="DS205"/>
  <c r="BY205"/>
  <c r="DT204"/>
  <c r="DS204"/>
  <c r="DT203"/>
  <c r="DS203"/>
  <c r="DT202"/>
  <c r="DS202"/>
  <c r="DT201"/>
  <c r="DS201"/>
  <c r="DT200"/>
  <c r="DS200"/>
  <c r="DT199"/>
  <c r="DS199"/>
  <c r="DT198"/>
  <c r="DS198"/>
  <c r="DT197"/>
  <c r="DS197"/>
  <c r="DT196"/>
  <c r="DS196"/>
  <c r="DT195"/>
  <c r="DS195"/>
  <c r="DT194"/>
  <c r="DS194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X193"/>
  <c r="DT192"/>
  <c r="DS192"/>
  <c r="BY192"/>
  <c r="DT191"/>
  <c r="DS191"/>
  <c r="BY191"/>
  <c r="DT190"/>
  <c r="DS190"/>
  <c r="BY190"/>
  <c r="DT189"/>
  <c r="DS189"/>
  <c r="BY189"/>
  <c r="DT188"/>
  <c r="DS188"/>
  <c r="BY188"/>
  <c r="DT187"/>
  <c r="DS187"/>
  <c r="BY187"/>
  <c r="DT186"/>
  <c r="DS186"/>
  <c r="DT185"/>
  <c r="DS185"/>
  <c r="DT184"/>
  <c r="DS184"/>
  <c r="DT183"/>
  <c r="DS183"/>
  <c r="DT182"/>
  <c r="DS182"/>
  <c r="DT181"/>
  <c r="DS181"/>
  <c r="DT180"/>
  <c r="DS180"/>
  <c r="DT179"/>
  <c r="DS179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X178"/>
  <c r="DT177"/>
  <c r="DS177"/>
  <c r="BY177"/>
  <c r="DT176"/>
  <c r="DS176"/>
  <c r="BY176"/>
  <c r="DT175"/>
  <c r="DS175"/>
  <c r="BY175"/>
  <c r="DT174"/>
  <c r="DS174"/>
  <c r="BY174"/>
  <c r="DT173"/>
  <c r="DS173"/>
  <c r="DT172"/>
  <c r="DS172"/>
  <c r="DT171"/>
  <c r="DS171"/>
  <c r="DT170"/>
  <c r="DS170"/>
  <c r="DT169"/>
  <c r="DS169"/>
  <c r="DT167"/>
  <c r="DS167"/>
  <c r="DT166"/>
  <c r="DS166"/>
  <c r="DT165"/>
  <c r="DS165"/>
  <c r="DT164"/>
  <c r="DS164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X163"/>
  <c r="DT162"/>
  <c r="DS162"/>
  <c r="BY162"/>
  <c r="DT161"/>
  <c r="DS161"/>
  <c r="BY161"/>
  <c r="DT160"/>
  <c r="DS160"/>
  <c r="BY160"/>
  <c r="DT159"/>
  <c r="DS159"/>
  <c r="DT158"/>
  <c r="DS158"/>
  <c r="DT157"/>
  <c r="DS157"/>
  <c r="DT156"/>
  <c r="DS156"/>
  <c r="DT155"/>
  <c r="DS155"/>
  <c r="DT154"/>
  <c r="DS154"/>
  <c r="DT153"/>
  <c r="DS153"/>
  <c r="DT152"/>
  <c r="DS152"/>
  <c r="DT151"/>
  <c r="DS151"/>
  <c r="DT150"/>
  <c r="DS150"/>
  <c r="DT149"/>
  <c r="DS149"/>
  <c r="DT148"/>
  <c r="DS148"/>
  <c r="DT147"/>
  <c r="DS147"/>
  <c r="DT145"/>
  <c r="DS145"/>
  <c r="DT144"/>
  <c r="DS144"/>
  <c r="DT143"/>
  <c r="DS143"/>
  <c r="DT142"/>
  <c r="DS142"/>
  <c r="DT141"/>
  <c r="DS141"/>
  <c r="DT140"/>
  <c r="DS140"/>
  <c r="DT139"/>
  <c r="DS139"/>
  <c r="DT138"/>
  <c r="DS138"/>
  <c r="DT137"/>
  <c r="DS137"/>
  <c r="DT136"/>
  <c r="DS136"/>
  <c r="DT135"/>
  <c r="DS135"/>
  <c r="DT134"/>
  <c r="DS134"/>
  <c r="DT133"/>
  <c r="DS133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X132"/>
  <c r="DT131"/>
  <c r="DS131"/>
  <c r="BY131"/>
  <c r="DT130"/>
  <c r="DS130"/>
  <c r="BY130"/>
  <c r="DT129"/>
  <c r="DS129"/>
  <c r="BY129"/>
  <c r="DT128"/>
  <c r="DS128"/>
  <c r="BY128"/>
  <c r="DT127"/>
  <c r="DS127"/>
  <c r="BY127"/>
  <c r="DT126"/>
  <c r="DS126"/>
  <c r="BY126"/>
  <c r="DT125"/>
  <c r="DS125"/>
  <c r="DT124"/>
  <c r="DS124"/>
  <c r="DT123"/>
  <c r="DS123"/>
  <c r="DT122"/>
  <c r="DS122"/>
  <c r="DT121"/>
  <c r="DS121"/>
  <c r="DT120"/>
  <c r="DS120"/>
  <c r="DT119"/>
  <c r="DS119"/>
  <c r="DT118"/>
  <c r="DS118"/>
  <c r="DT117"/>
  <c r="DS117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X116"/>
  <c r="DT115"/>
  <c r="DS115"/>
  <c r="BY115"/>
  <c r="DT114"/>
  <c r="DS114"/>
  <c r="BY114"/>
  <c r="DT113"/>
  <c r="DS113"/>
  <c r="BY113"/>
  <c r="DT112"/>
  <c r="DS112"/>
  <c r="BY112"/>
  <c r="DT111"/>
  <c r="DS111"/>
  <c r="BY111"/>
  <c r="DT110"/>
  <c r="DS110"/>
  <c r="BY110"/>
  <c r="DT109"/>
  <c r="DS109"/>
  <c r="BY109"/>
  <c r="DT108"/>
  <c r="DS108"/>
  <c r="DT107"/>
  <c r="DS107"/>
  <c r="DT106"/>
  <c r="DS106"/>
  <c r="DT105"/>
  <c r="DS105"/>
  <c r="DT104"/>
  <c r="DS104"/>
  <c r="DT103"/>
  <c r="DS103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X102"/>
  <c r="DT101"/>
  <c r="DS101"/>
  <c r="BY101"/>
  <c r="DT100"/>
  <c r="DS100"/>
  <c r="BY100"/>
  <c r="DT99"/>
  <c r="DS99"/>
  <c r="BY99"/>
  <c r="DT98"/>
  <c r="DS98"/>
  <c r="BY98"/>
  <c r="DT97"/>
  <c r="DS97"/>
  <c r="BY97"/>
  <c r="DT96"/>
  <c r="DS96"/>
  <c r="BY96"/>
  <c r="DT95"/>
  <c r="DS95"/>
  <c r="DT94"/>
  <c r="DS94"/>
  <c r="DT93"/>
  <c r="DS93"/>
  <c r="DT92"/>
  <c r="DS92"/>
  <c r="DT91"/>
  <c r="DS91"/>
  <c r="DT90"/>
  <c r="DS90"/>
  <c r="DT89"/>
  <c r="DS89"/>
  <c r="DT88"/>
  <c r="DS88"/>
  <c r="DT87"/>
  <c r="DS87"/>
  <c r="DT86"/>
  <c r="DS86"/>
  <c r="DT85"/>
  <c r="DS85"/>
  <c r="DT83"/>
  <c r="DS83"/>
  <c r="BY70"/>
  <c r="DT82"/>
  <c r="DS82"/>
  <c r="DT81"/>
  <c r="DS81"/>
  <c r="DT80"/>
  <c r="DS80"/>
  <c r="DT79"/>
  <c r="DS79"/>
  <c r="DT78"/>
  <c r="DS78"/>
  <c r="DT77"/>
  <c r="DS77"/>
  <c r="DT76"/>
  <c r="DS76"/>
  <c r="DT75"/>
  <c r="DS75"/>
  <c r="DT74"/>
  <c r="DS74"/>
  <c r="DT73"/>
  <c r="DS73"/>
  <c r="DT72"/>
  <c r="DS72"/>
  <c r="DT71"/>
  <c r="DS71"/>
  <c r="DT69"/>
  <c r="DS69"/>
  <c r="DT67"/>
  <c r="DS67"/>
  <c r="DT66"/>
  <c r="DS66"/>
  <c r="DT65"/>
  <c r="DS65"/>
  <c r="DT64"/>
  <c r="DS64"/>
  <c r="DT63"/>
  <c r="DS63"/>
  <c r="DT62"/>
  <c r="DS62"/>
  <c r="DT61"/>
  <c r="DS61"/>
  <c r="DT60"/>
  <c r="DS60"/>
  <c r="DT59"/>
  <c r="DS59"/>
  <c r="DT58"/>
  <c r="DS58"/>
  <c r="DT57"/>
  <c r="DS57"/>
  <c r="DT56"/>
  <c r="DS56"/>
  <c r="DT54"/>
  <c r="DS54"/>
  <c r="DT53"/>
  <c r="DS53"/>
  <c r="DT52"/>
  <c r="DS52"/>
  <c r="DT51"/>
  <c r="DS51"/>
  <c r="DT50"/>
  <c r="DS50"/>
  <c r="DT49"/>
  <c r="DS49"/>
  <c r="DT48"/>
  <c r="DS48"/>
  <c r="DT47"/>
  <c r="DS47"/>
  <c r="DT46"/>
  <c r="DS46"/>
  <c r="DT45"/>
  <c r="DS45"/>
  <c r="DT44"/>
  <c r="DS44"/>
  <c r="DT43"/>
  <c r="DS43"/>
  <c r="DT42"/>
  <c r="DS42"/>
  <c r="DT40"/>
  <c r="DS40"/>
  <c r="BY40"/>
  <c r="DT39"/>
  <c r="DS39"/>
  <c r="BY39"/>
  <c r="DT38"/>
  <c r="DS38"/>
  <c r="BY38"/>
  <c r="DT37"/>
  <c r="DS37"/>
  <c r="BY37"/>
  <c r="BZ24"/>
  <c r="BX24"/>
  <c r="DT23"/>
  <c r="DS23"/>
  <c r="BY23"/>
  <c r="DT22"/>
  <c r="DS22"/>
  <c r="DT21"/>
  <c r="DS21"/>
  <c r="DT20"/>
  <c r="DS20"/>
  <c r="DT19"/>
  <c r="DS19"/>
  <c r="DT18"/>
  <c r="DS18"/>
  <c r="DT17"/>
  <c r="DS17"/>
  <c r="DT16"/>
  <c r="DS16"/>
  <c r="DT15"/>
  <c r="DS15"/>
  <c r="DT14"/>
  <c r="DS14"/>
  <c r="DT13"/>
  <c r="DS13"/>
  <c r="DT12"/>
  <c r="DS12"/>
  <c r="DT11"/>
  <c r="DS11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I9"/>
  <c r="CH9"/>
  <c r="CG9"/>
  <c r="CF9"/>
  <c r="CE9"/>
  <c r="CD9"/>
  <c r="CC9"/>
  <c r="CB9"/>
  <c r="CA9"/>
  <c r="BZ9"/>
  <c r="BX9"/>
  <c r="BG373"/>
  <c r="BG372"/>
  <c r="BG371"/>
  <c r="BG370"/>
  <c r="BG369"/>
  <c r="BG368"/>
  <c r="BG367"/>
  <c r="BG366"/>
  <c r="BG365"/>
  <c r="BG364"/>
  <c r="BG363"/>
  <c r="BG362"/>
  <c r="BG361"/>
  <c r="BG360"/>
  <c r="BG359"/>
  <c r="BG357"/>
  <c r="BG356"/>
  <c r="BG355"/>
  <c r="BG354"/>
  <c r="BG353"/>
  <c r="BG352"/>
  <c r="BG351"/>
  <c r="BG350"/>
  <c r="BG349"/>
  <c r="BG348"/>
  <c r="BG347"/>
  <c r="BG346"/>
  <c r="BG345"/>
  <c r="BG344"/>
  <c r="BG343"/>
  <c r="BG342"/>
  <c r="BG340"/>
  <c r="BG339"/>
  <c r="BG338"/>
  <c r="BG337"/>
  <c r="BG336"/>
  <c r="BG335"/>
  <c r="BG334"/>
  <c r="BG333"/>
  <c r="BG332"/>
  <c r="BG331"/>
  <c r="BG330"/>
  <c r="BG329"/>
  <c r="BG328"/>
  <c r="BG327"/>
  <c r="BG326"/>
  <c r="BG325"/>
  <c r="BG323"/>
  <c r="BG322"/>
  <c r="BG321"/>
  <c r="BG320"/>
  <c r="BG319"/>
  <c r="BG318"/>
  <c r="BG317"/>
  <c r="BG316"/>
  <c r="BG315"/>
  <c r="BG314"/>
  <c r="BG313"/>
  <c r="BG312"/>
  <c r="BG311"/>
  <c r="BG310"/>
  <c r="BG309"/>
  <c r="BG308"/>
  <c r="BG306"/>
  <c r="BG305"/>
  <c r="BG304"/>
  <c r="BG303"/>
  <c r="BG302"/>
  <c r="BG301"/>
  <c r="BG300"/>
  <c r="BG299"/>
  <c r="BG298"/>
  <c r="BG297"/>
  <c r="BG296"/>
  <c r="BG295"/>
  <c r="BG294"/>
  <c r="BG293"/>
  <c r="BG292"/>
  <c r="BG291"/>
  <c r="BG289"/>
  <c r="BG288"/>
  <c r="BG287"/>
  <c r="BG286"/>
  <c r="BG285"/>
  <c r="BG284"/>
  <c r="BG283"/>
  <c r="BG282"/>
  <c r="BG281"/>
  <c r="BG280"/>
  <c r="BG279"/>
  <c r="BG277"/>
  <c r="BG276"/>
  <c r="BG275"/>
  <c r="BG274"/>
  <c r="BG273"/>
  <c r="BG272"/>
  <c r="BG271"/>
  <c r="BG270"/>
  <c r="BG269"/>
  <c r="BG268"/>
  <c r="BG267"/>
  <c r="BG266"/>
  <c r="BG264"/>
  <c r="BG263"/>
  <c r="BG262"/>
  <c r="BG261"/>
  <c r="BG260"/>
  <c r="BG259"/>
  <c r="BG258"/>
  <c r="BG257"/>
  <c r="BG256"/>
  <c r="BG255"/>
  <c r="BG254"/>
  <c r="BG253"/>
  <c r="BG251"/>
  <c r="BG250"/>
  <c r="BG249"/>
  <c r="BG248"/>
  <c r="BG247"/>
  <c r="BG246"/>
  <c r="BG245"/>
  <c r="BG244"/>
  <c r="BG243"/>
  <c r="BG242"/>
  <c r="BG241"/>
  <c r="BG240"/>
  <c r="BG239"/>
  <c r="BG238"/>
  <c r="BG237"/>
  <c r="BG235"/>
  <c r="BG234"/>
  <c r="BG233"/>
  <c r="BG232"/>
  <c r="BG231"/>
  <c r="BG230"/>
  <c r="BG229"/>
  <c r="BG228"/>
  <c r="BG227"/>
  <c r="BG226"/>
  <c r="BG225"/>
  <c r="BG223"/>
  <c r="BG222"/>
  <c r="BG221"/>
  <c r="BG220"/>
  <c r="BG219"/>
  <c r="BG218"/>
  <c r="BG217"/>
  <c r="BG216"/>
  <c r="BG215"/>
  <c r="BG214"/>
  <c r="BG213"/>
  <c r="BG212"/>
  <c r="BG211"/>
  <c r="BG210"/>
  <c r="BG208"/>
  <c r="BG207"/>
  <c r="BG206"/>
  <c r="BG205"/>
  <c r="BG204"/>
  <c r="BG203"/>
  <c r="BG202"/>
  <c r="BG201"/>
  <c r="BG200"/>
  <c r="BG199"/>
  <c r="BG198"/>
  <c r="BG197"/>
  <c r="BG196"/>
  <c r="BG195"/>
  <c r="BG194"/>
  <c r="BG192"/>
  <c r="BG191"/>
  <c r="BG190"/>
  <c r="BG189"/>
  <c r="BG188"/>
  <c r="BG187"/>
  <c r="BG186"/>
  <c r="BG185"/>
  <c r="BG184"/>
  <c r="BG183"/>
  <c r="BG182"/>
  <c r="BG181"/>
  <c r="BG180"/>
  <c r="BG179"/>
  <c r="BG177"/>
  <c r="BG176"/>
  <c r="BG175"/>
  <c r="BG174"/>
  <c r="BG173"/>
  <c r="BG172"/>
  <c r="BG171"/>
  <c r="BG170"/>
  <c r="BG169"/>
  <c r="BG168"/>
  <c r="BG167"/>
  <c r="BG166"/>
  <c r="BG165"/>
  <c r="BG164"/>
  <c r="BG162"/>
  <c r="BG161"/>
  <c r="BG160"/>
  <c r="BG159"/>
  <c r="BG158"/>
  <c r="BG157"/>
  <c r="BG156"/>
  <c r="BG155"/>
  <c r="BG154"/>
  <c r="BG153"/>
  <c r="BG152"/>
  <c r="BG151"/>
  <c r="BG150"/>
  <c r="BG149"/>
  <c r="BG148"/>
  <c r="BG147"/>
  <c r="BG145"/>
  <c r="BG144"/>
  <c r="BG143"/>
  <c r="BG142"/>
  <c r="BG141"/>
  <c r="BG140"/>
  <c r="BG139"/>
  <c r="BG138"/>
  <c r="BG137"/>
  <c r="BG136"/>
  <c r="BG135"/>
  <c r="BG134"/>
  <c r="BG133"/>
  <c r="BG131"/>
  <c r="BG130"/>
  <c r="BG129"/>
  <c r="BG128"/>
  <c r="BG127"/>
  <c r="BG126"/>
  <c r="BG125"/>
  <c r="BG124"/>
  <c r="BG123"/>
  <c r="BG122"/>
  <c r="BG121"/>
  <c r="BG120"/>
  <c r="BG119"/>
  <c r="BG118"/>
  <c r="BG117"/>
  <c r="BG115"/>
  <c r="BG114"/>
  <c r="BG113"/>
  <c r="BG112"/>
  <c r="BG111"/>
  <c r="BG110"/>
  <c r="BG109"/>
  <c r="BG108"/>
  <c r="BG107"/>
  <c r="BG106"/>
  <c r="BG105"/>
  <c r="BG104"/>
  <c r="BG103"/>
  <c r="BG101"/>
  <c r="BG100"/>
  <c r="BG99"/>
  <c r="BG98"/>
  <c r="BG97"/>
  <c r="BG96"/>
  <c r="BG95"/>
  <c r="BG94"/>
  <c r="BG93"/>
  <c r="BG92"/>
  <c r="BG91"/>
  <c r="BG90"/>
  <c r="BG89"/>
  <c r="BG88"/>
  <c r="BG87"/>
  <c r="BG86"/>
  <c r="BG85"/>
  <c r="BG83"/>
  <c r="BG82"/>
  <c r="BG81"/>
  <c r="BG80"/>
  <c r="BG79"/>
  <c r="BG78"/>
  <c r="BG77"/>
  <c r="BG76"/>
  <c r="BG75"/>
  <c r="BG74"/>
  <c r="BG73"/>
  <c r="BG72"/>
  <c r="BG71"/>
  <c r="BG67"/>
  <c r="BG66"/>
  <c r="BG65"/>
  <c r="BG64"/>
  <c r="BG63"/>
  <c r="BG62"/>
  <c r="BG61"/>
  <c r="BG60"/>
  <c r="BG59"/>
  <c r="BG58"/>
  <c r="BG57"/>
  <c r="BG56"/>
  <c r="BG54"/>
  <c r="BG53"/>
  <c r="BG52"/>
  <c r="BG51"/>
  <c r="BG50"/>
  <c r="BG49"/>
  <c r="BG48"/>
  <c r="BG47"/>
  <c r="BG46"/>
  <c r="BG45"/>
  <c r="BG44"/>
  <c r="BG43"/>
  <c r="BG42"/>
  <c r="BG40"/>
  <c r="BG39"/>
  <c r="BG38"/>
  <c r="BG37"/>
  <c r="BG11"/>
  <c r="BG12"/>
  <c r="BG13"/>
  <c r="BG14"/>
  <c r="BG15"/>
  <c r="BG16"/>
  <c r="BG17"/>
  <c r="BG18"/>
  <c r="BG19"/>
  <c r="BG20"/>
  <c r="BG21"/>
  <c r="BG22"/>
  <c r="BG23"/>
  <c r="BG10"/>
  <c r="AU324"/>
  <c r="AT324"/>
  <c r="AU290"/>
  <c r="AT290"/>
  <c r="AU278"/>
  <c r="AT278"/>
  <c r="AU265"/>
  <c r="AT265"/>
  <c r="AU236"/>
  <c r="AT236"/>
  <c r="AU224"/>
  <c r="AT224"/>
  <c r="AU193"/>
  <c r="AT193"/>
  <c r="AU178"/>
  <c r="AT178"/>
  <c r="AU163"/>
  <c r="AT163"/>
  <c r="AU132"/>
  <c r="AT132"/>
  <c r="AU116"/>
  <c r="AT116"/>
  <c r="AU102"/>
  <c r="AT102"/>
  <c r="AU9"/>
  <c r="AT9"/>
  <c r="BG41" l="1"/>
  <c r="AT739"/>
  <c r="BY84"/>
  <c r="AU739"/>
  <c r="BY341"/>
  <c r="DS55"/>
  <c r="DT55"/>
  <c r="BG55"/>
  <c r="BY146"/>
  <c r="BG70"/>
  <c r="DS70"/>
  <c r="DT70"/>
  <c r="DS84"/>
  <c r="DT84"/>
  <c r="BG84"/>
  <c r="DS146"/>
  <c r="BG146"/>
  <c r="DT146"/>
  <c r="DS341"/>
  <c r="DT341"/>
  <c r="BG341"/>
  <c r="BY209"/>
  <c r="DT209"/>
  <c r="DS209"/>
  <c r="BG209"/>
  <c r="BY252"/>
  <c r="BG252"/>
  <c r="DS252"/>
  <c r="DT252"/>
  <c r="BY307"/>
  <c r="DS307"/>
  <c r="DT307"/>
  <c r="BG307"/>
  <c r="DS41"/>
  <c r="DT41"/>
  <c r="DS24"/>
  <c r="DT24"/>
  <c r="BG24"/>
  <c r="BY324"/>
  <c r="DS358"/>
  <c r="FS358"/>
  <c r="EK688"/>
  <c r="GE588"/>
  <c r="EK557"/>
  <c r="GF510"/>
  <c r="GE510"/>
  <c r="GF466"/>
  <c r="EK466"/>
  <c r="EK434"/>
  <c r="EK420"/>
  <c r="GE420"/>
  <c r="DT358"/>
  <c r="BG358"/>
  <c r="BY265"/>
  <c r="DT324"/>
  <c r="GE705"/>
  <c r="GE448"/>
  <c r="GF420"/>
  <c r="GF722"/>
  <c r="GE722"/>
  <c r="EK705"/>
  <c r="DT132"/>
  <c r="DS116"/>
  <c r="BY9"/>
  <c r="EK527"/>
  <c r="EK629"/>
  <c r="GF671"/>
  <c r="GF406"/>
  <c r="EK389"/>
  <c r="GF496"/>
  <c r="EK496"/>
  <c r="EK616"/>
  <c r="GE642"/>
  <c r="EK642"/>
  <c r="GE654"/>
  <c r="EK654"/>
  <c r="GE688"/>
  <c r="GF480"/>
  <c r="GE466"/>
  <c r="GF573"/>
  <c r="GE527"/>
  <c r="GF688"/>
  <c r="GE671"/>
  <c r="EK671"/>
  <c r="GF642"/>
  <c r="GF629"/>
  <c r="GE629"/>
  <c r="GE616"/>
  <c r="GF616"/>
  <c r="DT178"/>
  <c r="DT265"/>
  <c r="BY278"/>
  <c r="GF588"/>
  <c r="GF527"/>
  <c r="EK510"/>
  <c r="EK542"/>
  <c r="GE496"/>
  <c r="EK600"/>
  <c r="GF600"/>
  <c r="GE600"/>
  <c r="EK588"/>
  <c r="EK573"/>
  <c r="GF557"/>
  <c r="GE557"/>
  <c r="GF542"/>
  <c r="GE542"/>
  <c r="FS278"/>
  <c r="EK374"/>
  <c r="EK448"/>
  <c r="GF705"/>
  <c r="GF654"/>
  <c r="GE434"/>
  <c r="GE573"/>
  <c r="EK480"/>
  <c r="GE480"/>
  <c r="BY739"/>
  <c r="GF448"/>
  <c r="GF434"/>
  <c r="EJ739"/>
  <c r="GE406"/>
  <c r="EK406"/>
  <c r="GE389"/>
  <c r="GF389"/>
  <c r="GF374"/>
  <c r="EL739"/>
  <c r="GE374"/>
  <c r="DS324"/>
  <c r="FS307"/>
  <c r="BY236"/>
  <c r="DT224"/>
  <c r="DS224"/>
  <c r="DS193"/>
  <c r="FS178"/>
  <c r="BY163"/>
  <c r="FS146"/>
  <c r="CM739"/>
  <c r="CQ739"/>
  <c r="CU739"/>
  <c r="DC739"/>
  <c r="DG739"/>
  <c r="DO739"/>
  <c r="CY739"/>
  <c r="DK739"/>
  <c r="CE739"/>
  <c r="DS132"/>
  <c r="CA739"/>
  <c r="FS116"/>
  <c r="DT102"/>
  <c r="CD739"/>
  <c r="CH739"/>
  <c r="CL739"/>
  <c r="CT739"/>
  <c r="DB739"/>
  <c r="DF739"/>
  <c r="DJ739"/>
  <c r="DN739"/>
  <c r="DR739"/>
  <c r="BY102"/>
  <c r="FS84"/>
  <c r="FS70"/>
  <c r="CW739"/>
  <c r="CP739"/>
  <c r="CX739"/>
  <c r="CI739"/>
  <c r="FS41"/>
  <c r="CB739"/>
  <c r="CF739"/>
  <c r="CN739"/>
  <c r="CR739"/>
  <c r="CV739"/>
  <c r="CZ739"/>
  <c r="DD739"/>
  <c r="DH739"/>
  <c r="DL739"/>
  <c r="DP739"/>
  <c r="CC739"/>
  <c r="CK739"/>
  <c r="CO739"/>
  <c r="CS739"/>
  <c r="DA739"/>
  <c r="DM739"/>
  <c r="DQ739"/>
  <c r="DI739"/>
  <c r="DE739"/>
  <c r="CJ739"/>
  <c r="CG739"/>
  <c r="EK722"/>
  <c r="DS9"/>
  <c r="DT116"/>
  <c r="DS163"/>
  <c r="BY178"/>
  <c r="DT193"/>
  <c r="DS236"/>
  <c r="DT236"/>
  <c r="DS290"/>
  <c r="FS102"/>
  <c r="FS132"/>
  <c r="FS163"/>
  <c r="FS236"/>
  <c r="FS265"/>
  <c r="FS324"/>
  <c r="DT9"/>
  <c r="BY24"/>
  <c r="BY116"/>
  <c r="DT163"/>
  <c r="DS178"/>
  <c r="BY193"/>
  <c r="DS278"/>
  <c r="DT278"/>
  <c r="DT290"/>
  <c r="FS55"/>
  <c r="FS193"/>
  <c r="FS224"/>
  <c r="FS252"/>
  <c r="FS341"/>
  <c r="DS102"/>
  <c r="BY132"/>
  <c r="BY224"/>
  <c r="DS265"/>
  <c r="BY290"/>
  <c r="BY358"/>
  <c r="FS9"/>
  <c r="FS24"/>
  <c r="FS209"/>
  <c r="FS290"/>
  <c r="BF324"/>
  <c r="BD324"/>
  <c r="BB324"/>
  <c r="AZ324"/>
  <c r="AX324"/>
  <c r="AV324"/>
  <c r="AR324"/>
  <c r="AP324"/>
  <c r="AN324"/>
  <c r="AL324"/>
  <c r="AJ324"/>
  <c r="AH324"/>
  <c r="AF324"/>
  <c r="AD324"/>
  <c r="AB324"/>
  <c r="AA324"/>
  <c r="Z324"/>
  <c r="V324"/>
  <c r="T324"/>
  <c r="R324"/>
  <c r="P324"/>
  <c r="BF290"/>
  <c r="BD290"/>
  <c r="BB290"/>
  <c r="AZ290"/>
  <c r="AX290"/>
  <c r="AV290"/>
  <c r="AR290"/>
  <c r="AP290"/>
  <c r="AN290"/>
  <c r="AL290"/>
  <c r="AJ290"/>
  <c r="AH290"/>
  <c r="AF290"/>
  <c r="AD290"/>
  <c r="AB290"/>
  <c r="AA290"/>
  <c r="Z290"/>
  <c r="V290"/>
  <c r="T290"/>
  <c r="R290"/>
  <c r="P290"/>
  <c r="GD357"/>
  <c r="GB357"/>
  <c r="FZ357"/>
  <c r="FX357"/>
  <c r="FV357"/>
  <c r="FT357"/>
  <c r="FP357"/>
  <c r="FN357"/>
  <c r="FL357"/>
  <c r="FJ357"/>
  <c r="FH357"/>
  <c r="FF357"/>
  <c r="FD357"/>
  <c r="FB357"/>
  <c r="EZ357"/>
  <c r="EY357"/>
  <c r="EX357"/>
  <c r="ET357"/>
  <c r="ER357"/>
  <c r="EP357"/>
  <c r="EN357"/>
  <c r="EL357"/>
  <c r="EJ357"/>
  <c r="FY357"/>
  <c r="FK357"/>
  <c r="EW357"/>
  <c r="M357"/>
  <c r="GD356"/>
  <c r="GB356"/>
  <c r="FZ356"/>
  <c r="FX356"/>
  <c r="FV356"/>
  <c r="FT356"/>
  <c r="FP356"/>
  <c r="FN356"/>
  <c r="FL356"/>
  <c r="FJ356"/>
  <c r="FH356"/>
  <c r="FF356"/>
  <c r="FD356"/>
  <c r="FB356"/>
  <c r="EZ356"/>
  <c r="EY356"/>
  <c r="EX356"/>
  <c r="ET356"/>
  <c r="ER356"/>
  <c r="EP356"/>
  <c r="EN356"/>
  <c r="EM356"/>
  <c r="EL356"/>
  <c r="EJ356"/>
  <c r="GC356"/>
  <c r="FY356"/>
  <c r="FQ356"/>
  <c r="FO356"/>
  <c r="FK356"/>
  <c r="FE356"/>
  <c r="FC356"/>
  <c r="EW356"/>
  <c r="ES356"/>
  <c r="EQ356"/>
  <c r="M356"/>
  <c r="GD355"/>
  <c r="GB355"/>
  <c r="FZ355"/>
  <c r="FX355"/>
  <c r="FV355"/>
  <c r="FT355"/>
  <c r="FP355"/>
  <c r="FN355"/>
  <c r="FL355"/>
  <c r="FJ355"/>
  <c r="FH355"/>
  <c r="FF355"/>
  <c r="FD355"/>
  <c r="FB355"/>
  <c r="EZ355"/>
  <c r="EY355"/>
  <c r="EX355"/>
  <c r="ET355"/>
  <c r="ER355"/>
  <c r="EP355"/>
  <c r="EN355"/>
  <c r="EL355"/>
  <c r="EJ355"/>
  <c r="GA355"/>
  <c r="FA355"/>
  <c r="EO355"/>
  <c r="M355"/>
  <c r="GD354"/>
  <c r="GB354"/>
  <c r="FZ354"/>
  <c r="FX354"/>
  <c r="FV354"/>
  <c r="FT354"/>
  <c r="FP354"/>
  <c r="FN354"/>
  <c r="FL354"/>
  <c r="FJ354"/>
  <c r="FH354"/>
  <c r="FF354"/>
  <c r="FD354"/>
  <c r="FB354"/>
  <c r="EZ354"/>
  <c r="EY354"/>
  <c r="EX354"/>
  <c r="ET354"/>
  <c r="ER354"/>
  <c r="EP354"/>
  <c r="EN354"/>
  <c r="EL354"/>
  <c r="EJ354"/>
  <c r="GC354"/>
  <c r="FO354"/>
  <c r="FC354"/>
  <c r="EQ354"/>
  <c r="M354"/>
  <c r="GD353"/>
  <c r="GB353"/>
  <c r="FZ353"/>
  <c r="FX353"/>
  <c r="FV353"/>
  <c r="FT353"/>
  <c r="FP353"/>
  <c r="FN353"/>
  <c r="FL353"/>
  <c r="FJ353"/>
  <c r="FH353"/>
  <c r="FF353"/>
  <c r="FD353"/>
  <c r="FB353"/>
  <c r="EZ353"/>
  <c r="EY353"/>
  <c r="EX353"/>
  <c r="ET353"/>
  <c r="ER353"/>
  <c r="EP353"/>
  <c r="EN353"/>
  <c r="EL353"/>
  <c r="EJ353"/>
  <c r="GA353"/>
  <c r="FA353"/>
  <c r="EO353"/>
  <c r="FY353"/>
  <c r="FW353"/>
  <c r="FQ353"/>
  <c r="FK353"/>
  <c r="FI353"/>
  <c r="FE353"/>
  <c r="EW353"/>
  <c r="EV353"/>
  <c r="ES353"/>
  <c r="EM353"/>
  <c r="M353"/>
  <c r="GD352"/>
  <c r="GB352"/>
  <c r="FZ352"/>
  <c r="FX352"/>
  <c r="FV352"/>
  <c r="FT352"/>
  <c r="FP352"/>
  <c r="FN352"/>
  <c r="FL352"/>
  <c r="FJ352"/>
  <c r="FH352"/>
  <c r="FF352"/>
  <c r="FD352"/>
  <c r="FB352"/>
  <c r="EZ352"/>
  <c r="EY352"/>
  <c r="EX352"/>
  <c r="ET352"/>
  <c r="ER352"/>
  <c r="EP352"/>
  <c r="EN352"/>
  <c r="EL352"/>
  <c r="EJ352"/>
  <c r="GA352"/>
  <c r="FU352"/>
  <c r="FM352"/>
  <c r="FG352"/>
  <c r="EU352"/>
  <c r="M352"/>
  <c r="GD351"/>
  <c r="GB351"/>
  <c r="FZ351"/>
  <c r="FX351"/>
  <c r="FV351"/>
  <c r="FT351"/>
  <c r="FP351"/>
  <c r="FN351"/>
  <c r="FL351"/>
  <c r="FJ351"/>
  <c r="FH351"/>
  <c r="FF351"/>
  <c r="FD351"/>
  <c r="FB351"/>
  <c r="EZ351"/>
  <c r="EY351"/>
  <c r="EX351"/>
  <c r="ET351"/>
  <c r="ER351"/>
  <c r="EP351"/>
  <c r="EN351"/>
  <c r="EL351"/>
  <c r="EJ351"/>
  <c r="FK351"/>
  <c r="GC351"/>
  <c r="FO351"/>
  <c r="FI351"/>
  <c r="FC351"/>
  <c r="EV351"/>
  <c r="EQ351"/>
  <c r="M351"/>
  <c r="GD350"/>
  <c r="GB350"/>
  <c r="FZ350"/>
  <c r="FX350"/>
  <c r="FV350"/>
  <c r="FT350"/>
  <c r="FP350"/>
  <c r="FN350"/>
  <c r="FL350"/>
  <c r="FJ350"/>
  <c r="FH350"/>
  <c r="FF350"/>
  <c r="FD350"/>
  <c r="FB350"/>
  <c r="EZ350"/>
  <c r="EY350"/>
  <c r="EX350"/>
  <c r="ET350"/>
  <c r="ER350"/>
  <c r="EP350"/>
  <c r="EN350"/>
  <c r="EL350"/>
  <c r="EJ350"/>
  <c r="FY350"/>
  <c r="FK350"/>
  <c r="EW350"/>
  <c r="M350"/>
  <c r="GD349"/>
  <c r="GB349"/>
  <c r="FZ349"/>
  <c r="FX349"/>
  <c r="FV349"/>
  <c r="FT349"/>
  <c r="FP349"/>
  <c r="FN349"/>
  <c r="FL349"/>
  <c r="FJ349"/>
  <c r="FH349"/>
  <c r="FF349"/>
  <c r="FD349"/>
  <c r="FB349"/>
  <c r="EZ349"/>
  <c r="EY349"/>
  <c r="EX349"/>
  <c r="ET349"/>
  <c r="ER349"/>
  <c r="EP349"/>
  <c r="EN349"/>
  <c r="EL349"/>
  <c r="EJ349"/>
  <c r="FU349"/>
  <c r="FG349"/>
  <c r="FE349"/>
  <c r="EU349"/>
  <c r="ES349"/>
  <c r="M349"/>
  <c r="GD348"/>
  <c r="GB348"/>
  <c r="FZ348"/>
  <c r="FX348"/>
  <c r="FV348"/>
  <c r="FT348"/>
  <c r="FP348"/>
  <c r="FN348"/>
  <c r="FL348"/>
  <c r="FJ348"/>
  <c r="FH348"/>
  <c r="FF348"/>
  <c r="FD348"/>
  <c r="FB348"/>
  <c r="EZ348"/>
  <c r="EY348"/>
  <c r="EX348"/>
  <c r="ET348"/>
  <c r="ER348"/>
  <c r="EP348"/>
  <c r="EN348"/>
  <c r="EL348"/>
  <c r="EJ348"/>
  <c r="FW348"/>
  <c r="FU348"/>
  <c r="FI348"/>
  <c r="FG348"/>
  <c r="EV348"/>
  <c r="EU348"/>
  <c r="GD347"/>
  <c r="GB347"/>
  <c r="FZ347"/>
  <c r="FX347"/>
  <c r="FV347"/>
  <c r="FT347"/>
  <c r="FP347"/>
  <c r="FN347"/>
  <c r="FL347"/>
  <c r="FJ347"/>
  <c r="FH347"/>
  <c r="FF347"/>
  <c r="FD347"/>
  <c r="FB347"/>
  <c r="EZ347"/>
  <c r="EY347"/>
  <c r="EX347"/>
  <c r="ET347"/>
  <c r="ER347"/>
  <c r="EP347"/>
  <c r="EN347"/>
  <c r="EL347"/>
  <c r="EJ347"/>
  <c r="FY347"/>
  <c r="FQ347"/>
  <c r="FK347"/>
  <c r="FE347"/>
  <c r="EW347"/>
  <c r="ES347"/>
  <c r="EM347"/>
  <c r="GD346"/>
  <c r="GB346"/>
  <c r="FZ346"/>
  <c r="FX346"/>
  <c r="FV346"/>
  <c r="FT346"/>
  <c r="FP346"/>
  <c r="FN346"/>
  <c r="FL346"/>
  <c r="FJ346"/>
  <c r="FH346"/>
  <c r="FF346"/>
  <c r="FD346"/>
  <c r="FB346"/>
  <c r="EZ346"/>
  <c r="EY346"/>
  <c r="EX346"/>
  <c r="ET346"/>
  <c r="ER346"/>
  <c r="EP346"/>
  <c r="EN346"/>
  <c r="EL346"/>
  <c r="EJ346"/>
  <c r="GA346"/>
  <c r="FM346"/>
  <c r="FA346"/>
  <c r="EO346"/>
  <c r="GD345"/>
  <c r="GB345"/>
  <c r="FZ345"/>
  <c r="FX345"/>
  <c r="FV345"/>
  <c r="FT345"/>
  <c r="FP345"/>
  <c r="FN345"/>
  <c r="FL345"/>
  <c r="FJ345"/>
  <c r="FH345"/>
  <c r="FF345"/>
  <c r="FD345"/>
  <c r="FB345"/>
  <c r="EZ345"/>
  <c r="EY345"/>
  <c r="EX345"/>
  <c r="ET345"/>
  <c r="ER345"/>
  <c r="EP345"/>
  <c r="EN345"/>
  <c r="EL345"/>
  <c r="EJ345"/>
  <c r="GC345"/>
  <c r="GA345"/>
  <c r="FW345"/>
  <c r="FO345"/>
  <c r="FI345"/>
  <c r="FC345"/>
  <c r="FA345"/>
  <c r="EV345"/>
  <c r="EQ345"/>
  <c r="EO345"/>
  <c r="EK345"/>
  <c r="GD344"/>
  <c r="GB344"/>
  <c r="FZ344"/>
  <c r="FX344"/>
  <c r="FV344"/>
  <c r="FT344"/>
  <c r="FP344"/>
  <c r="FN344"/>
  <c r="FL344"/>
  <c r="FJ344"/>
  <c r="FH344"/>
  <c r="FF344"/>
  <c r="FD344"/>
  <c r="FB344"/>
  <c r="EZ344"/>
  <c r="EY344"/>
  <c r="EX344"/>
  <c r="ET344"/>
  <c r="ER344"/>
  <c r="EP344"/>
  <c r="EN344"/>
  <c r="EL344"/>
  <c r="EJ344"/>
  <c r="FQ344"/>
  <c r="FE344"/>
  <c r="ES344"/>
  <c r="GD343"/>
  <c r="GB343"/>
  <c r="FZ343"/>
  <c r="FX343"/>
  <c r="FV343"/>
  <c r="FT343"/>
  <c r="FP343"/>
  <c r="FN343"/>
  <c r="FL343"/>
  <c r="FJ343"/>
  <c r="FH343"/>
  <c r="FF343"/>
  <c r="FD343"/>
  <c r="FB343"/>
  <c r="EZ343"/>
  <c r="EY343"/>
  <c r="EX343"/>
  <c r="ET343"/>
  <c r="ER343"/>
  <c r="EP343"/>
  <c r="EN343"/>
  <c r="EL343"/>
  <c r="EJ343"/>
  <c r="FI343"/>
  <c r="FE343"/>
  <c r="ES343"/>
  <c r="GD342"/>
  <c r="GB342"/>
  <c r="FZ342"/>
  <c r="FX342"/>
  <c r="FV342"/>
  <c r="FT342"/>
  <c r="FP342"/>
  <c r="FN342"/>
  <c r="FL342"/>
  <c r="FJ342"/>
  <c r="FH342"/>
  <c r="FF342"/>
  <c r="FD342"/>
  <c r="FB342"/>
  <c r="EZ342"/>
  <c r="EY342"/>
  <c r="EX342"/>
  <c r="ET342"/>
  <c r="ER342"/>
  <c r="EP342"/>
  <c r="EN342"/>
  <c r="EL342"/>
  <c r="EJ342"/>
  <c r="FQ342"/>
  <c r="FO342"/>
  <c r="FI342"/>
  <c r="FE342"/>
  <c r="ES342"/>
  <c r="GD340"/>
  <c r="GB340"/>
  <c r="FZ340"/>
  <c r="FX340"/>
  <c r="FV340"/>
  <c r="FT340"/>
  <c r="FP340"/>
  <c r="FN340"/>
  <c r="FL340"/>
  <c r="FJ340"/>
  <c r="FH340"/>
  <c r="FF340"/>
  <c r="FD340"/>
  <c r="FB340"/>
  <c r="EZ340"/>
  <c r="EY340"/>
  <c r="EX340"/>
  <c r="ET340"/>
  <c r="ER340"/>
  <c r="EP340"/>
  <c r="EN340"/>
  <c r="EL340"/>
  <c r="EJ340"/>
  <c r="FK340"/>
  <c r="GC340"/>
  <c r="GA340"/>
  <c r="FO340"/>
  <c r="FM340"/>
  <c r="FC340"/>
  <c r="FA340"/>
  <c r="EQ340"/>
  <c r="EO340"/>
  <c r="M340"/>
  <c r="GD339"/>
  <c r="GB339"/>
  <c r="FZ339"/>
  <c r="FX339"/>
  <c r="FV339"/>
  <c r="FT339"/>
  <c r="FQ339"/>
  <c r="FP339"/>
  <c r="FN339"/>
  <c r="FL339"/>
  <c r="FJ339"/>
  <c r="FH339"/>
  <c r="FF339"/>
  <c r="FD339"/>
  <c r="FB339"/>
  <c r="EZ339"/>
  <c r="EY339"/>
  <c r="EX339"/>
  <c r="ET339"/>
  <c r="ER339"/>
  <c r="EP339"/>
  <c r="EN339"/>
  <c r="EL339"/>
  <c r="EJ339"/>
  <c r="FU339"/>
  <c r="FG339"/>
  <c r="FE339"/>
  <c r="EU339"/>
  <c r="ES339"/>
  <c r="M339"/>
  <c r="GD338"/>
  <c r="GB338"/>
  <c r="FZ338"/>
  <c r="FX338"/>
  <c r="FV338"/>
  <c r="FT338"/>
  <c r="FP338"/>
  <c r="FN338"/>
  <c r="FL338"/>
  <c r="FJ338"/>
  <c r="FH338"/>
  <c r="FF338"/>
  <c r="FD338"/>
  <c r="FB338"/>
  <c r="EZ338"/>
  <c r="EY338"/>
  <c r="EX338"/>
  <c r="ET338"/>
  <c r="ER338"/>
  <c r="EP338"/>
  <c r="EN338"/>
  <c r="EL338"/>
  <c r="EJ338"/>
  <c r="FW338"/>
  <c r="FI338"/>
  <c r="M338"/>
  <c r="GD337"/>
  <c r="GB337"/>
  <c r="FZ337"/>
  <c r="FX337"/>
  <c r="FV337"/>
  <c r="FT337"/>
  <c r="FP337"/>
  <c r="FN337"/>
  <c r="FL337"/>
  <c r="FJ337"/>
  <c r="FH337"/>
  <c r="FF337"/>
  <c r="FD337"/>
  <c r="FB337"/>
  <c r="EZ337"/>
  <c r="EY337"/>
  <c r="EX337"/>
  <c r="ET337"/>
  <c r="ER337"/>
  <c r="EP337"/>
  <c r="EN337"/>
  <c r="EL337"/>
  <c r="EJ337"/>
  <c r="FQ337"/>
  <c r="FE337"/>
  <c r="ES337"/>
  <c r="M337"/>
  <c r="GD336"/>
  <c r="GB336"/>
  <c r="FZ336"/>
  <c r="FX336"/>
  <c r="FV336"/>
  <c r="FT336"/>
  <c r="FP336"/>
  <c r="FN336"/>
  <c r="FL336"/>
  <c r="FJ336"/>
  <c r="FH336"/>
  <c r="FF336"/>
  <c r="FD336"/>
  <c r="FB336"/>
  <c r="EZ336"/>
  <c r="EY336"/>
  <c r="EX336"/>
  <c r="ET336"/>
  <c r="ER336"/>
  <c r="EP336"/>
  <c r="EN336"/>
  <c r="EL336"/>
  <c r="EJ336"/>
  <c r="GA336"/>
  <c r="FU336"/>
  <c r="FG336"/>
  <c r="FA336"/>
  <c r="EU336"/>
  <c r="EO336"/>
  <c r="M336"/>
  <c r="GD335"/>
  <c r="GB335"/>
  <c r="FZ335"/>
  <c r="FX335"/>
  <c r="FV335"/>
  <c r="FT335"/>
  <c r="FP335"/>
  <c r="FN335"/>
  <c r="FL335"/>
  <c r="FJ335"/>
  <c r="FH335"/>
  <c r="FF335"/>
  <c r="FD335"/>
  <c r="FB335"/>
  <c r="EZ335"/>
  <c r="EY335"/>
  <c r="EX335"/>
  <c r="ET335"/>
  <c r="ER335"/>
  <c r="EP335"/>
  <c r="EN335"/>
  <c r="EL335"/>
  <c r="EJ335"/>
  <c r="FW335"/>
  <c r="FI335"/>
  <c r="EV335"/>
  <c r="M335"/>
  <c r="GD334"/>
  <c r="GB334"/>
  <c r="FZ334"/>
  <c r="FX334"/>
  <c r="FV334"/>
  <c r="FT334"/>
  <c r="FP334"/>
  <c r="FN334"/>
  <c r="FL334"/>
  <c r="FJ334"/>
  <c r="FH334"/>
  <c r="FF334"/>
  <c r="FD334"/>
  <c r="FB334"/>
  <c r="EZ334"/>
  <c r="EY334"/>
  <c r="EX334"/>
  <c r="ET334"/>
  <c r="ER334"/>
  <c r="EP334"/>
  <c r="EN334"/>
  <c r="EL334"/>
  <c r="EJ334"/>
  <c r="FY334"/>
  <c r="FK334"/>
  <c r="FC334"/>
  <c r="EQ334"/>
  <c r="M334"/>
  <c r="GD333"/>
  <c r="GB333"/>
  <c r="FZ333"/>
  <c r="FX333"/>
  <c r="FV333"/>
  <c r="FT333"/>
  <c r="FP333"/>
  <c r="FN333"/>
  <c r="FL333"/>
  <c r="FJ333"/>
  <c r="FH333"/>
  <c r="FF333"/>
  <c r="FD333"/>
  <c r="FB333"/>
  <c r="EZ333"/>
  <c r="EY333"/>
  <c r="EX333"/>
  <c r="ET333"/>
  <c r="ER333"/>
  <c r="EP333"/>
  <c r="EN333"/>
  <c r="EL333"/>
  <c r="EJ333"/>
  <c r="FQ333"/>
  <c r="FE333"/>
  <c r="ES333"/>
  <c r="M333"/>
  <c r="GD332"/>
  <c r="GB332"/>
  <c r="FZ332"/>
  <c r="FX332"/>
  <c r="FV332"/>
  <c r="FT332"/>
  <c r="FP332"/>
  <c r="FN332"/>
  <c r="FL332"/>
  <c r="FJ332"/>
  <c r="FH332"/>
  <c r="FF332"/>
  <c r="FE332"/>
  <c r="FD332"/>
  <c r="FB332"/>
  <c r="EZ332"/>
  <c r="EY332"/>
  <c r="EX332"/>
  <c r="ET332"/>
  <c r="ER332"/>
  <c r="EP332"/>
  <c r="EN332"/>
  <c r="EL332"/>
  <c r="EJ332"/>
  <c r="FO332"/>
  <c r="FW332"/>
  <c r="FQ332"/>
  <c r="FI332"/>
  <c r="EV332"/>
  <c r="ES332"/>
  <c r="M332"/>
  <c r="EK332" s="1"/>
  <c r="GD331"/>
  <c r="GB331"/>
  <c r="FZ331"/>
  <c r="FX331"/>
  <c r="FV331"/>
  <c r="FT331"/>
  <c r="FP331"/>
  <c r="FN331"/>
  <c r="FL331"/>
  <c r="FJ331"/>
  <c r="FH331"/>
  <c r="FF331"/>
  <c r="FD331"/>
  <c r="FB331"/>
  <c r="EZ331"/>
  <c r="EY331"/>
  <c r="EX331"/>
  <c r="ET331"/>
  <c r="ER331"/>
  <c r="EP331"/>
  <c r="EN331"/>
  <c r="EL331"/>
  <c r="EJ331"/>
  <c r="FW331"/>
  <c r="GA331"/>
  <c r="FY331"/>
  <c r="FK331"/>
  <c r="FA331"/>
  <c r="EW331"/>
  <c r="EO331"/>
  <c r="EM331"/>
  <c r="GD330"/>
  <c r="GB330"/>
  <c r="FZ330"/>
  <c r="FX330"/>
  <c r="FV330"/>
  <c r="FT330"/>
  <c r="FP330"/>
  <c r="FN330"/>
  <c r="FL330"/>
  <c r="FJ330"/>
  <c r="FH330"/>
  <c r="FF330"/>
  <c r="FD330"/>
  <c r="FB330"/>
  <c r="EZ330"/>
  <c r="EY330"/>
  <c r="EX330"/>
  <c r="ET330"/>
  <c r="ER330"/>
  <c r="EP330"/>
  <c r="EN330"/>
  <c r="EL330"/>
  <c r="EJ330"/>
  <c r="GC330"/>
  <c r="FO330"/>
  <c r="FC330"/>
  <c r="EQ330"/>
  <c r="GD329"/>
  <c r="GB329"/>
  <c r="FZ329"/>
  <c r="FX329"/>
  <c r="FV329"/>
  <c r="FT329"/>
  <c r="FP329"/>
  <c r="FN329"/>
  <c r="FL329"/>
  <c r="FJ329"/>
  <c r="FH329"/>
  <c r="FF329"/>
  <c r="FD329"/>
  <c r="FB329"/>
  <c r="EZ329"/>
  <c r="EY329"/>
  <c r="EX329"/>
  <c r="ET329"/>
  <c r="ER329"/>
  <c r="EP329"/>
  <c r="EN329"/>
  <c r="EL329"/>
  <c r="EJ329"/>
  <c r="FY329"/>
  <c r="FK329"/>
  <c r="EW329"/>
  <c r="EM329"/>
  <c r="GD328"/>
  <c r="GB328"/>
  <c r="FZ328"/>
  <c r="FX328"/>
  <c r="FV328"/>
  <c r="FT328"/>
  <c r="FP328"/>
  <c r="FN328"/>
  <c r="FL328"/>
  <c r="FJ328"/>
  <c r="FH328"/>
  <c r="FF328"/>
  <c r="FD328"/>
  <c r="FB328"/>
  <c r="EZ328"/>
  <c r="EY328"/>
  <c r="EX328"/>
  <c r="ET328"/>
  <c r="ER328"/>
  <c r="EP328"/>
  <c r="EN328"/>
  <c r="EL328"/>
  <c r="EJ328"/>
  <c r="GC328"/>
  <c r="FO328"/>
  <c r="FC328"/>
  <c r="FA328"/>
  <c r="EQ328"/>
  <c r="GD327"/>
  <c r="GB327"/>
  <c r="FZ327"/>
  <c r="FX327"/>
  <c r="FV327"/>
  <c r="FT327"/>
  <c r="FP327"/>
  <c r="FN327"/>
  <c r="FL327"/>
  <c r="FJ327"/>
  <c r="FH327"/>
  <c r="FF327"/>
  <c r="FD327"/>
  <c r="FB327"/>
  <c r="EZ327"/>
  <c r="EY327"/>
  <c r="EX327"/>
  <c r="ET327"/>
  <c r="ER327"/>
  <c r="EP327"/>
  <c r="EN327"/>
  <c r="EL327"/>
  <c r="EJ327"/>
  <c r="FY327"/>
  <c r="FK327"/>
  <c r="EW327"/>
  <c r="EM327"/>
  <c r="GD326"/>
  <c r="GB326"/>
  <c r="FZ326"/>
  <c r="FX326"/>
  <c r="FV326"/>
  <c r="FT326"/>
  <c r="FP326"/>
  <c r="FN326"/>
  <c r="FL326"/>
  <c r="FJ326"/>
  <c r="FH326"/>
  <c r="FF326"/>
  <c r="FD326"/>
  <c r="FB326"/>
  <c r="EZ326"/>
  <c r="EY326"/>
  <c r="EX326"/>
  <c r="ET326"/>
  <c r="ER326"/>
  <c r="EP326"/>
  <c r="EN326"/>
  <c r="EL326"/>
  <c r="EJ326"/>
  <c r="GD325"/>
  <c r="GB325"/>
  <c r="FZ325"/>
  <c r="FX325"/>
  <c r="FV325"/>
  <c r="FT325"/>
  <c r="FP325"/>
  <c r="FN325"/>
  <c r="FL325"/>
  <c r="FJ325"/>
  <c r="FH325"/>
  <c r="FF325"/>
  <c r="FD325"/>
  <c r="FB325"/>
  <c r="EZ325"/>
  <c r="EY325"/>
  <c r="EX325"/>
  <c r="ET325"/>
  <c r="ER325"/>
  <c r="EP325"/>
  <c r="EN325"/>
  <c r="EL325"/>
  <c r="EJ325"/>
  <c r="GA325"/>
  <c r="FI325"/>
  <c r="FA325"/>
  <c r="EO325"/>
  <c r="N324"/>
  <c r="L324"/>
  <c r="GD323"/>
  <c r="GB323"/>
  <c r="FZ323"/>
  <c r="FX323"/>
  <c r="FV323"/>
  <c r="FT323"/>
  <c r="FP323"/>
  <c r="FN323"/>
  <c r="FL323"/>
  <c r="FJ323"/>
  <c r="FH323"/>
  <c r="FF323"/>
  <c r="FD323"/>
  <c r="FB323"/>
  <c r="EZ323"/>
  <c r="EY323"/>
  <c r="EX323"/>
  <c r="ET323"/>
  <c r="ER323"/>
  <c r="EP323"/>
  <c r="EN323"/>
  <c r="EL323"/>
  <c r="EJ323"/>
  <c r="FU323"/>
  <c r="FG323"/>
  <c r="FE323"/>
  <c r="EU323"/>
  <c r="ES323"/>
  <c r="M323"/>
  <c r="GD322"/>
  <c r="GB322"/>
  <c r="FZ322"/>
  <c r="FX322"/>
  <c r="FV322"/>
  <c r="FT322"/>
  <c r="FP322"/>
  <c r="FN322"/>
  <c r="FL322"/>
  <c r="FJ322"/>
  <c r="FH322"/>
  <c r="FF322"/>
  <c r="FD322"/>
  <c r="FB322"/>
  <c r="EZ322"/>
  <c r="EY322"/>
  <c r="EX322"/>
  <c r="ET322"/>
  <c r="ER322"/>
  <c r="EP322"/>
  <c r="EN322"/>
  <c r="EL322"/>
  <c r="EJ322"/>
  <c r="GC322"/>
  <c r="FO322"/>
  <c r="FC322"/>
  <c r="EQ322"/>
  <c r="M322"/>
  <c r="GD321"/>
  <c r="GB321"/>
  <c r="FZ321"/>
  <c r="FX321"/>
  <c r="FV321"/>
  <c r="FT321"/>
  <c r="FP321"/>
  <c r="FN321"/>
  <c r="FL321"/>
  <c r="FJ321"/>
  <c r="FH321"/>
  <c r="FF321"/>
  <c r="FD321"/>
  <c r="FB321"/>
  <c r="EZ321"/>
  <c r="EY321"/>
  <c r="EX321"/>
  <c r="ET321"/>
  <c r="ER321"/>
  <c r="EP321"/>
  <c r="EN321"/>
  <c r="EL321"/>
  <c r="EJ321"/>
  <c r="FU321"/>
  <c r="FQ321"/>
  <c r="FO321"/>
  <c r="FG321"/>
  <c r="FE321"/>
  <c r="EU321"/>
  <c r="ES321"/>
  <c r="M321"/>
  <c r="GD320"/>
  <c r="GB320"/>
  <c r="FZ320"/>
  <c r="FX320"/>
  <c r="FV320"/>
  <c r="FT320"/>
  <c r="FP320"/>
  <c r="FN320"/>
  <c r="FL320"/>
  <c r="FJ320"/>
  <c r="FH320"/>
  <c r="FF320"/>
  <c r="FD320"/>
  <c r="FB320"/>
  <c r="EZ320"/>
  <c r="EY320"/>
  <c r="EX320"/>
  <c r="ET320"/>
  <c r="ER320"/>
  <c r="EP320"/>
  <c r="EN320"/>
  <c r="EL320"/>
  <c r="EJ320"/>
  <c r="FW320"/>
  <c r="FU320"/>
  <c r="FI320"/>
  <c r="FG320"/>
  <c r="EV320"/>
  <c r="EU320"/>
  <c r="M320"/>
  <c r="GD319"/>
  <c r="GB319"/>
  <c r="FZ319"/>
  <c r="FX319"/>
  <c r="FV319"/>
  <c r="FT319"/>
  <c r="FP319"/>
  <c r="FN319"/>
  <c r="FL319"/>
  <c r="FJ319"/>
  <c r="FH319"/>
  <c r="FF319"/>
  <c r="FD319"/>
  <c r="FB319"/>
  <c r="EZ319"/>
  <c r="EY319"/>
  <c r="EX319"/>
  <c r="ET319"/>
  <c r="ER319"/>
  <c r="EP319"/>
  <c r="EN319"/>
  <c r="EL319"/>
  <c r="EJ319"/>
  <c r="GC319"/>
  <c r="FY319"/>
  <c r="FO319"/>
  <c r="FK319"/>
  <c r="FC319"/>
  <c r="EW319"/>
  <c r="EQ319"/>
  <c r="EM319"/>
  <c r="M319"/>
  <c r="GD318"/>
  <c r="GB318"/>
  <c r="FZ318"/>
  <c r="FX318"/>
  <c r="FV318"/>
  <c r="FT318"/>
  <c r="FP318"/>
  <c r="FN318"/>
  <c r="FL318"/>
  <c r="FJ318"/>
  <c r="FH318"/>
  <c r="FF318"/>
  <c r="FD318"/>
  <c r="FB318"/>
  <c r="EZ318"/>
  <c r="EY318"/>
  <c r="EX318"/>
  <c r="ET318"/>
  <c r="ER318"/>
  <c r="EP318"/>
  <c r="EN318"/>
  <c r="EL318"/>
  <c r="EJ318"/>
  <c r="FU318"/>
  <c r="FG318"/>
  <c r="EU318"/>
  <c r="M318"/>
  <c r="GD317"/>
  <c r="GB317"/>
  <c r="FZ317"/>
  <c r="FX317"/>
  <c r="FV317"/>
  <c r="FT317"/>
  <c r="FP317"/>
  <c r="FN317"/>
  <c r="FL317"/>
  <c r="FJ317"/>
  <c r="FH317"/>
  <c r="FF317"/>
  <c r="FD317"/>
  <c r="FB317"/>
  <c r="EZ317"/>
  <c r="EY317"/>
  <c r="EX317"/>
  <c r="ET317"/>
  <c r="ER317"/>
  <c r="EP317"/>
  <c r="EN317"/>
  <c r="EL317"/>
  <c r="EJ317"/>
  <c r="FW317"/>
  <c r="FU317"/>
  <c r="FI317"/>
  <c r="FG317"/>
  <c r="EV317"/>
  <c r="EU317"/>
  <c r="M317"/>
  <c r="GD316"/>
  <c r="GB316"/>
  <c r="FZ316"/>
  <c r="FX316"/>
  <c r="FV316"/>
  <c r="FT316"/>
  <c r="FP316"/>
  <c r="FN316"/>
  <c r="FL316"/>
  <c r="FK316"/>
  <c r="FJ316"/>
  <c r="FH316"/>
  <c r="FF316"/>
  <c r="FD316"/>
  <c r="FB316"/>
  <c r="EZ316"/>
  <c r="EY316"/>
  <c r="EX316"/>
  <c r="ET316"/>
  <c r="ER316"/>
  <c r="EP316"/>
  <c r="EN316"/>
  <c r="EL316"/>
  <c r="EJ316"/>
  <c r="FW316"/>
  <c r="FI316"/>
  <c r="GA316"/>
  <c r="FY316"/>
  <c r="FQ316"/>
  <c r="FE316"/>
  <c r="FA316"/>
  <c r="EW316"/>
  <c r="ES316"/>
  <c r="EO316"/>
  <c r="M316"/>
  <c r="GD315"/>
  <c r="GB315"/>
  <c r="FZ315"/>
  <c r="FX315"/>
  <c r="FV315"/>
  <c r="FT315"/>
  <c r="FP315"/>
  <c r="FN315"/>
  <c r="FL315"/>
  <c r="FJ315"/>
  <c r="FH315"/>
  <c r="FF315"/>
  <c r="FD315"/>
  <c r="FB315"/>
  <c r="EZ315"/>
  <c r="EY315"/>
  <c r="EX315"/>
  <c r="ET315"/>
  <c r="ER315"/>
  <c r="EP315"/>
  <c r="EN315"/>
  <c r="EL315"/>
  <c r="EJ315"/>
  <c r="FW315"/>
  <c r="FU315"/>
  <c r="FI315"/>
  <c r="FG315"/>
  <c r="EV315"/>
  <c r="EU315"/>
  <c r="M315"/>
  <c r="GD314"/>
  <c r="GB314"/>
  <c r="FZ314"/>
  <c r="FX314"/>
  <c r="FV314"/>
  <c r="FT314"/>
  <c r="FP314"/>
  <c r="FN314"/>
  <c r="FL314"/>
  <c r="FJ314"/>
  <c r="FH314"/>
  <c r="FF314"/>
  <c r="FD314"/>
  <c r="FB314"/>
  <c r="EZ314"/>
  <c r="EY314"/>
  <c r="EX314"/>
  <c r="ET314"/>
  <c r="ER314"/>
  <c r="EP314"/>
  <c r="EN314"/>
  <c r="EL314"/>
  <c r="EJ314"/>
  <c r="GA314"/>
  <c r="FW314"/>
  <c r="FQ314"/>
  <c r="FM314"/>
  <c r="FA314"/>
  <c r="ES314"/>
  <c r="EO314"/>
  <c r="M314"/>
  <c r="GD313"/>
  <c r="GB313"/>
  <c r="FZ313"/>
  <c r="FX313"/>
  <c r="FV313"/>
  <c r="FT313"/>
  <c r="FP313"/>
  <c r="FN313"/>
  <c r="FL313"/>
  <c r="FJ313"/>
  <c r="FH313"/>
  <c r="FF313"/>
  <c r="FD313"/>
  <c r="FB313"/>
  <c r="EZ313"/>
  <c r="EY313"/>
  <c r="EX313"/>
  <c r="ET313"/>
  <c r="ER313"/>
  <c r="EP313"/>
  <c r="EN313"/>
  <c r="EL313"/>
  <c r="EJ313"/>
  <c r="GA313"/>
  <c r="FU313"/>
  <c r="FM313"/>
  <c r="FG313"/>
  <c r="FA313"/>
  <c r="EU313"/>
  <c r="EO313"/>
  <c r="GD312"/>
  <c r="GB312"/>
  <c r="FZ312"/>
  <c r="FX312"/>
  <c r="FV312"/>
  <c r="FT312"/>
  <c r="FP312"/>
  <c r="FN312"/>
  <c r="FL312"/>
  <c r="FK312"/>
  <c r="FJ312"/>
  <c r="FH312"/>
  <c r="FF312"/>
  <c r="FD312"/>
  <c r="FB312"/>
  <c r="EZ312"/>
  <c r="EY312"/>
  <c r="EX312"/>
  <c r="ET312"/>
  <c r="ER312"/>
  <c r="EP312"/>
  <c r="EN312"/>
  <c r="EL312"/>
  <c r="EJ312"/>
  <c r="FW312"/>
  <c r="FI312"/>
  <c r="GA312"/>
  <c r="FY312"/>
  <c r="FQ312"/>
  <c r="FM312"/>
  <c r="FE312"/>
  <c r="FA312"/>
  <c r="EW312"/>
  <c r="ES312"/>
  <c r="EO312"/>
  <c r="EM312"/>
  <c r="EK312"/>
  <c r="GD311"/>
  <c r="GB311"/>
  <c r="FZ311"/>
  <c r="FX311"/>
  <c r="FV311"/>
  <c r="FT311"/>
  <c r="FP311"/>
  <c r="FN311"/>
  <c r="FL311"/>
  <c r="FJ311"/>
  <c r="FH311"/>
  <c r="FF311"/>
  <c r="FD311"/>
  <c r="FB311"/>
  <c r="EZ311"/>
  <c r="EY311"/>
  <c r="EX311"/>
  <c r="ET311"/>
  <c r="ER311"/>
  <c r="EP311"/>
  <c r="EN311"/>
  <c r="EL311"/>
  <c r="EJ311"/>
  <c r="GA311"/>
  <c r="FU311"/>
  <c r="FM311"/>
  <c r="FG311"/>
  <c r="FA311"/>
  <c r="EU311"/>
  <c r="EO311"/>
  <c r="GD310"/>
  <c r="GB310"/>
  <c r="FZ310"/>
  <c r="FX310"/>
  <c r="FV310"/>
  <c r="FT310"/>
  <c r="FP310"/>
  <c r="FN310"/>
  <c r="FL310"/>
  <c r="FJ310"/>
  <c r="FH310"/>
  <c r="FF310"/>
  <c r="FD310"/>
  <c r="FB310"/>
  <c r="EZ310"/>
  <c r="EY310"/>
  <c r="EX310"/>
  <c r="ET310"/>
  <c r="ER310"/>
  <c r="EP310"/>
  <c r="EN310"/>
  <c r="EL310"/>
  <c r="EJ310"/>
  <c r="FY310"/>
  <c r="FQ310"/>
  <c r="FI310"/>
  <c r="FE310"/>
  <c r="EV310"/>
  <c r="ES310"/>
  <c r="GD309"/>
  <c r="GB309"/>
  <c r="FZ309"/>
  <c r="FX309"/>
  <c r="FV309"/>
  <c r="FT309"/>
  <c r="FP309"/>
  <c r="FN309"/>
  <c r="FL309"/>
  <c r="FJ309"/>
  <c r="FH309"/>
  <c r="FF309"/>
  <c r="FD309"/>
  <c r="FB309"/>
  <c r="EZ309"/>
  <c r="EY309"/>
  <c r="EX309"/>
  <c r="ET309"/>
  <c r="ER309"/>
  <c r="EP309"/>
  <c r="EN309"/>
  <c r="EL309"/>
  <c r="EJ309"/>
  <c r="FW309"/>
  <c r="FY309"/>
  <c r="FK309"/>
  <c r="EW309"/>
  <c r="EM309"/>
  <c r="GD308"/>
  <c r="GB308"/>
  <c r="FZ308"/>
  <c r="FX308"/>
  <c r="FV308"/>
  <c r="FT308"/>
  <c r="FQ308"/>
  <c r="FP308"/>
  <c r="FN308"/>
  <c r="FL308"/>
  <c r="FJ308"/>
  <c r="FH308"/>
  <c r="FF308"/>
  <c r="FD308"/>
  <c r="FB308"/>
  <c r="EZ308"/>
  <c r="EY308"/>
  <c r="EX308"/>
  <c r="ET308"/>
  <c r="ER308"/>
  <c r="EP308"/>
  <c r="EN308"/>
  <c r="EL308"/>
  <c r="EJ308"/>
  <c r="GC308"/>
  <c r="FO308"/>
  <c r="FC308"/>
  <c r="EQ308"/>
  <c r="GD306"/>
  <c r="GB306"/>
  <c r="FZ306"/>
  <c r="FX306"/>
  <c r="FV306"/>
  <c r="FT306"/>
  <c r="FP306"/>
  <c r="FN306"/>
  <c r="FL306"/>
  <c r="FJ306"/>
  <c r="FH306"/>
  <c r="FF306"/>
  <c r="FD306"/>
  <c r="FB306"/>
  <c r="EZ306"/>
  <c r="EY306"/>
  <c r="EX306"/>
  <c r="ET306"/>
  <c r="ER306"/>
  <c r="EP306"/>
  <c r="EN306"/>
  <c r="EL306"/>
  <c r="EJ306"/>
  <c r="GC306"/>
  <c r="FY306"/>
  <c r="FO306"/>
  <c r="FK306"/>
  <c r="FC306"/>
  <c r="EW306"/>
  <c r="EQ306"/>
  <c r="M306"/>
  <c r="GD305"/>
  <c r="GB305"/>
  <c r="FZ305"/>
  <c r="FX305"/>
  <c r="FV305"/>
  <c r="FT305"/>
  <c r="FP305"/>
  <c r="FN305"/>
  <c r="FL305"/>
  <c r="FJ305"/>
  <c r="FH305"/>
  <c r="FF305"/>
  <c r="FD305"/>
  <c r="FB305"/>
  <c r="EZ305"/>
  <c r="EY305"/>
  <c r="EX305"/>
  <c r="ET305"/>
  <c r="ER305"/>
  <c r="EP305"/>
  <c r="EN305"/>
  <c r="EL305"/>
  <c r="EJ305"/>
  <c r="GA305"/>
  <c r="FU305"/>
  <c r="FQ305"/>
  <c r="FG305"/>
  <c r="FE305"/>
  <c r="FA305"/>
  <c r="EU305"/>
  <c r="ES305"/>
  <c r="EO305"/>
  <c r="M305"/>
  <c r="GD304"/>
  <c r="GB304"/>
  <c r="FZ304"/>
  <c r="FX304"/>
  <c r="FV304"/>
  <c r="FT304"/>
  <c r="FP304"/>
  <c r="FN304"/>
  <c r="FL304"/>
  <c r="FJ304"/>
  <c r="FH304"/>
  <c r="FF304"/>
  <c r="FD304"/>
  <c r="FB304"/>
  <c r="EZ304"/>
  <c r="EY304"/>
  <c r="EX304"/>
  <c r="ET304"/>
  <c r="ER304"/>
  <c r="EP304"/>
  <c r="EN304"/>
  <c r="EL304"/>
  <c r="EJ304"/>
  <c r="GC304"/>
  <c r="FW304"/>
  <c r="FO304"/>
  <c r="FC304"/>
  <c r="EQ304"/>
  <c r="M304"/>
  <c r="GD303"/>
  <c r="GB303"/>
  <c r="FZ303"/>
  <c r="FX303"/>
  <c r="FV303"/>
  <c r="FT303"/>
  <c r="FP303"/>
  <c r="FN303"/>
  <c r="FL303"/>
  <c r="FJ303"/>
  <c r="FH303"/>
  <c r="FF303"/>
  <c r="FD303"/>
  <c r="FB303"/>
  <c r="EZ303"/>
  <c r="EY303"/>
  <c r="EX303"/>
  <c r="ET303"/>
  <c r="ER303"/>
  <c r="EP303"/>
  <c r="EN303"/>
  <c r="EL303"/>
  <c r="EJ303"/>
  <c r="GC303"/>
  <c r="FO303"/>
  <c r="FC303"/>
  <c r="EQ303"/>
  <c r="M303"/>
  <c r="GD302"/>
  <c r="GB302"/>
  <c r="FZ302"/>
  <c r="FX302"/>
  <c r="FV302"/>
  <c r="FT302"/>
  <c r="FP302"/>
  <c r="FN302"/>
  <c r="FL302"/>
  <c r="FJ302"/>
  <c r="FH302"/>
  <c r="FF302"/>
  <c r="FD302"/>
  <c r="FB302"/>
  <c r="EZ302"/>
  <c r="EY302"/>
  <c r="EX302"/>
  <c r="ET302"/>
  <c r="ER302"/>
  <c r="EP302"/>
  <c r="EN302"/>
  <c r="EL302"/>
  <c r="EJ302"/>
  <c r="GA302"/>
  <c r="FY302"/>
  <c r="FK302"/>
  <c r="FE302"/>
  <c r="FA302"/>
  <c r="EW302"/>
  <c r="EO302"/>
  <c r="EM302"/>
  <c r="M302"/>
  <c r="GD301"/>
  <c r="GB301"/>
  <c r="FZ301"/>
  <c r="FX301"/>
  <c r="FV301"/>
  <c r="FT301"/>
  <c r="FP301"/>
  <c r="FN301"/>
  <c r="FL301"/>
  <c r="FJ301"/>
  <c r="FH301"/>
  <c r="FF301"/>
  <c r="FD301"/>
  <c r="FB301"/>
  <c r="EZ301"/>
  <c r="EY301"/>
  <c r="EX301"/>
  <c r="ET301"/>
  <c r="ER301"/>
  <c r="EP301"/>
  <c r="EN301"/>
  <c r="EL301"/>
  <c r="EJ301"/>
  <c r="GA301"/>
  <c r="FM301"/>
  <c r="FG301"/>
  <c r="FA301"/>
  <c r="EU301"/>
  <c r="EO301"/>
  <c r="M301"/>
  <c r="GD300"/>
  <c r="GB300"/>
  <c r="FZ300"/>
  <c r="FX300"/>
  <c r="FV300"/>
  <c r="FT300"/>
  <c r="FP300"/>
  <c r="FN300"/>
  <c r="FL300"/>
  <c r="FJ300"/>
  <c r="FH300"/>
  <c r="FF300"/>
  <c r="FD300"/>
  <c r="FB300"/>
  <c r="EZ300"/>
  <c r="EY300"/>
  <c r="EX300"/>
  <c r="ET300"/>
  <c r="ER300"/>
  <c r="EP300"/>
  <c r="EN300"/>
  <c r="EL300"/>
  <c r="EJ300"/>
  <c r="FY300"/>
  <c r="FW300"/>
  <c r="FK300"/>
  <c r="FI300"/>
  <c r="EW300"/>
  <c r="EV300"/>
  <c r="M300"/>
  <c r="GD299"/>
  <c r="GB299"/>
  <c r="FZ299"/>
  <c r="FX299"/>
  <c r="FV299"/>
  <c r="FT299"/>
  <c r="FP299"/>
  <c r="FN299"/>
  <c r="FL299"/>
  <c r="FJ299"/>
  <c r="FH299"/>
  <c r="FF299"/>
  <c r="FD299"/>
  <c r="FB299"/>
  <c r="EZ299"/>
  <c r="EY299"/>
  <c r="EX299"/>
  <c r="ET299"/>
  <c r="ER299"/>
  <c r="EP299"/>
  <c r="EN299"/>
  <c r="EL299"/>
  <c r="EJ299"/>
  <c r="FQ299"/>
  <c r="ES299"/>
  <c r="GA299"/>
  <c r="FY299"/>
  <c r="FK299"/>
  <c r="FA299"/>
  <c r="EW299"/>
  <c r="EO299"/>
  <c r="M299"/>
  <c r="GD298"/>
  <c r="GB298"/>
  <c r="FZ298"/>
  <c r="FX298"/>
  <c r="FV298"/>
  <c r="FT298"/>
  <c r="FP298"/>
  <c r="FN298"/>
  <c r="FL298"/>
  <c r="FJ298"/>
  <c r="FH298"/>
  <c r="FF298"/>
  <c r="FD298"/>
  <c r="FB298"/>
  <c r="EZ298"/>
  <c r="EY298"/>
  <c r="EX298"/>
  <c r="ET298"/>
  <c r="ER298"/>
  <c r="EP298"/>
  <c r="EN298"/>
  <c r="EL298"/>
  <c r="EJ298"/>
  <c r="GC298"/>
  <c r="FU298"/>
  <c r="FC298"/>
  <c r="EU298"/>
  <c r="M298"/>
  <c r="GD297"/>
  <c r="GB297"/>
  <c r="FZ297"/>
  <c r="FX297"/>
  <c r="FV297"/>
  <c r="FT297"/>
  <c r="FP297"/>
  <c r="FN297"/>
  <c r="FL297"/>
  <c r="FJ297"/>
  <c r="FH297"/>
  <c r="FF297"/>
  <c r="FD297"/>
  <c r="FB297"/>
  <c r="EZ297"/>
  <c r="EY297"/>
  <c r="EX297"/>
  <c r="ET297"/>
  <c r="ER297"/>
  <c r="EP297"/>
  <c r="EN297"/>
  <c r="EL297"/>
  <c r="EJ297"/>
  <c r="FY297"/>
  <c r="FQ297"/>
  <c r="FK297"/>
  <c r="FE297"/>
  <c r="EW297"/>
  <c r="ES297"/>
  <c r="EM297"/>
  <c r="GD296"/>
  <c r="GB296"/>
  <c r="FZ296"/>
  <c r="FX296"/>
  <c r="FV296"/>
  <c r="FT296"/>
  <c r="FP296"/>
  <c r="FN296"/>
  <c r="FL296"/>
  <c r="FJ296"/>
  <c r="FH296"/>
  <c r="FF296"/>
  <c r="FD296"/>
  <c r="FB296"/>
  <c r="EZ296"/>
  <c r="EY296"/>
  <c r="EX296"/>
  <c r="ET296"/>
  <c r="ER296"/>
  <c r="EP296"/>
  <c r="EN296"/>
  <c r="EL296"/>
  <c r="EJ296"/>
  <c r="FA296"/>
  <c r="GD295"/>
  <c r="GB295"/>
  <c r="FZ295"/>
  <c r="FX295"/>
  <c r="FV295"/>
  <c r="FT295"/>
  <c r="FP295"/>
  <c r="FN295"/>
  <c r="FL295"/>
  <c r="FJ295"/>
  <c r="FH295"/>
  <c r="FF295"/>
  <c r="FD295"/>
  <c r="FB295"/>
  <c r="EZ295"/>
  <c r="EY295"/>
  <c r="EX295"/>
  <c r="ET295"/>
  <c r="ER295"/>
  <c r="EP295"/>
  <c r="EN295"/>
  <c r="EL295"/>
  <c r="EJ295"/>
  <c r="GC295"/>
  <c r="FQ295"/>
  <c r="FE295"/>
  <c r="FC295"/>
  <c r="ES295"/>
  <c r="EQ295"/>
  <c r="EO295"/>
  <c r="GD294"/>
  <c r="GB294"/>
  <c r="FZ294"/>
  <c r="FX294"/>
  <c r="FV294"/>
  <c r="FT294"/>
  <c r="FP294"/>
  <c r="FN294"/>
  <c r="FL294"/>
  <c r="FJ294"/>
  <c r="FH294"/>
  <c r="FF294"/>
  <c r="FD294"/>
  <c r="FB294"/>
  <c r="EZ294"/>
  <c r="EY294"/>
  <c r="EX294"/>
  <c r="ET294"/>
  <c r="ER294"/>
  <c r="EP294"/>
  <c r="EN294"/>
  <c r="EL294"/>
  <c r="EJ294"/>
  <c r="FY294"/>
  <c r="FQ294"/>
  <c r="FK294"/>
  <c r="EW294"/>
  <c r="ES294"/>
  <c r="GD293"/>
  <c r="GB293"/>
  <c r="FZ293"/>
  <c r="FX293"/>
  <c r="FV293"/>
  <c r="FT293"/>
  <c r="FP293"/>
  <c r="FN293"/>
  <c r="FL293"/>
  <c r="FJ293"/>
  <c r="FH293"/>
  <c r="FF293"/>
  <c r="FD293"/>
  <c r="FB293"/>
  <c r="EZ293"/>
  <c r="EY293"/>
  <c r="EX293"/>
  <c r="ET293"/>
  <c r="ER293"/>
  <c r="EP293"/>
  <c r="EN293"/>
  <c r="EL293"/>
  <c r="EJ293"/>
  <c r="FQ293"/>
  <c r="GA293"/>
  <c r="FA293"/>
  <c r="EO293"/>
  <c r="GD292"/>
  <c r="GB292"/>
  <c r="FZ292"/>
  <c r="FX292"/>
  <c r="FV292"/>
  <c r="FT292"/>
  <c r="FP292"/>
  <c r="FN292"/>
  <c r="FL292"/>
  <c r="FJ292"/>
  <c r="FH292"/>
  <c r="FF292"/>
  <c r="FD292"/>
  <c r="FB292"/>
  <c r="EZ292"/>
  <c r="EY292"/>
  <c r="EX292"/>
  <c r="ET292"/>
  <c r="ER292"/>
  <c r="EP292"/>
  <c r="EN292"/>
  <c r="EL292"/>
  <c r="EJ292"/>
  <c r="FI292"/>
  <c r="GC292"/>
  <c r="FY292"/>
  <c r="FO292"/>
  <c r="FK292"/>
  <c r="FE292"/>
  <c r="FC292"/>
  <c r="EW292"/>
  <c r="ES292"/>
  <c r="EQ292"/>
  <c r="EM292"/>
  <c r="EK292"/>
  <c r="GD291"/>
  <c r="GB291"/>
  <c r="FZ291"/>
  <c r="FX291"/>
  <c r="FV291"/>
  <c r="FT291"/>
  <c r="FP291"/>
  <c r="FN291"/>
  <c r="FL291"/>
  <c r="FJ291"/>
  <c r="FH291"/>
  <c r="FF291"/>
  <c r="FD291"/>
  <c r="FB291"/>
  <c r="EZ291"/>
  <c r="EY291"/>
  <c r="EX291"/>
  <c r="ET291"/>
  <c r="ER291"/>
  <c r="EP291"/>
  <c r="EN291"/>
  <c r="EL291"/>
  <c r="EJ291"/>
  <c r="GC291"/>
  <c r="FO291"/>
  <c r="FU291"/>
  <c r="FQ291"/>
  <c r="FG291"/>
  <c r="FE291"/>
  <c r="EU291"/>
  <c r="ES291"/>
  <c r="N290"/>
  <c r="M341" l="1"/>
  <c r="M307"/>
  <c r="EK739"/>
  <c r="FS739"/>
  <c r="DT739"/>
  <c r="DS739"/>
  <c r="EJ307"/>
  <c r="EK314"/>
  <c r="EK335"/>
  <c r="EK300"/>
  <c r="EK353"/>
  <c r="EK315"/>
  <c r="EK317"/>
  <c r="EK310"/>
  <c r="EK320"/>
  <c r="EK351"/>
  <c r="EK348"/>
  <c r="EK343"/>
  <c r="GB324"/>
  <c r="EK316"/>
  <c r="EO322"/>
  <c r="FA322"/>
  <c r="GA322"/>
  <c r="FY323"/>
  <c r="EU325"/>
  <c r="FG325"/>
  <c r="FU325"/>
  <c r="ES326"/>
  <c r="FE326"/>
  <c r="EO328"/>
  <c r="FM328"/>
  <c r="GA328"/>
  <c r="EK329"/>
  <c r="EV329"/>
  <c r="FI329"/>
  <c r="FW329"/>
  <c r="EW333"/>
  <c r="FK333"/>
  <c r="FY333"/>
  <c r="EK334"/>
  <c r="EV334"/>
  <c r="FI334"/>
  <c r="FW334"/>
  <c r="EU335"/>
  <c r="FG335"/>
  <c r="FU335"/>
  <c r="FE336"/>
  <c r="FQ336"/>
  <c r="EQ337"/>
  <c r="FC337"/>
  <c r="FO337"/>
  <c r="GC337"/>
  <c r="EO338"/>
  <c r="FA338"/>
  <c r="GA338"/>
  <c r="FK339"/>
  <c r="FY339"/>
  <c r="EQ342"/>
  <c r="FC342"/>
  <c r="GC342"/>
  <c r="EM343"/>
  <c r="EW343"/>
  <c r="FK343"/>
  <c r="FY343"/>
  <c r="EQ347"/>
  <c r="FC347"/>
  <c r="FO347"/>
  <c r="GC347"/>
  <c r="EO348"/>
  <c r="FA348"/>
  <c r="GA348"/>
  <c r="EK350"/>
  <c r="EV350"/>
  <c r="FI350"/>
  <c r="FW350"/>
  <c r="EU351"/>
  <c r="FG351"/>
  <c r="EO354"/>
  <c r="FA354"/>
  <c r="GA354"/>
  <c r="EM355"/>
  <c r="EW355"/>
  <c r="FK355"/>
  <c r="FY355"/>
  <c r="FK293"/>
  <c r="EQ296"/>
  <c r="FC296"/>
  <c r="FO296"/>
  <c r="GC296"/>
  <c r="EK299"/>
  <c r="EV299"/>
  <c r="FI299"/>
  <c r="FW299"/>
  <c r="EU300"/>
  <c r="FG300"/>
  <c r="FU300"/>
  <c r="EQ302"/>
  <c r="FC302"/>
  <c r="FO302"/>
  <c r="GC302"/>
  <c r="EO308"/>
  <c r="FA308"/>
  <c r="FM308"/>
  <c r="GA308"/>
  <c r="EU310"/>
  <c r="FG310"/>
  <c r="FU310"/>
  <c r="EQ312"/>
  <c r="FC312"/>
  <c r="FO312"/>
  <c r="GC312"/>
  <c r="FK313"/>
  <c r="ES315"/>
  <c r="FE315"/>
  <c r="FQ315"/>
  <c r="EQ316"/>
  <c r="FC316"/>
  <c r="FO316"/>
  <c r="GC316"/>
  <c r="FY317"/>
  <c r="EK318"/>
  <c r="EV318"/>
  <c r="FI318"/>
  <c r="FW318"/>
  <c r="ES320"/>
  <c r="FE320"/>
  <c r="FQ320"/>
  <c r="EQ321"/>
  <c r="FC321"/>
  <c r="GC321"/>
  <c r="EW322"/>
  <c r="FK322"/>
  <c r="FY322"/>
  <c r="EK323"/>
  <c r="EV323"/>
  <c r="FI323"/>
  <c r="FW323"/>
  <c r="EQ326"/>
  <c r="FC326"/>
  <c r="FO326"/>
  <c r="GC326"/>
  <c r="EO327"/>
  <c r="FA327"/>
  <c r="GA327"/>
  <c r="ES330"/>
  <c r="FE330"/>
  <c r="FQ330"/>
  <c r="FC331"/>
  <c r="FO331"/>
  <c r="ES335"/>
  <c r="FE335"/>
  <c r="FQ335"/>
  <c r="EM338"/>
  <c r="EW338"/>
  <c r="FK338"/>
  <c r="FY338"/>
  <c r="ES340"/>
  <c r="FE340"/>
  <c r="EK340"/>
  <c r="FW340"/>
  <c r="EM344"/>
  <c r="FY344"/>
  <c r="FN341"/>
  <c r="EQ346"/>
  <c r="FC346"/>
  <c r="FO346"/>
  <c r="GC346"/>
  <c r="EO347"/>
  <c r="FA347"/>
  <c r="FM347"/>
  <c r="GA347"/>
  <c r="EM348"/>
  <c r="EW348"/>
  <c r="FK348"/>
  <c r="FY348"/>
  <c r="EQ348"/>
  <c r="FC348"/>
  <c r="GC348"/>
  <c r="EU350"/>
  <c r="FG350"/>
  <c r="FU350"/>
  <c r="ES351"/>
  <c r="FE351"/>
  <c r="FQ351"/>
  <c r="EK355"/>
  <c r="EV355"/>
  <c r="FI355"/>
  <c r="FW355"/>
  <c r="FQ296"/>
  <c r="FY305"/>
  <c r="FO295"/>
  <c r="FG298"/>
  <c r="EP290"/>
  <c r="EV303"/>
  <c r="FW303"/>
  <c r="GB307"/>
  <c r="EJ324"/>
  <c r="FH324"/>
  <c r="FO334"/>
  <c r="GC334"/>
  <c r="GB341"/>
  <c r="EJ341"/>
  <c r="FQ349"/>
  <c r="EK303"/>
  <c r="FI303"/>
  <c r="M290"/>
  <c r="EV291"/>
  <c r="FI291"/>
  <c r="FA295"/>
  <c r="FM295"/>
  <c r="GA295"/>
  <c r="EK296"/>
  <c r="EV296"/>
  <c r="FI296"/>
  <c r="FW296"/>
  <c r="ES298"/>
  <c r="FE298"/>
  <c r="FQ298"/>
  <c r="EO300"/>
  <c r="FA300"/>
  <c r="GA300"/>
  <c r="ES304"/>
  <c r="FE304"/>
  <c r="FQ304"/>
  <c r="EQ305"/>
  <c r="FC305"/>
  <c r="FO305"/>
  <c r="GC305"/>
  <c r="EO306"/>
  <c r="FA306"/>
  <c r="FM306"/>
  <c r="GA306"/>
  <c r="FC309"/>
  <c r="FO309"/>
  <c r="FO314"/>
  <c r="FO315"/>
  <c r="GC315"/>
  <c r="EO319"/>
  <c r="FA319"/>
  <c r="FM319"/>
  <c r="GA319"/>
  <c r="EM320"/>
  <c r="EW320"/>
  <c r="FK320"/>
  <c r="FY320"/>
  <c r="FC320"/>
  <c r="EK321"/>
  <c r="EV321"/>
  <c r="FI321"/>
  <c r="FW321"/>
  <c r="FO325"/>
  <c r="EK326"/>
  <c r="EV326"/>
  <c r="FI326"/>
  <c r="FW326"/>
  <c r="FI328"/>
  <c r="EU332"/>
  <c r="FG332"/>
  <c r="FU332"/>
  <c r="EO334"/>
  <c r="FA334"/>
  <c r="GA334"/>
  <c r="EM335"/>
  <c r="EW335"/>
  <c r="FK335"/>
  <c r="FY335"/>
  <c r="EU342"/>
  <c r="FG342"/>
  <c r="FU342"/>
  <c r="FO343"/>
  <c r="EW345"/>
  <c r="FK345"/>
  <c r="FY345"/>
  <c r="EQ349"/>
  <c r="FC349"/>
  <c r="FO349"/>
  <c r="GC349"/>
  <c r="FQ350"/>
  <c r="EK352"/>
  <c r="EV352"/>
  <c r="FI352"/>
  <c r="FW352"/>
  <c r="EU353"/>
  <c r="FG353"/>
  <c r="FU353"/>
  <c r="ES354"/>
  <c r="FE354"/>
  <c r="FQ354"/>
  <c r="EK354"/>
  <c r="FW354"/>
  <c r="EO356"/>
  <c r="FA356"/>
  <c r="GA356"/>
  <c r="EK357"/>
  <c r="EV357"/>
  <c r="FI357"/>
  <c r="FW357"/>
  <c r="AS290"/>
  <c r="EY290"/>
  <c r="FV307"/>
  <c r="EO320"/>
  <c r="FM320"/>
  <c r="FM330"/>
  <c r="FA335"/>
  <c r="FM335"/>
  <c r="FA351"/>
  <c r="FM351"/>
  <c r="GA351"/>
  <c r="ES355"/>
  <c r="FQ355"/>
  <c r="FU351"/>
  <c r="FV290"/>
  <c r="FQ302"/>
  <c r="EK304"/>
  <c r="FI304"/>
  <c r="FK310"/>
  <c r="FK323"/>
  <c r="X324"/>
  <c r="FV324"/>
  <c r="FQ343"/>
  <c r="FA352"/>
  <c r="GB290"/>
  <c r="EK294"/>
  <c r="FI294"/>
  <c r="EO296"/>
  <c r="FM296"/>
  <c r="EK297"/>
  <c r="FI297"/>
  <c r="FB307"/>
  <c r="EQ309"/>
  <c r="FE314"/>
  <c r="FK317"/>
  <c r="EQ331"/>
  <c r="GC331"/>
  <c r="BH333"/>
  <c r="AY290"/>
  <c r="EJ290"/>
  <c r="Y324"/>
  <c r="FP324"/>
  <c r="EQ291"/>
  <c r="AE290"/>
  <c r="AQ290"/>
  <c r="BE290"/>
  <c r="FW292"/>
  <c r="EU293"/>
  <c r="FG293"/>
  <c r="FU293"/>
  <c r="FY293"/>
  <c r="FN290"/>
  <c r="EQ294"/>
  <c r="FC294"/>
  <c r="FO294"/>
  <c r="GC294"/>
  <c r="EU296"/>
  <c r="FG296"/>
  <c r="FU296"/>
  <c r="EQ297"/>
  <c r="FC297"/>
  <c r="FO297"/>
  <c r="GC297"/>
  <c r="EM298"/>
  <c r="EW298"/>
  <c r="FK298"/>
  <c r="FY298"/>
  <c r="EQ298"/>
  <c r="FO298"/>
  <c r="EU299"/>
  <c r="FG299"/>
  <c r="FU299"/>
  <c r="ES300"/>
  <c r="FE300"/>
  <c r="FQ300"/>
  <c r="EM301"/>
  <c r="EW301"/>
  <c r="FK301"/>
  <c r="FY301"/>
  <c r="EK302"/>
  <c r="EV302"/>
  <c r="FI302"/>
  <c r="FW302"/>
  <c r="EU303"/>
  <c r="FG303"/>
  <c r="FU303"/>
  <c r="EO304"/>
  <c r="FA304"/>
  <c r="GA304"/>
  <c r="FK305"/>
  <c r="EK309"/>
  <c r="EV309"/>
  <c r="FI309"/>
  <c r="ER307"/>
  <c r="FO310"/>
  <c r="EM311"/>
  <c r="EW311"/>
  <c r="FK311"/>
  <c r="FY311"/>
  <c r="FF307"/>
  <c r="ES313"/>
  <c r="FE313"/>
  <c r="FQ313"/>
  <c r="EW314"/>
  <c r="FK314"/>
  <c r="FY314"/>
  <c r="EQ315"/>
  <c r="FC315"/>
  <c r="ES317"/>
  <c r="FE317"/>
  <c r="FQ317"/>
  <c r="EO318"/>
  <c r="FA318"/>
  <c r="FM318"/>
  <c r="GA318"/>
  <c r="EK319"/>
  <c r="EV319"/>
  <c r="FI319"/>
  <c r="FW319"/>
  <c r="EQ320"/>
  <c r="FO320"/>
  <c r="EQ323"/>
  <c r="FC323"/>
  <c r="FO323"/>
  <c r="GC323"/>
  <c r="ES325"/>
  <c r="FE325"/>
  <c r="FQ325"/>
  <c r="EK325"/>
  <c r="FW325"/>
  <c r="EN324"/>
  <c r="FQ326"/>
  <c r="ES327"/>
  <c r="FE327"/>
  <c r="FQ327"/>
  <c r="EW328"/>
  <c r="FK328"/>
  <c r="FY328"/>
  <c r="EQ329"/>
  <c r="FC329"/>
  <c r="FO329"/>
  <c r="GC329"/>
  <c r="EO330"/>
  <c r="FA330"/>
  <c r="GA330"/>
  <c r="EK331"/>
  <c r="EV331"/>
  <c r="FI331"/>
  <c r="EQ332"/>
  <c r="FC332"/>
  <c r="GC332"/>
  <c r="EK333"/>
  <c r="EV333"/>
  <c r="FI333"/>
  <c r="FW333"/>
  <c r="EU334"/>
  <c r="FG334"/>
  <c r="FU334"/>
  <c r="EM336"/>
  <c r="EW336"/>
  <c r="FK336"/>
  <c r="FY336"/>
  <c r="EK337"/>
  <c r="EV337"/>
  <c r="FI337"/>
  <c r="FW337"/>
  <c r="ES338"/>
  <c r="FE338"/>
  <c r="FQ338"/>
  <c r="EK338"/>
  <c r="EQ339"/>
  <c r="FC339"/>
  <c r="FO339"/>
  <c r="GC339"/>
  <c r="EW340"/>
  <c r="FY340"/>
  <c r="EO342"/>
  <c r="FA342"/>
  <c r="GA342"/>
  <c r="FH341"/>
  <c r="EV343"/>
  <c r="FW343"/>
  <c r="EP341"/>
  <c r="EO344"/>
  <c r="FA344"/>
  <c r="GA344"/>
  <c r="EU345"/>
  <c r="FG345"/>
  <c r="FU345"/>
  <c r="EM346"/>
  <c r="EW346"/>
  <c r="FK346"/>
  <c r="FY346"/>
  <c r="ES350"/>
  <c r="FE350"/>
  <c r="EO351"/>
  <c r="ES352"/>
  <c r="FE352"/>
  <c r="FQ352"/>
  <c r="FI354"/>
  <c r="FE355"/>
  <c r="EQ357"/>
  <c r="FC357"/>
  <c r="FO357"/>
  <c r="GC357"/>
  <c r="EP324"/>
  <c r="BH300"/>
  <c r="GF300" s="1"/>
  <c r="BH350"/>
  <c r="GF350" s="1"/>
  <c r="FM300"/>
  <c r="ES302"/>
  <c r="FN307"/>
  <c r="AY324"/>
  <c r="FN324"/>
  <c r="EN341"/>
  <c r="EO352"/>
  <c r="EZ290"/>
  <c r="FW294"/>
  <c r="GA296"/>
  <c r="FW297"/>
  <c r="GC309"/>
  <c r="EM313"/>
  <c r="FY313"/>
  <c r="FM334"/>
  <c r="ES336"/>
  <c r="FB341"/>
  <c r="FH290"/>
  <c r="FT290"/>
  <c r="FB290"/>
  <c r="ES293"/>
  <c r="FE293"/>
  <c r="EO294"/>
  <c r="FA294"/>
  <c r="FM294"/>
  <c r="GA294"/>
  <c r="ES296"/>
  <c r="FE296"/>
  <c r="EO297"/>
  <c r="FA297"/>
  <c r="GA297"/>
  <c r="EK298"/>
  <c r="EV298"/>
  <c r="FI298"/>
  <c r="FW298"/>
  <c r="FE299"/>
  <c r="EK301"/>
  <c r="EV301"/>
  <c r="FI301"/>
  <c r="FW301"/>
  <c r="ES303"/>
  <c r="FE303"/>
  <c r="FQ303"/>
  <c r="EM304"/>
  <c r="EW304"/>
  <c r="FK304"/>
  <c r="FY304"/>
  <c r="ES306"/>
  <c r="FE306"/>
  <c r="FQ306"/>
  <c r="EK306"/>
  <c r="FI306"/>
  <c r="FW306"/>
  <c r="EK308"/>
  <c r="FI308"/>
  <c r="FH307"/>
  <c r="EU309"/>
  <c r="FG309"/>
  <c r="FU309"/>
  <c r="EP307"/>
  <c r="EK311"/>
  <c r="EV311"/>
  <c r="FI311"/>
  <c r="FW311"/>
  <c r="EQ313"/>
  <c r="FC313"/>
  <c r="FO313"/>
  <c r="GC313"/>
  <c r="EV314"/>
  <c r="FI314"/>
  <c r="EQ317"/>
  <c r="FC317"/>
  <c r="FO317"/>
  <c r="GC317"/>
  <c r="EM318"/>
  <c r="EW318"/>
  <c r="FK318"/>
  <c r="FY318"/>
  <c r="FA320"/>
  <c r="GA320"/>
  <c r="ES322"/>
  <c r="FE322"/>
  <c r="FQ322"/>
  <c r="EK322"/>
  <c r="FI322"/>
  <c r="FW322"/>
  <c r="EQ325"/>
  <c r="AE324"/>
  <c r="AQ324"/>
  <c r="GC325"/>
  <c r="EM326"/>
  <c r="EW326"/>
  <c r="FK326"/>
  <c r="FY326"/>
  <c r="FB324"/>
  <c r="EK328"/>
  <c r="EV328"/>
  <c r="FW328"/>
  <c r="EO329"/>
  <c r="FA329"/>
  <c r="FM329"/>
  <c r="GA329"/>
  <c r="EM330"/>
  <c r="EW330"/>
  <c r="FK330"/>
  <c r="FY330"/>
  <c r="EU331"/>
  <c r="FG331"/>
  <c r="FU331"/>
  <c r="EU333"/>
  <c r="FG333"/>
  <c r="FU333"/>
  <c r="ES334"/>
  <c r="FE334"/>
  <c r="EO335"/>
  <c r="GA335"/>
  <c r="EK336"/>
  <c r="EV336"/>
  <c r="FI336"/>
  <c r="FW336"/>
  <c r="EU337"/>
  <c r="FG337"/>
  <c r="FU337"/>
  <c r="EQ338"/>
  <c r="FC338"/>
  <c r="FO338"/>
  <c r="GC338"/>
  <c r="EO339"/>
  <c r="FA339"/>
  <c r="GA339"/>
  <c r="FI340"/>
  <c r="FP341"/>
  <c r="EW344"/>
  <c r="FK344"/>
  <c r="EK346"/>
  <c r="EV346"/>
  <c r="FI346"/>
  <c r="FW346"/>
  <c r="FO348"/>
  <c r="EK349"/>
  <c r="EV349"/>
  <c r="FI349"/>
  <c r="FW349"/>
  <c r="FV341"/>
  <c r="FY351"/>
  <c r="EQ352"/>
  <c r="FC352"/>
  <c r="FO352"/>
  <c r="GC352"/>
  <c r="FM353"/>
  <c r="EU354"/>
  <c r="FG354"/>
  <c r="FU354"/>
  <c r="EQ355"/>
  <c r="FC355"/>
  <c r="FO355"/>
  <c r="GC355"/>
  <c r="EO357"/>
  <c r="FA357"/>
  <c r="FM357"/>
  <c r="GA357"/>
  <c r="EN290"/>
  <c r="EM293"/>
  <c r="BH299"/>
  <c r="U290"/>
  <c r="AM290"/>
  <c r="BA290"/>
  <c r="EX290"/>
  <c r="FZ290"/>
  <c r="FQ292"/>
  <c r="ET290"/>
  <c r="FX290"/>
  <c r="BH294"/>
  <c r="BH306"/>
  <c r="Y290"/>
  <c r="AK290"/>
  <c r="EO291"/>
  <c r="FA291"/>
  <c r="GA291"/>
  <c r="ER290"/>
  <c r="FC291"/>
  <c r="FL290"/>
  <c r="FW291"/>
  <c r="EV292"/>
  <c r="BH293"/>
  <c r="EW293"/>
  <c r="EV294"/>
  <c r="EM295"/>
  <c r="EW295"/>
  <c r="FK295"/>
  <c r="FY295"/>
  <c r="EV297"/>
  <c r="EM299"/>
  <c r="EQ300"/>
  <c r="FC300"/>
  <c r="FO300"/>
  <c r="GC300"/>
  <c r="ES301"/>
  <c r="FE301"/>
  <c r="FQ301"/>
  <c r="BH302"/>
  <c r="FG302"/>
  <c r="FU302"/>
  <c r="EO303"/>
  <c r="FA303"/>
  <c r="GA303"/>
  <c r="EV304"/>
  <c r="BH305"/>
  <c r="EW305"/>
  <c r="EV306"/>
  <c r="X290"/>
  <c r="FP290"/>
  <c r="EM305"/>
  <c r="AG290"/>
  <c r="EL290"/>
  <c r="FF290"/>
  <c r="EM300"/>
  <c r="EK291"/>
  <c r="FD290"/>
  <c r="S290"/>
  <c r="EM291"/>
  <c r="FK291"/>
  <c r="FJ290"/>
  <c r="GD290"/>
  <c r="EU292"/>
  <c r="FG292"/>
  <c r="FU292"/>
  <c r="EK293"/>
  <c r="EV293"/>
  <c r="FI293"/>
  <c r="FW293"/>
  <c r="EU294"/>
  <c r="FG294"/>
  <c r="FU294"/>
  <c r="EM294"/>
  <c r="EK295"/>
  <c r="EV295"/>
  <c r="FI295"/>
  <c r="FW295"/>
  <c r="EM296"/>
  <c r="EW296"/>
  <c r="FK296"/>
  <c r="FY296"/>
  <c r="EU297"/>
  <c r="FG297"/>
  <c r="FU297"/>
  <c r="EO298"/>
  <c r="FA298"/>
  <c r="GA298"/>
  <c r="EQ299"/>
  <c r="FC299"/>
  <c r="FO299"/>
  <c r="GC299"/>
  <c r="EQ301"/>
  <c r="FC301"/>
  <c r="FO301"/>
  <c r="GC301"/>
  <c r="EU302"/>
  <c r="FM302"/>
  <c r="EM303"/>
  <c r="EW303"/>
  <c r="FK303"/>
  <c r="FY303"/>
  <c r="EU304"/>
  <c r="FG304"/>
  <c r="FU304"/>
  <c r="EK305"/>
  <c r="EV305"/>
  <c r="FI305"/>
  <c r="FW305"/>
  <c r="EU306"/>
  <c r="FG306"/>
  <c r="FU306"/>
  <c r="EM306"/>
  <c r="W290"/>
  <c r="AC290"/>
  <c r="AI290"/>
  <c r="AO290"/>
  <c r="AW290"/>
  <c r="BC290"/>
  <c r="ES308"/>
  <c r="FJ307"/>
  <c r="FZ307"/>
  <c r="EQ314"/>
  <c r="FW310"/>
  <c r="EM317"/>
  <c r="EM323"/>
  <c r="EZ307"/>
  <c r="BH316"/>
  <c r="EW308"/>
  <c r="FK308"/>
  <c r="FY308"/>
  <c r="EY307"/>
  <c r="FE308"/>
  <c r="ES309"/>
  <c r="FE309"/>
  <c r="FQ309"/>
  <c r="EL307"/>
  <c r="EX307"/>
  <c r="EO310"/>
  <c r="FA310"/>
  <c r="GA310"/>
  <c r="ES311"/>
  <c r="FE311"/>
  <c r="FQ311"/>
  <c r="EV312"/>
  <c r="EW313"/>
  <c r="EU314"/>
  <c r="FG314"/>
  <c r="FU314"/>
  <c r="FC314"/>
  <c r="EO315"/>
  <c r="FA315"/>
  <c r="GA315"/>
  <c r="EV316"/>
  <c r="EO317"/>
  <c r="FA317"/>
  <c r="FM317"/>
  <c r="GA317"/>
  <c r="ES318"/>
  <c r="FE318"/>
  <c r="FQ318"/>
  <c r="EU319"/>
  <c r="FG319"/>
  <c r="FU319"/>
  <c r="EO321"/>
  <c r="FA321"/>
  <c r="GA321"/>
  <c r="EV322"/>
  <c r="EO323"/>
  <c r="FA323"/>
  <c r="FM323"/>
  <c r="GA323"/>
  <c r="ET307"/>
  <c r="GD307"/>
  <c r="EM310"/>
  <c r="BH311"/>
  <c r="FL307"/>
  <c r="BH314"/>
  <c r="GC314"/>
  <c r="GC320"/>
  <c r="FW308"/>
  <c r="FP307"/>
  <c r="EN307"/>
  <c r="BH322"/>
  <c r="FD307"/>
  <c r="FX307"/>
  <c r="BH310"/>
  <c r="EW310"/>
  <c r="EQ311"/>
  <c r="FC311"/>
  <c r="FO311"/>
  <c r="GC311"/>
  <c r="FT307"/>
  <c r="BH312"/>
  <c r="GF312" s="1"/>
  <c r="FG312"/>
  <c r="EK313"/>
  <c r="EV313"/>
  <c r="FI313"/>
  <c r="FW313"/>
  <c r="EM315"/>
  <c r="EW315"/>
  <c r="FK315"/>
  <c r="FY315"/>
  <c r="EU316"/>
  <c r="FG316"/>
  <c r="FU316"/>
  <c r="EM316"/>
  <c r="BH317"/>
  <c r="GF317" s="1"/>
  <c r="EW317"/>
  <c r="EQ318"/>
  <c r="FC318"/>
  <c r="FO318"/>
  <c r="GC318"/>
  <c r="ES319"/>
  <c r="FE319"/>
  <c r="FQ319"/>
  <c r="EM321"/>
  <c r="EW321"/>
  <c r="FK321"/>
  <c r="FY321"/>
  <c r="EU322"/>
  <c r="FG322"/>
  <c r="FU322"/>
  <c r="EM322"/>
  <c r="BH323"/>
  <c r="EW323"/>
  <c r="EL324"/>
  <c r="U324"/>
  <c r="AM324"/>
  <c r="AS324"/>
  <c r="ET324"/>
  <c r="FD324"/>
  <c r="FX324"/>
  <c r="BH328"/>
  <c r="GE340"/>
  <c r="EX324"/>
  <c r="EM334"/>
  <c r="EM339"/>
  <c r="ER324"/>
  <c r="FC325"/>
  <c r="FL324"/>
  <c r="BH327"/>
  <c r="EM328"/>
  <c r="EM333"/>
  <c r="BH340"/>
  <c r="S324"/>
  <c r="AK324"/>
  <c r="BE324"/>
  <c r="FZ324"/>
  <c r="AG324"/>
  <c r="BA324"/>
  <c r="EM325"/>
  <c r="FK325"/>
  <c r="FY325"/>
  <c r="FJ324"/>
  <c r="GD324"/>
  <c r="EU326"/>
  <c r="FG326"/>
  <c r="FU326"/>
  <c r="EK327"/>
  <c r="EV327"/>
  <c r="FI327"/>
  <c r="FW327"/>
  <c r="EU328"/>
  <c r="FG328"/>
  <c r="FU328"/>
  <c r="EK330"/>
  <c r="EV330"/>
  <c r="FI330"/>
  <c r="FW330"/>
  <c r="ES331"/>
  <c r="FE331"/>
  <c r="FQ331"/>
  <c r="EO332"/>
  <c r="FA332"/>
  <c r="GA332"/>
  <c r="EQ333"/>
  <c r="FC333"/>
  <c r="FO333"/>
  <c r="GC333"/>
  <c r="EQ335"/>
  <c r="FC335"/>
  <c r="FO335"/>
  <c r="GC335"/>
  <c r="EO337"/>
  <c r="FA337"/>
  <c r="GA337"/>
  <c r="EV338"/>
  <c r="BH339"/>
  <c r="EW339"/>
  <c r="EV340"/>
  <c r="FF324"/>
  <c r="GE336"/>
  <c r="M324"/>
  <c r="EZ324"/>
  <c r="FT324"/>
  <c r="EU327"/>
  <c r="FG327"/>
  <c r="FU327"/>
  <c r="EY324"/>
  <c r="ES328"/>
  <c r="FE328"/>
  <c r="ES329"/>
  <c r="FE329"/>
  <c r="FQ329"/>
  <c r="EU330"/>
  <c r="FG330"/>
  <c r="FU330"/>
  <c r="EM332"/>
  <c r="EW332"/>
  <c r="FK332"/>
  <c r="FY332"/>
  <c r="EO333"/>
  <c r="FA333"/>
  <c r="GA333"/>
  <c r="BH334"/>
  <c r="EW334"/>
  <c r="EQ336"/>
  <c r="FC336"/>
  <c r="FO336"/>
  <c r="GC336"/>
  <c r="FM336"/>
  <c r="EM337"/>
  <c r="EW337"/>
  <c r="FK337"/>
  <c r="FY337"/>
  <c r="EU338"/>
  <c r="FG338"/>
  <c r="FU338"/>
  <c r="EK339"/>
  <c r="EV339"/>
  <c r="FI339"/>
  <c r="FW339"/>
  <c r="EU340"/>
  <c r="FG340"/>
  <c r="FU340"/>
  <c r="EM340"/>
  <c r="Q324"/>
  <c r="W324"/>
  <c r="AC324"/>
  <c r="AI324"/>
  <c r="AO324"/>
  <c r="AW324"/>
  <c r="BC324"/>
  <c r="FC343"/>
  <c r="EL341"/>
  <c r="FF341"/>
  <c r="FW351"/>
  <c r="ET341"/>
  <c r="FX341"/>
  <c r="EQ343"/>
  <c r="BH345"/>
  <c r="BH357"/>
  <c r="FL341"/>
  <c r="EM345"/>
  <c r="BH356"/>
  <c r="EM342"/>
  <c r="FK342"/>
  <c r="FJ341"/>
  <c r="GD341"/>
  <c r="EU343"/>
  <c r="FG343"/>
  <c r="FU343"/>
  <c r="EK344"/>
  <c r="EV344"/>
  <c r="FI344"/>
  <c r="FW344"/>
  <c r="EK347"/>
  <c r="EV347"/>
  <c r="FI347"/>
  <c r="FW347"/>
  <c r="ES348"/>
  <c r="FE348"/>
  <c r="FQ348"/>
  <c r="EO349"/>
  <c r="FA349"/>
  <c r="GA349"/>
  <c r="EQ350"/>
  <c r="FC350"/>
  <c r="FO350"/>
  <c r="GC350"/>
  <c r="EQ353"/>
  <c r="FC353"/>
  <c r="FO353"/>
  <c r="GC353"/>
  <c r="EM354"/>
  <c r="EW354"/>
  <c r="FK354"/>
  <c r="FY354"/>
  <c r="EU355"/>
  <c r="FG355"/>
  <c r="FU355"/>
  <c r="EK356"/>
  <c r="EV356"/>
  <c r="FI356"/>
  <c r="FW356"/>
  <c r="EU357"/>
  <c r="FG357"/>
  <c r="FU357"/>
  <c r="EM357"/>
  <c r="GC343"/>
  <c r="EM351"/>
  <c r="EX341"/>
  <c r="FZ341"/>
  <c r="EK342"/>
  <c r="FD341"/>
  <c r="ER341"/>
  <c r="FW342"/>
  <c r="BH344"/>
  <c r="FM345"/>
  <c r="EM350"/>
  <c r="EV342"/>
  <c r="EZ341"/>
  <c r="FT341"/>
  <c r="EU344"/>
  <c r="FG344"/>
  <c r="FU344"/>
  <c r="EY341"/>
  <c r="ES345"/>
  <c r="ES346"/>
  <c r="FE346"/>
  <c r="FQ346"/>
  <c r="EU347"/>
  <c r="FG347"/>
  <c r="FU347"/>
  <c r="EM349"/>
  <c r="EW349"/>
  <c r="FK349"/>
  <c r="FY349"/>
  <c r="EO350"/>
  <c r="FA350"/>
  <c r="GE350"/>
  <c r="GA350"/>
  <c r="BH351"/>
  <c r="EW351"/>
  <c r="EM352"/>
  <c r="EW352"/>
  <c r="FK352"/>
  <c r="FY352"/>
  <c r="EV354"/>
  <c r="EU356"/>
  <c r="FG356"/>
  <c r="FU356"/>
  <c r="ES357"/>
  <c r="FE357"/>
  <c r="FQ357"/>
  <c r="FE345"/>
  <c r="FQ345"/>
  <c r="BH353"/>
  <c r="BH342"/>
  <c r="FM342"/>
  <c r="EQ344"/>
  <c r="FC344"/>
  <c r="FO344"/>
  <c r="GC344"/>
  <c r="BH348"/>
  <c r="FM348"/>
  <c r="BH354"/>
  <c r="FM354"/>
  <c r="EW342"/>
  <c r="EU346"/>
  <c r="FG346"/>
  <c r="BH352"/>
  <c r="GF352" s="1"/>
  <c r="BH343"/>
  <c r="EO343"/>
  <c r="FA343"/>
  <c r="FM343"/>
  <c r="GA343"/>
  <c r="BH349"/>
  <c r="FM349"/>
  <c r="BH355"/>
  <c r="FM355"/>
  <c r="BH346"/>
  <c r="FU346"/>
  <c r="BH347"/>
  <c r="FY342"/>
  <c r="GE343"/>
  <c r="FM344"/>
  <c r="FM350"/>
  <c r="FM356"/>
  <c r="BH330"/>
  <c r="FQ334"/>
  <c r="BH325"/>
  <c r="FM325"/>
  <c r="EQ327"/>
  <c r="FC327"/>
  <c r="FO327"/>
  <c r="GC327"/>
  <c r="BH331"/>
  <c r="FM331"/>
  <c r="BH337"/>
  <c r="FM337"/>
  <c r="EW325"/>
  <c r="BH335"/>
  <c r="GF335" s="1"/>
  <c r="FQ340"/>
  <c r="BH326"/>
  <c r="EO326"/>
  <c r="FA326"/>
  <c r="FM326"/>
  <c r="GA326"/>
  <c r="BH332"/>
  <c r="FM332"/>
  <c r="BH338"/>
  <c r="FM338"/>
  <c r="EV325"/>
  <c r="FQ328"/>
  <c r="BH336"/>
  <c r="FM327"/>
  <c r="FM333"/>
  <c r="FM339"/>
  <c r="BH329"/>
  <c r="EU329"/>
  <c r="FG329"/>
  <c r="FU329"/>
  <c r="EU312"/>
  <c r="FU312"/>
  <c r="BH313"/>
  <c r="BH308"/>
  <c r="EU308"/>
  <c r="FG308"/>
  <c r="FU308"/>
  <c r="EQ310"/>
  <c r="FC310"/>
  <c r="GC310"/>
  <c r="BH320"/>
  <c r="BH309"/>
  <c r="EO309"/>
  <c r="FA309"/>
  <c r="FM309"/>
  <c r="GA309"/>
  <c r="BH315"/>
  <c r="FM315"/>
  <c r="BH321"/>
  <c r="FM321"/>
  <c r="BH318"/>
  <c r="EV308"/>
  <c r="GE318"/>
  <c r="BH319"/>
  <c r="FQ323"/>
  <c r="EM308"/>
  <c r="FM310"/>
  <c r="EM314"/>
  <c r="FM316"/>
  <c r="FM322"/>
  <c r="BH295"/>
  <c r="EU295"/>
  <c r="FU295"/>
  <c r="BH301"/>
  <c r="FU301"/>
  <c r="FE294"/>
  <c r="BH291"/>
  <c r="FM291"/>
  <c r="EQ293"/>
  <c r="FC293"/>
  <c r="FO293"/>
  <c r="GC293"/>
  <c r="BH297"/>
  <c r="FM297"/>
  <c r="BH303"/>
  <c r="FM303"/>
  <c r="EW291"/>
  <c r="BH296"/>
  <c r="BH292"/>
  <c r="EO292"/>
  <c r="FA292"/>
  <c r="FM292"/>
  <c r="GA292"/>
  <c r="BH298"/>
  <c r="FM298"/>
  <c r="BH304"/>
  <c r="FM304"/>
  <c r="FG295"/>
  <c r="FY291"/>
  <c r="FM293"/>
  <c r="FM299"/>
  <c r="FM305"/>
  <c r="GD373"/>
  <c r="GB373"/>
  <c r="FZ373"/>
  <c r="FX373"/>
  <c r="FV373"/>
  <c r="FT373"/>
  <c r="FP373"/>
  <c r="FN373"/>
  <c r="FL373"/>
  <c r="FJ373"/>
  <c r="FH373"/>
  <c r="FF373"/>
  <c r="FD373"/>
  <c r="FB373"/>
  <c r="EZ373"/>
  <c r="EY373"/>
  <c r="EX373"/>
  <c r="ET373"/>
  <c r="ER373"/>
  <c r="EP373"/>
  <c r="EN373"/>
  <c r="GD372"/>
  <c r="GB372"/>
  <c r="FZ372"/>
  <c r="FX372"/>
  <c r="FV372"/>
  <c r="FT372"/>
  <c r="FP372"/>
  <c r="FN372"/>
  <c r="FL372"/>
  <c r="FJ372"/>
  <c r="FH372"/>
  <c r="FF372"/>
  <c r="FD372"/>
  <c r="FB372"/>
  <c r="EZ372"/>
  <c r="EY372"/>
  <c r="EX372"/>
  <c r="ET372"/>
  <c r="ER372"/>
  <c r="EP372"/>
  <c r="EN372"/>
  <c r="GD371"/>
  <c r="GB371"/>
  <c r="FZ371"/>
  <c r="FX371"/>
  <c r="FV371"/>
  <c r="FT371"/>
  <c r="FP371"/>
  <c r="FN371"/>
  <c r="FL371"/>
  <c r="FJ371"/>
  <c r="FH371"/>
  <c r="FF371"/>
  <c r="FD371"/>
  <c r="FB371"/>
  <c r="EZ371"/>
  <c r="EY371"/>
  <c r="EX371"/>
  <c r="ET371"/>
  <c r="ER371"/>
  <c r="EP371"/>
  <c r="EN371"/>
  <c r="GD370"/>
  <c r="GB370"/>
  <c r="FZ370"/>
  <c r="FX370"/>
  <c r="FV370"/>
  <c r="FT370"/>
  <c r="FP370"/>
  <c r="FN370"/>
  <c r="FL370"/>
  <c r="FJ370"/>
  <c r="FH370"/>
  <c r="FF370"/>
  <c r="FD370"/>
  <c r="FB370"/>
  <c r="EZ370"/>
  <c r="EY370"/>
  <c r="EX370"/>
  <c r="ET370"/>
  <c r="ER370"/>
  <c r="EP370"/>
  <c r="EN370"/>
  <c r="GD369"/>
  <c r="GB369"/>
  <c r="FZ369"/>
  <c r="FX369"/>
  <c r="FV369"/>
  <c r="FT369"/>
  <c r="FP369"/>
  <c r="FN369"/>
  <c r="FL369"/>
  <c r="FJ369"/>
  <c r="FH369"/>
  <c r="FF369"/>
  <c r="FD369"/>
  <c r="FB369"/>
  <c r="EZ369"/>
  <c r="EY369"/>
  <c r="EX369"/>
  <c r="ET369"/>
  <c r="ER369"/>
  <c r="EP369"/>
  <c r="EN369"/>
  <c r="GD368"/>
  <c r="GB368"/>
  <c r="FZ368"/>
  <c r="FX368"/>
  <c r="FV368"/>
  <c r="FT368"/>
  <c r="FP368"/>
  <c r="FN368"/>
  <c r="FL368"/>
  <c r="FJ368"/>
  <c r="FH368"/>
  <c r="FF368"/>
  <c r="FD368"/>
  <c r="FB368"/>
  <c r="EZ368"/>
  <c r="EY368"/>
  <c r="EX368"/>
  <c r="ET368"/>
  <c r="ER368"/>
  <c r="EP368"/>
  <c r="EN368"/>
  <c r="GD367"/>
  <c r="GB367"/>
  <c r="FZ367"/>
  <c r="FX367"/>
  <c r="FV367"/>
  <c r="FT367"/>
  <c r="FP367"/>
  <c r="FN367"/>
  <c r="FL367"/>
  <c r="FJ367"/>
  <c r="FH367"/>
  <c r="FF367"/>
  <c r="FD367"/>
  <c r="FB367"/>
  <c r="EZ367"/>
  <c r="EY367"/>
  <c r="EX367"/>
  <c r="ET367"/>
  <c r="ER367"/>
  <c r="EP367"/>
  <c r="EN367"/>
  <c r="GD366"/>
  <c r="GB366"/>
  <c r="FZ366"/>
  <c r="FX366"/>
  <c r="FV366"/>
  <c r="FT366"/>
  <c r="FP366"/>
  <c r="FN366"/>
  <c r="FL366"/>
  <c r="FJ366"/>
  <c r="FH366"/>
  <c r="FF366"/>
  <c r="FD366"/>
  <c r="FB366"/>
  <c r="EZ366"/>
  <c r="EY366"/>
  <c r="EX366"/>
  <c r="ET366"/>
  <c r="ER366"/>
  <c r="EP366"/>
  <c r="EN366"/>
  <c r="GD365"/>
  <c r="GB365"/>
  <c r="FZ365"/>
  <c r="FX365"/>
  <c r="FV365"/>
  <c r="FT365"/>
  <c r="FP365"/>
  <c r="FN365"/>
  <c r="FL365"/>
  <c r="FJ365"/>
  <c r="FH365"/>
  <c r="FF365"/>
  <c r="FD365"/>
  <c r="FB365"/>
  <c r="EZ365"/>
  <c r="EY365"/>
  <c r="EX365"/>
  <c r="ET365"/>
  <c r="ER365"/>
  <c r="EP365"/>
  <c r="EN365"/>
  <c r="GD364"/>
  <c r="GB364"/>
  <c r="FZ364"/>
  <c r="FX364"/>
  <c r="FV364"/>
  <c r="FT364"/>
  <c r="FP364"/>
  <c r="FN364"/>
  <c r="FL364"/>
  <c r="FJ364"/>
  <c r="FH364"/>
  <c r="FF364"/>
  <c r="FD364"/>
  <c r="FB364"/>
  <c r="EZ364"/>
  <c r="EY364"/>
  <c r="EX364"/>
  <c r="ET364"/>
  <c r="ER364"/>
  <c r="EP364"/>
  <c r="EN364"/>
  <c r="GD363"/>
  <c r="GB363"/>
  <c r="FZ363"/>
  <c r="FX363"/>
  <c r="FV363"/>
  <c r="FT363"/>
  <c r="FP363"/>
  <c r="FN363"/>
  <c r="FL363"/>
  <c r="FJ363"/>
  <c r="FH363"/>
  <c r="FF363"/>
  <c r="FD363"/>
  <c r="FB363"/>
  <c r="EZ363"/>
  <c r="EY363"/>
  <c r="EX363"/>
  <c r="ET363"/>
  <c r="ER363"/>
  <c r="EP363"/>
  <c r="EN363"/>
  <c r="GD362"/>
  <c r="GB362"/>
  <c r="FZ362"/>
  <c r="FX362"/>
  <c r="FV362"/>
  <c r="FT362"/>
  <c r="FP362"/>
  <c r="FN362"/>
  <c r="FL362"/>
  <c r="FJ362"/>
  <c r="FH362"/>
  <c r="FF362"/>
  <c r="FD362"/>
  <c r="FB362"/>
  <c r="EZ362"/>
  <c r="EY362"/>
  <c r="EX362"/>
  <c r="ET362"/>
  <c r="ER362"/>
  <c r="EP362"/>
  <c r="EN362"/>
  <c r="GD361"/>
  <c r="GB361"/>
  <c r="FZ361"/>
  <c r="FX361"/>
  <c r="FV361"/>
  <c r="FT361"/>
  <c r="FP361"/>
  <c r="FN361"/>
  <c r="FL361"/>
  <c r="FJ361"/>
  <c r="FH361"/>
  <c r="FF361"/>
  <c r="FD361"/>
  <c r="FB361"/>
  <c r="EZ361"/>
  <c r="EY361"/>
  <c r="EX361"/>
  <c r="ET361"/>
  <c r="ER361"/>
  <c r="EP361"/>
  <c r="EN361"/>
  <c r="GD360"/>
  <c r="GB360"/>
  <c r="FZ360"/>
  <c r="FX360"/>
  <c r="FV360"/>
  <c r="FT360"/>
  <c r="FP360"/>
  <c r="FN360"/>
  <c r="FL360"/>
  <c r="FJ360"/>
  <c r="FH360"/>
  <c r="FF360"/>
  <c r="FD360"/>
  <c r="FB360"/>
  <c r="EZ360"/>
  <c r="EY360"/>
  <c r="EX360"/>
  <c r="ET360"/>
  <c r="ER360"/>
  <c r="EP360"/>
  <c r="EN360"/>
  <c r="GD359"/>
  <c r="GB359"/>
  <c r="FZ359"/>
  <c r="FX359"/>
  <c r="FV359"/>
  <c r="FT359"/>
  <c r="FP359"/>
  <c r="FN359"/>
  <c r="FL359"/>
  <c r="FJ359"/>
  <c r="FH359"/>
  <c r="FF359"/>
  <c r="FD359"/>
  <c r="FB359"/>
  <c r="EZ359"/>
  <c r="EY359"/>
  <c r="EX359"/>
  <c r="ET359"/>
  <c r="ER359"/>
  <c r="EP359"/>
  <c r="EN359"/>
  <c r="GD289"/>
  <c r="GB289"/>
  <c r="FZ289"/>
  <c r="FX289"/>
  <c r="FV289"/>
  <c r="FT289"/>
  <c r="FP289"/>
  <c r="FN289"/>
  <c r="FL289"/>
  <c r="FJ289"/>
  <c r="FH289"/>
  <c r="FF289"/>
  <c r="FD289"/>
  <c r="FB289"/>
  <c r="EZ289"/>
  <c r="EY289"/>
  <c r="EX289"/>
  <c r="ET289"/>
  <c r="ER289"/>
  <c r="EP289"/>
  <c r="EN289"/>
  <c r="GD288"/>
  <c r="GB288"/>
  <c r="FZ288"/>
  <c r="FX288"/>
  <c r="FV288"/>
  <c r="FT288"/>
  <c r="FP288"/>
  <c r="FN288"/>
  <c r="FL288"/>
  <c r="FJ288"/>
  <c r="FH288"/>
  <c r="FF288"/>
  <c r="FD288"/>
  <c r="FB288"/>
  <c r="EZ288"/>
  <c r="EY288"/>
  <c r="EX288"/>
  <c r="ET288"/>
  <c r="ER288"/>
  <c r="EP288"/>
  <c r="EN288"/>
  <c r="GD287"/>
  <c r="GB287"/>
  <c r="FZ287"/>
  <c r="FX287"/>
  <c r="FV287"/>
  <c r="FT287"/>
  <c r="FP287"/>
  <c r="FN287"/>
  <c r="FL287"/>
  <c r="FJ287"/>
  <c r="FH287"/>
  <c r="FF287"/>
  <c r="FD287"/>
  <c r="FB287"/>
  <c r="EZ287"/>
  <c r="EY287"/>
  <c r="EX287"/>
  <c r="ET287"/>
  <c r="ER287"/>
  <c r="EP287"/>
  <c r="EN287"/>
  <c r="GD286"/>
  <c r="GB286"/>
  <c r="FZ286"/>
  <c r="FX286"/>
  <c r="FV286"/>
  <c r="FT286"/>
  <c r="FP286"/>
  <c r="FN286"/>
  <c r="FL286"/>
  <c r="FJ286"/>
  <c r="FH286"/>
  <c r="FF286"/>
  <c r="FD286"/>
  <c r="FB286"/>
  <c r="EZ286"/>
  <c r="EY286"/>
  <c r="EX286"/>
  <c r="ET286"/>
  <c r="ER286"/>
  <c r="EP286"/>
  <c r="EN286"/>
  <c r="GD285"/>
  <c r="GB285"/>
  <c r="FZ285"/>
  <c r="FX285"/>
  <c r="FV285"/>
  <c r="FT285"/>
  <c r="FP285"/>
  <c r="FN285"/>
  <c r="FL285"/>
  <c r="FJ285"/>
  <c r="FH285"/>
  <c r="FF285"/>
  <c r="FD285"/>
  <c r="FB285"/>
  <c r="EZ285"/>
  <c r="EY285"/>
  <c r="EX285"/>
  <c r="ET285"/>
  <c r="ER285"/>
  <c r="EP285"/>
  <c r="EN285"/>
  <c r="GD284"/>
  <c r="GB284"/>
  <c r="FZ284"/>
  <c r="FX284"/>
  <c r="FV284"/>
  <c r="FT284"/>
  <c r="FP284"/>
  <c r="FN284"/>
  <c r="FL284"/>
  <c r="FJ284"/>
  <c r="FH284"/>
  <c r="FF284"/>
  <c r="FD284"/>
  <c r="FB284"/>
  <c r="EZ284"/>
  <c r="EY284"/>
  <c r="EX284"/>
  <c r="ET284"/>
  <c r="ER284"/>
  <c r="EP284"/>
  <c r="EN284"/>
  <c r="GD283"/>
  <c r="GB283"/>
  <c r="FZ283"/>
  <c r="FX283"/>
  <c r="FV283"/>
  <c r="FT283"/>
  <c r="FP283"/>
  <c r="FN283"/>
  <c r="FL283"/>
  <c r="FJ283"/>
  <c r="FH283"/>
  <c r="FF283"/>
  <c r="FD283"/>
  <c r="FB283"/>
  <c r="EZ283"/>
  <c r="EY283"/>
  <c r="EX283"/>
  <c r="ET283"/>
  <c r="ER283"/>
  <c r="EP283"/>
  <c r="EN283"/>
  <c r="GD282"/>
  <c r="GB282"/>
  <c r="FZ282"/>
  <c r="FX282"/>
  <c r="FV282"/>
  <c r="FT282"/>
  <c r="FP282"/>
  <c r="FN282"/>
  <c r="FL282"/>
  <c r="FJ282"/>
  <c r="FH282"/>
  <c r="FF282"/>
  <c r="FD282"/>
  <c r="FB282"/>
  <c r="EZ282"/>
  <c r="EY282"/>
  <c r="EX282"/>
  <c r="ET282"/>
  <c r="ER282"/>
  <c r="EP282"/>
  <c r="EN282"/>
  <c r="GD281"/>
  <c r="GB281"/>
  <c r="FZ281"/>
  <c r="FX281"/>
  <c r="FV281"/>
  <c r="FT281"/>
  <c r="FP281"/>
  <c r="FN281"/>
  <c r="FL281"/>
  <c r="FJ281"/>
  <c r="FH281"/>
  <c r="FF281"/>
  <c r="FD281"/>
  <c r="FB281"/>
  <c r="EZ281"/>
  <c r="EY281"/>
  <c r="EX281"/>
  <c r="ET281"/>
  <c r="ER281"/>
  <c r="EP281"/>
  <c r="EN281"/>
  <c r="GD280"/>
  <c r="GB280"/>
  <c r="FZ280"/>
  <c r="FX280"/>
  <c r="FV280"/>
  <c r="FT280"/>
  <c r="FP280"/>
  <c r="FN280"/>
  <c r="FL280"/>
  <c r="FJ280"/>
  <c r="FH280"/>
  <c r="FF280"/>
  <c r="FD280"/>
  <c r="FB280"/>
  <c r="EZ280"/>
  <c r="EY280"/>
  <c r="EX280"/>
  <c r="ET280"/>
  <c r="ER280"/>
  <c r="EP280"/>
  <c r="EN280"/>
  <c r="GD279"/>
  <c r="GB279"/>
  <c r="FZ279"/>
  <c r="FX279"/>
  <c r="FV279"/>
  <c r="FT279"/>
  <c r="FP279"/>
  <c r="FN279"/>
  <c r="FL279"/>
  <c r="FJ279"/>
  <c r="FH279"/>
  <c r="FF279"/>
  <c r="FD279"/>
  <c r="FB279"/>
  <c r="EZ279"/>
  <c r="EY279"/>
  <c r="EX279"/>
  <c r="ET279"/>
  <c r="ER279"/>
  <c r="EP279"/>
  <c r="EN279"/>
  <c r="GD277"/>
  <c r="GB277"/>
  <c r="FZ277"/>
  <c r="FX277"/>
  <c r="FV277"/>
  <c r="FT277"/>
  <c r="FP277"/>
  <c r="FN277"/>
  <c r="FL277"/>
  <c r="FJ277"/>
  <c r="FH277"/>
  <c r="FF277"/>
  <c r="FD277"/>
  <c r="FB277"/>
  <c r="EZ277"/>
  <c r="EY277"/>
  <c r="EX277"/>
  <c r="ET277"/>
  <c r="ER277"/>
  <c r="EP277"/>
  <c r="EN277"/>
  <c r="GD276"/>
  <c r="GB276"/>
  <c r="FZ276"/>
  <c r="FX276"/>
  <c r="FV276"/>
  <c r="FT276"/>
  <c r="FP276"/>
  <c r="FN276"/>
  <c r="FL276"/>
  <c r="FJ276"/>
  <c r="FH276"/>
  <c r="FF276"/>
  <c r="FD276"/>
  <c r="FB276"/>
  <c r="EZ276"/>
  <c r="EY276"/>
  <c r="EX276"/>
  <c r="ET276"/>
  <c r="ER276"/>
  <c r="EP276"/>
  <c r="EN276"/>
  <c r="GD275"/>
  <c r="GB275"/>
  <c r="FZ275"/>
  <c r="FX275"/>
  <c r="FV275"/>
  <c r="FT275"/>
  <c r="FP275"/>
  <c r="FN275"/>
  <c r="FL275"/>
  <c r="FJ275"/>
  <c r="FH275"/>
  <c r="FF275"/>
  <c r="FD275"/>
  <c r="FB275"/>
  <c r="EZ275"/>
  <c r="EY275"/>
  <c r="EX275"/>
  <c r="ET275"/>
  <c r="ER275"/>
  <c r="EP275"/>
  <c r="EN275"/>
  <c r="GD274"/>
  <c r="GB274"/>
  <c r="FZ274"/>
  <c r="FX274"/>
  <c r="FV274"/>
  <c r="FT274"/>
  <c r="FP274"/>
  <c r="FN274"/>
  <c r="FL274"/>
  <c r="FJ274"/>
  <c r="FH274"/>
  <c r="FF274"/>
  <c r="FD274"/>
  <c r="FB274"/>
  <c r="EZ274"/>
  <c r="EY274"/>
  <c r="EX274"/>
  <c r="ET274"/>
  <c r="ER274"/>
  <c r="EP274"/>
  <c r="EN274"/>
  <c r="GD273"/>
  <c r="GB273"/>
  <c r="FZ273"/>
  <c r="FX273"/>
  <c r="FV273"/>
  <c r="FT273"/>
  <c r="FP273"/>
  <c r="FN273"/>
  <c r="FL273"/>
  <c r="FJ273"/>
  <c r="FH273"/>
  <c r="FF273"/>
  <c r="FD273"/>
  <c r="FB273"/>
  <c r="EZ273"/>
  <c r="EY273"/>
  <c r="EX273"/>
  <c r="ET273"/>
  <c r="ER273"/>
  <c r="EP273"/>
  <c r="EN273"/>
  <c r="GD272"/>
  <c r="GB272"/>
  <c r="FZ272"/>
  <c r="FX272"/>
  <c r="FV272"/>
  <c r="FT272"/>
  <c r="FP272"/>
  <c r="FN272"/>
  <c r="FL272"/>
  <c r="FJ272"/>
  <c r="FH272"/>
  <c r="FF272"/>
  <c r="FD272"/>
  <c r="FB272"/>
  <c r="EZ272"/>
  <c r="EY272"/>
  <c r="EX272"/>
  <c r="ET272"/>
  <c r="ER272"/>
  <c r="EP272"/>
  <c r="EN272"/>
  <c r="GD271"/>
  <c r="GB271"/>
  <c r="FZ271"/>
  <c r="FX271"/>
  <c r="FV271"/>
  <c r="FT271"/>
  <c r="FP271"/>
  <c r="FN271"/>
  <c r="FL271"/>
  <c r="FJ271"/>
  <c r="FH271"/>
  <c r="FF271"/>
  <c r="FD271"/>
  <c r="FB271"/>
  <c r="EZ271"/>
  <c r="EY271"/>
  <c r="EX271"/>
  <c r="ET271"/>
  <c r="ER271"/>
  <c r="EP271"/>
  <c r="EN271"/>
  <c r="GD270"/>
  <c r="GB270"/>
  <c r="FZ270"/>
  <c r="FX270"/>
  <c r="FV270"/>
  <c r="FT270"/>
  <c r="FP270"/>
  <c r="FN270"/>
  <c r="FL270"/>
  <c r="FJ270"/>
  <c r="FH270"/>
  <c r="FF270"/>
  <c r="FD270"/>
  <c r="FB270"/>
  <c r="EZ270"/>
  <c r="EY270"/>
  <c r="EX270"/>
  <c r="ET270"/>
  <c r="ER270"/>
  <c r="EP270"/>
  <c r="EN270"/>
  <c r="GD269"/>
  <c r="GB269"/>
  <c r="FZ269"/>
  <c r="FX269"/>
  <c r="FV269"/>
  <c r="FT269"/>
  <c r="FP269"/>
  <c r="FN269"/>
  <c r="FL269"/>
  <c r="FJ269"/>
  <c r="FH269"/>
  <c r="FF269"/>
  <c r="FD269"/>
  <c r="FB269"/>
  <c r="EZ269"/>
  <c r="EY269"/>
  <c r="EX269"/>
  <c r="ET269"/>
  <c r="ER269"/>
  <c r="EP269"/>
  <c r="EN269"/>
  <c r="GD268"/>
  <c r="GB268"/>
  <c r="FZ268"/>
  <c r="FX268"/>
  <c r="FV268"/>
  <c r="FT268"/>
  <c r="FP268"/>
  <c r="FN268"/>
  <c r="FL268"/>
  <c r="FJ268"/>
  <c r="FH268"/>
  <c r="FF268"/>
  <c r="FD268"/>
  <c r="FB268"/>
  <c r="EZ268"/>
  <c r="EY268"/>
  <c r="EX268"/>
  <c r="ET268"/>
  <c r="ER268"/>
  <c r="EP268"/>
  <c r="EN268"/>
  <c r="GD267"/>
  <c r="GB267"/>
  <c r="FZ267"/>
  <c r="FX267"/>
  <c r="FV267"/>
  <c r="FT267"/>
  <c r="FP267"/>
  <c r="FN267"/>
  <c r="FL267"/>
  <c r="FJ267"/>
  <c r="FH267"/>
  <c r="FF267"/>
  <c r="FD267"/>
  <c r="FB267"/>
  <c r="EZ267"/>
  <c r="EY267"/>
  <c r="EX267"/>
  <c r="ET267"/>
  <c r="ER267"/>
  <c r="EP267"/>
  <c r="EN267"/>
  <c r="GD266"/>
  <c r="GB266"/>
  <c r="FZ266"/>
  <c r="FX266"/>
  <c r="FV266"/>
  <c r="FT266"/>
  <c r="FP266"/>
  <c r="FN266"/>
  <c r="FL266"/>
  <c r="FJ266"/>
  <c r="FH266"/>
  <c r="FF266"/>
  <c r="FD266"/>
  <c r="FB266"/>
  <c r="EZ266"/>
  <c r="EY266"/>
  <c r="EX266"/>
  <c r="ET266"/>
  <c r="ER266"/>
  <c r="EP266"/>
  <c r="EN266"/>
  <c r="GD264"/>
  <c r="GB264"/>
  <c r="FZ264"/>
  <c r="FX264"/>
  <c r="FV264"/>
  <c r="FT264"/>
  <c r="FP264"/>
  <c r="FN264"/>
  <c r="FL264"/>
  <c r="FJ264"/>
  <c r="FH264"/>
  <c r="FF264"/>
  <c r="FD264"/>
  <c r="FB264"/>
  <c r="EZ264"/>
  <c r="EY264"/>
  <c r="EX264"/>
  <c r="ET264"/>
  <c r="ER264"/>
  <c r="EP264"/>
  <c r="EN264"/>
  <c r="GD263"/>
  <c r="GB263"/>
  <c r="FZ263"/>
  <c r="FX263"/>
  <c r="FV263"/>
  <c r="FT263"/>
  <c r="FP263"/>
  <c r="FN263"/>
  <c r="FL263"/>
  <c r="FJ263"/>
  <c r="FH263"/>
  <c r="FF263"/>
  <c r="FD263"/>
  <c r="FB263"/>
  <c r="EZ263"/>
  <c r="EY263"/>
  <c r="EX263"/>
  <c r="ET263"/>
  <c r="ER263"/>
  <c r="EP263"/>
  <c r="EN263"/>
  <c r="GD262"/>
  <c r="GB262"/>
  <c r="FZ262"/>
  <c r="FX262"/>
  <c r="FV262"/>
  <c r="FT262"/>
  <c r="FP262"/>
  <c r="FN262"/>
  <c r="FL262"/>
  <c r="FJ262"/>
  <c r="FH262"/>
  <c r="FF262"/>
  <c r="FD262"/>
  <c r="FB262"/>
  <c r="EZ262"/>
  <c r="EY262"/>
  <c r="EX262"/>
  <c r="ET262"/>
  <c r="ER262"/>
  <c r="EP262"/>
  <c r="EN262"/>
  <c r="GD261"/>
  <c r="GB261"/>
  <c r="FZ261"/>
  <c r="FX261"/>
  <c r="FV261"/>
  <c r="FT261"/>
  <c r="FP261"/>
  <c r="FN261"/>
  <c r="FL261"/>
  <c r="FJ261"/>
  <c r="FH261"/>
  <c r="FF261"/>
  <c r="FD261"/>
  <c r="FB261"/>
  <c r="EZ261"/>
  <c r="EY261"/>
  <c r="EX261"/>
  <c r="ET261"/>
  <c r="ER261"/>
  <c r="EP261"/>
  <c r="EN261"/>
  <c r="GD260"/>
  <c r="GB260"/>
  <c r="FZ260"/>
  <c r="FX260"/>
  <c r="FV260"/>
  <c r="FT260"/>
  <c r="FP260"/>
  <c r="FN260"/>
  <c r="FL260"/>
  <c r="FJ260"/>
  <c r="FH260"/>
  <c r="FF260"/>
  <c r="FD260"/>
  <c r="FB260"/>
  <c r="EZ260"/>
  <c r="EY260"/>
  <c r="EX260"/>
  <c r="ET260"/>
  <c r="ER260"/>
  <c r="EP260"/>
  <c r="EN260"/>
  <c r="GD259"/>
  <c r="GB259"/>
  <c r="FZ259"/>
  <c r="FX259"/>
  <c r="FV259"/>
  <c r="FT259"/>
  <c r="FP259"/>
  <c r="FN259"/>
  <c r="FL259"/>
  <c r="FJ259"/>
  <c r="FH259"/>
  <c r="FF259"/>
  <c r="FD259"/>
  <c r="FB259"/>
  <c r="EZ259"/>
  <c r="EY259"/>
  <c r="EX259"/>
  <c r="ET259"/>
  <c r="ER259"/>
  <c r="EP259"/>
  <c r="EN259"/>
  <c r="GD258"/>
  <c r="GB258"/>
  <c r="FZ258"/>
  <c r="FX258"/>
  <c r="FV258"/>
  <c r="FT258"/>
  <c r="FP258"/>
  <c r="FN258"/>
  <c r="FL258"/>
  <c r="FJ258"/>
  <c r="FH258"/>
  <c r="FF258"/>
  <c r="FD258"/>
  <c r="FB258"/>
  <c r="EZ258"/>
  <c r="EY258"/>
  <c r="EX258"/>
  <c r="ET258"/>
  <c r="ER258"/>
  <c r="EP258"/>
  <c r="EN258"/>
  <c r="GD257"/>
  <c r="GB257"/>
  <c r="FZ257"/>
  <c r="FX257"/>
  <c r="FV257"/>
  <c r="FT257"/>
  <c r="FP257"/>
  <c r="FN257"/>
  <c r="FL257"/>
  <c r="FJ257"/>
  <c r="FH257"/>
  <c r="FF257"/>
  <c r="FD257"/>
  <c r="FB257"/>
  <c r="EZ257"/>
  <c r="EY257"/>
  <c r="EX257"/>
  <c r="ET257"/>
  <c r="ER257"/>
  <c r="EP257"/>
  <c r="EN257"/>
  <c r="GD256"/>
  <c r="GB256"/>
  <c r="FZ256"/>
  <c r="FX256"/>
  <c r="FV256"/>
  <c r="FT256"/>
  <c r="FP256"/>
  <c r="FN256"/>
  <c r="FL256"/>
  <c r="FJ256"/>
  <c r="FH256"/>
  <c r="FF256"/>
  <c r="FD256"/>
  <c r="FB256"/>
  <c r="EZ256"/>
  <c r="EY256"/>
  <c r="EX256"/>
  <c r="ET256"/>
  <c r="ER256"/>
  <c r="EP256"/>
  <c r="EN256"/>
  <c r="GD255"/>
  <c r="GB255"/>
  <c r="FZ255"/>
  <c r="FX255"/>
  <c r="FV255"/>
  <c r="FT255"/>
  <c r="FP255"/>
  <c r="FN255"/>
  <c r="FL255"/>
  <c r="FJ255"/>
  <c r="FH255"/>
  <c r="FF255"/>
  <c r="FD255"/>
  <c r="FB255"/>
  <c r="EZ255"/>
  <c r="EY255"/>
  <c r="EX255"/>
  <c r="ET255"/>
  <c r="ER255"/>
  <c r="EP255"/>
  <c r="EN255"/>
  <c r="GD254"/>
  <c r="GB254"/>
  <c r="FZ254"/>
  <c r="FX254"/>
  <c r="FV254"/>
  <c r="FT254"/>
  <c r="FP254"/>
  <c r="FN254"/>
  <c r="FL254"/>
  <c r="FJ254"/>
  <c r="FH254"/>
  <c r="FF254"/>
  <c r="FD254"/>
  <c r="FB254"/>
  <c r="EZ254"/>
  <c r="EY254"/>
  <c r="EX254"/>
  <c r="ET254"/>
  <c r="ER254"/>
  <c r="EP254"/>
  <c r="EN254"/>
  <c r="GD253"/>
  <c r="GB253"/>
  <c r="FZ253"/>
  <c r="FX253"/>
  <c r="FV253"/>
  <c r="FT253"/>
  <c r="FP253"/>
  <c r="FN253"/>
  <c r="FL253"/>
  <c r="FJ253"/>
  <c r="FH253"/>
  <c r="FF253"/>
  <c r="FD253"/>
  <c r="FB253"/>
  <c r="EZ253"/>
  <c r="EY253"/>
  <c r="EX253"/>
  <c r="ET253"/>
  <c r="ER253"/>
  <c r="EP253"/>
  <c r="EN253"/>
  <c r="GD251"/>
  <c r="GB251"/>
  <c r="FZ251"/>
  <c r="FX251"/>
  <c r="FV251"/>
  <c r="FT251"/>
  <c r="FP251"/>
  <c r="FN251"/>
  <c r="FL251"/>
  <c r="FJ251"/>
  <c r="FH251"/>
  <c r="FF251"/>
  <c r="FD251"/>
  <c r="FB251"/>
  <c r="EZ251"/>
  <c r="EY251"/>
  <c r="EX251"/>
  <c r="ET251"/>
  <c r="ER251"/>
  <c r="EP251"/>
  <c r="EN251"/>
  <c r="GD250"/>
  <c r="GB250"/>
  <c r="FZ250"/>
  <c r="FX250"/>
  <c r="FV250"/>
  <c r="FT250"/>
  <c r="FP250"/>
  <c r="FN250"/>
  <c r="FL250"/>
  <c r="FJ250"/>
  <c r="FH250"/>
  <c r="FF250"/>
  <c r="FD250"/>
  <c r="FB250"/>
  <c r="EZ250"/>
  <c r="EY250"/>
  <c r="EX250"/>
  <c r="ET250"/>
  <c r="ER250"/>
  <c r="EP250"/>
  <c r="EN250"/>
  <c r="GD249"/>
  <c r="GB249"/>
  <c r="FZ249"/>
  <c r="FX249"/>
  <c r="FV249"/>
  <c r="FT249"/>
  <c r="FP249"/>
  <c r="FN249"/>
  <c r="FL249"/>
  <c r="FJ249"/>
  <c r="FH249"/>
  <c r="FF249"/>
  <c r="FD249"/>
  <c r="FB249"/>
  <c r="EZ249"/>
  <c r="EY249"/>
  <c r="EX249"/>
  <c r="ET249"/>
  <c r="ER249"/>
  <c r="EP249"/>
  <c r="EN249"/>
  <c r="GD248"/>
  <c r="GB248"/>
  <c r="FZ248"/>
  <c r="FX248"/>
  <c r="FV248"/>
  <c r="FT248"/>
  <c r="FP248"/>
  <c r="FN248"/>
  <c r="FL248"/>
  <c r="FJ248"/>
  <c r="FH248"/>
  <c r="FF248"/>
  <c r="FD248"/>
  <c r="FB248"/>
  <c r="EZ248"/>
  <c r="EY248"/>
  <c r="EX248"/>
  <c r="ET248"/>
  <c r="ER248"/>
  <c r="EP248"/>
  <c r="EN248"/>
  <c r="GD247"/>
  <c r="GB247"/>
  <c r="FZ247"/>
  <c r="FX247"/>
  <c r="FV247"/>
  <c r="FT247"/>
  <c r="FP247"/>
  <c r="FN247"/>
  <c r="FL247"/>
  <c r="FJ247"/>
  <c r="FH247"/>
  <c r="FF247"/>
  <c r="FD247"/>
  <c r="FB247"/>
  <c r="EZ247"/>
  <c r="EY247"/>
  <c r="EX247"/>
  <c r="ET247"/>
  <c r="ER247"/>
  <c r="EP247"/>
  <c r="EN247"/>
  <c r="GD246"/>
  <c r="GB246"/>
  <c r="FZ246"/>
  <c r="FX246"/>
  <c r="FV246"/>
  <c r="FT246"/>
  <c r="FP246"/>
  <c r="FN246"/>
  <c r="FL246"/>
  <c r="FJ246"/>
  <c r="FH246"/>
  <c r="FF246"/>
  <c r="FD246"/>
  <c r="FB246"/>
  <c r="EZ246"/>
  <c r="EY246"/>
  <c r="EX246"/>
  <c r="ET246"/>
  <c r="ER246"/>
  <c r="EP246"/>
  <c r="EN246"/>
  <c r="GD245"/>
  <c r="GB245"/>
  <c r="FZ245"/>
  <c r="FX245"/>
  <c r="FV245"/>
  <c r="FT245"/>
  <c r="FP245"/>
  <c r="FN245"/>
  <c r="FL245"/>
  <c r="FJ245"/>
  <c r="FH245"/>
  <c r="FF245"/>
  <c r="FD245"/>
  <c r="FB245"/>
  <c r="EZ245"/>
  <c r="EY245"/>
  <c r="EX245"/>
  <c r="ET245"/>
  <c r="ER245"/>
  <c r="EP245"/>
  <c r="EN245"/>
  <c r="GD244"/>
  <c r="GB244"/>
  <c r="FZ244"/>
  <c r="FX244"/>
  <c r="FV244"/>
  <c r="FT244"/>
  <c r="FP244"/>
  <c r="FN244"/>
  <c r="FL244"/>
  <c r="FJ244"/>
  <c r="FH244"/>
  <c r="FF244"/>
  <c r="FD244"/>
  <c r="FB244"/>
  <c r="EZ244"/>
  <c r="EY244"/>
  <c r="EX244"/>
  <c r="ET244"/>
  <c r="ER244"/>
  <c r="EP244"/>
  <c r="EN244"/>
  <c r="GD243"/>
  <c r="GB243"/>
  <c r="FZ243"/>
  <c r="FX243"/>
  <c r="FV243"/>
  <c r="FT243"/>
  <c r="FP243"/>
  <c r="FN243"/>
  <c r="FL243"/>
  <c r="FJ243"/>
  <c r="FH243"/>
  <c r="FF243"/>
  <c r="FD243"/>
  <c r="FB243"/>
  <c r="EZ243"/>
  <c r="EY243"/>
  <c r="EX243"/>
  <c r="ET243"/>
  <c r="ER243"/>
  <c r="EP243"/>
  <c r="EN243"/>
  <c r="GD242"/>
  <c r="GB242"/>
  <c r="FZ242"/>
  <c r="FX242"/>
  <c r="FV242"/>
  <c r="FT242"/>
  <c r="FP242"/>
  <c r="FN242"/>
  <c r="FL242"/>
  <c r="FJ242"/>
  <c r="FH242"/>
  <c r="FF242"/>
  <c r="FD242"/>
  <c r="FB242"/>
  <c r="EZ242"/>
  <c r="EY242"/>
  <c r="EX242"/>
  <c r="ET242"/>
  <c r="ER242"/>
  <c r="EP242"/>
  <c r="EN242"/>
  <c r="GD241"/>
  <c r="GB241"/>
  <c r="FZ241"/>
  <c r="FX241"/>
  <c r="FV241"/>
  <c r="FT241"/>
  <c r="FP241"/>
  <c r="FN241"/>
  <c r="FL241"/>
  <c r="FJ241"/>
  <c r="FH241"/>
  <c r="FF241"/>
  <c r="FD241"/>
  <c r="FB241"/>
  <c r="EZ241"/>
  <c r="EY241"/>
  <c r="EX241"/>
  <c r="ET241"/>
  <c r="ER241"/>
  <c r="EP241"/>
  <c r="EN241"/>
  <c r="GD240"/>
  <c r="GB240"/>
  <c r="FZ240"/>
  <c r="FX240"/>
  <c r="FV240"/>
  <c r="FT240"/>
  <c r="FP240"/>
  <c r="FO240"/>
  <c r="FN240"/>
  <c r="FL240"/>
  <c r="FJ240"/>
  <c r="FH240"/>
  <c r="FF240"/>
  <c r="FD240"/>
  <c r="FB240"/>
  <c r="EZ240"/>
  <c r="EY240"/>
  <c r="EX240"/>
  <c r="ET240"/>
  <c r="ER240"/>
  <c r="EP240"/>
  <c r="EN240"/>
  <c r="GD239"/>
  <c r="GB239"/>
  <c r="FZ239"/>
  <c r="FX239"/>
  <c r="FV239"/>
  <c r="FT239"/>
  <c r="FP239"/>
  <c r="FN239"/>
  <c r="FL239"/>
  <c r="FJ239"/>
  <c r="FH239"/>
  <c r="FF239"/>
  <c r="FD239"/>
  <c r="FB239"/>
  <c r="EZ239"/>
  <c r="EY239"/>
  <c r="EX239"/>
  <c r="ET239"/>
  <c r="ER239"/>
  <c r="EP239"/>
  <c r="EN239"/>
  <c r="GD238"/>
  <c r="GB238"/>
  <c r="FZ238"/>
  <c r="FX238"/>
  <c r="FV238"/>
  <c r="FT238"/>
  <c r="FP238"/>
  <c r="FN238"/>
  <c r="FL238"/>
  <c r="FJ238"/>
  <c r="FH238"/>
  <c r="FF238"/>
  <c r="FD238"/>
  <c r="FB238"/>
  <c r="EZ238"/>
  <c r="EY238"/>
  <c r="EX238"/>
  <c r="ET238"/>
  <c r="ER238"/>
  <c r="EP238"/>
  <c r="EN238"/>
  <c r="GD237"/>
  <c r="GB237"/>
  <c r="FZ237"/>
  <c r="FX237"/>
  <c r="FV237"/>
  <c r="FT237"/>
  <c r="FP237"/>
  <c r="FN237"/>
  <c r="FL237"/>
  <c r="FJ237"/>
  <c r="FH237"/>
  <c r="FF237"/>
  <c r="FD237"/>
  <c r="FB237"/>
  <c r="EZ237"/>
  <c r="EY237"/>
  <c r="EX237"/>
  <c r="ET237"/>
  <c r="ER237"/>
  <c r="EP237"/>
  <c r="EN237"/>
  <c r="GD235"/>
  <c r="GB235"/>
  <c r="FZ235"/>
  <c r="FX235"/>
  <c r="FV235"/>
  <c r="FT235"/>
  <c r="FP235"/>
  <c r="FN235"/>
  <c r="FL235"/>
  <c r="FJ235"/>
  <c r="FH235"/>
  <c r="FF235"/>
  <c r="FD235"/>
  <c r="FB235"/>
  <c r="EZ235"/>
  <c r="EY235"/>
  <c r="EX235"/>
  <c r="ET235"/>
  <c r="ER235"/>
  <c r="EP235"/>
  <c r="EN235"/>
  <c r="GD234"/>
  <c r="GB234"/>
  <c r="FZ234"/>
  <c r="FX234"/>
  <c r="FV234"/>
  <c r="FT234"/>
  <c r="FP234"/>
  <c r="FN234"/>
  <c r="FL234"/>
  <c r="FJ234"/>
  <c r="FH234"/>
  <c r="FF234"/>
  <c r="FD234"/>
  <c r="FB234"/>
  <c r="EZ234"/>
  <c r="EY234"/>
  <c r="EX234"/>
  <c r="ET234"/>
  <c r="ER234"/>
  <c r="EP234"/>
  <c r="EN234"/>
  <c r="GD233"/>
  <c r="GB233"/>
  <c r="FZ233"/>
  <c r="FX233"/>
  <c r="FV233"/>
  <c r="FT233"/>
  <c r="FP233"/>
  <c r="FN233"/>
  <c r="FL233"/>
  <c r="FJ233"/>
  <c r="FH233"/>
  <c r="FF233"/>
  <c r="FD233"/>
  <c r="FB233"/>
  <c r="EZ233"/>
  <c r="EY233"/>
  <c r="EX233"/>
  <c r="ET233"/>
  <c r="ER233"/>
  <c r="EP233"/>
  <c r="EN233"/>
  <c r="GD232"/>
  <c r="GB232"/>
  <c r="FZ232"/>
  <c r="FX232"/>
  <c r="FV232"/>
  <c r="FT232"/>
  <c r="FP232"/>
  <c r="FN232"/>
  <c r="FL232"/>
  <c r="FJ232"/>
  <c r="FH232"/>
  <c r="FF232"/>
  <c r="FD232"/>
  <c r="FB232"/>
  <c r="EZ232"/>
  <c r="EY232"/>
  <c r="EX232"/>
  <c r="ET232"/>
  <c r="ER232"/>
  <c r="EP232"/>
  <c r="EN232"/>
  <c r="GD231"/>
  <c r="GB231"/>
  <c r="FZ231"/>
  <c r="FX231"/>
  <c r="FV231"/>
  <c r="FT231"/>
  <c r="FP231"/>
  <c r="FN231"/>
  <c r="FL231"/>
  <c r="FJ231"/>
  <c r="FH231"/>
  <c r="FF231"/>
  <c r="FD231"/>
  <c r="FB231"/>
  <c r="EZ231"/>
  <c r="EY231"/>
  <c r="EX231"/>
  <c r="ET231"/>
  <c r="ER231"/>
  <c r="EP231"/>
  <c r="EN231"/>
  <c r="GD230"/>
  <c r="GB230"/>
  <c r="FZ230"/>
  <c r="FX230"/>
  <c r="FV230"/>
  <c r="FT230"/>
  <c r="FP230"/>
  <c r="FN230"/>
  <c r="FL230"/>
  <c r="FJ230"/>
  <c r="FH230"/>
  <c r="FF230"/>
  <c r="FD230"/>
  <c r="FB230"/>
  <c r="EZ230"/>
  <c r="EY230"/>
  <c r="EX230"/>
  <c r="ET230"/>
  <c r="ER230"/>
  <c r="EP230"/>
  <c r="EN230"/>
  <c r="GD229"/>
  <c r="GB229"/>
  <c r="FZ229"/>
  <c r="FX229"/>
  <c r="FV229"/>
  <c r="FT229"/>
  <c r="FP229"/>
  <c r="FN229"/>
  <c r="FL229"/>
  <c r="FJ229"/>
  <c r="FH229"/>
  <c r="FF229"/>
  <c r="FD229"/>
  <c r="FB229"/>
  <c r="EZ229"/>
  <c r="EY229"/>
  <c r="EX229"/>
  <c r="ET229"/>
  <c r="ER229"/>
  <c r="EP229"/>
  <c r="EN229"/>
  <c r="GD228"/>
  <c r="GB228"/>
  <c r="FZ228"/>
  <c r="FX228"/>
  <c r="FV228"/>
  <c r="FT228"/>
  <c r="FP228"/>
  <c r="FN228"/>
  <c r="FL228"/>
  <c r="FJ228"/>
  <c r="FH228"/>
  <c r="FF228"/>
  <c r="FD228"/>
  <c r="FB228"/>
  <c r="EZ228"/>
  <c r="EY228"/>
  <c r="EX228"/>
  <c r="ET228"/>
  <c r="ER228"/>
  <c r="EP228"/>
  <c r="EN228"/>
  <c r="GD227"/>
  <c r="GB227"/>
  <c r="FZ227"/>
  <c r="FX227"/>
  <c r="FV227"/>
  <c r="FT227"/>
  <c r="FP227"/>
  <c r="FN227"/>
  <c r="FL227"/>
  <c r="FJ227"/>
  <c r="FH227"/>
  <c r="FF227"/>
  <c r="FD227"/>
  <c r="FB227"/>
  <c r="EZ227"/>
  <c r="EY227"/>
  <c r="EX227"/>
  <c r="ET227"/>
  <c r="ER227"/>
  <c r="EP227"/>
  <c r="EN227"/>
  <c r="GD226"/>
  <c r="GB226"/>
  <c r="FZ226"/>
  <c r="FX226"/>
  <c r="FV226"/>
  <c r="FT226"/>
  <c r="FP226"/>
  <c r="FN226"/>
  <c r="FL226"/>
  <c r="FJ226"/>
  <c r="FH226"/>
  <c r="FF226"/>
  <c r="FD226"/>
  <c r="FB226"/>
  <c r="EZ226"/>
  <c r="EY226"/>
  <c r="EX226"/>
  <c r="ET226"/>
  <c r="ER226"/>
  <c r="EP226"/>
  <c r="EN226"/>
  <c r="GD225"/>
  <c r="GB225"/>
  <c r="FZ225"/>
  <c r="FX225"/>
  <c r="FV225"/>
  <c r="FT225"/>
  <c r="FP225"/>
  <c r="FN225"/>
  <c r="FL225"/>
  <c r="FJ225"/>
  <c r="FH225"/>
  <c r="FF225"/>
  <c r="FD225"/>
  <c r="FB225"/>
  <c r="EZ225"/>
  <c r="EY225"/>
  <c r="EX225"/>
  <c r="ET225"/>
  <c r="ER225"/>
  <c r="EP225"/>
  <c r="EN225"/>
  <c r="GD223"/>
  <c r="GB223"/>
  <c r="FZ223"/>
  <c r="FX223"/>
  <c r="FV223"/>
  <c r="FT223"/>
  <c r="FP223"/>
  <c r="FN223"/>
  <c r="FL223"/>
  <c r="FJ223"/>
  <c r="FH223"/>
  <c r="FF223"/>
  <c r="FD223"/>
  <c r="FB223"/>
  <c r="EZ223"/>
  <c r="EY223"/>
  <c r="EX223"/>
  <c r="ET223"/>
  <c r="ER223"/>
  <c r="EP223"/>
  <c r="EN223"/>
  <c r="GD222"/>
  <c r="GB222"/>
  <c r="FZ222"/>
  <c r="FX222"/>
  <c r="FV222"/>
  <c r="FT222"/>
  <c r="FP222"/>
  <c r="FN222"/>
  <c r="FL222"/>
  <c r="FJ222"/>
  <c r="FH222"/>
  <c r="FF222"/>
  <c r="FD222"/>
  <c r="FB222"/>
  <c r="EZ222"/>
  <c r="EY222"/>
  <c r="EX222"/>
  <c r="ET222"/>
  <c r="ER222"/>
  <c r="EP222"/>
  <c r="EN222"/>
  <c r="GD221"/>
  <c r="GB221"/>
  <c r="FZ221"/>
  <c r="FX221"/>
  <c r="FV221"/>
  <c r="FT221"/>
  <c r="FP221"/>
  <c r="FN221"/>
  <c r="FL221"/>
  <c r="FJ221"/>
  <c r="FH221"/>
  <c r="FF221"/>
  <c r="FD221"/>
  <c r="FB221"/>
  <c r="EZ221"/>
  <c r="EY221"/>
  <c r="EX221"/>
  <c r="ET221"/>
  <c r="ER221"/>
  <c r="EP221"/>
  <c r="EN221"/>
  <c r="GD220"/>
  <c r="GB220"/>
  <c r="FZ220"/>
  <c r="FX220"/>
  <c r="FV220"/>
  <c r="FT220"/>
  <c r="FP220"/>
  <c r="FN220"/>
  <c r="FL220"/>
  <c r="FJ220"/>
  <c r="FH220"/>
  <c r="FF220"/>
  <c r="FD220"/>
  <c r="FB220"/>
  <c r="EZ220"/>
  <c r="EY220"/>
  <c r="EX220"/>
  <c r="ET220"/>
  <c r="ER220"/>
  <c r="EP220"/>
  <c r="EN220"/>
  <c r="GD219"/>
  <c r="GB219"/>
  <c r="FZ219"/>
  <c r="FX219"/>
  <c r="FV219"/>
  <c r="FT219"/>
  <c r="FP219"/>
  <c r="FN219"/>
  <c r="FL219"/>
  <c r="FJ219"/>
  <c r="FH219"/>
  <c r="FF219"/>
  <c r="FD219"/>
  <c r="FB219"/>
  <c r="EZ219"/>
  <c r="EY219"/>
  <c r="EX219"/>
  <c r="ET219"/>
  <c r="ER219"/>
  <c r="EP219"/>
  <c r="EN219"/>
  <c r="GD218"/>
  <c r="GB218"/>
  <c r="FZ218"/>
  <c r="FX218"/>
  <c r="FV218"/>
  <c r="FT218"/>
  <c r="FP218"/>
  <c r="FN218"/>
  <c r="FL218"/>
  <c r="FJ218"/>
  <c r="FH218"/>
  <c r="FF218"/>
  <c r="FD218"/>
  <c r="FB218"/>
  <c r="EZ218"/>
  <c r="EY218"/>
  <c r="EX218"/>
  <c r="ET218"/>
  <c r="ER218"/>
  <c r="EP218"/>
  <c r="EN218"/>
  <c r="GD217"/>
  <c r="GB217"/>
  <c r="FZ217"/>
  <c r="FX217"/>
  <c r="FV217"/>
  <c r="FT217"/>
  <c r="FP217"/>
  <c r="FN217"/>
  <c r="FL217"/>
  <c r="FJ217"/>
  <c r="FH217"/>
  <c r="FF217"/>
  <c r="FD217"/>
  <c r="FB217"/>
  <c r="EZ217"/>
  <c r="EY217"/>
  <c r="EX217"/>
  <c r="ET217"/>
  <c r="ER217"/>
  <c r="EP217"/>
  <c r="EN217"/>
  <c r="GD216"/>
  <c r="GB216"/>
  <c r="FZ216"/>
  <c r="FX216"/>
  <c r="FV216"/>
  <c r="FT216"/>
  <c r="FP216"/>
  <c r="FN216"/>
  <c r="FL216"/>
  <c r="FJ216"/>
  <c r="FH216"/>
  <c r="FF216"/>
  <c r="FD216"/>
  <c r="FB216"/>
  <c r="EZ216"/>
  <c r="EY216"/>
  <c r="EX216"/>
  <c r="ET216"/>
  <c r="ER216"/>
  <c r="EP216"/>
  <c r="EN216"/>
  <c r="GD215"/>
  <c r="GB215"/>
  <c r="FZ215"/>
  <c r="FX215"/>
  <c r="FV215"/>
  <c r="FT215"/>
  <c r="FP215"/>
  <c r="FN215"/>
  <c r="FL215"/>
  <c r="FJ215"/>
  <c r="FH215"/>
  <c r="FF215"/>
  <c r="FD215"/>
  <c r="FB215"/>
  <c r="EZ215"/>
  <c r="EY215"/>
  <c r="EX215"/>
  <c r="ET215"/>
  <c r="ER215"/>
  <c r="EP215"/>
  <c r="EN215"/>
  <c r="GD214"/>
  <c r="GB214"/>
  <c r="FZ214"/>
  <c r="FX214"/>
  <c r="FV214"/>
  <c r="FT214"/>
  <c r="FP214"/>
  <c r="FN214"/>
  <c r="FL214"/>
  <c r="FJ214"/>
  <c r="FH214"/>
  <c r="FF214"/>
  <c r="FD214"/>
  <c r="FB214"/>
  <c r="EZ214"/>
  <c r="EY214"/>
  <c r="EX214"/>
  <c r="ET214"/>
  <c r="ER214"/>
  <c r="EP214"/>
  <c r="EN214"/>
  <c r="GD213"/>
  <c r="GB213"/>
  <c r="FZ213"/>
  <c r="FX213"/>
  <c r="FV213"/>
  <c r="FT213"/>
  <c r="FP213"/>
  <c r="FN213"/>
  <c r="FL213"/>
  <c r="FJ213"/>
  <c r="FH213"/>
  <c r="FF213"/>
  <c r="FD213"/>
  <c r="FB213"/>
  <c r="EZ213"/>
  <c r="EY213"/>
  <c r="EX213"/>
  <c r="ET213"/>
  <c r="ER213"/>
  <c r="EP213"/>
  <c r="EN213"/>
  <c r="GD212"/>
  <c r="GB212"/>
  <c r="FZ212"/>
  <c r="FX212"/>
  <c r="FV212"/>
  <c r="FT212"/>
  <c r="FP212"/>
  <c r="FN212"/>
  <c r="FL212"/>
  <c r="FJ212"/>
  <c r="FH212"/>
  <c r="FF212"/>
  <c r="FD212"/>
  <c r="FB212"/>
  <c r="EZ212"/>
  <c r="EY212"/>
  <c r="EX212"/>
  <c r="ET212"/>
  <c r="ER212"/>
  <c r="EP212"/>
  <c r="EN212"/>
  <c r="GD211"/>
  <c r="GB211"/>
  <c r="FZ211"/>
  <c r="FX211"/>
  <c r="FV211"/>
  <c r="FT211"/>
  <c r="FP211"/>
  <c r="FN211"/>
  <c r="FL211"/>
  <c r="FJ211"/>
  <c r="FH211"/>
  <c r="FF211"/>
  <c r="FD211"/>
  <c r="FB211"/>
  <c r="EZ211"/>
  <c r="EY211"/>
  <c r="EX211"/>
  <c r="ET211"/>
  <c r="ER211"/>
  <c r="EP211"/>
  <c r="EN211"/>
  <c r="GD210"/>
  <c r="GB210"/>
  <c r="FZ210"/>
  <c r="FX210"/>
  <c r="FV210"/>
  <c r="FT210"/>
  <c r="FP210"/>
  <c r="FN210"/>
  <c r="FL210"/>
  <c r="FJ210"/>
  <c r="FH210"/>
  <c r="FF210"/>
  <c r="FD210"/>
  <c r="FB210"/>
  <c r="EZ210"/>
  <c r="EY210"/>
  <c r="EX210"/>
  <c r="ET210"/>
  <c r="ER210"/>
  <c r="EP210"/>
  <c r="EN210"/>
  <c r="GD208"/>
  <c r="GB208"/>
  <c r="FZ208"/>
  <c r="FX208"/>
  <c r="FV208"/>
  <c r="FT208"/>
  <c r="FP208"/>
  <c r="FN208"/>
  <c r="FL208"/>
  <c r="FJ208"/>
  <c r="FH208"/>
  <c r="FF208"/>
  <c r="FD208"/>
  <c r="FB208"/>
  <c r="EZ208"/>
  <c r="EY208"/>
  <c r="EX208"/>
  <c r="ET208"/>
  <c r="ER208"/>
  <c r="EP208"/>
  <c r="EN208"/>
  <c r="GD207"/>
  <c r="GB207"/>
  <c r="FZ207"/>
  <c r="FX207"/>
  <c r="FV207"/>
  <c r="FT207"/>
  <c r="FP207"/>
  <c r="FN207"/>
  <c r="FL207"/>
  <c r="FJ207"/>
  <c r="FH207"/>
  <c r="FF207"/>
  <c r="FD207"/>
  <c r="FB207"/>
  <c r="EZ207"/>
  <c r="EY207"/>
  <c r="EX207"/>
  <c r="ET207"/>
  <c r="ER207"/>
  <c r="EP207"/>
  <c r="EN207"/>
  <c r="GD206"/>
  <c r="GB206"/>
  <c r="FZ206"/>
  <c r="FX206"/>
  <c r="FV206"/>
  <c r="FT206"/>
  <c r="FP206"/>
  <c r="FN206"/>
  <c r="FL206"/>
  <c r="FJ206"/>
  <c r="FH206"/>
  <c r="FF206"/>
  <c r="FD206"/>
  <c r="FB206"/>
  <c r="EZ206"/>
  <c r="EY206"/>
  <c r="EX206"/>
  <c r="ET206"/>
  <c r="ER206"/>
  <c r="EP206"/>
  <c r="EN206"/>
  <c r="GD205"/>
  <c r="GB205"/>
  <c r="FZ205"/>
  <c r="FX205"/>
  <c r="FV205"/>
  <c r="FT205"/>
  <c r="FP205"/>
  <c r="FN205"/>
  <c r="FL205"/>
  <c r="FJ205"/>
  <c r="FH205"/>
  <c r="FF205"/>
  <c r="FD205"/>
  <c r="FB205"/>
  <c r="EZ205"/>
  <c r="EY205"/>
  <c r="EX205"/>
  <c r="ET205"/>
  <c r="ER205"/>
  <c r="EP205"/>
  <c r="EN205"/>
  <c r="GD204"/>
  <c r="GB204"/>
  <c r="FZ204"/>
  <c r="FX204"/>
  <c r="FV204"/>
  <c r="FT204"/>
  <c r="FP204"/>
  <c r="FN204"/>
  <c r="FL204"/>
  <c r="FJ204"/>
  <c r="FH204"/>
  <c r="FF204"/>
  <c r="FD204"/>
  <c r="FB204"/>
  <c r="EZ204"/>
  <c r="EY204"/>
  <c r="EX204"/>
  <c r="ET204"/>
  <c r="ER204"/>
  <c r="EP204"/>
  <c r="EN204"/>
  <c r="GD203"/>
  <c r="GB203"/>
  <c r="FZ203"/>
  <c r="FX203"/>
  <c r="FV203"/>
  <c r="FT203"/>
  <c r="FP203"/>
  <c r="FN203"/>
  <c r="FL203"/>
  <c r="FJ203"/>
  <c r="FH203"/>
  <c r="FF203"/>
  <c r="FD203"/>
  <c r="FB203"/>
  <c r="EZ203"/>
  <c r="EY203"/>
  <c r="EX203"/>
  <c r="ET203"/>
  <c r="ER203"/>
  <c r="EP203"/>
  <c r="EN203"/>
  <c r="GD202"/>
  <c r="GB202"/>
  <c r="FZ202"/>
  <c r="FX202"/>
  <c r="FV202"/>
  <c r="FT202"/>
  <c r="FP202"/>
  <c r="FN202"/>
  <c r="FL202"/>
  <c r="FJ202"/>
  <c r="FH202"/>
  <c r="FF202"/>
  <c r="FD202"/>
  <c r="FB202"/>
  <c r="EZ202"/>
  <c r="EY202"/>
  <c r="EX202"/>
  <c r="ET202"/>
  <c r="ER202"/>
  <c r="EP202"/>
  <c r="EN202"/>
  <c r="GD201"/>
  <c r="GB201"/>
  <c r="FZ201"/>
  <c r="FX201"/>
  <c r="FV201"/>
  <c r="FT201"/>
  <c r="FP201"/>
  <c r="FN201"/>
  <c r="FL201"/>
  <c r="FJ201"/>
  <c r="FH201"/>
  <c r="FF201"/>
  <c r="FD201"/>
  <c r="FB201"/>
  <c r="EZ201"/>
  <c r="EY201"/>
  <c r="EX201"/>
  <c r="ET201"/>
  <c r="ER201"/>
  <c r="EP201"/>
  <c r="EN201"/>
  <c r="GD200"/>
  <c r="GB200"/>
  <c r="FZ200"/>
  <c r="FX200"/>
  <c r="FV200"/>
  <c r="FT200"/>
  <c r="FP200"/>
  <c r="FN200"/>
  <c r="FL200"/>
  <c r="FJ200"/>
  <c r="FH200"/>
  <c r="FF200"/>
  <c r="FD200"/>
  <c r="FB200"/>
  <c r="EZ200"/>
  <c r="EY200"/>
  <c r="EX200"/>
  <c r="ET200"/>
  <c r="ER200"/>
  <c r="EP200"/>
  <c r="EN200"/>
  <c r="GD199"/>
  <c r="GB199"/>
  <c r="FZ199"/>
  <c r="FX199"/>
  <c r="FV199"/>
  <c r="FT199"/>
  <c r="FP199"/>
  <c r="FN199"/>
  <c r="FL199"/>
  <c r="FJ199"/>
  <c r="FH199"/>
  <c r="FF199"/>
  <c r="FD199"/>
  <c r="FB199"/>
  <c r="EZ199"/>
  <c r="EY199"/>
  <c r="EX199"/>
  <c r="ET199"/>
  <c r="ER199"/>
  <c r="EP199"/>
  <c r="EN199"/>
  <c r="GD198"/>
  <c r="GB198"/>
  <c r="FZ198"/>
  <c r="FX198"/>
  <c r="FV198"/>
  <c r="FT198"/>
  <c r="FP198"/>
  <c r="FN198"/>
  <c r="FL198"/>
  <c r="FJ198"/>
  <c r="FH198"/>
  <c r="FF198"/>
  <c r="FD198"/>
  <c r="FB198"/>
  <c r="EZ198"/>
  <c r="EY198"/>
  <c r="EX198"/>
  <c r="ET198"/>
  <c r="ER198"/>
  <c r="EP198"/>
  <c r="EN198"/>
  <c r="GD197"/>
  <c r="GB197"/>
  <c r="FZ197"/>
  <c r="FX197"/>
  <c r="FV197"/>
  <c r="FT197"/>
  <c r="FP197"/>
  <c r="FN197"/>
  <c r="FL197"/>
  <c r="FJ197"/>
  <c r="FH197"/>
  <c r="FF197"/>
  <c r="FD197"/>
  <c r="FB197"/>
  <c r="EZ197"/>
  <c r="EY197"/>
  <c r="EX197"/>
  <c r="ET197"/>
  <c r="ER197"/>
  <c r="EP197"/>
  <c r="EN197"/>
  <c r="GD196"/>
  <c r="GB196"/>
  <c r="FZ196"/>
  <c r="FX196"/>
  <c r="FV196"/>
  <c r="FT196"/>
  <c r="FP196"/>
  <c r="FN196"/>
  <c r="FL196"/>
  <c r="FJ196"/>
  <c r="FH196"/>
  <c r="FF196"/>
  <c r="FD196"/>
  <c r="FB196"/>
  <c r="EZ196"/>
  <c r="EY196"/>
  <c r="EX196"/>
  <c r="ET196"/>
  <c r="ER196"/>
  <c r="EP196"/>
  <c r="EN196"/>
  <c r="GD195"/>
  <c r="GB195"/>
  <c r="FZ195"/>
  <c r="FX195"/>
  <c r="FV195"/>
  <c r="FT195"/>
  <c r="FP195"/>
  <c r="FN195"/>
  <c r="FL195"/>
  <c r="FJ195"/>
  <c r="FH195"/>
  <c r="FF195"/>
  <c r="FD195"/>
  <c r="FB195"/>
  <c r="EZ195"/>
  <c r="EY195"/>
  <c r="EX195"/>
  <c r="ET195"/>
  <c r="ER195"/>
  <c r="EP195"/>
  <c r="EN195"/>
  <c r="GD194"/>
  <c r="GB194"/>
  <c r="FZ194"/>
  <c r="FX194"/>
  <c r="FV194"/>
  <c r="FT194"/>
  <c r="FP194"/>
  <c r="FN194"/>
  <c r="FL194"/>
  <c r="FJ194"/>
  <c r="FH194"/>
  <c r="FF194"/>
  <c r="FD194"/>
  <c r="FB194"/>
  <c r="EZ194"/>
  <c r="EY194"/>
  <c r="EX194"/>
  <c r="ET194"/>
  <c r="ER194"/>
  <c r="EP194"/>
  <c r="EN194"/>
  <c r="GD192"/>
  <c r="GB192"/>
  <c r="FZ192"/>
  <c r="FX192"/>
  <c r="FV192"/>
  <c r="FT192"/>
  <c r="FP192"/>
  <c r="FN192"/>
  <c r="FL192"/>
  <c r="FJ192"/>
  <c r="FH192"/>
  <c r="FF192"/>
  <c r="FD192"/>
  <c r="FB192"/>
  <c r="EZ192"/>
  <c r="EY192"/>
  <c r="EX192"/>
  <c r="ET192"/>
  <c r="ER192"/>
  <c r="EP192"/>
  <c r="EN192"/>
  <c r="GD191"/>
  <c r="GB191"/>
  <c r="FZ191"/>
  <c r="FX191"/>
  <c r="FV191"/>
  <c r="FT191"/>
  <c r="FP191"/>
  <c r="FN191"/>
  <c r="FL191"/>
  <c r="FJ191"/>
  <c r="FH191"/>
  <c r="FF191"/>
  <c r="FD191"/>
  <c r="FB191"/>
  <c r="EZ191"/>
  <c r="EY191"/>
  <c r="EX191"/>
  <c r="ET191"/>
  <c r="ER191"/>
  <c r="EP191"/>
  <c r="EN191"/>
  <c r="GD190"/>
  <c r="GB190"/>
  <c r="FZ190"/>
  <c r="FX190"/>
  <c r="FV190"/>
  <c r="FT190"/>
  <c r="FP190"/>
  <c r="FN190"/>
  <c r="FL190"/>
  <c r="FJ190"/>
  <c r="FH190"/>
  <c r="FF190"/>
  <c r="FD190"/>
  <c r="FB190"/>
  <c r="EZ190"/>
  <c r="EY190"/>
  <c r="EX190"/>
  <c r="ET190"/>
  <c r="ER190"/>
  <c r="EP190"/>
  <c r="EN190"/>
  <c r="GD189"/>
  <c r="GB189"/>
  <c r="FZ189"/>
  <c r="FX189"/>
  <c r="FV189"/>
  <c r="FT189"/>
  <c r="FP189"/>
  <c r="FN189"/>
  <c r="FL189"/>
  <c r="FJ189"/>
  <c r="FH189"/>
  <c r="FF189"/>
  <c r="FD189"/>
  <c r="FB189"/>
  <c r="EZ189"/>
  <c r="EY189"/>
  <c r="EX189"/>
  <c r="ET189"/>
  <c r="ER189"/>
  <c r="EP189"/>
  <c r="EN189"/>
  <c r="GD188"/>
  <c r="GB188"/>
  <c r="FZ188"/>
  <c r="FX188"/>
  <c r="FV188"/>
  <c r="FT188"/>
  <c r="FP188"/>
  <c r="FN188"/>
  <c r="FL188"/>
  <c r="FJ188"/>
  <c r="FH188"/>
  <c r="FF188"/>
  <c r="FD188"/>
  <c r="FB188"/>
  <c r="EZ188"/>
  <c r="EY188"/>
  <c r="EX188"/>
  <c r="ET188"/>
  <c r="ER188"/>
  <c r="EP188"/>
  <c r="EN188"/>
  <c r="GD187"/>
  <c r="GB187"/>
  <c r="FZ187"/>
  <c r="FX187"/>
  <c r="FV187"/>
  <c r="FT187"/>
  <c r="FP187"/>
  <c r="FN187"/>
  <c r="FL187"/>
  <c r="FJ187"/>
  <c r="FH187"/>
  <c r="FF187"/>
  <c r="FD187"/>
  <c r="FB187"/>
  <c r="EZ187"/>
  <c r="EY187"/>
  <c r="EX187"/>
  <c r="ET187"/>
  <c r="ER187"/>
  <c r="EP187"/>
  <c r="EN187"/>
  <c r="GD186"/>
  <c r="GB186"/>
  <c r="FZ186"/>
  <c r="FX186"/>
  <c r="FV186"/>
  <c r="FT186"/>
  <c r="FP186"/>
  <c r="FN186"/>
  <c r="FL186"/>
  <c r="FJ186"/>
  <c r="FH186"/>
  <c r="FF186"/>
  <c r="FD186"/>
  <c r="FB186"/>
  <c r="EZ186"/>
  <c r="EY186"/>
  <c r="EX186"/>
  <c r="ET186"/>
  <c r="ER186"/>
  <c r="EP186"/>
  <c r="EN186"/>
  <c r="GD185"/>
  <c r="GB185"/>
  <c r="FZ185"/>
  <c r="FX185"/>
  <c r="FV185"/>
  <c r="FT185"/>
  <c r="FP185"/>
  <c r="FN185"/>
  <c r="FL185"/>
  <c r="FJ185"/>
  <c r="FH185"/>
  <c r="FF185"/>
  <c r="FD185"/>
  <c r="FB185"/>
  <c r="EZ185"/>
  <c r="EY185"/>
  <c r="EX185"/>
  <c r="ET185"/>
  <c r="ER185"/>
  <c r="EP185"/>
  <c r="EN185"/>
  <c r="GD184"/>
  <c r="GC184"/>
  <c r="GB184"/>
  <c r="FZ184"/>
  <c r="FX184"/>
  <c r="FV184"/>
  <c r="FT184"/>
  <c r="FP184"/>
  <c r="FN184"/>
  <c r="FL184"/>
  <c r="FJ184"/>
  <c r="FH184"/>
  <c r="FF184"/>
  <c r="FD184"/>
  <c r="FB184"/>
  <c r="EZ184"/>
  <c r="EY184"/>
  <c r="EX184"/>
  <c r="ET184"/>
  <c r="ER184"/>
  <c r="EP184"/>
  <c r="EN184"/>
  <c r="GD183"/>
  <c r="GB183"/>
  <c r="FZ183"/>
  <c r="FX183"/>
  <c r="FV183"/>
  <c r="FT183"/>
  <c r="FP183"/>
  <c r="FN183"/>
  <c r="FL183"/>
  <c r="FJ183"/>
  <c r="FH183"/>
  <c r="FF183"/>
  <c r="FD183"/>
  <c r="FB183"/>
  <c r="EZ183"/>
  <c r="EY183"/>
  <c r="EX183"/>
  <c r="ET183"/>
  <c r="ER183"/>
  <c r="EP183"/>
  <c r="EN183"/>
  <c r="GD182"/>
  <c r="GB182"/>
  <c r="FZ182"/>
  <c r="FX182"/>
  <c r="FV182"/>
  <c r="FT182"/>
  <c r="FP182"/>
  <c r="FN182"/>
  <c r="FL182"/>
  <c r="FJ182"/>
  <c r="FH182"/>
  <c r="FF182"/>
  <c r="FD182"/>
  <c r="FB182"/>
  <c r="EZ182"/>
  <c r="EY182"/>
  <c r="EX182"/>
  <c r="ET182"/>
  <c r="ER182"/>
  <c r="EP182"/>
  <c r="EN182"/>
  <c r="GD181"/>
  <c r="GB181"/>
  <c r="FZ181"/>
  <c r="FX181"/>
  <c r="FV181"/>
  <c r="FT181"/>
  <c r="FP181"/>
  <c r="FN181"/>
  <c r="FL181"/>
  <c r="FJ181"/>
  <c r="FH181"/>
  <c r="FF181"/>
  <c r="FD181"/>
  <c r="FB181"/>
  <c r="EZ181"/>
  <c r="EY181"/>
  <c r="EX181"/>
  <c r="ET181"/>
  <c r="ER181"/>
  <c r="EP181"/>
  <c r="EN181"/>
  <c r="GD180"/>
  <c r="GB180"/>
  <c r="FZ180"/>
  <c r="FX180"/>
  <c r="FV180"/>
  <c r="FT180"/>
  <c r="FP180"/>
  <c r="FN180"/>
  <c r="FL180"/>
  <c r="FJ180"/>
  <c r="FH180"/>
  <c r="FF180"/>
  <c r="FD180"/>
  <c r="FB180"/>
  <c r="EZ180"/>
  <c r="EY180"/>
  <c r="EX180"/>
  <c r="ET180"/>
  <c r="ER180"/>
  <c r="EP180"/>
  <c r="EN180"/>
  <c r="GD179"/>
  <c r="GB179"/>
  <c r="FZ179"/>
  <c r="FX179"/>
  <c r="FV179"/>
  <c r="FT179"/>
  <c r="FP179"/>
  <c r="FN179"/>
  <c r="FL179"/>
  <c r="FJ179"/>
  <c r="FH179"/>
  <c r="FF179"/>
  <c r="FD179"/>
  <c r="FB179"/>
  <c r="EZ179"/>
  <c r="EY179"/>
  <c r="EX179"/>
  <c r="ET179"/>
  <c r="ER179"/>
  <c r="EP179"/>
  <c r="EN179"/>
  <c r="GD177"/>
  <c r="GB177"/>
  <c r="FZ177"/>
  <c r="FX177"/>
  <c r="FV177"/>
  <c r="FT177"/>
  <c r="FP177"/>
  <c r="FN177"/>
  <c r="FL177"/>
  <c r="FJ177"/>
  <c r="FH177"/>
  <c r="FF177"/>
  <c r="FD177"/>
  <c r="FB177"/>
  <c r="EZ177"/>
  <c r="EY177"/>
  <c r="EX177"/>
  <c r="ET177"/>
  <c r="ER177"/>
  <c r="EP177"/>
  <c r="EN177"/>
  <c r="GD176"/>
  <c r="GB176"/>
  <c r="FZ176"/>
  <c r="FX176"/>
  <c r="FV176"/>
  <c r="FT176"/>
  <c r="FP176"/>
  <c r="FN176"/>
  <c r="FL176"/>
  <c r="FJ176"/>
  <c r="FH176"/>
  <c r="FF176"/>
  <c r="FD176"/>
  <c r="FB176"/>
  <c r="EZ176"/>
  <c r="EY176"/>
  <c r="EX176"/>
  <c r="ET176"/>
  <c r="ER176"/>
  <c r="EP176"/>
  <c r="EN176"/>
  <c r="GD175"/>
  <c r="GB175"/>
  <c r="FZ175"/>
  <c r="FX175"/>
  <c r="FV175"/>
  <c r="FT175"/>
  <c r="FP175"/>
  <c r="FN175"/>
  <c r="FL175"/>
  <c r="FJ175"/>
  <c r="FH175"/>
  <c r="FF175"/>
  <c r="FD175"/>
  <c r="FB175"/>
  <c r="EZ175"/>
  <c r="EY175"/>
  <c r="EX175"/>
  <c r="ET175"/>
  <c r="ER175"/>
  <c r="EP175"/>
  <c r="EN175"/>
  <c r="GD174"/>
  <c r="GB174"/>
  <c r="FZ174"/>
  <c r="FX174"/>
  <c r="FV174"/>
  <c r="FT174"/>
  <c r="FP174"/>
  <c r="FN174"/>
  <c r="FL174"/>
  <c r="FJ174"/>
  <c r="FH174"/>
  <c r="FF174"/>
  <c r="FD174"/>
  <c r="FB174"/>
  <c r="EZ174"/>
  <c r="EY174"/>
  <c r="EX174"/>
  <c r="ET174"/>
  <c r="ER174"/>
  <c r="EP174"/>
  <c r="EN174"/>
  <c r="GD173"/>
  <c r="GB173"/>
  <c r="FZ173"/>
  <c r="FX173"/>
  <c r="FV173"/>
  <c r="FT173"/>
  <c r="FP173"/>
  <c r="FN173"/>
  <c r="FL173"/>
  <c r="FJ173"/>
  <c r="FH173"/>
  <c r="FF173"/>
  <c r="FD173"/>
  <c r="FB173"/>
  <c r="EZ173"/>
  <c r="EY173"/>
  <c r="EX173"/>
  <c r="ET173"/>
  <c r="ER173"/>
  <c r="EP173"/>
  <c r="EN173"/>
  <c r="GD172"/>
  <c r="GB172"/>
  <c r="FZ172"/>
  <c r="FX172"/>
  <c r="FV172"/>
  <c r="FT172"/>
  <c r="FP172"/>
  <c r="FN172"/>
  <c r="FL172"/>
  <c r="FJ172"/>
  <c r="FH172"/>
  <c r="FF172"/>
  <c r="FD172"/>
  <c r="FB172"/>
  <c r="EZ172"/>
  <c r="EY172"/>
  <c r="EX172"/>
  <c r="ET172"/>
  <c r="ER172"/>
  <c r="EP172"/>
  <c r="EN172"/>
  <c r="GD171"/>
  <c r="GB171"/>
  <c r="FZ171"/>
  <c r="FX171"/>
  <c r="FV171"/>
  <c r="FT171"/>
  <c r="FP171"/>
  <c r="FN171"/>
  <c r="FL171"/>
  <c r="FJ171"/>
  <c r="FH171"/>
  <c r="FF171"/>
  <c r="FD171"/>
  <c r="FB171"/>
  <c r="EZ171"/>
  <c r="EY171"/>
  <c r="EX171"/>
  <c r="ET171"/>
  <c r="ER171"/>
  <c r="EP171"/>
  <c r="EN171"/>
  <c r="GD170"/>
  <c r="GB170"/>
  <c r="FZ170"/>
  <c r="FX170"/>
  <c r="FV170"/>
  <c r="FT170"/>
  <c r="FP170"/>
  <c r="FN170"/>
  <c r="FL170"/>
  <c r="FJ170"/>
  <c r="FH170"/>
  <c r="FF170"/>
  <c r="FD170"/>
  <c r="FB170"/>
  <c r="EZ170"/>
  <c r="EY170"/>
  <c r="EX170"/>
  <c r="ET170"/>
  <c r="ER170"/>
  <c r="EP170"/>
  <c r="EN170"/>
  <c r="GD169"/>
  <c r="GB169"/>
  <c r="FZ169"/>
  <c r="FX169"/>
  <c r="FV169"/>
  <c r="FT169"/>
  <c r="FP169"/>
  <c r="FN169"/>
  <c r="FL169"/>
  <c r="FJ169"/>
  <c r="FH169"/>
  <c r="FF169"/>
  <c r="FD169"/>
  <c r="FB169"/>
  <c r="EZ169"/>
  <c r="EY169"/>
  <c r="EX169"/>
  <c r="ET169"/>
  <c r="ER169"/>
  <c r="EP169"/>
  <c r="EN169"/>
  <c r="GD168"/>
  <c r="GB168"/>
  <c r="FZ168"/>
  <c r="FX168"/>
  <c r="FV168"/>
  <c r="FT168"/>
  <c r="FP168"/>
  <c r="FN168"/>
  <c r="FL168"/>
  <c r="FJ168"/>
  <c r="FH168"/>
  <c r="FF168"/>
  <c r="FD168"/>
  <c r="FB168"/>
  <c r="EZ168"/>
  <c r="EY168"/>
  <c r="EX168"/>
  <c r="ET168"/>
  <c r="ER168"/>
  <c r="EP168"/>
  <c r="EN168"/>
  <c r="GD167"/>
  <c r="GB167"/>
  <c r="FZ167"/>
  <c r="FX167"/>
  <c r="FV167"/>
  <c r="FT167"/>
  <c r="FP167"/>
  <c r="FN167"/>
  <c r="FL167"/>
  <c r="FJ167"/>
  <c r="FH167"/>
  <c r="FF167"/>
  <c r="FD167"/>
  <c r="FB167"/>
  <c r="EZ167"/>
  <c r="EY167"/>
  <c r="EX167"/>
  <c r="ET167"/>
  <c r="ER167"/>
  <c r="EP167"/>
  <c r="EN167"/>
  <c r="GD166"/>
  <c r="GB166"/>
  <c r="FZ166"/>
  <c r="FX166"/>
  <c r="FV166"/>
  <c r="FT166"/>
  <c r="FP166"/>
  <c r="FN166"/>
  <c r="FL166"/>
  <c r="FJ166"/>
  <c r="FH166"/>
  <c r="FF166"/>
  <c r="FD166"/>
  <c r="FB166"/>
  <c r="EZ166"/>
  <c r="EY166"/>
  <c r="EX166"/>
  <c r="ET166"/>
  <c r="ER166"/>
  <c r="EP166"/>
  <c r="EN166"/>
  <c r="GD165"/>
  <c r="GB165"/>
  <c r="FZ165"/>
  <c r="FX165"/>
  <c r="FV165"/>
  <c r="FT165"/>
  <c r="FP165"/>
  <c r="FN165"/>
  <c r="FL165"/>
  <c r="FJ165"/>
  <c r="FH165"/>
  <c r="FF165"/>
  <c r="FD165"/>
  <c r="FB165"/>
  <c r="EZ165"/>
  <c r="EY165"/>
  <c r="EX165"/>
  <c r="ET165"/>
  <c r="ER165"/>
  <c r="EP165"/>
  <c r="EN165"/>
  <c r="GD164"/>
  <c r="GB164"/>
  <c r="FZ164"/>
  <c r="FX164"/>
  <c r="FV164"/>
  <c r="FT164"/>
  <c r="FP164"/>
  <c r="FN164"/>
  <c r="FL164"/>
  <c r="FJ164"/>
  <c r="FH164"/>
  <c r="FF164"/>
  <c r="FD164"/>
  <c r="FB164"/>
  <c r="EZ164"/>
  <c r="EY164"/>
  <c r="EX164"/>
  <c r="ET164"/>
  <c r="ER164"/>
  <c r="EP164"/>
  <c r="EN164"/>
  <c r="GD162"/>
  <c r="GB162"/>
  <c r="FZ162"/>
  <c r="FX162"/>
  <c r="FV162"/>
  <c r="FT162"/>
  <c r="FP162"/>
  <c r="FN162"/>
  <c r="FL162"/>
  <c r="FJ162"/>
  <c r="FH162"/>
  <c r="FF162"/>
  <c r="FD162"/>
  <c r="FB162"/>
  <c r="EZ162"/>
  <c r="EY162"/>
  <c r="EX162"/>
  <c r="ET162"/>
  <c r="ER162"/>
  <c r="EP162"/>
  <c r="EN162"/>
  <c r="GD161"/>
  <c r="GB161"/>
  <c r="FZ161"/>
  <c r="FX161"/>
  <c r="FV161"/>
  <c r="FT161"/>
  <c r="FP161"/>
  <c r="FN161"/>
  <c r="FL161"/>
  <c r="FJ161"/>
  <c r="FH161"/>
  <c r="FF161"/>
  <c r="FD161"/>
  <c r="FB161"/>
  <c r="EZ161"/>
  <c r="EY161"/>
  <c r="EX161"/>
  <c r="ET161"/>
  <c r="ER161"/>
  <c r="EP161"/>
  <c r="EN161"/>
  <c r="GD160"/>
  <c r="GB160"/>
  <c r="FZ160"/>
  <c r="FX160"/>
  <c r="FV160"/>
  <c r="FT160"/>
  <c r="FP160"/>
  <c r="FN160"/>
  <c r="FL160"/>
  <c r="FJ160"/>
  <c r="FH160"/>
  <c r="FF160"/>
  <c r="FD160"/>
  <c r="FB160"/>
  <c r="EZ160"/>
  <c r="EY160"/>
  <c r="EX160"/>
  <c r="ET160"/>
  <c r="ER160"/>
  <c r="EP160"/>
  <c r="EN160"/>
  <c r="GD159"/>
  <c r="GB159"/>
  <c r="FZ159"/>
  <c r="FX159"/>
  <c r="FV159"/>
  <c r="FT159"/>
  <c r="FP159"/>
  <c r="FN159"/>
  <c r="FL159"/>
  <c r="FJ159"/>
  <c r="FH159"/>
  <c r="FF159"/>
  <c r="FD159"/>
  <c r="FB159"/>
  <c r="EZ159"/>
  <c r="EY159"/>
  <c r="EX159"/>
  <c r="ET159"/>
  <c r="ER159"/>
  <c r="EP159"/>
  <c r="EN159"/>
  <c r="GD158"/>
  <c r="GB158"/>
  <c r="FZ158"/>
  <c r="FX158"/>
  <c r="FV158"/>
  <c r="FT158"/>
  <c r="FP158"/>
  <c r="FN158"/>
  <c r="FL158"/>
  <c r="FJ158"/>
  <c r="FH158"/>
  <c r="FF158"/>
  <c r="FD158"/>
  <c r="FB158"/>
  <c r="EZ158"/>
  <c r="EY158"/>
  <c r="EX158"/>
  <c r="ET158"/>
  <c r="ER158"/>
  <c r="EP158"/>
  <c r="EN158"/>
  <c r="GD157"/>
  <c r="GB157"/>
  <c r="FZ157"/>
  <c r="FX157"/>
  <c r="FV157"/>
  <c r="FT157"/>
  <c r="FP157"/>
  <c r="FN157"/>
  <c r="FL157"/>
  <c r="FJ157"/>
  <c r="FH157"/>
  <c r="FF157"/>
  <c r="FD157"/>
  <c r="FB157"/>
  <c r="EZ157"/>
  <c r="EY157"/>
  <c r="EX157"/>
  <c r="ET157"/>
  <c r="ER157"/>
  <c r="EP157"/>
  <c r="EN157"/>
  <c r="GD156"/>
  <c r="GB156"/>
  <c r="FZ156"/>
  <c r="FX156"/>
  <c r="FV156"/>
  <c r="FT156"/>
  <c r="FP156"/>
  <c r="FN156"/>
  <c r="FL156"/>
  <c r="FJ156"/>
  <c r="FH156"/>
  <c r="FF156"/>
  <c r="FD156"/>
  <c r="FB156"/>
  <c r="EZ156"/>
  <c r="EY156"/>
  <c r="EX156"/>
  <c r="ET156"/>
  <c r="ER156"/>
  <c r="EP156"/>
  <c r="EN156"/>
  <c r="GD155"/>
  <c r="GB155"/>
  <c r="FZ155"/>
  <c r="FX155"/>
  <c r="FV155"/>
  <c r="FT155"/>
  <c r="FP155"/>
  <c r="FN155"/>
  <c r="FL155"/>
  <c r="FJ155"/>
  <c r="FH155"/>
  <c r="FF155"/>
  <c r="FD155"/>
  <c r="FB155"/>
  <c r="EZ155"/>
  <c r="EY155"/>
  <c r="EX155"/>
  <c r="ET155"/>
  <c r="ER155"/>
  <c r="EP155"/>
  <c r="EN155"/>
  <c r="GD154"/>
  <c r="GB154"/>
  <c r="FZ154"/>
  <c r="FX154"/>
  <c r="FV154"/>
  <c r="FT154"/>
  <c r="FP154"/>
  <c r="FN154"/>
  <c r="FL154"/>
  <c r="FJ154"/>
  <c r="FH154"/>
  <c r="FF154"/>
  <c r="FD154"/>
  <c r="FB154"/>
  <c r="EZ154"/>
  <c r="EY154"/>
  <c r="EX154"/>
  <c r="ET154"/>
  <c r="ER154"/>
  <c r="EP154"/>
  <c r="EN154"/>
  <c r="GD153"/>
  <c r="GB153"/>
  <c r="FZ153"/>
  <c r="FX153"/>
  <c r="FV153"/>
  <c r="FT153"/>
  <c r="FP153"/>
  <c r="FN153"/>
  <c r="FL153"/>
  <c r="FJ153"/>
  <c r="FH153"/>
  <c r="FF153"/>
  <c r="FD153"/>
  <c r="FB153"/>
  <c r="EZ153"/>
  <c r="EY153"/>
  <c r="EX153"/>
  <c r="ET153"/>
  <c r="ER153"/>
  <c r="EP153"/>
  <c r="EN153"/>
  <c r="GD152"/>
  <c r="GB152"/>
  <c r="FZ152"/>
  <c r="FX152"/>
  <c r="FV152"/>
  <c r="FT152"/>
  <c r="FP152"/>
  <c r="FN152"/>
  <c r="FL152"/>
  <c r="FJ152"/>
  <c r="FH152"/>
  <c r="FF152"/>
  <c r="FD152"/>
  <c r="FB152"/>
  <c r="EZ152"/>
  <c r="EY152"/>
  <c r="EX152"/>
  <c r="ET152"/>
  <c r="ER152"/>
  <c r="EP152"/>
  <c r="EN152"/>
  <c r="GD151"/>
  <c r="GB151"/>
  <c r="FZ151"/>
  <c r="FX151"/>
  <c r="FV151"/>
  <c r="FT151"/>
  <c r="FP151"/>
  <c r="FN151"/>
  <c r="FL151"/>
  <c r="FJ151"/>
  <c r="FH151"/>
  <c r="FF151"/>
  <c r="FD151"/>
  <c r="FB151"/>
  <c r="EZ151"/>
  <c r="EY151"/>
  <c r="EX151"/>
  <c r="EV151"/>
  <c r="ET151"/>
  <c r="ER151"/>
  <c r="EP151"/>
  <c r="EN151"/>
  <c r="GD150"/>
  <c r="GC150"/>
  <c r="GB150"/>
  <c r="FZ150"/>
  <c r="FX150"/>
  <c r="FV150"/>
  <c r="FT150"/>
  <c r="FP150"/>
  <c r="FN150"/>
  <c r="FL150"/>
  <c r="FJ150"/>
  <c r="FH150"/>
  <c r="FF150"/>
  <c r="FD150"/>
  <c r="FB150"/>
  <c r="EZ150"/>
  <c r="EY150"/>
  <c r="EX150"/>
  <c r="ET150"/>
  <c r="ER150"/>
  <c r="EP150"/>
  <c r="EN150"/>
  <c r="GD149"/>
  <c r="GB149"/>
  <c r="FZ149"/>
  <c r="FX149"/>
  <c r="FV149"/>
  <c r="FT149"/>
  <c r="FP149"/>
  <c r="FN149"/>
  <c r="FL149"/>
  <c r="FJ149"/>
  <c r="FH149"/>
  <c r="FF149"/>
  <c r="FD149"/>
  <c r="FB149"/>
  <c r="EZ149"/>
  <c r="EY149"/>
  <c r="EX149"/>
  <c r="ET149"/>
  <c r="ER149"/>
  <c r="EP149"/>
  <c r="EN149"/>
  <c r="GD148"/>
  <c r="GB148"/>
  <c r="FZ148"/>
  <c r="FX148"/>
  <c r="FV148"/>
  <c r="FT148"/>
  <c r="FP148"/>
  <c r="FN148"/>
  <c r="FL148"/>
  <c r="FJ148"/>
  <c r="FH148"/>
  <c r="FF148"/>
  <c r="FD148"/>
  <c r="FB148"/>
  <c r="EZ148"/>
  <c r="EY148"/>
  <c r="EX148"/>
  <c r="ET148"/>
  <c r="ER148"/>
  <c r="EP148"/>
  <c r="EN148"/>
  <c r="GD147"/>
  <c r="GB147"/>
  <c r="FZ147"/>
  <c r="FX147"/>
  <c r="FV147"/>
  <c r="FT147"/>
  <c r="FP147"/>
  <c r="FN147"/>
  <c r="FL147"/>
  <c r="FJ147"/>
  <c r="FH147"/>
  <c r="FF147"/>
  <c r="FD147"/>
  <c r="FB147"/>
  <c r="EZ147"/>
  <c r="EY147"/>
  <c r="EX147"/>
  <c r="ET147"/>
  <c r="ER147"/>
  <c r="EP147"/>
  <c r="EN147"/>
  <c r="GD145"/>
  <c r="GB145"/>
  <c r="FZ145"/>
  <c r="FX145"/>
  <c r="FV145"/>
  <c r="FT145"/>
  <c r="FP145"/>
  <c r="FN145"/>
  <c r="FL145"/>
  <c r="FJ145"/>
  <c r="FH145"/>
  <c r="FF145"/>
  <c r="FD145"/>
  <c r="FB145"/>
  <c r="EZ145"/>
  <c r="EY145"/>
  <c r="EX145"/>
  <c r="ET145"/>
  <c r="ER145"/>
  <c r="EP145"/>
  <c r="EN145"/>
  <c r="GD144"/>
  <c r="GB144"/>
  <c r="FZ144"/>
  <c r="FX144"/>
  <c r="FV144"/>
  <c r="FT144"/>
  <c r="FP144"/>
  <c r="FN144"/>
  <c r="FL144"/>
  <c r="FJ144"/>
  <c r="FH144"/>
  <c r="FF144"/>
  <c r="FD144"/>
  <c r="FB144"/>
  <c r="EZ144"/>
  <c r="EY144"/>
  <c r="EX144"/>
  <c r="ET144"/>
  <c r="ER144"/>
  <c r="EP144"/>
  <c r="EN144"/>
  <c r="GD143"/>
  <c r="GB143"/>
  <c r="FZ143"/>
  <c r="FX143"/>
  <c r="FV143"/>
  <c r="FT143"/>
  <c r="FP143"/>
  <c r="FN143"/>
  <c r="FL143"/>
  <c r="FJ143"/>
  <c r="FH143"/>
  <c r="FF143"/>
  <c r="FD143"/>
  <c r="FB143"/>
  <c r="EZ143"/>
  <c r="EY143"/>
  <c r="EX143"/>
  <c r="ET143"/>
  <c r="ER143"/>
  <c r="EP143"/>
  <c r="EN143"/>
  <c r="GD142"/>
  <c r="GB142"/>
  <c r="FZ142"/>
  <c r="FX142"/>
  <c r="FV142"/>
  <c r="FT142"/>
  <c r="FP142"/>
  <c r="FN142"/>
  <c r="FL142"/>
  <c r="FJ142"/>
  <c r="FH142"/>
  <c r="FF142"/>
  <c r="FD142"/>
  <c r="FB142"/>
  <c r="EZ142"/>
  <c r="EY142"/>
  <c r="EX142"/>
  <c r="ET142"/>
  <c r="ER142"/>
  <c r="EP142"/>
  <c r="EN142"/>
  <c r="GD141"/>
  <c r="GB141"/>
  <c r="FZ141"/>
  <c r="FX141"/>
  <c r="FV141"/>
  <c r="FT141"/>
  <c r="FP141"/>
  <c r="FN141"/>
  <c r="FL141"/>
  <c r="FJ141"/>
  <c r="FH141"/>
  <c r="FF141"/>
  <c r="FD141"/>
  <c r="FB141"/>
  <c r="EZ141"/>
  <c r="EY141"/>
  <c r="EX141"/>
  <c r="ET141"/>
  <c r="ER141"/>
  <c r="EP141"/>
  <c r="EN141"/>
  <c r="GD140"/>
  <c r="GB140"/>
  <c r="FZ140"/>
  <c r="FX140"/>
  <c r="FV140"/>
  <c r="FT140"/>
  <c r="FP140"/>
  <c r="FN140"/>
  <c r="FL140"/>
  <c r="FJ140"/>
  <c r="FH140"/>
  <c r="FF140"/>
  <c r="FD140"/>
  <c r="FB140"/>
  <c r="EZ140"/>
  <c r="EY140"/>
  <c r="EX140"/>
  <c r="ET140"/>
  <c r="ER140"/>
  <c r="EP140"/>
  <c r="EN140"/>
  <c r="GD139"/>
  <c r="GB139"/>
  <c r="FZ139"/>
  <c r="FX139"/>
  <c r="FV139"/>
  <c r="FT139"/>
  <c r="FP139"/>
  <c r="FN139"/>
  <c r="FL139"/>
  <c r="FJ139"/>
  <c r="FH139"/>
  <c r="FF139"/>
  <c r="FD139"/>
  <c r="FB139"/>
  <c r="EZ139"/>
  <c r="EY139"/>
  <c r="EX139"/>
  <c r="ET139"/>
  <c r="ER139"/>
  <c r="EP139"/>
  <c r="EN139"/>
  <c r="GD138"/>
  <c r="GB138"/>
  <c r="FZ138"/>
  <c r="FX138"/>
  <c r="FV138"/>
  <c r="FT138"/>
  <c r="FP138"/>
  <c r="FN138"/>
  <c r="FL138"/>
  <c r="FJ138"/>
  <c r="FH138"/>
  <c r="FF138"/>
  <c r="FD138"/>
  <c r="FB138"/>
  <c r="EZ138"/>
  <c r="EY138"/>
  <c r="EX138"/>
  <c r="ET138"/>
  <c r="ER138"/>
  <c r="EP138"/>
  <c r="EN138"/>
  <c r="GD137"/>
  <c r="GB137"/>
  <c r="FZ137"/>
  <c r="FX137"/>
  <c r="FV137"/>
  <c r="FT137"/>
  <c r="FP137"/>
  <c r="FN137"/>
  <c r="FL137"/>
  <c r="FJ137"/>
  <c r="FH137"/>
  <c r="FF137"/>
  <c r="FD137"/>
  <c r="FB137"/>
  <c r="EZ137"/>
  <c r="EY137"/>
  <c r="EX137"/>
  <c r="ET137"/>
  <c r="ER137"/>
  <c r="EP137"/>
  <c r="EN137"/>
  <c r="GD136"/>
  <c r="GB136"/>
  <c r="FZ136"/>
  <c r="FX136"/>
  <c r="FV136"/>
  <c r="FT136"/>
  <c r="FP136"/>
  <c r="FN136"/>
  <c r="FL136"/>
  <c r="FJ136"/>
  <c r="FH136"/>
  <c r="FF136"/>
  <c r="FD136"/>
  <c r="FB136"/>
  <c r="EZ136"/>
  <c r="EY136"/>
  <c r="EX136"/>
  <c r="ET136"/>
  <c r="ER136"/>
  <c r="EP136"/>
  <c r="EN136"/>
  <c r="GD135"/>
  <c r="GB135"/>
  <c r="FZ135"/>
  <c r="FX135"/>
  <c r="FV135"/>
  <c r="FT135"/>
  <c r="FP135"/>
  <c r="FN135"/>
  <c r="FL135"/>
  <c r="FJ135"/>
  <c r="FH135"/>
  <c r="FF135"/>
  <c r="FD135"/>
  <c r="FB135"/>
  <c r="EZ135"/>
  <c r="EY135"/>
  <c r="EX135"/>
  <c r="ET135"/>
  <c r="ER135"/>
  <c r="EP135"/>
  <c r="EN135"/>
  <c r="GD134"/>
  <c r="GB134"/>
  <c r="FZ134"/>
  <c r="FX134"/>
  <c r="FV134"/>
  <c r="FT134"/>
  <c r="FP134"/>
  <c r="FN134"/>
  <c r="FL134"/>
  <c r="FJ134"/>
  <c r="FH134"/>
  <c r="FF134"/>
  <c r="FD134"/>
  <c r="FB134"/>
  <c r="EZ134"/>
  <c r="EY134"/>
  <c r="EX134"/>
  <c r="ET134"/>
  <c r="ER134"/>
  <c r="EP134"/>
  <c r="EN134"/>
  <c r="GD133"/>
  <c r="GB133"/>
  <c r="FZ133"/>
  <c r="FX133"/>
  <c r="FV133"/>
  <c r="FT133"/>
  <c r="FP133"/>
  <c r="FN133"/>
  <c r="FL133"/>
  <c r="FJ133"/>
  <c r="FH133"/>
  <c r="FF133"/>
  <c r="FD133"/>
  <c r="FB133"/>
  <c r="EZ133"/>
  <c r="EY133"/>
  <c r="EX133"/>
  <c r="ET133"/>
  <c r="ER133"/>
  <c r="EP133"/>
  <c r="EN133"/>
  <c r="GD131"/>
  <c r="GB131"/>
  <c r="FZ131"/>
  <c r="FX131"/>
  <c r="FV131"/>
  <c r="FT131"/>
  <c r="FP131"/>
  <c r="FN131"/>
  <c r="FL131"/>
  <c r="FJ131"/>
  <c r="FH131"/>
  <c r="FF131"/>
  <c r="FD131"/>
  <c r="FB131"/>
  <c r="EZ131"/>
  <c r="EY131"/>
  <c r="EX131"/>
  <c r="ET131"/>
  <c r="ER131"/>
  <c r="EP131"/>
  <c r="EN131"/>
  <c r="GD130"/>
  <c r="GB130"/>
  <c r="FZ130"/>
  <c r="FX130"/>
  <c r="FV130"/>
  <c r="FT130"/>
  <c r="FP130"/>
  <c r="FN130"/>
  <c r="FL130"/>
  <c r="FJ130"/>
  <c r="FH130"/>
  <c r="FF130"/>
  <c r="FD130"/>
  <c r="FB130"/>
  <c r="EZ130"/>
  <c r="EY130"/>
  <c r="EX130"/>
  <c r="ET130"/>
  <c r="ER130"/>
  <c r="EP130"/>
  <c r="EN130"/>
  <c r="GD129"/>
  <c r="GB129"/>
  <c r="FZ129"/>
  <c r="FX129"/>
  <c r="FV129"/>
  <c r="FT129"/>
  <c r="FP129"/>
  <c r="FN129"/>
  <c r="FL129"/>
  <c r="FJ129"/>
  <c r="FH129"/>
  <c r="FF129"/>
  <c r="FD129"/>
  <c r="FB129"/>
  <c r="EZ129"/>
  <c r="EY129"/>
  <c r="EX129"/>
  <c r="ET129"/>
  <c r="ER129"/>
  <c r="EP129"/>
  <c r="EN129"/>
  <c r="GD128"/>
  <c r="GB128"/>
  <c r="FZ128"/>
  <c r="FX128"/>
  <c r="FV128"/>
  <c r="FT128"/>
  <c r="FP128"/>
  <c r="FN128"/>
  <c r="FL128"/>
  <c r="FJ128"/>
  <c r="FH128"/>
  <c r="FF128"/>
  <c r="FD128"/>
  <c r="FB128"/>
  <c r="EZ128"/>
  <c r="EY128"/>
  <c r="EX128"/>
  <c r="ET128"/>
  <c r="ER128"/>
  <c r="EP128"/>
  <c r="EN128"/>
  <c r="GD127"/>
  <c r="GB127"/>
  <c r="FZ127"/>
  <c r="FX127"/>
  <c r="FV127"/>
  <c r="FT127"/>
  <c r="FP127"/>
  <c r="FN127"/>
  <c r="FL127"/>
  <c r="FJ127"/>
  <c r="FH127"/>
  <c r="FF127"/>
  <c r="FD127"/>
  <c r="FB127"/>
  <c r="EZ127"/>
  <c r="EY127"/>
  <c r="EX127"/>
  <c r="ET127"/>
  <c r="ER127"/>
  <c r="EP127"/>
  <c r="EN127"/>
  <c r="GD126"/>
  <c r="GB126"/>
  <c r="FZ126"/>
  <c r="FX126"/>
  <c r="FV126"/>
  <c r="FT126"/>
  <c r="FP126"/>
  <c r="FN126"/>
  <c r="FL126"/>
  <c r="FJ126"/>
  <c r="FH126"/>
  <c r="FF126"/>
  <c r="FD126"/>
  <c r="FB126"/>
  <c r="EZ126"/>
  <c r="EY126"/>
  <c r="EX126"/>
  <c r="ET126"/>
  <c r="ER126"/>
  <c r="EP126"/>
  <c r="EN126"/>
  <c r="GD125"/>
  <c r="GB125"/>
  <c r="FZ125"/>
  <c r="FX125"/>
  <c r="FV125"/>
  <c r="FT125"/>
  <c r="FP125"/>
  <c r="FN125"/>
  <c r="FL125"/>
  <c r="FJ125"/>
  <c r="FH125"/>
  <c r="FF125"/>
  <c r="FD125"/>
  <c r="FB125"/>
  <c r="EZ125"/>
  <c r="EY125"/>
  <c r="EX125"/>
  <c r="ET125"/>
  <c r="ER125"/>
  <c r="EP125"/>
  <c r="EN125"/>
  <c r="GD124"/>
  <c r="GB124"/>
  <c r="FZ124"/>
  <c r="FX124"/>
  <c r="FV124"/>
  <c r="FT124"/>
  <c r="FP124"/>
  <c r="FN124"/>
  <c r="FL124"/>
  <c r="FJ124"/>
  <c r="FH124"/>
  <c r="FF124"/>
  <c r="FD124"/>
  <c r="FB124"/>
  <c r="EZ124"/>
  <c r="EY124"/>
  <c r="EX124"/>
  <c r="ET124"/>
  <c r="ER124"/>
  <c r="EP124"/>
  <c r="EN124"/>
  <c r="GD123"/>
  <c r="GB123"/>
  <c r="FZ123"/>
  <c r="FX123"/>
  <c r="FV123"/>
  <c r="FT123"/>
  <c r="FP123"/>
  <c r="FN123"/>
  <c r="FL123"/>
  <c r="FJ123"/>
  <c r="FH123"/>
  <c r="FF123"/>
  <c r="FD123"/>
  <c r="FB123"/>
  <c r="EZ123"/>
  <c r="EY123"/>
  <c r="EX123"/>
  <c r="ET123"/>
  <c r="ER123"/>
  <c r="EP123"/>
  <c r="EN123"/>
  <c r="GD122"/>
  <c r="GB122"/>
  <c r="FZ122"/>
  <c r="FX122"/>
  <c r="FV122"/>
  <c r="FT122"/>
  <c r="FP122"/>
  <c r="FN122"/>
  <c r="FL122"/>
  <c r="FJ122"/>
  <c r="FH122"/>
  <c r="FF122"/>
  <c r="FD122"/>
  <c r="FB122"/>
  <c r="EZ122"/>
  <c r="EY122"/>
  <c r="EX122"/>
  <c r="ET122"/>
  <c r="ER122"/>
  <c r="EP122"/>
  <c r="EN122"/>
  <c r="GD121"/>
  <c r="GB121"/>
  <c r="FZ121"/>
  <c r="FX121"/>
  <c r="FV121"/>
  <c r="FT121"/>
  <c r="FP121"/>
  <c r="FN121"/>
  <c r="FL121"/>
  <c r="FJ121"/>
  <c r="FH121"/>
  <c r="FF121"/>
  <c r="FD121"/>
  <c r="FB121"/>
  <c r="EZ121"/>
  <c r="EY121"/>
  <c r="EX121"/>
  <c r="ET121"/>
  <c r="ER121"/>
  <c r="EP121"/>
  <c r="EN121"/>
  <c r="GD120"/>
  <c r="GB120"/>
  <c r="FZ120"/>
  <c r="FX120"/>
  <c r="FV120"/>
  <c r="FT120"/>
  <c r="FP120"/>
  <c r="FN120"/>
  <c r="FL120"/>
  <c r="FJ120"/>
  <c r="FH120"/>
  <c r="FF120"/>
  <c r="FD120"/>
  <c r="FB120"/>
  <c r="EZ120"/>
  <c r="EY120"/>
  <c r="EX120"/>
  <c r="ET120"/>
  <c r="ER120"/>
  <c r="EP120"/>
  <c r="EN120"/>
  <c r="GD119"/>
  <c r="GB119"/>
  <c r="FZ119"/>
  <c r="FX119"/>
  <c r="FV119"/>
  <c r="FT119"/>
  <c r="FP119"/>
  <c r="FN119"/>
  <c r="FL119"/>
  <c r="FJ119"/>
  <c r="FH119"/>
  <c r="FF119"/>
  <c r="FD119"/>
  <c r="FB119"/>
  <c r="EZ119"/>
  <c r="EY119"/>
  <c r="EX119"/>
  <c r="ET119"/>
  <c r="ER119"/>
  <c r="EP119"/>
  <c r="EN119"/>
  <c r="GD118"/>
  <c r="GB118"/>
  <c r="FZ118"/>
  <c r="FX118"/>
  <c r="FV118"/>
  <c r="FT118"/>
  <c r="FP118"/>
  <c r="FN118"/>
  <c r="FL118"/>
  <c r="FJ118"/>
  <c r="FH118"/>
  <c r="FF118"/>
  <c r="FD118"/>
  <c r="FB118"/>
  <c r="EZ118"/>
  <c r="EY118"/>
  <c r="EX118"/>
  <c r="EU118"/>
  <c r="ET118"/>
  <c r="ER118"/>
  <c r="EP118"/>
  <c r="EN118"/>
  <c r="GD117"/>
  <c r="GB117"/>
  <c r="FZ117"/>
  <c r="FX117"/>
  <c r="FV117"/>
  <c r="FT117"/>
  <c r="FP117"/>
  <c r="FN117"/>
  <c r="FL117"/>
  <c r="FJ117"/>
  <c r="FH117"/>
  <c r="FF117"/>
  <c r="FD117"/>
  <c r="FB117"/>
  <c r="EZ117"/>
  <c r="EY117"/>
  <c r="EX117"/>
  <c r="ET117"/>
  <c r="ER117"/>
  <c r="EP117"/>
  <c r="EN117"/>
  <c r="GD115"/>
  <c r="GB115"/>
  <c r="FZ115"/>
  <c r="FX115"/>
  <c r="FV115"/>
  <c r="FT115"/>
  <c r="FP115"/>
  <c r="FN115"/>
  <c r="FL115"/>
  <c r="FJ115"/>
  <c r="FH115"/>
  <c r="FF115"/>
  <c r="FD115"/>
  <c r="FB115"/>
  <c r="EZ115"/>
  <c r="EY115"/>
  <c r="EX115"/>
  <c r="ET115"/>
  <c r="ER115"/>
  <c r="EP115"/>
  <c r="EN115"/>
  <c r="GD114"/>
  <c r="GB114"/>
  <c r="FZ114"/>
  <c r="FX114"/>
  <c r="FV114"/>
  <c r="FT114"/>
  <c r="FP114"/>
  <c r="FN114"/>
  <c r="FL114"/>
  <c r="FJ114"/>
  <c r="FH114"/>
  <c r="FF114"/>
  <c r="FD114"/>
  <c r="FB114"/>
  <c r="EZ114"/>
  <c r="EY114"/>
  <c r="EX114"/>
  <c r="ET114"/>
  <c r="ER114"/>
  <c r="EP114"/>
  <c r="EN114"/>
  <c r="GD113"/>
  <c r="GB113"/>
  <c r="FZ113"/>
  <c r="FX113"/>
  <c r="FV113"/>
  <c r="FT113"/>
  <c r="FP113"/>
  <c r="FN113"/>
  <c r="FL113"/>
  <c r="FJ113"/>
  <c r="FH113"/>
  <c r="FF113"/>
  <c r="FD113"/>
  <c r="FB113"/>
  <c r="EZ113"/>
  <c r="EY113"/>
  <c r="EX113"/>
  <c r="ET113"/>
  <c r="ER113"/>
  <c r="EP113"/>
  <c r="EN113"/>
  <c r="GD112"/>
  <c r="GB112"/>
  <c r="FZ112"/>
  <c r="FX112"/>
  <c r="FV112"/>
  <c r="FT112"/>
  <c r="FP112"/>
  <c r="FN112"/>
  <c r="FL112"/>
  <c r="FJ112"/>
  <c r="FH112"/>
  <c r="FF112"/>
  <c r="FD112"/>
  <c r="FB112"/>
  <c r="EZ112"/>
  <c r="EY112"/>
  <c r="EX112"/>
  <c r="ET112"/>
  <c r="ER112"/>
  <c r="EP112"/>
  <c r="EN112"/>
  <c r="GD111"/>
  <c r="GB111"/>
  <c r="FZ111"/>
  <c r="FX111"/>
  <c r="FV111"/>
  <c r="FT111"/>
  <c r="FP111"/>
  <c r="FN111"/>
  <c r="FL111"/>
  <c r="FJ111"/>
  <c r="FH111"/>
  <c r="FF111"/>
  <c r="FD111"/>
  <c r="FB111"/>
  <c r="EZ111"/>
  <c r="EY111"/>
  <c r="EX111"/>
  <c r="ET111"/>
  <c r="ER111"/>
  <c r="EP111"/>
  <c r="EN111"/>
  <c r="GD110"/>
  <c r="GB110"/>
  <c r="FZ110"/>
  <c r="FX110"/>
  <c r="FV110"/>
  <c r="FT110"/>
  <c r="FP110"/>
  <c r="FN110"/>
  <c r="FL110"/>
  <c r="FJ110"/>
  <c r="FH110"/>
  <c r="FF110"/>
  <c r="FD110"/>
  <c r="FB110"/>
  <c r="EZ110"/>
  <c r="EY110"/>
  <c r="EX110"/>
  <c r="ET110"/>
  <c r="ER110"/>
  <c r="EP110"/>
  <c r="EN110"/>
  <c r="GD109"/>
  <c r="GB109"/>
  <c r="FZ109"/>
  <c r="FX109"/>
  <c r="FV109"/>
  <c r="FT109"/>
  <c r="FP109"/>
  <c r="FN109"/>
  <c r="FL109"/>
  <c r="FJ109"/>
  <c r="FH109"/>
  <c r="FF109"/>
  <c r="FD109"/>
  <c r="FB109"/>
  <c r="EZ109"/>
  <c r="EY109"/>
  <c r="EX109"/>
  <c r="ET109"/>
  <c r="ER109"/>
  <c r="EP109"/>
  <c r="EN109"/>
  <c r="EM109"/>
  <c r="GD108"/>
  <c r="GB108"/>
  <c r="FZ108"/>
  <c r="FX108"/>
  <c r="FV108"/>
  <c r="FT108"/>
  <c r="FP108"/>
  <c r="FN108"/>
  <c r="FL108"/>
  <c r="FJ108"/>
  <c r="FH108"/>
  <c r="FF108"/>
  <c r="FD108"/>
  <c r="FB108"/>
  <c r="EZ108"/>
  <c r="EY108"/>
  <c r="EX108"/>
  <c r="ET108"/>
  <c r="ER108"/>
  <c r="EP108"/>
  <c r="EN108"/>
  <c r="GD107"/>
  <c r="GB107"/>
  <c r="FZ107"/>
  <c r="FX107"/>
  <c r="FV107"/>
  <c r="FT107"/>
  <c r="FP107"/>
  <c r="FN107"/>
  <c r="FL107"/>
  <c r="FJ107"/>
  <c r="FH107"/>
  <c r="FF107"/>
  <c r="FD107"/>
  <c r="FB107"/>
  <c r="EZ107"/>
  <c r="EY107"/>
  <c r="EX107"/>
  <c r="ET107"/>
  <c r="ER107"/>
  <c r="EP107"/>
  <c r="EN107"/>
  <c r="GD106"/>
  <c r="GB106"/>
  <c r="FZ106"/>
  <c r="FX106"/>
  <c r="FV106"/>
  <c r="FT106"/>
  <c r="FP106"/>
  <c r="FN106"/>
  <c r="FL106"/>
  <c r="FJ106"/>
  <c r="FH106"/>
  <c r="FF106"/>
  <c r="FD106"/>
  <c r="FB106"/>
  <c r="EZ106"/>
  <c r="EY106"/>
  <c r="EX106"/>
  <c r="ET106"/>
  <c r="ER106"/>
  <c r="EP106"/>
  <c r="EN106"/>
  <c r="GD105"/>
  <c r="GB105"/>
  <c r="FZ105"/>
  <c r="FX105"/>
  <c r="FV105"/>
  <c r="FT105"/>
  <c r="FP105"/>
  <c r="FN105"/>
  <c r="FL105"/>
  <c r="FJ105"/>
  <c r="FH105"/>
  <c r="FF105"/>
  <c r="FD105"/>
  <c r="FB105"/>
  <c r="EZ105"/>
  <c r="EY105"/>
  <c r="EX105"/>
  <c r="ET105"/>
  <c r="ER105"/>
  <c r="EP105"/>
  <c r="EN105"/>
  <c r="GD104"/>
  <c r="GB104"/>
  <c r="FZ104"/>
  <c r="FX104"/>
  <c r="FV104"/>
  <c r="FT104"/>
  <c r="FP104"/>
  <c r="FN104"/>
  <c r="FL104"/>
  <c r="FJ104"/>
  <c r="FH104"/>
  <c r="FF104"/>
  <c r="FD104"/>
  <c r="FB104"/>
  <c r="EZ104"/>
  <c r="EY104"/>
  <c r="EX104"/>
  <c r="ET104"/>
  <c r="ER104"/>
  <c r="EP104"/>
  <c r="EN104"/>
  <c r="GD103"/>
  <c r="GB103"/>
  <c r="FZ103"/>
  <c r="FX103"/>
  <c r="FV103"/>
  <c r="FT103"/>
  <c r="FP103"/>
  <c r="FN103"/>
  <c r="FL103"/>
  <c r="FJ103"/>
  <c r="FH103"/>
  <c r="FF103"/>
  <c r="FD103"/>
  <c r="FB103"/>
  <c r="EZ103"/>
  <c r="EY103"/>
  <c r="EX103"/>
  <c r="ET103"/>
  <c r="ER103"/>
  <c r="EP103"/>
  <c r="EN103"/>
  <c r="GD101"/>
  <c r="GB101"/>
  <c r="FZ101"/>
  <c r="FX101"/>
  <c r="FV101"/>
  <c r="FT101"/>
  <c r="FP101"/>
  <c r="FN101"/>
  <c r="FL101"/>
  <c r="FJ101"/>
  <c r="FH101"/>
  <c r="FF101"/>
  <c r="FD101"/>
  <c r="FB101"/>
  <c r="EZ101"/>
  <c r="EY101"/>
  <c r="EX101"/>
  <c r="ET101"/>
  <c r="ER101"/>
  <c r="EP101"/>
  <c r="EN101"/>
  <c r="GD100"/>
  <c r="GB100"/>
  <c r="FZ100"/>
  <c r="FX100"/>
  <c r="FV100"/>
  <c r="FT100"/>
  <c r="FP100"/>
  <c r="FN100"/>
  <c r="FL100"/>
  <c r="FJ100"/>
  <c r="FH100"/>
  <c r="FF100"/>
  <c r="FD100"/>
  <c r="FB100"/>
  <c r="EZ100"/>
  <c r="EY100"/>
  <c r="EX100"/>
  <c r="ET100"/>
  <c r="ER100"/>
  <c r="EP100"/>
  <c r="EN100"/>
  <c r="GD99"/>
  <c r="GB99"/>
  <c r="FZ99"/>
  <c r="FX99"/>
  <c r="FV99"/>
  <c r="FT99"/>
  <c r="FP99"/>
  <c r="FN99"/>
  <c r="FL99"/>
  <c r="FJ99"/>
  <c r="FH99"/>
  <c r="FF99"/>
  <c r="FD99"/>
  <c r="FB99"/>
  <c r="EZ99"/>
  <c r="EY99"/>
  <c r="EX99"/>
  <c r="ET99"/>
  <c r="ER99"/>
  <c r="EP99"/>
  <c r="EN99"/>
  <c r="GD98"/>
  <c r="GB98"/>
  <c r="FZ98"/>
  <c r="FX98"/>
  <c r="FV98"/>
  <c r="FT98"/>
  <c r="FP98"/>
  <c r="FN98"/>
  <c r="FL98"/>
  <c r="FJ98"/>
  <c r="FH98"/>
  <c r="FF98"/>
  <c r="FD98"/>
  <c r="FB98"/>
  <c r="EZ98"/>
  <c r="EY98"/>
  <c r="EX98"/>
  <c r="ET98"/>
  <c r="ER98"/>
  <c r="EP98"/>
  <c r="EO98"/>
  <c r="EN98"/>
  <c r="GD97"/>
  <c r="GB97"/>
  <c r="FZ97"/>
  <c r="FX97"/>
  <c r="FV97"/>
  <c r="FT97"/>
  <c r="FP97"/>
  <c r="FN97"/>
  <c r="FL97"/>
  <c r="FJ97"/>
  <c r="FH97"/>
  <c r="FF97"/>
  <c r="FD97"/>
  <c r="FB97"/>
  <c r="EZ97"/>
  <c r="EY97"/>
  <c r="EX97"/>
  <c r="ET97"/>
  <c r="ER97"/>
  <c r="EP97"/>
  <c r="EN97"/>
  <c r="GD96"/>
  <c r="GB96"/>
  <c r="FZ96"/>
  <c r="FX96"/>
  <c r="FV96"/>
  <c r="FT96"/>
  <c r="FP96"/>
  <c r="FN96"/>
  <c r="FL96"/>
  <c r="FJ96"/>
  <c r="FH96"/>
  <c r="FF96"/>
  <c r="FD96"/>
  <c r="FB96"/>
  <c r="EZ96"/>
  <c r="EY96"/>
  <c r="EX96"/>
  <c r="ET96"/>
  <c r="ER96"/>
  <c r="EP96"/>
  <c r="EN96"/>
  <c r="GD95"/>
  <c r="GB95"/>
  <c r="FZ95"/>
  <c r="FX95"/>
  <c r="FV95"/>
  <c r="FT95"/>
  <c r="FP95"/>
  <c r="FN95"/>
  <c r="FL95"/>
  <c r="FJ95"/>
  <c r="FH95"/>
  <c r="FF95"/>
  <c r="FD95"/>
  <c r="FB95"/>
  <c r="EZ95"/>
  <c r="EY95"/>
  <c r="EX95"/>
  <c r="ET95"/>
  <c r="ER95"/>
  <c r="EP95"/>
  <c r="EN95"/>
  <c r="GD94"/>
  <c r="GB94"/>
  <c r="FZ94"/>
  <c r="FX94"/>
  <c r="FV94"/>
  <c r="FT94"/>
  <c r="FP94"/>
  <c r="FN94"/>
  <c r="FL94"/>
  <c r="FJ94"/>
  <c r="FH94"/>
  <c r="FF94"/>
  <c r="FD94"/>
  <c r="FB94"/>
  <c r="EZ94"/>
  <c r="EY94"/>
  <c r="EX94"/>
  <c r="ET94"/>
  <c r="ER94"/>
  <c r="EP94"/>
  <c r="EN94"/>
  <c r="GD93"/>
  <c r="GB93"/>
  <c r="FZ93"/>
  <c r="FX93"/>
  <c r="FV93"/>
  <c r="FT93"/>
  <c r="FP93"/>
  <c r="FN93"/>
  <c r="FL93"/>
  <c r="FJ93"/>
  <c r="FH93"/>
  <c r="FF93"/>
  <c r="FD93"/>
  <c r="FB93"/>
  <c r="EZ93"/>
  <c r="EY93"/>
  <c r="EX93"/>
  <c r="ET93"/>
  <c r="ER93"/>
  <c r="EP93"/>
  <c r="EN93"/>
  <c r="GD92"/>
  <c r="GB92"/>
  <c r="FZ92"/>
  <c r="FX92"/>
  <c r="FV92"/>
  <c r="FT92"/>
  <c r="FP92"/>
  <c r="FN92"/>
  <c r="FL92"/>
  <c r="FJ92"/>
  <c r="FH92"/>
  <c r="FF92"/>
  <c r="FD92"/>
  <c r="FB92"/>
  <c r="EZ92"/>
  <c r="EY92"/>
  <c r="EX92"/>
  <c r="ET92"/>
  <c r="ER92"/>
  <c r="EP92"/>
  <c r="EN92"/>
  <c r="GD91"/>
  <c r="GB91"/>
  <c r="FZ91"/>
  <c r="FX91"/>
  <c r="FV91"/>
  <c r="FT91"/>
  <c r="FP91"/>
  <c r="FN91"/>
  <c r="FL91"/>
  <c r="FJ91"/>
  <c r="FH91"/>
  <c r="FF91"/>
  <c r="FD91"/>
  <c r="FB91"/>
  <c r="EZ91"/>
  <c r="EY91"/>
  <c r="EX91"/>
  <c r="ET91"/>
  <c r="ER91"/>
  <c r="EP91"/>
  <c r="EN91"/>
  <c r="GD90"/>
  <c r="GB90"/>
  <c r="FZ90"/>
  <c r="FX90"/>
  <c r="FV90"/>
  <c r="FT90"/>
  <c r="FP90"/>
  <c r="FN90"/>
  <c r="FL90"/>
  <c r="FJ90"/>
  <c r="FH90"/>
  <c r="FF90"/>
  <c r="FD90"/>
  <c r="FB90"/>
  <c r="EZ90"/>
  <c r="EY90"/>
  <c r="EX90"/>
  <c r="ET90"/>
  <c r="ER90"/>
  <c r="EP90"/>
  <c r="EN90"/>
  <c r="GD89"/>
  <c r="GB89"/>
  <c r="FZ89"/>
  <c r="FX89"/>
  <c r="FV89"/>
  <c r="FT89"/>
  <c r="FP89"/>
  <c r="FN89"/>
  <c r="FL89"/>
  <c r="FJ89"/>
  <c r="FH89"/>
  <c r="FF89"/>
  <c r="FD89"/>
  <c r="FB89"/>
  <c r="EZ89"/>
  <c r="EY89"/>
  <c r="EX89"/>
  <c r="ET89"/>
  <c r="ER89"/>
  <c r="EP89"/>
  <c r="EN89"/>
  <c r="GD88"/>
  <c r="GB88"/>
  <c r="FZ88"/>
  <c r="FX88"/>
  <c r="FV88"/>
  <c r="FT88"/>
  <c r="FP88"/>
  <c r="FN88"/>
  <c r="FL88"/>
  <c r="FJ88"/>
  <c r="FH88"/>
  <c r="FF88"/>
  <c r="FD88"/>
  <c r="FB88"/>
  <c r="EZ88"/>
  <c r="EY88"/>
  <c r="EX88"/>
  <c r="ET88"/>
  <c r="ER88"/>
  <c r="EP88"/>
  <c r="EN88"/>
  <c r="GD87"/>
  <c r="GB87"/>
  <c r="FZ87"/>
  <c r="FX87"/>
  <c r="FV87"/>
  <c r="FT87"/>
  <c r="FP87"/>
  <c r="FN87"/>
  <c r="FL87"/>
  <c r="FJ87"/>
  <c r="FH87"/>
  <c r="FF87"/>
  <c r="FD87"/>
  <c r="FB87"/>
  <c r="EZ87"/>
  <c r="EY87"/>
  <c r="EX87"/>
  <c r="ET87"/>
  <c r="ER87"/>
  <c r="EP87"/>
  <c r="EN87"/>
  <c r="GD86"/>
  <c r="GB86"/>
  <c r="FZ86"/>
  <c r="FX86"/>
  <c r="FV86"/>
  <c r="FT86"/>
  <c r="FP86"/>
  <c r="FN86"/>
  <c r="FL86"/>
  <c r="FJ86"/>
  <c r="FH86"/>
  <c r="FF86"/>
  <c r="FD86"/>
  <c r="FB86"/>
  <c r="EZ86"/>
  <c r="EY86"/>
  <c r="EX86"/>
  <c r="ET86"/>
  <c r="ER86"/>
  <c r="EP86"/>
  <c r="EN86"/>
  <c r="GD85"/>
  <c r="GB85"/>
  <c r="FZ85"/>
  <c r="FX85"/>
  <c r="FV85"/>
  <c r="FT85"/>
  <c r="FP85"/>
  <c r="FN85"/>
  <c r="FL85"/>
  <c r="FJ85"/>
  <c r="FH85"/>
  <c r="FF85"/>
  <c r="FD85"/>
  <c r="FB85"/>
  <c r="EZ85"/>
  <c r="EY85"/>
  <c r="EX85"/>
  <c r="ET85"/>
  <c r="ER85"/>
  <c r="EP85"/>
  <c r="EN85"/>
  <c r="GD83"/>
  <c r="GB83"/>
  <c r="FZ83"/>
  <c r="FX83"/>
  <c r="FV83"/>
  <c r="FT83"/>
  <c r="FP83"/>
  <c r="FN83"/>
  <c r="FL83"/>
  <c r="FJ83"/>
  <c r="FH83"/>
  <c r="FF83"/>
  <c r="FD83"/>
  <c r="FB83"/>
  <c r="EZ83"/>
  <c r="EY83"/>
  <c r="EX83"/>
  <c r="ET83"/>
  <c r="ER83"/>
  <c r="EP83"/>
  <c r="EN83"/>
  <c r="GD82"/>
  <c r="GB82"/>
  <c r="FZ82"/>
  <c r="FX82"/>
  <c r="FV82"/>
  <c r="FT82"/>
  <c r="FP82"/>
  <c r="FN82"/>
  <c r="FL82"/>
  <c r="FJ82"/>
  <c r="FH82"/>
  <c r="FF82"/>
  <c r="FD82"/>
  <c r="FB82"/>
  <c r="EZ82"/>
  <c r="EY82"/>
  <c r="EX82"/>
  <c r="ET82"/>
  <c r="ER82"/>
  <c r="EP82"/>
  <c r="EN82"/>
  <c r="GD81"/>
  <c r="GB81"/>
  <c r="FZ81"/>
  <c r="FX81"/>
  <c r="FV81"/>
  <c r="FT81"/>
  <c r="FP81"/>
  <c r="FN81"/>
  <c r="FL81"/>
  <c r="FJ81"/>
  <c r="FH81"/>
  <c r="FF81"/>
  <c r="FD81"/>
  <c r="FB81"/>
  <c r="EZ81"/>
  <c r="EY81"/>
  <c r="EX81"/>
  <c r="ET81"/>
  <c r="ER81"/>
  <c r="EP81"/>
  <c r="EN81"/>
  <c r="GD80"/>
  <c r="GB80"/>
  <c r="FZ80"/>
  <c r="FX80"/>
  <c r="FV80"/>
  <c r="FT80"/>
  <c r="FP80"/>
  <c r="FN80"/>
  <c r="FL80"/>
  <c r="FJ80"/>
  <c r="FH80"/>
  <c r="FF80"/>
  <c r="FD80"/>
  <c r="FB80"/>
  <c r="EZ80"/>
  <c r="EY80"/>
  <c r="EX80"/>
  <c r="ET80"/>
  <c r="ER80"/>
  <c r="EP80"/>
  <c r="EN80"/>
  <c r="GD79"/>
  <c r="GB79"/>
  <c r="FZ79"/>
  <c r="FX79"/>
  <c r="FV79"/>
  <c r="FT79"/>
  <c r="FP79"/>
  <c r="FN79"/>
  <c r="FL79"/>
  <c r="FJ79"/>
  <c r="FH79"/>
  <c r="FF79"/>
  <c r="FD79"/>
  <c r="FB79"/>
  <c r="EZ79"/>
  <c r="EY79"/>
  <c r="EX79"/>
  <c r="ET79"/>
  <c r="ER79"/>
  <c r="EP79"/>
  <c r="EN79"/>
  <c r="GD78"/>
  <c r="GB78"/>
  <c r="FZ78"/>
  <c r="FX78"/>
  <c r="FV78"/>
  <c r="FT78"/>
  <c r="FP78"/>
  <c r="FN78"/>
  <c r="FL78"/>
  <c r="FJ78"/>
  <c r="FH78"/>
  <c r="FF78"/>
  <c r="FD78"/>
  <c r="FB78"/>
  <c r="EZ78"/>
  <c r="EY78"/>
  <c r="EX78"/>
  <c r="ET78"/>
  <c r="ER78"/>
  <c r="EP78"/>
  <c r="EN78"/>
  <c r="GD77"/>
  <c r="GB77"/>
  <c r="FZ77"/>
  <c r="FX77"/>
  <c r="FV77"/>
  <c r="FT77"/>
  <c r="FP77"/>
  <c r="FN77"/>
  <c r="FL77"/>
  <c r="FJ77"/>
  <c r="FH77"/>
  <c r="FF77"/>
  <c r="FD77"/>
  <c r="FB77"/>
  <c r="EZ77"/>
  <c r="EY77"/>
  <c r="EX77"/>
  <c r="ET77"/>
  <c r="ER77"/>
  <c r="EP77"/>
  <c r="EN77"/>
  <c r="GD76"/>
  <c r="GB76"/>
  <c r="FZ76"/>
  <c r="FX76"/>
  <c r="FV76"/>
  <c r="FT76"/>
  <c r="FP76"/>
  <c r="FN76"/>
  <c r="FL76"/>
  <c r="FJ76"/>
  <c r="FH76"/>
  <c r="FF76"/>
  <c r="FD76"/>
  <c r="FB76"/>
  <c r="EZ76"/>
  <c r="EY76"/>
  <c r="EX76"/>
  <c r="ET76"/>
  <c r="ER76"/>
  <c r="EP76"/>
  <c r="EN76"/>
  <c r="GD75"/>
  <c r="GB75"/>
  <c r="FZ75"/>
  <c r="FX75"/>
  <c r="FV75"/>
  <c r="FT75"/>
  <c r="FP75"/>
  <c r="FN75"/>
  <c r="FL75"/>
  <c r="FJ75"/>
  <c r="FH75"/>
  <c r="FF75"/>
  <c r="FD75"/>
  <c r="FB75"/>
  <c r="EZ75"/>
  <c r="EY75"/>
  <c r="EX75"/>
  <c r="ET75"/>
  <c r="ER75"/>
  <c r="EP75"/>
  <c r="EN75"/>
  <c r="GD74"/>
  <c r="GB74"/>
  <c r="FZ74"/>
  <c r="FX74"/>
  <c r="FV74"/>
  <c r="FT74"/>
  <c r="FP74"/>
  <c r="FN74"/>
  <c r="FL74"/>
  <c r="FJ74"/>
  <c r="FH74"/>
  <c r="FF74"/>
  <c r="FD74"/>
  <c r="FB74"/>
  <c r="EZ74"/>
  <c r="EY74"/>
  <c r="EX74"/>
  <c r="ET74"/>
  <c r="ER74"/>
  <c r="EP74"/>
  <c r="EN74"/>
  <c r="GD73"/>
  <c r="GB73"/>
  <c r="FZ73"/>
  <c r="FX73"/>
  <c r="FV73"/>
  <c r="FT73"/>
  <c r="FP73"/>
  <c r="FN73"/>
  <c r="FL73"/>
  <c r="FJ73"/>
  <c r="FH73"/>
  <c r="FF73"/>
  <c r="FD73"/>
  <c r="FB73"/>
  <c r="EZ73"/>
  <c r="EY73"/>
  <c r="EX73"/>
  <c r="ET73"/>
  <c r="ER73"/>
  <c r="EP73"/>
  <c r="EN73"/>
  <c r="GD72"/>
  <c r="GB72"/>
  <c r="FZ72"/>
  <c r="FX72"/>
  <c r="FV72"/>
  <c r="FT72"/>
  <c r="FP72"/>
  <c r="FN72"/>
  <c r="FL72"/>
  <c r="FJ72"/>
  <c r="FH72"/>
  <c r="FF72"/>
  <c r="FD72"/>
  <c r="FB72"/>
  <c r="EZ72"/>
  <c r="EY72"/>
  <c r="EX72"/>
  <c r="ET72"/>
  <c r="ER72"/>
  <c r="EP72"/>
  <c r="EN72"/>
  <c r="GD71"/>
  <c r="GB71"/>
  <c r="FZ71"/>
  <c r="FX71"/>
  <c r="FV71"/>
  <c r="FT71"/>
  <c r="FP71"/>
  <c r="FN71"/>
  <c r="FL71"/>
  <c r="FJ71"/>
  <c r="FH71"/>
  <c r="FF71"/>
  <c r="FD71"/>
  <c r="FB71"/>
  <c r="EZ71"/>
  <c r="EY71"/>
  <c r="EX71"/>
  <c r="ET71"/>
  <c r="ER71"/>
  <c r="EP71"/>
  <c r="EN71"/>
  <c r="GD69"/>
  <c r="GB69"/>
  <c r="FZ69"/>
  <c r="FX69"/>
  <c r="FV69"/>
  <c r="FT69"/>
  <c r="FP69"/>
  <c r="FN69"/>
  <c r="FL69"/>
  <c r="FJ69"/>
  <c r="FH69"/>
  <c r="FF69"/>
  <c r="FD69"/>
  <c r="FB69"/>
  <c r="EZ69"/>
  <c r="EY69"/>
  <c r="EX69"/>
  <c r="ET69"/>
  <c r="ER69"/>
  <c r="EP69"/>
  <c r="EN69"/>
  <c r="GD67"/>
  <c r="GB67"/>
  <c r="FZ67"/>
  <c r="FX67"/>
  <c r="FV67"/>
  <c r="FT67"/>
  <c r="FP67"/>
  <c r="FN67"/>
  <c r="FL67"/>
  <c r="FJ67"/>
  <c r="FH67"/>
  <c r="FF67"/>
  <c r="FD67"/>
  <c r="FB67"/>
  <c r="EZ67"/>
  <c r="EY67"/>
  <c r="EX67"/>
  <c r="ET67"/>
  <c r="ER67"/>
  <c r="EP67"/>
  <c r="EN67"/>
  <c r="GD66"/>
  <c r="GB66"/>
  <c r="FZ66"/>
  <c r="FX66"/>
  <c r="FV66"/>
  <c r="FT66"/>
  <c r="FP66"/>
  <c r="FN66"/>
  <c r="FL66"/>
  <c r="FJ66"/>
  <c r="FH66"/>
  <c r="FF66"/>
  <c r="FD66"/>
  <c r="FB66"/>
  <c r="EZ66"/>
  <c r="EY66"/>
  <c r="EX66"/>
  <c r="ET66"/>
  <c r="ER66"/>
  <c r="EP66"/>
  <c r="EN66"/>
  <c r="GD65"/>
  <c r="GB65"/>
  <c r="FZ65"/>
  <c r="FX65"/>
  <c r="FV65"/>
  <c r="FT65"/>
  <c r="FP65"/>
  <c r="FN65"/>
  <c r="FL65"/>
  <c r="FJ65"/>
  <c r="FH65"/>
  <c r="FF65"/>
  <c r="FD65"/>
  <c r="FB65"/>
  <c r="EZ65"/>
  <c r="EY65"/>
  <c r="EX65"/>
  <c r="ET65"/>
  <c r="ER65"/>
  <c r="EP65"/>
  <c r="EN65"/>
  <c r="GD64"/>
  <c r="GB64"/>
  <c r="FZ64"/>
  <c r="FX64"/>
  <c r="FV64"/>
  <c r="FT64"/>
  <c r="FP64"/>
  <c r="FN64"/>
  <c r="FL64"/>
  <c r="FJ64"/>
  <c r="FH64"/>
  <c r="FF64"/>
  <c r="FD64"/>
  <c r="FB64"/>
  <c r="EZ64"/>
  <c r="EY64"/>
  <c r="EX64"/>
  <c r="ET64"/>
  <c r="ER64"/>
  <c r="EP64"/>
  <c r="EN64"/>
  <c r="GD63"/>
  <c r="GB63"/>
  <c r="FZ63"/>
  <c r="FX63"/>
  <c r="FV63"/>
  <c r="FT63"/>
  <c r="FP63"/>
  <c r="FN63"/>
  <c r="FL63"/>
  <c r="FJ63"/>
  <c r="FH63"/>
  <c r="FF63"/>
  <c r="FD63"/>
  <c r="FB63"/>
  <c r="EZ63"/>
  <c r="EY63"/>
  <c r="EX63"/>
  <c r="ET63"/>
  <c r="ER63"/>
  <c r="EP63"/>
  <c r="EN63"/>
  <c r="GD62"/>
  <c r="GB62"/>
  <c r="FZ62"/>
  <c r="FX62"/>
  <c r="FV62"/>
  <c r="FT62"/>
  <c r="FP62"/>
  <c r="FN62"/>
  <c r="FL62"/>
  <c r="FJ62"/>
  <c r="FH62"/>
  <c r="FF62"/>
  <c r="FD62"/>
  <c r="FB62"/>
  <c r="EZ62"/>
  <c r="EY62"/>
  <c r="EX62"/>
  <c r="ET62"/>
  <c r="ER62"/>
  <c r="EP62"/>
  <c r="EN62"/>
  <c r="GD61"/>
  <c r="GB61"/>
  <c r="FZ61"/>
  <c r="FX61"/>
  <c r="FV61"/>
  <c r="FT61"/>
  <c r="FP61"/>
  <c r="FN61"/>
  <c r="FL61"/>
  <c r="FJ61"/>
  <c r="FH61"/>
  <c r="FF61"/>
  <c r="FD61"/>
  <c r="FB61"/>
  <c r="EZ61"/>
  <c r="EY61"/>
  <c r="EX61"/>
  <c r="ET61"/>
  <c r="ER61"/>
  <c r="EP61"/>
  <c r="EN61"/>
  <c r="GD60"/>
  <c r="GB60"/>
  <c r="FZ60"/>
  <c r="FX60"/>
  <c r="FV60"/>
  <c r="FT60"/>
  <c r="FP60"/>
  <c r="FN60"/>
  <c r="FL60"/>
  <c r="FJ60"/>
  <c r="FH60"/>
  <c r="FF60"/>
  <c r="FD60"/>
  <c r="FB60"/>
  <c r="EZ60"/>
  <c r="EY60"/>
  <c r="EX60"/>
  <c r="ET60"/>
  <c r="ER60"/>
  <c r="EP60"/>
  <c r="EN60"/>
  <c r="GD59"/>
  <c r="GB59"/>
  <c r="FZ59"/>
  <c r="FX59"/>
  <c r="FV59"/>
  <c r="FT59"/>
  <c r="FP59"/>
  <c r="FN59"/>
  <c r="FL59"/>
  <c r="FJ59"/>
  <c r="FH59"/>
  <c r="FF59"/>
  <c r="FD59"/>
  <c r="FB59"/>
  <c r="EZ59"/>
  <c r="EY59"/>
  <c r="EX59"/>
  <c r="ET59"/>
  <c r="ER59"/>
  <c r="EP59"/>
  <c r="EN59"/>
  <c r="GD58"/>
  <c r="GB58"/>
  <c r="FZ58"/>
  <c r="FX58"/>
  <c r="FV58"/>
  <c r="FT58"/>
  <c r="FP58"/>
  <c r="FN58"/>
  <c r="FL58"/>
  <c r="FJ58"/>
  <c r="FH58"/>
  <c r="FF58"/>
  <c r="FD58"/>
  <c r="FB58"/>
  <c r="EZ58"/>
  <c r="EY58"/>
  <c r="EX58"/>
  <c r="ET58"/>
  <c r="ER58"/>
  <c r="EP58"/>
  <c r="EN58"/>
  <c r="GD57"/>
  <c r="GB57"/>
  <c r="FZ57"/>
  <c r="FX57"/>
  <c r="FV57"/>
  <c r="FT57"/>
  <c r="FP57"/>
  <c r="FN57"/>
  <c r="FL57"/>
  <c r="FJ57"/>
  <c r="FH57"/>
  <c r="FF57"/>
  <c r="FD57"/>
  <c r="FB57"/>
  <c r="EZ57"/>
  <c r="EY57"/>
  <c r="EX57"/>
  <c r="ET57"/>
  <c r="ER57"/>
  <c r="EP57"/>
  <c r="EN57"/>
  <c r="GD56"/>
  <c r="GB56"/>
  <c r="FZ56"/>
  <c r="FX56"/>
  <c r="FV56"/>
  <c r="FT56"/>
  <c r="FP56"/>
  <c r="FN56"/>
  <c r="FL56"/>
  <c r="FJ56"/>
  <c r="FH56"/>
  <c r="FF56"/>
  <c r="FD56"/>
  <c r="FB56"/>
  <c r="FA56"/>
  <c r="EZ56"/>
  <c r="EY56"/>
  <c r="EX56"/>
  <c r="ET56"/>
  <c r="ER56"/>
  <c r="EP56"/>
  <c r="EN56"/>
  <c r="GD54"/>
  <c r="GB54"/>
  <c r="FZ54"/>
  <c r="FX54"/>
  <c r="FV54"/>
  <c r="FT54"/>
  <c r="FP54"/>
  <c r="FN54"/>
  <c r="FL54"/>
  <c r="FJ54"/>
  <c r="FH54"/>
  <c r="FF54"/>
  <c r="FD54"/>
  <c r="FB54"/>
  <c r="EZ54"/>
  <c r="EY54"/>
  <c r="EX54"/>
  <c r="ET54"/>
  <c r="ER54"/>
  <c r="EP54"/>
  <c r="EN54"/>
  <c r="GD53"/>
  <c r="GB53"/>
  <c r="FZ53"/>
  <c r="FX53"/>
  <c r="FV53"/>
  <c r="FT53"/>
  <c r="FP53"/>
  <c r="FN53"/>
  <c r="FL53"/>
  <c r="FJ53"/>
  <c r="FH53"/>
  <c r="FF53"/>
  <c r="FD53"/>
  <c r="FB53"/>
  <c r="EZ53"/>
  <c r="EY53"/>
  <c r="EX53"/>
  <c r="ET53"/>
  <c r="ER53"/>
  <c r="EP53"/>
  <c r="EN53"/>
  <c r="GD52"/>
  <c r="GB52"/>
  <c r="GA52"/>
  <c r="FZ52"/>
  <c r="FX52"/>
  <c r="FV52"/>
  <c r="FT52"/>
  <c r="FP52"/>
  <c r="FN52"/>
  <c r="FL52"/>
  <c r="FJ52"/>
  <c r="FH52"/>
  <c r="FF52"/>
  <c r="FD52"/>
  <c r="FB52"/>
  <c r="EZ52"/>
  <c r="EY52"/>
  <c r="EX52"/>
  <c r="ET52"/>
  <c r="ER52"/>
  <c r="EP52"/>
  <c r="EN52"/>
  <c r="GD51"/>
  <c r="GB51"/>
  <c r="FZ51"/>
  <c r="FX51"/>
  <c r="FV51"/>
  <c r="FT51"/>
  <c r="FP51"/>
  <c r="FN51"/>
  <c r="FL51"/>
  <c r="FJ51"/>
  <c r="FH51"/>
  <c r="FF51"/>
  <c r="FD51"/>
  <c r="FB51"/>
  <c r="EZ51"/>
  <c r="EY51"/>
  <c r="EX51"/>
  <c r="ET51"/>
  <c r="ER51"/>
  <c r="EP51"/>
  <c r="EN51"/>
  <c r="GD50"/>
  <c r="GB50"/>
  <c r="FZ50"/>
  <c r="FX50"/>
  <c r="FV50"/>
  <c r="FT50"/>
  <c r="FP50"/>
  <c r="FN50"/>
  <c r="FL50"/>
  <c r="FJ50"/>
  <c r="FH50"/>
  <c r="FF50"/>
  <c r="FD50"/>
  <c r="FB50"/>
  <c r="EZ50"/>
  <c r="EY50"/>
  <c r="EX50"/>
  <c r="ET50"/>
  <c r="ER50"/>
  <c r="EP50"/>
  <c r="EN50"/>
  <c r="GD49"/>
  <c r="GB49"/>
  <c r="FZ49"/>
  <c r="FX49"/>
  <c r="FV49"/>
  <c r="FT49"/>
  <c r="FP49"/>
  <c r="FN49"/>
  <c r="FL49"/>
  <c r="FJ49"/>
  <c r="FH49"/>
  <c r="FF49"/>
  <c r="FD49"/>
  <c r="FB49"/>
  <c r="EZ49"/>
  <c r="EY49"/>
  <c r="EX49"/>
  <c r="ET49"/>
  <c r="ER49"/>
  <c r="EP49"/>
  <c r="EN49"/>
  <c r="GD48"/>
  <c r="GB48"/>
  <c r="FZ48"/>
  <c r="FX48"/>
  <c r="FV48"/>
  <c r="FT48"/>
  <c r="FP48"/>
  <c r="FN48"/>
  <c r="FL48"/>
  <c r="FJ48"/>
  <c r="FH48"/>
  <c r="FF48"/>
  <c r="FD48"/>
  <c r="FB48"/>
  <c r="EZ48"/>
  <c r="EY48"/>
  <c r="EX48"/>
  <c r="ET48"/>
  <c r="ER48"/>
  <c r="EP48"/>
  <c r="EN48"/>
  <c r="GD47"/>
  <c r="GB47"/>
  <c r="FZ47"/>
  <c r="FX47"/>
  <c r="FV47"/>
  <c r="FT47"/>
  <c r="FP47"/>
  <c r="FN47"/>
  <c r="FL47"/>
  <c r="FJ47"/>
  <c r="FH47"/>
  <c r="FF47"/>
  <c r="FD47"/>
  <c r="FB47"/>
  <c r="EZ47"/>
  <c r="EY47"/>
  <c r="EX47"/>
  <c r="ET47"/>
  <c r="ER47"/>
  <c r="EP47"/>
  <c r="EN47"/>
  <c r="GD46"/>
  <c r="GB46"/>
  <c r="FZ46"/>
  <c r="FX46"/>
  <c r="FV46"/>
  <c r="FT46"/>
  <c r="FP46"/>
  <c r="FN46"/>
  <c r="FL46"/>
  <c r="FJ46"/>
  <c r="FH46"/>
  <c r="FF46"/>
  <c r="FD46"/>
  <c r="FB46"/>
  <c r="EZ46"/>
  <c r="EY46"/>
  <c r="EX46"/>
  <c r="ET46"/>
  <c r="ER46"/>
  <c r="EP46"/>
  <c r="EN46"/>
  <c r="GD45"/>
  <c r="GB45"/>
  <c r="FZ45"/>
  <c r="FX45"/>
  <c r="FV45"/>
  <c r="FT45"/>
  <c r="FP45"/>
  <c r="FN45"/>
  <c r="FL45"/>
  <c r="FJ45"/>
  <c r="FH45"/>
  <c r="FF45"/>
  <c r="FD45"/>
  <c r="FB45"/>
  <c r="EZ45"/>
  <c r="EY45"/>
  <c r="EX45"/>
  <c r="ET45"/>
  <c r="ER45"/>
  <c r="EP45"/>
  <c r="EN45"/>
  <c r="GD44"/>
  <c r="GB44"/>
  <c r="FZ44"/>
  <c r="FX44"/>
  <c r="FV44"/>
  <c r="FT44"/>
  <c r="FP44"/>
  <c r="FN44"/>
  <c r="FL44"/>
  <c r="FJ44"/>
  <c r="FH44"/>
  <c r="FF44"/>
  <c r="FD44"/>
  <c r="FB44"/>
  <c r="EZ44"/>
  <c r="EY44"/>
  <c r="EX44"/>
  <c r="ET44"/>
  <c r="ER44"/>
  <c r="EP44"/>
  <c r="EN44"/>
  <c r="GD43"/>
  <c r="GB43"/>
  <c r="FZ43"/>
  <c r="FX43"/>
  <c r="FV43"/>
  <c r="FT43"/>
  <c r="FP43"/>
  <c r="FN43"/>
  <c r="FL43"/>
  <c r="FJ43"/>
  <c r="FH43"/>
  <c r="FF43"/>
  <c r="FD43"/>
  <c r="FB43"/>
  <c r="EZ43"/>
  <c r="EY43"/>
  <c r="EX43"/>
  <c r="ET43"/>
  <c r="ER43"/>
  <c r="EP43"/>
  <c r="EN43"/>
  <c r="GD42"/>
  <c r="GB42"/>
  <c r="FZ42"/>
  <c r="FX42"/>
  <c r="FV42"/>
  <c r="FT42"/>
  <c r="FP42"/>
  <c r="FN42"/>
  <c r="FL42"/>
  <c r="FJ42"/>
  <c r="FH42"/>
  <c r="FF42"/>
  <c r="FD42"/>
  <c r="FB42"/>
  <c r="EZ42"/>
  <c r="EY42"/>
  <c r="EX42"/>
  <c r="ET42"/>
  <c r="ER42"/>
  <c r="EP42"/>
  <c r="EN42"/>
  <c r="GD40"/>
  <c r="GB40"/>
  <c r="FZ40"/>
  <c r="FX40"/>
  <c r="FV40"/>
  <c r="FT40"/>
  <c r="FP40"/>
  <c r="FN40"/>
  <c r="FL40"/>
  <c r="FJ40"/>
  <c r="FH40"/>
  <c r="FF40"/>
  <c r="FD40"/>
  <c r="FB40"/>
  <c r="EZ40"/>
  <c r="EY40"/>
  <c r="EX40"/>
  <c r="ET40"/>
  <c r="ER40"/>
  <c r="EP40"/>
  <c r="EN40"/>
  <c r="GD39"/>
  <c r="GB39"/>
  <c r="FZ39"/>
  <c r="FX39"/>
  <c r="FV39"/>
  <c r="FT39"/>
  <c r="FP39"/>
  <c r="FN39"/>
  <c r="FL39"/>
  <c r="FJ39"/>
  <c r="FH39"/>
  <c r="FF39"/>
  <c r="FD39"/>
  <c r="FB39"/>
  <c r="EZ39"/>
  <c r="EY39"/>
  <c r="EX39"/>
  <c r="ET39"/>
  <c r="ER39"/>
  <c r="EP39"/>
  <c r="EN39"/>
  <c r="GD38"/>
  <c r="GB38"/>
  <c r="FZ38"/>
  <c r="FX38"/>
  <c r="FV38"/>
  <c r="FT38"/>
  <c r="FP38"/>
  <c r="FN38"/>
  <c r="FL38"/>
  <c r="FJ38"/>
  <c r="FH38"/>
  <c r="FF38"/>
  <c r="FD38"/>
  <c r="FB38"/>
  <c r="EZ38"/>
  <c r="EY38"/>
  <c r="EX38"/>
  <c r="ET38"/>
  <c r="ER38"/>
  <c r="EP38"/>
  <c r="EN38"/>
  <c r="GD37"/>
  <c r="GB37"/>
  <c r="FZ37"/>
  <c r="FX37"/>
  <c r="FV37"/>
  <c r="FT37"/>
  <c r="FP37"/>
  <c r="FN37"/>
  <c r="FL37"/>
  <c r="FJ37"/>
  <c r="FH37"/>
  <c r="FF37"/>
  <c r="FD37"/>
  <c r="FB37"/>
  <c r="EZ37"/>
  <c r="EY37"/>
  <c r="EX37"/>
  <c r="ET37"/>
  <c r="ER37"/>
  <c r="EP37"/>
  <c r="EN37"/>
  <c r="EN11"/>
  <c r="EP11"/>
  <c r="ER11"/>
  <c r="ET11"/>
  <c r="EX11"/>
  <c r="EY11"/>
  <c r="EZ11"/>
  <c r="FB11"/>
  <c r="FD11"/>
  <c r="FF11"/>
  <c r="FH11"/>
  <c r="FJ11"/>
  <c r="FL11"/>
  <c r="FN11"/>
  <c r="FP11"/>
  <c r="FT11"/>
  <c r="FV11"/>
  <c r="FX11"/>
  <c r="FZ11"/>
  <c r="GB11"/>
  <c r="GD11"/>
  <c r="EN12"/>
  <c r="EP12"/>
  <c r="ER12"/>
  <c r="ET12"/>
  <c r="EX12"/>
  <c r="EY12"/>
  <c r="EZ12"/>
  <c r="FB12"/>
  <c r="FD12"/>
  <c r="FF12"/>
  <c r="FH12"/>
  <c r="FJ12"/>
  <c r="FL12"/>
  <c r="FN12"/>
  <c r="FP12"/>
  <c r="FT12"/>
  <c r="FV12"/>
  <c r="FX12"/>
  <c r="FZ12"/>
  <c r="GB12"/>
  <c r="GD12"/>
  <c r="EN13"/>
  <c r="EP13"/>
  <c r="ER13"/>
  <c r="ES13"/>
  <c r="ET13"/>
  <c r="EX13"/>
  <c r="EY13"/>
  <c r="EZ13"/>
  <c r="FB13"/>
  <c r="FD13"/>
  <c r="FF13"/>
  <c r="FH13"/>
  <c r="FJ13"/>
  <c r="FL13"/>
  <c r="FN13"/>
  <c r="FP13"/>
  <c r="FT13"/>
  <c r="FV13"/>
  <c r="FX13"/>
  <c r="FZ13"/>
  <c r="GB13"/>
  <c r="GD13"/>
  <c r="EN14"/>
  <c r="EP14"/>
  <c r="ER14"/>
  <c r="ET14"/>
  <c r="EX14"/>
  <c r="EY14"/>
  <c r="EZ14"/>
  <c r="FB14"/>
  <c r="FD14"/>
  <c r="FF14"/>
  <c r="FH14"/>
  <c r="FJ14"/>
  <c r="FL14"/>
  <c r="FN14"/>
  <c r="FP14"/>
  <c r="FT14"/>
  <c r="FV14"/>
  <c r="FX14"/>
  <c r="FZ14"/>
  <c r="GB14"/>
  <c r="GD14"/>
  <c r="EN15"/>
  <c r="EP15"/>
  <c r="ER15"/>
  <c r="ET15"/>
  <c r="EX15"/>
  <c r="EY15"/>
  <c r="EZ15"/>
  <c r="FB15"/>
  <c r="FD15"/>
  <c r="FF15"/>
  <c r="FH15"/>
  <c r="FJ15"/>
  <c r="FL15"/>
  <c r="FN15"/>
  <c r="FP15"/>
  <c r="FT15"/>
  <c r="FV15"/>
  <c r="FX15"/>
  <c r="FZ15"/>
  <c r="GB15"/>
  <c r="GD15"/>
  <c r="EN16"/>
  <c r="EP16"/>
  <c r="ER16"/>
  <c r="ET16"/>
  <c r="EX16"/>
  <c r="EY16"/>
  <c r="EZ16"/>
  <c r="FB16"/>
  <c r="FD16"/>
  <c r="FF16"/>
  <c r="FH16"/>
  <c r="FJ16"/>
  <c r="FL16"/>
  <c r="FN16"/>
  <c r="FP16"/>
  <c r="FT16"/>
  <c r="FV16"/>
  <c r="FX16"/>
  <c r="FZ16"/>
  <c r="GB16"/>
  <c r="GD16"/>
  <c r="EN17"/>
  <c r="EP17"/>
  <c r="ER17"/>
  <c r="ET17"/>
  <c r="EX17"/>
  <c r="EY17"/>
  <c r="EZ17"/>
  <c r="FB17"/>
  <c r="FD17"/>
  <c r="FF17"/>
  <c r="FH17"/>
  <c r="FJ17"/>
  <c r="FL17"/>
  <c r="FN17"/>
  <c r="FP17"/>
  <c r="FT17"/>
  <c r="FV17"/>
  <c r="FX17"/>
  <c r="FZ17"/>
  <c r="GB17"/>
  <c r="GD17"/>
  <c r="EN18"/>
  <c r="EP18"/>
  <c r="ER18"/>
  <c r="ET18"/>
  <c r="EX18"/>
  <c r="EY18"/>
  <c r="EZ18"/>
  <c r="FB18"/>
  <c r="FD18"/>
  <c r="FF18"/>
  <c r="FH18"/>
  <c r="FJ18"/>
  <c r="FL18"/>
  <c r="FN18"/>
  <c r="FP18"/>
  <c r="FT18"/>
  <c r="FV18"/>
  <c r="FX18"/>
  <c r="FZ18"/>
  <c r="GB18"/>
  <c r="GD18"/>
  <c r="EN19"/>
  <c r="EP19"/>
  <c r="ER19"/>
  <c r="ET19"/>
  <c r="EX19"/>
  <c r="EY19"/>
  <c r="EZ19"/>
  <c r="FB19"/>
  <c r="FD19"/>
  <c r="FF19"/>
  <c r="FH19"/>
  <c r="FJ19"/>
  <c r="FL19"/>
  <c r="FN19"/>
  <c r="FP19"/>
  <c r="FQ19"/>
  <c r="FT19"/>
  <c r="FV19"/>
  <c r="FX19"/>
  <c r="FZ19"/>
  <c r="GB19"/>
  <c r="GD19"/>
  <c r="EN20"/>
  <c r="EP20"/>
  <c r="ER20"/>
  <c r="ET20"/>
  <c r="EW20"/>
  <c r="EX20"/>
  <c r="EY20"/>
  <c r="EZ20"/>
  <c r="FB20"/>
  <c r="FD20"/>
  <c r="FF20"/>
  <c r="FH20"/>
  <c r="FJ20"/>
  <c r="FL20"/>
  <c r="FN20"/>
  <c r="FP20"/>
  <c r="FT20"/>
  <c r="FV20"/>
  <c r="FX20"/>
  <c r="FZ20"/>
  <c r="GB20"/>
  <c r="GD20"/>
  <c r="EN21"/>
  <c r="EP21"/>
  <c r="ER21"/>
  <c r="ET21"/>
  <c r="EX21"/>
  <c r="EY21"/>
  <c r="EZ21"/>
  <c r="FB21"/>
  <c r="FD21"/>
  <c r="FF21"/>
  <c r="FH21"/>
  <c r="FJ21"/>
  <c r="FL21"/>
  <c r="FM21"/>
  <c r="FN21"/>
  <c r="FP21"/>
  <c r="FT21"/>
  <c r="FV21"/>
  <c r="FX21"/>
  <c r="FZ21"/>
  <c r="GB21"/>
  <c r="GD21"/>
  <c r="EN22"/>
  <c r="EP22"/>
  <c r="ER22"/>
  <c r="ET22"/>
  <c r="EX22"/>
  <c r="EY22"/>
  <c r="EZ22"/>
  <c r="FB22"/>
  <c r="FD22"/>
  <c r="FF22"/>
  <c r="FH22"/>
  <c r="FJ22"/>
  <c r="FL22"/>
  <c r="FN22"/>
  <c r="FP22"/>
  <c r="FT22"/>
  <c r="FV22"/>
  <c r="FX22"/>
  <c r="FZ22"/>
  <c r="GB22"/>
  <c r="GD22"/>
  <c r="EN23"/>
  <c r="EP23"/>
  <c r="ER23"/>
  <c r="ET23"/>
  <c r="EX23"/>
  <c r="EY23"/>
  <c r="EZ23"/>
  <c r="FB23"/>
  <c r="FD23"/>
  <c r="FF23"/>
  <c r="FH23"/>
  <c r="FJ23"/>
  <c r="FL23"/>
  <c r="FN23"/>
  <c r="FP23"/>
  <c r="FT23"/>
  <c r="FV23"/>
  <c r="FX23"/>
  <c r="FZ23"/>
  <c r="GB23"/>
  <c r="GD23"/>
  <c r="FY284"/>
  <c r="FK284"/>
  <c r="EM284"/>
  <c r="FQ281"/>
  <c r="FY264"/>
  <c r="EW262"/>
  <c r="FY258"/>
  <c r="FK258"/>
  <c r="FK251"/>
  <c r="EW249"/>
  <c r="ES248"/>
  <c r="FK245"/>
  <c r="FE244"/>
  <c r="EV244"/>
  <c r="FO243"/>
  <c r="EW243"/>
  <c r="FK239"/>
  <c r="FQ238"/>
  <c r="EW237"/>
  <c r="ES235"/>
  <c r="FK232"/>
  <c r="EM232"/>
  <c r="EW230"/>
  <c r="ES229"/>
  <c r="FE222"/>
  <c r="FY219"/>
  <c r="ES216"/>
  <c r="FY215"/>
  <c r="FK213"/>
  <c r="FQ212"/>
  <c r="FE212"/>
  <c r="EW211"/>
  <c r="FQ210"/>
  <c r="FQ203"/>
  <c r="FE203"/>
  <c r="FY200"/>
  <c r="EW198"/>
  <c r="ES197"/>
  <c r="EM194"/>
  <c r="EW191"/>
  <c r="EM191"/>
  <c r="EW189"/>
  <c r="FK185"/>
  <c r="FQ184"/>
  <c r="FE184"/>
  <c r="FY181"/>
  <c r="FE177"/>
  <c r="EW174"/>
  <c r="EM174"/>
  <c r="FQ173"/>
  <c r="ES173"/>
  <c r="FK170"/>
  <c r="FY168"/>
  <c r="EM168"/>
  <c r="FE167"/>
  <c r="ES167"/>
  <c r="FY164"/>
  <c r="EM164"/>
  <c r="FY155"/>
  <c r="EM155"/>
  <c r="FQ152"/>
  <c r="FK149"/>
  <c r="EW147"/>
  <c r="FO144"/>
  <c r="EQ140"/>
  <c r="EV139"/>
  <c r="FO138"/>
  <c r="EQ138"/>
  <c r="FI137"/>
  <c r="GC136"/>
  <c r="FC136"/>
  <c r="EV136"/>
  <c r="FW135"/>
  <c r="EV135"/>
  <c r="FO134"/>
  <c r="EV134"/>
  <c r="EQ134"/>
  <c r="FI133"/>
  <c r="GC131"/>
  <c r="GA130"/>
  <c r="FM130"/>
  <c r="FI130"/>
  <c r="FA130"/>
  <c r="EO130"/>
  <c r="FU127"/>
  <c r="FG127"/>
  <c r="EV127"/>
  <c r="EU127"/>
  <c r="EQ125"/>
  <c r="GA124"/>
  <c r="FM124"/>
  <c r="FA124"/>
  <c r="EO124"/>
  <c r="FO123"/>
  <c r="EQ123"/>
  <c r="FY122"/>
  <c r="FU121"/>
  <c r="FG121"/>
  <c r="EV121"/>
  <c r="EU121"/>
  <c r="GA118"/>
  <c r="FM118"/>
  <c r="FA118"/>
  <c r="EO118"/>
  <c r="FO117"/>
  <c r="EQ117"/>
  <c r="EV115"/>
  <c r="FU114"/>
  <c r="FG114"/>
  <c r="EV114"/>
  <c r="EU114"/>
  <c r="GA111"/>
  <c r="FM111"/>
  <c r="FA111"/>
  <c r="EO111"/>
  <c r="EO110"/>
  <c r="GC108"/>
  <c r="FU108"/>
  <c r="FG108"/>
  <c r="EV108"/>
  <c r="EU108"/>
  <c r="FO107"/>
  <c r="FC107"/>
  <c r="EQ107"/>
  <c r="GA105"/>
  <c r="FM105"/>
  <c r="FA105"/>
  <c r="EO105"/>
  <c r="FI104"/>
  <c r="EV103"/>
  <c r="FO101"/>
  <c r="GC100"/>
  <c r="GA100"/>
  <c r="FO100"/>
  <c r="FM100"/>
  <c r="FC100"/>
  <c r="FA100"/>
  <c r="EQ100"/>
  <c r="EO100"/>
  <c r="FY99"/>
  <c r="FU99"/>
  <c r="FK99"/>
  <c r="FG99"/>
  <c r="FC99"/>
  <c r="EU99"/>
  <c r="FW98"/>
  <c r="FW97"/>
  <c r="FU97"/>
  <c r="FI97"/>
  <c r="FG97"/>
  <c r="EW97"/>
  <c r="EV97"/>
  <c r="EU97"/>
  <c r="EQ97"/>
  <c r="GA96"/>
  <c r="FQ96"/>
  <c r="FM96"/>
  <c r="FI96"/>
  <c r="FE96"/>
  <c r="FA96"/>
  <c r="ES96"/>
  <c r="EO96"/>
  <c r="EV95"/>
  <c r="GC94"/>
  <c r="GA94"/>
  <c r="FO94"/>
  <c r="FM94"/>
  <c r="FC94"/>
  <c r="FA94"/>
  <c r="EQ94"/>
  <c r="EO94"/>
  <c r="FY93"/>
  <c r="FU93"/>
  <c r="FK93"/>
  <c r="FG93"/>
  <c r="EU93"/>
  <c r="FW91"/>
  <c r="FU91"/>
  <c r="FI91"/>
  <c r="FG91"/>
  <c r="EW91"/>
  <c r="EV91"/>
  <c r="EU91"/>
  <c r="EQ91"/>
  <c r="GA90"/>
  <c r="FQ90"/>
  <c r="FM90"/>
  <c r="FI90"/>
  <c r="FE90"/>
  <c r="FA90"/>
  <c r="ES90"/>
  <c r="EO90"/>
  <c r="FC89"/>
  <c r="GC88"/>
  <c r="GA88"/>
  <c r="FW88"/>
  <c r="FO88"/>
  <c r="FM88"/>
  <c r="FC88"/>
  <c r="FA88"/>
  <c r="EV88"/>
  <c r="EQ88"/>
  <c r="EO88"/>
  <c r="FY87"/>
  <c r="FU87"/>
  <c r="FO87"/>
  <c r="FK87"/>
  <c r="FG87"/>
  <c r="EU87"/>
  <c r="GA86"/>
  <c r="FW85"/>
  <c r="FU85"/>
  <c r="FI85"/>
  <c r="FG85"/>
  <c r="EW85"/>
  <c r="EV85"/>
  <c r="EU85"/>
  <c r="FO83"/>
  <c r="FC83"/>
  <c r="EQ83"/>
  <c r="GC82"/>
  <c r="FY82"/>
  <c r="FK82"/>
  <c r="EQ82"/>
  <c r="EV81"/>
  <c r="FW80"/>
  <c r="FI80"/>
  <c r="EW80"/>
  <c r="EM80"/>
  <c r="FW79"/>
  <c r="FQ79"/>
  <c r="FE79"/>
  <c r="ES79"/>
  <c r="FW77"/>
  <c r="FO77"/>
  <c r="FE77"/>
  <c r="FC77"/>
  <c r="EV77"/>
  <c r="EQ77"/>
  <c r="FY76"/>
  <c r="FK76"/>
  <c r="FW74"/>
  <c r="FO74"/>
  <c r="FI74"/>
  <c r="EW74"/>
  <c r="FQ73"/>
  <c r="FE73"/>
  <c r="ES73"/>
  <c r="GC71"/>
  <c r="FO71"/>
  <c r="FI71"/>
  <c r="FC71"/>
  <c r="EQ71"/>
  <c r="GC69"/>
  <c r="FY69"/>
  <c r="FK69"/>
  <c r="FC69"/>
  <c r="EM69"/>
  <c r="EW66"/>
  <c r="FQ65"/>
  <c r="FE65"/>
  <c r="ES65"/>
  <c r="FI63"/>
  <c r="FY62"/>
  <c r="FK62"/>
  <c r="EM62"/>
  <c r="EW60"/>
  <c r="EQ60"/>
  <c r="FQ59"/>
  <c r="FI59"/>
  <c r="FE59"/>
  <c r="ES59"/>
  <c r="EW58"/>
  <c r="FE57"/>
  <c r="FY56"/>
  <c r="FO56"/>
  <c r="FM56"/>
  <c r="FK56"/>
  <c r="EM56"/>
  <c r="GC54"/>
  <c r="FO54"/>
  <c r="FC54"/>
  <c r="EQ54"/>
  <c r="FY53"/>
  <c r="FO53"/>
  <c r="FK53"/>
  <c r="EQ53"/>
  <c r="FM52"/>
  <c r="FI52"/>
  <c r="EV52"/>
  <c r="GC51"/>
  <c r="FW51"/>
  <c r="FI51"/>
  <c r="FC51"/>
  <c r="EW51"/>
  <c r="FW50"/>
  <c r="FQ50"/>
  <c r="FE50"/>
  <c r="EV50"/>
  <c r="ES50"/>
  <c r="FO49"/>
  <c r="GC48"/>
  <c r="FO48"/>
  <c r="FI48"/>
  <c r="FC48"/>
  <c r="EQ48"/>
  <c r="FY47"/>
  <c r="FK47"/>
  <c r="FM46"/>
  <c r="FW45"/>
  <c r="FI45"/>
  <c r="EW45"/>
  <c r="FQ44"/>
  <c r="FE44"/>
  <c r="ES44"/>
  <c r="EU43"/>
  <c r="FO42"/>
  <c r="FC42"/>
  <c r="EQ42"/>
  <c r="FC40"/>
  <c r="FW39"/>
  <c r="EV37"/>
  <c r="FQ373"/>
  <c r="FE373"/>
  <c r="ES373"/>
  <c r="FY372"/>
  <c r="FK372"/>
  <c r="EW372"/>
  <c r="FQ371"/>
  <c r="FE371"/>
  <c r="ES371"/>
  <c r="FY370"/>
  <c r="FK370"/>
  <c r="EW370"/>
  <c r="FQ369"/>
  <c r="FE369"/>
  <c r="ES369"/>
  <c r="FY368"/>
  <c r="FK368"/>
  <c r="EW368"/>
  <c r="EM368"/>
  <c r="FE367"/>
  <c r="ES367"/>
  <c r="FY366"/>
  <c r="FK366"/>
  <c r="EW366"/>
  <c r="FQ365"/>
  <c r="FE365"/>
  <c r="ES365"/>
  <c r="FY364"/>
  <c r="FK364"/>
  <c r="EW364"/>
  <c r="FQ363"/>
  <c r="FE363"/>
  <c r="ES363"/>
  <c r="FY362"/>
  <c r="FK362"/>
  <c r="EW362"/>
  <c r="EM362"/>
  <c r="FQ361"/>
  <c r="FE361"/>
  <c r="ES361"/>
  <c r="FY360"/>
  <c r="FK360"/>
  <c r="EW360"/>
  <c r="GC289"/>
  <c r="FY289"/>
  <c r="FU289"/>
  <c r="FO289"/>
  <c r="FK289"/>
  <c r="FG289"/>
  <c r="FC289"/>
  <c r="EW289"/>
  <c r="EU289"/>
  <c r="EQ289"/>
  <c r="EM289"/>
  <c r="GA288"/>
  <c r="FQ288"/>
  <c r="FM288"/>
  <c r="FE288"/>
  <c r="FA288"/>
  <c r="ES288"/>
  <c r="EO288"/>
  <c r="FY287"/>
  <c r="FU287"/>
  <c r="FK287"/>
  <c r="FG287"/>
  <c r="FE287"/>
  <c r="EW287"/>
  <c r="EU287"/>
  <c r="GA286"/>
  <c r="FW286"/>
  <c r="FQ286"/>
  <c r="FM286"/>
  <c r="FI286"/>
  <c r="FE286"/>
  <c r="FA286"/>
  <c r="ES286"/>
  <c r="EO286"/>
  <c r="FU285"/>
  <c r="FK285"/>
  <c r="FG285"/>
  <c r="EW285"/>
  <c r="EU285"/>
  <c r="GA284"/>
  <c r="FQ284"/>
  <c r="FM284"/>
  <c r="FE284"/>
  <c r="FA284"/>
  <c r="EV284"/>
  <c r="ES284"/>
  <c r="EO284"/>
  <c r="GC283"/>
  <c r="FY283"/>
  <c r="FU283"/>
  <c r="FO283"/>
  <c r="FK283"/>
  <c r="FG283"/>
  <c r="FC283"/>
  <c r="EW283"/>
  <c r="EU283"/>
  <c r="EQ283"/>
  <c r="EM283"/>
  <c r="GA282"/>
  <c r="FQ282"/>
  <c r="FM282"/>
  <c r="FE282"/>
  <c r="FA282"/>
  <c r="ES282"/>
  <c r="EO282"/>
  <c r="FY281"/>
  <c r="FU281"/>
  <c r="FK281"/>
  <c r="FG281"/>
  <c r="EW281"/>
  <c r="EU281"/>
  <c r="GA280"/>
  <c r="FW280"/>
  <c r="FQ280"/>
  <c r="FM280"/>
  <c r="FI280"/>
  <c r="FE280"/>
  <c r="FA280"/>
  <c r="ES280"/>
  <c r="EO280"/>
  <c r="FU279"/>
  <c r="FK279"/>
  <c r="FG279"/>
  <c r="EW279"/>
  <c r="EU279"/>
  <c r="GA277"/>
  <c r="FW277"/>
  <c r="FQ277"/>
  <c r="FM277"/>
  <c r="FI277"/>
  <c r="FE277"/>
  <c r="FA277"/>
  <c r="EV277"/>
  <c r="ES277"/>
  <c r="EO277"/>
  <c r="GC276"/>
  <c r="FY276"/>
  <c r="FU276"/>
  <c r="FO276"/>
  <c r="FK276"/>
  <c r="FG276"/>
  <c r="FC276"/>
  <c r="EW276"/>
  <c r="EU276"/>
  <c r="EQ276"/>
  <c r="EM276"/>
  <c r="GA275"/>
  <c r="FW275"/>
  <c r="FQ275"/>
  <c r="FM275"/>
  <c r="FI275"/>
  <c r="FE275"/>
  <c r="FA275"/>
  <c r="EV275"/>
  <c r="ES275"/>
  <c r="EO275"/>
  <c r="GC274"/>
  <c r="FY274"/>
  <c r="FU274"/>
  <c r="FO274"/>
  <c r="FK274"/>
  <c r="FG274"/>
  <c r="FC274"/>
  <c r="EW274"/>
  <c r="EU274"/>
  <c r="EQ274"/>
  <c r="EM274"/>
  <c r="GA273"/>
  <c r="FW273"/>
  <c r="FQ273"/>
  <c r="FM273"/>
  <c r="FI273"/>
  <c r="FE273"/>
  <c r="FA273"/>
  <c r="EV273"/>
  <c r="ES273"/>
  <c r="EO273"/>
  <c r="GC272"/>
  <c r="FY272"/>
  <c r="FU272"/>
  <c r="FO272"/>
  <c r="FK272"/>
  <c r="FG272"/>
  <c r="FC272"/>
  <c r="EW272"/>
  <c r="EU272"/>
  <c r="EQ272"/>
  <c r="EM272"/>
  <c r="GA271"/>
  <c r="FW271"/>
  <c r="FQ271"/>
  <c r="FM271"/>
  <c r="FI271"/>
  <c r="FE271"/>
  <c r="FA271"/>
  <c r="EV271"/>
  <c r="ES271"/>
  <c r="EO271"/>
  <c r="GC270"/>
  <c r="FY270"/>
  <c r="FU270"/>
  <c r="FO270"/>
  <c r="FK270"/>
  <c r="FG270"/>
  <c r="FC270"/>
  <c r="EW270"/>
  <c r="EU270"/>
  <c r="EQ270"/>
  <c r="EM270"/>
  <c r="GA269"/>
  <c r="FW269"/>
  <c r="FQ269"/>
  <c r="FM269"/>
  <c r="FI269"/>
  <c r="FE269"/>
  <c r="FA269"/>
  <c r="EV269"/>
  <c r="ES269"/>
  <c r="EO269"/>
  <c r="GC268"/>
  <c r="GA268"/>
  <c r="FY268"/>
  <c r="FU268"/>
  <c r="FO268"/>
  <c r="FK268"/>
  <c r="FG268"/>
  <c r="FC268"/>
  <c r="FA268"/>
  <c r="EW268"/>
  <c r="EU268"/>
  <c r="EQ268"/>
  <c r="EO268"/>
  <c r="EM268"/>
  <c r="GA267"/>
  <c r="FW267"/>
  <c r="FU267"/>
  <c r="FQ267"/>
  <c r="FM267"/>
  <c r="FI267"/>
  <c r="FG267"/>
  <c r="FE267"/>
  <c r="FA267"/>
  <c r="EV267"/>
  <c r="EU267"/>
  <c r="ES267"/>
  <c r="EO267"/>
  <c r="GC266"/>
  <c r="GA266"/>
  <c r="FY266"/>
  <c r="FU266"/>
  <c r="FO266"/>
  <c r="FM266"/>
  <c r="FK266"/>
  <c r="FG266"/>
  <c r="FC266"/>
  <c r="FA266"/>
  <c r="EW266"/>
  <c r="EU266"/>
  <c r="EQ266"/>
  <c r="EO266"/>
  <c r="EM266"/>
  <c r="GA264"/>
  <c r="FW264"/>
  <c r="FM264"/>
  <c r="FI264"/>
  <c r="FG264"/>
  <c r="FA264"/>
  <c r="EV264"/>
  <c r="EU264"/>
  <c r="EO264"/>
  <c r="GC263"/>
  <c r="GA263"/>
  <c r="FU263"/>
  <c r="FO263"/>
  <c r="FM263"/>
  <c r="FG263"/>
  <c r="FC263"/>
  <c r="FA263"/>
  <c r="EW263"/>
  <c r="EU263"/>
  <c r="EQ263"/>
  <c r="EO263"/>
  <c r="GA262"/>
  <c r="FW262"/>
  <c r="FU262"/>
  <c r="FQ262"/>
  <c r="FI262"/>
  <c r="FG262"/>
  <c r="FE262"/>
  <c r="FA262"/>
  <c r="EV262"/>
  <c r="EU262"/>
  <c r="ES262"/>
  <c r="EO262"/>
  <c r="GC261"/>
  <c r="FU261"/>
  <c r="FO261"/>
  <c r="FG261"/>
  <c r="FC261"/>
  <c r="EU261"/>
  <c r="EQ261"/>
  <c r="GA260"/>
  <c r="FW260"/>
  <c r="FM260"/>
  <c r="FI260"/>
  <c r="FA260"/>
  <c r="EV260"/>
  <c r="EO260"/>
  <c r="GC259"/>
  <c r="GA259"/>
  <c r="FY259"/>
  <c r="FU259"/>
  <c r="FO259"/>
  <c r="FK259"/>
  <c r="FG259"/>
  <c r="FC259"/>
  <c r="EU259"/>
  <c r="EQ259"/>
  <c r="EM259"/>
  <c r="GA258"/>
  <c r="FW258"/>
  <c r="FM258"/>
  <c r="FI258"/>
  <c r="FA258"/>
  <c r="EV258"/>
  <c r="EO258"/>
  <c r="GC257"/>
  <c r="FU257"/>
  <c r="FO257"/>
  <c r="FM257"/>
  <c r="FG257"/>
  <c r="FC257"/>
  <c r="FA257"/>
  <c r="EW257"/>
  <c r="EU257"/>
  <c r="EQ257"/>
  <c r="EO257"/>
  <c r="GA256"/>
  <c r="FW256"/>
  <c r="FQ256"/>
  <c r="FI256"/>
  <c r="FE256"/>
  <c r="FA256"/>
  <c r="EV256"/>
  <c r="ES256"/>
  <c r="EO256"/>
  <c r="GC255"/>
  <c r="FU255"/>
  <c r="FO255"/>
  <c r="FG255"/>
  <c r="FC255"/>
  <c r="EU255"/>
  <c r="EQ255"/>
  <c r="GA254"/>
  <c r="FW254"/>
  <c r="FU254"/>
  <c r="FM254"/>
  <c r="FI254"/>
  <c r="FA254"/>
  <c r="EV254"/>
  <c r="EO254"/>
  <c r="GC253"/>
  <c r="FY253"/>
  <c r="FU253"/>
  <c r="FO253"/>
  <c r="FM253"/>
  <c r="FK253"/>
  <c r="FG253"/>
  <c r="FC253"/>
  <c r="EU253"/>
  <c r="EQ253"/>
  <c r="EM253"/>
  <c r="GA251"/>
  <c r="FW251"/>
  <c r="FQ251"/>
  <c r="FM251"/>
  <c r="FI251"/>
  <c r="FE251"/>
  <c r="FA251"/>
  <c r="EV251"/>
  <c r="ES251"/>
  <c r="EO251"/>
  <c r="GC250"/>
  <c r="FY250"/>
  <c r="FU250"/>
  <c r="FO250"/>
  <c r="FK250"/>
  <c r="FG250"/>
  <c r="FC250"/>
  <c r="EW250"/>
  <c r="EU250"/>
  <c r="EQ250"/>
  <c r="GA249"/>
  <c r="FW249"/>
  <c r="FQ249"/>
  <c r="FI249"/>
  <c r="FE249"/>
  <c r="FA249"/>
  <c r="EV249"/>
  <c r="ES249"/>
  <c r="EO249"/>
  <c r="GC248"/>
  <c r="FY248"/>
  <c r="FU248"/>
  <c r="FO248"/>
  <c r="FK248"/>
  <c r="FG248"/>
  <c r="FC248"/>
  <c r="EW248"/>
  <c r="EU248"/>
  <c r="EQ248"/>
  <c r="EM248"/>
  <c r="GA247"/>
  <c r="FW247"/>
  <c r="FQ247"/>
  <c r="FM247"/>
  <c r="FI247"/>
  <c r="FE247"/>
  <c r="FA247"/>
  <c r="EV247"/>
  <c r="ES247"/>
  <c r="EO247"/>
  <c r="GC246"/>
  <c r="FY246"/>
  <c r="FU246"/>
  <c r="FO246"/>
  <c r="FK246"/>
  <c r="FG246"/>
  <c r="FC246"/>
  <c r="EW246"/>
  <c r="EQ246"/>
  <c r="EM246"/>
  <c r="GA245"/>
  <c r="FW245"/>
  <c r="FQ245"/>
  <c r="FM245"/>
  <c r="FI245"/>
  <c r="FE245"/>
  <c r="FA245"/>
  <c r="EV245"/>
  <c r="ES245"/>
  <c r="EO245"/>
  <c r="GC244"/>
  <c r="FY244"/>
  <c r="FU244"/>
  <c r="FO244"/>
  <c r="FK244"/>
  <c r="FG244"/>
  <c r="FC244"/>
  <c r="EW244"/>
  <c r="EU244"/>
  <c r="EQ244"/>
  <c r="GA243"/>
  <c r="FW243"/>
  <c r="FQ243"/>
  <c r="FI243"/>
  <c r="FE243"/>
  <c r="FA243"/>
  <c r="EV243"/>
  <c r="ES243"/>
  <c r="EO243"/>
  <c r="GC242"/>
  <c r="FY242"/>
  <c r="FU242"/>
  <c r="FO242"/>
  <c r="FK242"/>
  <c r="FG242"/>
  <c r="FC242"/>
  <c r="EW242"/>
  <c r="EU242"/>
  <c r="EQ242"/>
  <c r="GA241"/>
  <c r="FW241"/>
  <c r="FQ241"/>
  <c r="FM241"/>
  <c r="FI241"/>
  <c r="FE241"/>
  <c r="FA241"/>
  <c r="EV241"/>
  <c r="ES241"/>
  <c r="EO241"/>
  <c r="GC240"/>
  <c r="FY240"/>
  <c r="FU240"/>
  <c r="FK240"/>
  <c r="FG240"/>
  <c r="FC240"/>
  <c r="EW240"/>
  <c r="EU240"/>
  <c r="EQ240"/>
  <c r="EM240"/>
  <c r="GA239"/>
  <c r="FW239"/>
  <c r="FQ239"/>
  <c r="FM239"/>
  <c r="FI239"/>
  <c r="FE239"/>
  <c r="FA239"/>
  <c r="EV239"/>
  <c r="ES239"/>
  <c r="EO239"/>
  <c r="GC238"/>
  <c r="FY238"/>
  <c r="FU238"/>
  <c r="FO238"/>
  <c r="FK238"/>
  <c r="FG238"/>
  <c r="FC238"/>
  <c r="EW238"/>
  <c r="EU238"/>
  <c r="EQ238"/>
  <c r="GA237"/>
  <c r="FW237"/>
  <c r="FQ237"/>
  <c r="FM237"/>
  <c r="FI237"/>
  <c r="FE237"/>
  <c r="FA237"/>
  <c r="EV237"/>
  <c r="ES237"/>
  <c r="EO237"/>
  <c r="GC235"/>
  <c r="FY235"/>
  <c r="FU235"/>
  <c r="FO235"/>
  <c r="FK235"/>
  <c r="FG235"/>
  <c r="FC235"/>
  <c r="EW235"/>
  <c r="EU235"/>
  <c r="EQ235"/>
  <c r="EM235"/>
  <c r="GA234"/>
  <c r="FW234"/>
  <c r="FQ234"/>
  <c r="FM234"/>
  <c r="FI234"/>
  <c r="FE234"/>
  <c r="FA234"/>
  <c r="EV234"/>
  <c r="ES234"/>
  <c r="EO234"/>
  <c r="GC233"/>
  <c r="FY233"/>
  <c r="FU233"/>
  <c r="FO233"/>
  <c r="FK233"/>
  <c r="FG233"/>
  <c r="FC233"/>
  <c r="EW233"/>
  <c r="EU233"/>
  <c r="EQ233"/>
  <c r="GA232"/>
  <c r="FW232"/>
  <c r="FQ232"/>
  <c r="FI232"/>
  <c r="FE232"/>
  <c r="FC232"/>
  <c r="FA232"/>
  <c r="EV232"/>
  <c r="ES232"/>
  <c r="EQ232"/>
  <c r="GC231"/>
  <c r="FY231"/>
  <c r="FW231"/>
  <c r="FU231"/>
  <c r="FO231"/>
  <c r="FK231"/>
  <c r="FI231"/>
  <c r="FG231"/>
  <c r="FC231"/>
  <c r="EW231"/>
  <c r="EV231"/>
  <c r="EU231"/>
  <c r="EQ231"/>
  <c r="EM231"/>
  <c r="GC230"/>
  <c r="GA230"/>
  <c r="FW230"/>
  <c r="FO230"/>
  <c r="FM230"/>
  <c r="FI230"/>
  <c r="FE230"/>
  <c r="FC230"/>
  <c r="FA230"/>
  <c r="EV230"/>
  <c r="EQ230"/>
  <c r="EO230"/>
  <c r="GC229"/>
  <c r="FY229"/>
  <c r="FW229"/>
  <c r="FU229"/>
  <c r="FO229"/>
  <c r="FK229"/>
  <c r="FI229"/>
  <c r="FG229"/>
  <c r="FC229"/>
  <c r="EW229"/>
  <c r="EV229"/>
  <c r="EU229"/>
  <c r="EQ229"/>
  <c r="EM229"/>
  <c r="GC228"/>
  <c r="GA228"/>
  <c r="FW228"/>
  <c r="FQ228"/>
  <c r="FO228"/>
  <c r="FM228"/>
  <c r="FI228"/>
  <c r="FE228"/>
  <c r="FC228"/>
  <c r="FA228"/>
  <c r="EV228"/>
  <c r="ES228"/>
  <c r="EQ228"/>
  <c r="EO228"/>
  <c r="GC227"/>
  <c r="FY227"/>
  <c r="FW227"/>
  <c r="FU227"/>
  <c r="FO227"/>
  <c r="FK227"/>
  <c r="FI227"/>
  <c r="FG227"/>
  <c r="FC227"/>
  <c r="EW227"/>
  <c r="EV227"/>
  <c r="EU227"/>
  <c r="GC226"/>
  <c r="GA226"/>
  <c r="FW226"/>
  <c r="FQ226"/>
  <c r="FO226"/>
  <c r="FI226"/>
  <c r="FE226"/>
  <c r="FC226"/>
  <c r="FA226"/>
  <c r="EV226"/>
  <c r="ES226"/>
  <c r="EQ226"/>
  <c r="GC225"/>
  <c r="FY225"/>
  <c r="FW225"/>
  <c r="FU225"/>
  <c r="FO225"/>
  <c r="FK225"/>
  <c r="FI225"/>
  <c r="FG225"/>
  <c r="FC225"/>
  <c r="EW225"/>
  <c r="EV225"/>
  <c r="EU225"/>
  <c r="EQ225"/>
  <c r="EM225"/>
  <c r="GC223"/>
  <c r="GA223"/>
  <c r="FW223"/>
  <c r="FU223"/>
  <c r="FQ223"/>
  <c r="FO223"/>
  <c r="FM223"/>
  <c r="FI223"/>
  <c r="FG223"/>
  <c r="FE223"/>
  <c r="FC223"/>
  <c r="FA223"/>
  <c r="EV223"/>
  <c r="ES223"/>
  <c r="EQ223"/>
  <c r="EO223"/>
  <c r="GC222"/>
  <c r="FY222"/>
  <c r="FW222"/>
  <c r="FU222"/>
  <c r="FO222"/>
  <c r="FK222"/>
  <c r="FI222"/>
  <c r="FG222"/>
  <c r="FC222"/>
  <c r="EW222"/>
  <c r="EV222"/>
  <c r="EU222"/>
  <c r="EQ222"/>
  <c r="EM222"/>
  <c r="GC221"/>
  <c r="GA221"/>
  <c r="FW221"/>
  <c r="FQ221"/>
  <c r="FO221"/>
  <c r="FM221"/>
  <c r="FI221"/>
  <c r="FE221"/>
  <c r="FC221"/>
  <c r="FA221"/>
  <c r="EV221"/>
  <c r="ES221"/>
  <c r="EQ221"/>
  <c r="EO221"/>
  <c r="GC220"/>
  <c r="FY220"/>
  <c r="FW220"/>
  <c r="FU220"/>
  <c r="FO220"/>
  <c r="FK220"/>
  <c r="FI220"/>
  <c r="FG220"/>
  <c r="FC220"/>
  <c r="EW220"/>
  <c r="EV220"/>
  <c r="EU220"/>
  <c r="EQ220"/>
  <c r="GC219"/>
  <c r="GA219"/>
  <c r="FW219"/>
  <c r="FQ219"/>
  <c r="FO219"/>
  <c r="FI219"/>
  <c r="FE219"/>
  <c r="FC219"/>
  <c r="FA219"/>
  <c r="EV219"/>
  <c r="ES219"/>
  <c r="EQ219"/>
  <c r="EO219"/>
  <c r="GC218"/>
  <c r="FY218"/>
  <c r="FU218"/>
  <c r="FO218"/>
  <c r="FK218"/>
  <c r="FI218"/>
  <c r="FG218"/>
  <c r="FC218"/>
  <c r="EW218"/>
  <c r="EV218"/>
  <c r="EU218"/>
  <c r="ES218"/>
  <c r="EQ218"/>
  <c r="EM218"/>
  <c r="GC217"/>
  <c r="GA217"/>
  <c r="FW217"/>
  <c r="FQ217"/>
  <c r="FO217"/>
  <c r="FM217"/>
  <c r="FI217"/>
  <c r="FE217"/>
  <c r="FC217"/>
  <c r="FA217"/>
  <c r="EV217"/>
  <c r="ES217"/>
  <c r="EQ217"/>
  <c r="EO217"/>
  <c r="GC216"/>
  <c r="FY216"/>
  <c r="FW216"/>
  <c r="FU216"/>
  <c r="FO216"/>
  <c r="FK216"/>
  <c r="FI216"/>
  <c r="FG216"/>
  <c r="FC216"/>
  <c r="EW216"/>
  <c r="EV216"/>
  <c r="EU216"/>
  <c r="EQ216"/>
  <c r="EM216"/>
  <c r="GC215"/>
  <c r="GA215"/>
  <c r="FW215"/>
  <c r="FQ215"/>
  <c r="FO215"/>
  <c r="FM215"/>
  <c r="FI215"/>
  <c r="FE215"/>
  <c r="FC215"/>
  <c r="FA215"/>
  <c r="EV215"/>
  <c r="ES215"/>
  <c r="EQ215"/>
  <c r="EO215"/>
  <c r="GC214"/>
  <c r="FY214"/>
  <c r="FW214"/>
  <c r="FU214"/>
  <c r="FO214"/>
  <c r="FK214"/>
  <c r="FI214"/>
  <c r="FG214"/>
  <c r="FC214"/>
  <c r="EW214"/>
  <c r="EV214"/>
  <c r="EU214"/>
  <c r="EQ214"/>
  <c r="GC213"/>
  <c r="GA213"/>
  <c r="FW213"/>
  <c r="FQ213"/>
  <c r="FO213"/>
  <c r="FI213"/>
  <c r="FE213"/>
  <c r="FC213"/>
  <c r="FA213"/>
  <c r="EV213"/>
  <c r="ES213"/>
  <c r="EQ213"/>
  <c r="EO213"/>
  <c r="GC212"/>
  <c r="FY212"/>
  <c r="FU212"/>
  <c r="FO212"/>
  <c r="FK212"/>
  <c r="FI212"/>
  <c r="FG212"/>
  <c r="FC212"/>
  <c r="EW212"/>
  <c r="EV212"/>
  <c r="EU212"/>
  <c r="EQ212"/>
  <c r="EM212"/>
  <c r="GC211"/>
  <c r="GA211"/>
  <c r="FW211"/>
  <c r="FQ211"/>
  <c r="FO211"/>
  <c r="FM211"/>
  <c r="FI211"/>
  <c r="FE211"/>
  <c r="FC211"/>
  <c r="FA211"/>
  <c r="EV211"/>
  <c r="ES211"/>
  <c r="EQ211"/>
  <c r="EO211"/>
  <c r="GC210"/>
  <c r="FY210"/>
  <c r="FW210"/>
  <c r="FU210"/>
  <c r="FO210"/>
  <c r="FK210"/>
  <c r="FI210"/>
  <c r="FG210"/>
  <c r="FC210"/>
  <c r="EW210"/>
  <c r="EV210"/>
  <c r="EU210"/>
  <c r="EQ210"/>
  <c r="EM210"/>
  <c r="GC208"/>
  <c r="GA208"/>
  <c r="FW208"/>
  <c r="FQ208"/>
  <c r="FO208"/>
  <c r="FI208"/>
  <c r="FE208"/>
  <c r="FC208"/>
  <c r="FA208"/>
  <c r="EV208"/>
  <c r="EU208"/>
  <c r="ES208"/>
  <c r="EQ208"/>
  <c r="EO208"/>
  <c r="GC207"/>
  <c r="FY207"/>
  <c r="FW207"/>
  <c r="FU207"/>
  <c r="FO207"/>
  <c r="FK207"/>
  <c r="FI207"/>
  <c r="FG207"/>
  <c r="FC207"/>
  <c r="EW207"/>
  <c r="EV207"/>
  <c r="EU207"/>
  <c r="EQ207"/>
  <c r="EO207"/>
  <c r="GA206"/>
  <c r="FW206"/>
  <c r="FQ206"/>
  <c r="FO206"/>
  <c r="FM206"/>
  <c r="FK206"/>
  <c r="FI206"/>
  <c r="FE206"/>
  <c r="FC206"/>
  <c r="FA206"/>
  <c r="EV206"/>
  <c r="ES206"/>
  <c r="EQ206"/>
  <c r="EO206"/>
  <c r="GC205"/>
  <c r="FY205"/>
  <c r="FW205"/>
  <c r="FU205"/>
  <c r="FO205"/>
  <c r="FK205"/>
  <c r="FI205"/>
  <c r="FG205"/>
  <c r="FC205"/>
  <c r="EW205"/>
  <c r="EV205"/>
  <c r="EU205"/>
  <c r="EQ205"/>
  <c r="EO205"/>
  <c r="EM205"/>
  <c r="GC204"/>
  <c r="GA204"/>
  <c r="FW204"/>
  <c r="FQ204"/>
  <c r="FO204"/>
  <c r="FI204"/>
  <c r="FE204"/>
  <c r="FC204"/>
  <c r="FA204"/>
  <c r="EV204"/>
  <c r="ES204"/>
  <c r="EQ204"/>
  <c r="EO204"/>
  <c r="GC203"/>
  <c r="FY203"/>
  <c r="FW203"/>
  <c r="FU203"/>
  <c r="FO203"/>
  <c r="FK203"/>
  <c r="FI203"/>
  <c r="FG203"/>
  <c r="FC203"/>
  <c r="EW203"/>
  <c r="EV203"/>
  <c r="EU203"/>
  <c r="EQ203"/>
  <c r="EM203"/>
  <c r="GC202"/>
  <c r="GA202"/>
  <c r="FW202"/>
  <c r="FQ202"/>
  <c r="FO202"/>
  <c r="FI202"/>
  <c r="FE202"/>
  <c r="FC202"/>
  <c r="FA202"/>
  <c r="EV202"/>
  <c r="ES202"/>
  <c r="EQ202"/>
  <c r="EO202"/>
  <c r="GC201"/>
  <c r="GA201"/>
  <c r="FY201"/>
  <c r="FW201"/>
  <c r="FU201"/>
  <c r="FO201"/>
  <c r="FK201"/>
  <c r="FI201"/>
  <c r="FG201"/>
  <c r="FC201"/>
  <c r="FA201"/>
  <c r="EW201"/>
  <c r="EV201"/>
  <c r="EU201"/>
  <c r="EQ201"/>
  <c r="EO201"/>
  <c r="GA200"/>
  <c r="FW200"/>
  <c r="FQ200"/>
  <c r="FO200"/>
  <c r="FM200"/>
  <c r="FI200"/>
  <c r="FE200"/>
  <c r="FC200"/>
  <c r="FA200"/>
  <c r="EV200"/>
  <c r="ES200"/>
  <c r="EQ200"/>
  <c r="EO200"/>
  <c r="GC199"/>
  <c r="GA199"/>
  <c r="FY199"/>
  <c r="FW199"/>
  <c r="FU199"/>
  <c r="FO199"/>
  <c r="FK199"/>
  <c r="FI199"/>
  <c r="FG199"/>
  <c r="FC199"/>
  <c r="EW199"/>
  <c r="EV199"/>
  <c r="EU199"/>
  <c r="EQ199"/>
  <c r="EO199"/>
  <c r="EM199"/>
  <c r="GC198"/>
  <c r="GA198"/>
  <c r="FW198"/>
  <c r="FQ198"/>
  <c r="FO198"/>
  <c r="FI198"/>
  <c r="FE198"/>
  <c r="FC198"/>
  <c r="FA198"/>
  <c r="EV198"/>
  <c r="ES198"/>
  <c r="EQ198"/>
  <c r="EO198"/>
  <c r="GC197"/>
  <c r="FY197"/>
  <c r="FW197"/>
  <c r="FU197"/>
  <c r="FO197"/>
  <c r="FK197"/>
  <c r="FI197"/>
  <c r="FG197"/>
  <c r="FC197"/>
  <c r="EW197"/>
  <c r="EV197"/>
  <c r="EU197"/>
  <c r="EQ197"/>
  <c r="EM197"/>
  <c r="GC196"/>
  <c r="GA196"/>
  <c r="FW196"/>
  <c r="FQ196"/>
  <c r="FO196"/>
  <c r="FI196"/>
  <c r="FE196"/>
  <c r="FC196"/>
  <c r="FA196"/>
  <c r="EV196"/>
  <c r="EU196"/>
  <c r="ES196"/>
  <c r="EQ196"/>
  <c r="EO196"/>
  <c r="GC195"/>
  <c r="FY195"/>
  <c r="FW195"/>
  <c r="FU195"/>
  <c r="FO195"/>
  <c r="FK195"/>
  <c r="FI195"/>
  <c r="FG195"/>
  <c r="FC195"/>
  <c r="EW195"/>
  <c r="EV195"/>
  <c r="EU195"/>
  <c r="EQ195"/>
  <c r="GA194"/>
  <c r="FW194"/>
  <c r="FQ194"/>
  <c r="FO194"/>
  <c r="FM194"/>
  <c r="FI194"/>
  <c r="FE194"/>
  <c r="FC194"/>
  <c r="FA194"/>
  <c r="EV194"/>
  <c r="ES194"/>
  <c r="S193"/>
  <c r="EO194"/>
  <c r="GC192"/>
  <c r="FY192"/>
  <c r="FW192"/>
  <c r="FU192"/>
  <c r="FO192"/>
  <c r="FK192"/>
  <c r="FI192"/>
  <c r="FG192"/>
  <c r="FC192"/>
  <c r="EW192"/>
  <c r="EV192"/>
  <c r="EU192"/>
  <c r="EQ192"/>
  <c r="EO192"/>
  <c r="EM192"/>
  <c r="GC191"/>
  <c r="GA191"/>
  <c r="FW191"/>
  <c r="FQ191"/>
  <c r="FO191"/>
  <c r="FM191"/>
  <c r="FI191"/>
  <c r="FE191"/>
  <c r="FC191"/>
  <c r="FA191"/>
  <c r="EV191"/>
  <c r="ES191"/>
  <c r="EQ191"/>
  <c r="EO191"/>
  <c r="GC190"/>
  <c r="FY190"/>
  <c r="FW190"/>
  <c r="FU190"/>
  <c r="FO190"/>
  <c r="FK190"/>
  <c r="FI190"/>
  <c r="FG190"/>
  <c r="FC190"/>
  <c r="EW190"/>
  <c r="EV190"/>
  <c r="EU190"/>
  <c r="EQ190"/>
  <c r="GC189"/>
  <c r="GA189"/>
  <c r="FW189"/>
  <c r="FU189"/>
  <c r="FQ189"/>
  <c r="FO189"/>
  <c r="FM189"/>
  <c r="FI189"/>
  <c r="FE189"/>
  <c r="FC189"/>
  <c r="FA189"/>
  <c r="EV189"/>
  <c r="ES189"/>
  <c r="EQ189"/>
  <c r="EO189"/>
  <c r="GC188"/>
  <c r="FY188"/>
  <c r="FW188"/>
  <c r="FU188"/>
  <c r="FO188"/>
  <c r="FK188"/>
  <c r="FI188"/>
  <c r="FG188"/>
  <c r="FC188"/>
  <c r="EW188"/>
  <c r="EV188"/>
  <c r="EU188"/>
  <c r="EQ188"/>
  <c r="GC187"/>
  <c r="GA187"/>
  <c r="FW187"/>
  <c r="FQ187"/>
  <c r="FO187"/>
  <c r="FM187"/>
  <c r="FI187"/>
  <c r="FE187"/>
  <c r="FC187"/>
  <c r="FA187"/>
  <c r="EV187"/>
  <c r="ES187"/>
  <c r="EQ187"/>
  <c r="EO187"/>
  <c r="GC186"/>
  <c r="FY186"/>
  <c r="FW186"/>
  <c r="FU186"/>
  <c r="FO186"/>
  <c r="FK186"/>
  <c r="FI186"/>
  <c r="FG186"/>
  <c r="FC186"/>
  <c r="EW186"/>
  <c r="EV186"/>
  <c r="EU186"/>
  <c r="EQ186"/>
  <c r="EM186"/>
  <c r="GC185"/>
  <c r="GA185"/>
  <c r="FW185"/>
  <c r="FQ185"/>
  <c r="FO185"/>
  <c r="FM185"/>
  <c r="FI185"/>
  <c r="FE185"/>
  <c r="FC185"/>
  <c r="FA185"/>
  <c r="EV185"/>
  <c r="ES185"/>
  <c r="EQ185"/>
  <c r="EO185"/>
  <c r="FY184"/>
  <c r="FW184"/>
  <c r="FU184"/>
  <c r="FO184"/>
  <c r="FK184"/>
  <c r="FI184"/>
  <c r="FG184"/>
  <c r="FC184"/>
  <c r="EW184"/>
  <c r="EV184"/>
  <c r="EU184"/>
  <c r="EQ184"/>
  <c r="GC183"/>
  <c r="GA183"/>
  <c r="FW183"/>
  <c r="FQ183"/>
  <c r="FO183"/>
  <c r="FM183"/>
  <c r="FI183"/>
  <c r="FE183"/>
  <c r="FC183"/>
  <c r="FA183"/>
  <c r="EV183"/>
  <c r="ES183"/>
  <c r="EQ183"/>
  <c r="EO183"/>
  <c r="GC182"/>
  <c r="FW182"/>
  <c r="FU182"/>
  <c r="FQ182"/>
  <c r="FO182"/>
  <c r="FK182"/>
  <c r="FI182"/>
  <c r="FG182"/>
  <c r="FC182"/>
  <c r="EW182"/>
  <c r="EV182"/>
  <c r="EU182"/>
  <c r="EQ182"/>
  <c r="GC181"/>
  <c r="GA181"/>
  <c r="FW181"/>
  <c r="FQ181"/>
  <c r="FO181"/>
  <c r="FM181"/>
  <c r="FI181"/>
  <c r="FE181"/>
  <c r="FC181"/>
  <c r="FA181"/>
  <c r="EV181"/>
  <c r="ES181"/>
  <c r="EQ181"/>
  <c r="EO181"/>
  <c r="GC180"/>
  <c r="FY180"/>
  <c r="FW180"/>
  <c r="FU180"/>
  <c r="FO180"/>
  <c r="FK180"/>
  <c r="FI180"/>
  <c r="FG180"/>
  <c r="FC180"/>
  <c r="FA180"/>
  <c r="EW180"/>
  <c r="EV180"/>
  <c r="EU180"/>
  <c r="EQ180"/>
  <c r="EM180"/>
  <c r="GC179"/>
  <c r="GA179"/>
  <c r="FW179"/>
  <c r="FO179"/>
  <c r="FM179"/>
  <c r="FI179"/>
  <c r="FE179"/>
  <c r="FC179"/>
  <c r="FA179"/>
  <c r="EV179"/>
  <c r="ES179"/>
  <c r="S178"/>
  <c r="EO179"/>
  <c r="GC177"/>
  <c r="FY177"/>
  <c r="FW177"/>
  <c r="FO177"/>
  <c r="FK177"/>
  <c r="FI177"/>
  <c r="FG177"/>
  <c r="FC177"/>
  <c r="EW177"/>
  <c r="EV177"/>
  <c r="EQ177"/>
  <c r="EM177"/>
  <c r="GC176"/>
  <c r="GA176"/>
  <c r="FW176"/>
  <c r="FO176"/>
  <c r="FM176"/>
  <c r="FI176"/>
  <c r="FE176"/>
  <c r="FC176"/>
  <c r="FA176"/>
  <c r="EV176"/>
  <c r="ES176"/>
  <c r="EQ176"/>
  <c r="EO176"/>
  <c r="GC175"/>
  <c r="FY175"/>
  <c r="FW175"/>
  <c r="FU175"/>
  <c r="FO175"/>
  <c r="FK175"/>
  <c r="FI175"/>
  <c r="FG175"/>
  <c r="FC175"/>
  <c r="EW175"/>
  <c r="EV175"/>
  <c r="EU175"/>
  <c r="EQ175"/>
  <c r="GC174"/>
  <c r="GA174"/>
  <c r="FW174"/>
  <c r="FQ174"/>
  <c r="FO174"/>
  <c r="FI174"/>
  <c r="FE174"/>
  <c r="FC174"/>
  <c r="FA174"/>
  <c r="EV174"/>
  <c r="ES174"/>
  <c r="EQ174"/>
  <c r="EO174"/>
  <c r="GC173"/>
  <c r="FW173"/>
  <c r="FU173"/>
  <c r="FO173"/>
  <c r="FK173"/>
  <c r="FI173"/>
  <c r="FG173"/>
  <c r="FC173"/>
  <c r="EW173"/>
  <c r="EV173"/>
  <c r="EU173"/>
  <c r="EQ173"/>
  <c r="GC172"/>
  <c r="GA172"/>
  <c r="FW172"/>
  <c r="FQ172"/>
  <c r="FO172"/>
  <c r="FM172"/>
  <c r="FI172"/>
  <c r="FE172"/>
  <c r="FC172"/>
  <c r="FA172"/>
  <c r="EV172"/>
  <c r="ES172"/>
  <c r="EQ172"/>
  <c r="EO172"/>
  <c r="GC171"/>
  <c r="FY171"/>
  <c r="FW171"/>
  <c r="FU171"/>
  <c r="FO171"/>
  <c r="FK171"/>
  <c r="FI171"/>
  <c r="FG171"/>
  <c r="FC171"/>
  <c r="EW171"/>
  <c r="EV171"/>
  <c r="EU171"/>
  <c r="EQ171"/>
  <c r="EM171"/>
  <c r="GC170"/>
  <c r="GA170"/>
  <c r="FW170"/>
  <c r="FQ170"/>
  <c r="FO170"/>
  <c r="FM170"/>
  <c r="FI170"/>
  <c r="FE170"/>
  <c r="FC170"/>
  <c r="FA170"/>
  <c r="EV170"/>
  <c r="ES170"/>
  <c r="EQ170"/>
  <c r="EO170"/>
  <c r="GC169"/>
  <c r="FY169"/>
  <c r="FW169"/>
  <c r="FU169"/>
  <c r="FO169"/>
  <c r="FK169"/>
  <c r="FI169"/>
  <c r="FG169"/>
  <c r="FC169"/>
  <c r="EW169"/>
  <c r="EV169"/>
  <c r="EU169"/>
  <c r="EQ169"/>
  <c r="GC168"/>
  <c r="GA168"/>
  <c r="FW168"/>
  <c r="FQ168"/>
  <c r="FO168"/>
  <c r="FI168"/>
  <c r="FE168"/>
  <c r="FC168"/>
  <c r="FA168"/>
  <c r="EV168"/>
  <c r="ES168"/>
  <c r="EQ168"/>
  <c r="EO168"/>
  <c r="GC167"/>
  <c r="FW167"/>
  <c r="FU167"/>
  <c r="FO167"/>
  <c r="FK167"/>
  <c r="FI167"/>
  <c r="FG167"/>
  <c r="FC167"/>
  <c r="EW167"/>
  <c r="EV167"/>
  <c r="EU167"/>
  <c r="EQ167"/>
  <c r="GC166"/>
  <c r="GA166"/>
  <c r="FW166"/>
  <c r="FQ166"/>
  <c r="FO166"/>
  <c r="FM166"/>
  <c r="FI166"/>
  <c r="FE166"/>
  <c r="FC166"/>
  <c r="FA166"/>
  <c r="EV166"/>
  <c r="ES166"/>
  <c r="EQ166"/>
  <c r="EO166"/>
  <c r="GC165"/>
  <c r="FY165"/>
  <c r="FW165"/>
  <c r="FU165"/>
  <c r="FO165"/>
  <c r="FK165"/>
  <c r="FI165"/>
  <c r="FG165"/>
  <c r="FC165"/>
  <c r="EW165"/>
  <c r="EV165"/>
  <c r="EQ165"/>
  <c r="EM165"/>
  <c r="GC164"/>
  <c r="GA164"/>
  <c r="FW164"/>
  <c r="FO164"/>
  <c r="FM164"/>
  <c r="FI164"/>
  <c r="FE164"/>
  <c r="FC164"/>
  <c r="FA164"/>
  <c r="EV164"/>
  <c r="ES164"/>
  <c r="EQ164"/>
  <c r="EO164"/>
  <c r="GC162"/>
  <c r="FY162"/>
  <c r="FW162"/>
  <c r="FU162"/>
  <c r="FO162"/>
  <c r="FK162"/>
  <c r="FI162"/>
  <c r="FG162"/>
  <c r="FC162"/>
  <c r="EW162"/>
  <c r="EV162"/>
  <c r="EQ162"/>
  <c r="EM162"/>
  <c r="GC161"/>
  <c r="GA161"/>
  <c r="FW161"/>
  <c r="FQ161"/>
  <c r="FO161"/>
  <c r="FM161"/>
  <c r="FI161"/>
  <c r="FE161"/>
  <c r="FC161"/>
  <c r="FA161"/>
  <c r="EV161"/>
  <c r="ES161"/>
  <c r="EQ161"/>
  <c r="EO161"/>
  <c r="FY160"/>
  <c r="FW160"/>
  <c r="FU160"/>
  <c r="FO160"/>
  <c r="FK160"/>
  <c r="FI160"/>
  <c r="FG160"/>
  <c r="FC160"/>
  <c r="FA160"/>
  <c r="EW160"/>
  <c r="EV160"/>
  <c r="EU160"/>
  <c r="EQ160"/>
  <c r="GC159"/>
  <c r="GA159"/>
  <c r="FW159"/>
  <c r="FQ159"/>
  <c r="FO159"/>
  <c r="FM159"/>
  <c r="FI159"/>
  <c r="FE159"/>
  <c r="FC159"/>
  <c r="FA159"/>
  <c r="EV159"/>
  <c r="ES159"/>
  <c r="EQ159"/>
  <c r="GC158"/>
  <c r="FY158"/>
  <c r="FW158"/>
  <c r="FU158"/>
  <c r="FO158"/>
  <c r="FK158"/>
  <c r="FI158"/>
  <c r="FG158"/>
  <c r="FC158"/>
  <c r="EW158"/>
  <c r="EV158"/>
  <c r="EU158"/>
  <c r="EQ158"/>
  <c r="GC157"/>
  <c r="GA157"/>
  <c r="FU157"/>
  <c r="FQ157"/>
  <c r="FO157"/>
  <c r="FM157"/>
  <c r="FI157"/>
  <c r="FE157"/>
  <c r="FC157"/>
  <c r="FA157"/>
  <c r="EV157"/>
  <c r="ES157"/>
  <c r="EQ157"/>
  <c r="EO157"/>
  <c r="GC156"/>
  <c r="FY156"/>
  <c r="FW156"/>
  <c r="FU156"/>
  <c r="FO156"/>
  <c r="FK156"/>
  <c r="FI156"/>
  <c r="FG156"/>
  <c r="FC156"/>
  <c r="EW156"/>
  <c r="EV156"/>
  <c r="EU156"/>
  <c r="EQ156"/>
  <c r="EM156"/>
  <c r="GC155"/>
  <c r="GA155"/>
  <c r="FW155"/>
  <c r="FQ155"/>
  <c r="FO155"/>
  <c r="FM155"/>
  <c r="FI155"/>
  <c r="FE155"/>
  <c r="FC155"/>
  <c r="FA155"/>
  <c r="EV155"/>
  <c r="ES155"/>
  <c r="EQ155"/>
  <c r="EO155"/>
  <c r="FY154"/>
  <c r="FW154"/>
  <c r="FU154"/>
  <c r="FO154"/>
  <c r="FK154"/>
  <c r="FI154"/>
  <c r="FG154"/>
  <c r="FC154"/>
  <c r="EW154"/>
  <c r="EV154"/>
  <c r="EU154"/>
  <c r="EQ154"/>
  <c r="GC153"/>
  <c r="GA153"/>
  <c r="FW153"/>
  <c r="FQ153"/>
  <c r="FO153"/>
  <c r="FI153"/>
  <c r="FE153"/>
  <c r="FC153"/>
  <c r="FA153"/>
  <c r="EV153"/>
  <c r="ES153"/>
  <c r="EQ153"/>
  <c r="GC152"/>
  <c r="FY152"/>
  <c r="FW152"/>
  <c r="FU152"/>
  <c r="FO152"/>
  <c r="FK152"/>
  <c r="FI152"/>
  <c r="FG152"/>
  <c r="FC152"/>
  <c r="EW152"/>
  <c r="EV152"/>
  <c r="EU152"/>
  <c r="EQ152"/>
  <c r="GC151"/>
  <c r="GA151"/>
  <c r="FU151"/>
  <c r="FQ151"/>
  <c r="FO151"/>
  <c r="FM151"/>
  <c r="FI151"/>
  <c r="FE151"/>
  <c r="FC151"/>
  <c r="FA151"/>
  <c r="ES151"/>
  <c r="EQ151"/>
  <c r="EO151"/>
  <c r="FY150"/>
  <c r="FW150"/>
  <c r="FU150"/>
  <c r="FO150"/>
  <c r="FK150"/>
  <c r="FI150"/>
  <c r="FG150"/>
  <c r="FC150"/>
  <c r="EW150"/>
  <c r="EV150"/>
  <c r="EQ150"/>
  <c r="EM150"/>
  <c r="GC149"/>
  <c r="GA149"/>
  <c r="FW149"/>
  <c r="FO149"/>
  <c r="FM149"/>
  <c r="FI149"/>
  <c r="FE149"/>
  <c r="FC149"/>
  <c r="FA149"/>
  <c r="EV149"/>
  <c r="ES149"/>
  <c r="EQ149"/>
  <c r="EO149"/>
  <c r="FY148"/>
  <c r="FW148"/>
  <c r="FU148"/>
  <c r="FO148"/>
  <c r="FK148"/>
  <c r="FI148"/>
  <c r="FG148"/>
  <c r="FC148"/>
  <c r="EW148"/>
  <c r="EV148"/>
  <c r="EU148"/>
  <c r="EQ148"/>
  <c r="GC147"/>
  <c r="GA147"/>
  <c r="FW147"/>
  <c r="FQ147"/>
  <c r="FO147"/>
  <c r="FI147"/>
  <c r="FE147"/>
  <c r="FC147"/>
  <c r="FA147"/>
  <c r="EV147"/>
  <c r="ES147"/>
  <c r="EQ147"/>
  <c r="EO147"/>
  <c r="GC145"/>
  <c r="FY145"/>
  <c r="FW145"/>
  <c r="FU145"/>
  <c r="FO145"/>
  <c r="FK145"/>
  <c r="FI145"/>
  <c r="FG145"/>
  <c r="FC145"/>
  <c r="EW145"/>
  <c r="EV145"/>
  <c r="EU145"/>
  <c r="EQ145"/>
  <c r="GC144"/>
  <c r="GA144"/>
  <c r="FW144"/>
  <c r="FQ144"/>
  <c r="FI144"/>
  <c r="FE144"/>
  <c r="FC144"/>
  <c r="FA144"/>
  <c r="EV144"/>
  <c r="ES144"/>
  <c r="EQ144"/>
  <c r="EO144"/>
  <c r="GC143"/>
  <c r="FY143"/>
  <c r="FW143"/>
  <c r="FU143"/>
  <c r="FO143"/>
  <c r="FK143"/>
  <c r="FI143"/>
  <c r="FG143"/>
  <c r="FC143"/>
  <c r="EW143"/>
  <c r="EV143"/>
  <c r="EU143"/>
  <c r="EQ143"/>
  <c r="EM143"/>
  <c r="GC142"/>
  <c r="GA142"/>
  <c r="FW142"/>
  <c r="FQ142"/>
  <c r="FO142"/>
  <c r="FM142"/>
  <c r="FI142"/>
  <c r="FE142"/>
  <c r="FC142"/>
  <c r="FA142"/>
  <c r="ES142"/>
  <c r="EQ142"/>
  <c r="EO142"/>
  <c r="GC141"/>
  <c r="FY141"/>
  <c r="FW141"/>
  <c r="FO141"/>
  <c r="FK141"/>
  <c r="FI141"/>
  <c r="FG141"/>
  <c r="FC141"/>
  <c r="EW141"/>
  <c r="EV141"/>
  <c r="EU141"/>
  <c r="EQ141"/>
  <c r="EM141"/>
  <c r="GC140"/>
  <c r="GA140"/>
  <c r="FW140"/>
  <c r="FQ140"/>
  <c r="FO140"/>
  <c r="FM140"/>
  <c r="FI140"/>
  <c r="FE140"/>
  <c r="FC140"/>
  <c r="FA140"/>
  <c r="ES140"/>
  <c r="EO140"/>
  <c r="GC139"/>
  <c r="FY139"/>
  <c r="FW139"/>
  <c r="FU139"/>
  <c r="FO139"/>
  <c r="FK139"/>
  <c r="FI139"/>
  <c r="FG139"/>
  <c r="FC139"/>
  <c r="EW139"/>
  <c r="EU139"/>
  <c r="EQ139"/>
  <c r="GC138"/>
  <c r="GA138"/>
  <c r="FQ138"/>
  <c r="FM138"/>
  <c r="FE138"/>
  <c r="FC138"/>
  <c r="FA138"/>
  <c r="ES138"/>
  <c r="EO138"/>
  <c r="FY137"/>
  <c r="FW137"/>
  <c r="FU137"/>
  <c r="FK137"/>
  <c r="FG137"/>
  <c r="EW137"/>
  <c r="EV137"/>
  <c r="EU137"/>
  <c r="EM137"/>
  <c r="GA136"/>
  <c r="FQ136"/>
  <c r="FO136"/>
  <c r="FM136"/>
  <c r="FE136"/>
  <c r="FA136"/>
  <c r="ES136"/>
  <c r="EQ136"/>
  <c r="EO136"/>
  <c r="FY135"/>
  <c r="FU135"/>
  <c r="FK135"/>
  <c r="FI135"/>
  <c r="FG135"/>
  <c r="EW135"/>
  <c r="EU135"/>
  <c r="EM135"/>
  <c r="GC134"/>
  <c r="GA134"/>
  <c r="FQ134"/>
  <c r="FM134"/>
  <c r="FE134"/>
  <c r="FC134"/>
  <c r="FA134"/>
  <c r="ES134"/>
  <c r="EO134"/>
  <c r="FY133"/>
  <c r="FW133"/>
  <c r="FU133"/>
  <c r="FK133"/>
  <c r="FG133"/>
  <c r="EW133"/>
  <c r="EV133"/>
  <c r="EU133"/>
  <c r="EM133"/>
  <c r="GA131"/>
  <c r="FQ131"/>
  <c r="FO131"/>
  <c r="FE131"/>
  <c r="FC131"/>
  <c r="FA131"/>
  <c r="ES131"/>
  <c r="EQ131"/>
  <c r="FW130"/>
  <c r="FU130"/>
  <c r="FK130"/>
  <c r="FG130"/>
  <c r="EW130"/>
  <c r="EV130"/>
  <c r="EU130"/>
  <c r="GC129"/>
  <c r="GA129"/>
  <c r="FQ129"/>
  <c r="FO129"/>
  <c r="FM129"/>
  <c r="FE129"/>
  <c r="FC129"/>
  <c r="FA129"/>
  <c r="ES129"/>
  <c r="EQ129"/>
  <c r="EO129"/>
  <c r="FY128"/>
  <c r="FW128"/>
  <c r="FU128"/>
  <c r="FK128"/>
  <c r="FI128"/>
  <c r="FG128"/>
  <c r="EW128"/>
  <c r="EV128"/>
  <c r="EM128"/>
  <c r="GC127"/>
  <c r="GA127"/>
  <c r="FQ127"/>
  <c r="FO127"/>
  <c r="FM127"/>
  <c r="FE127"/>
  <c r="FC127"/>
  <c r="FA127"/>
  <c r="ES127"/>
  <c r="EQ127"/>
  <c r="EO127"/>
  <c r="FY126"/>
  <c r="FW126"/>
  <c r="FU126"/>
  <c r="FK126"/>
  <c r="FI126"/>
  <c r="FG126"/>
  <c r="EW126"/>
  <c r="EV126"/>
  <c r="EU126"/>
  <c r="EM126"/>
  <c r="GC125"/>
  <c r="GA125"/>
  <c r="FQ125"/>
  <c r="FO125"/>
  <c r="FE125"/>
  <c r="FC125"/>
  <c r="FA125"/>
  <c r="ES125"/>
  <c r="FW124"/>
  <c r="FU124"/>
  <c r="FK124"/>
  <c r="FI124"/>
  <c r="FG124"/>
  <c r="EW124"/>
  <c r="EV124"/>
  <c r="EU124"/>
  <c r="GC123"/>
  <c r="GA123"/>
  <c r="FQ123"/>
  <c r="FM123"/>
  <c r="FE123"/>
  <c r="FC123"/>
  <c r="FA123"/>
  <c r="ES123"/>
  <c r="EO123"/>
  <c r="FW122"/>
  <c r="FU122"/>
  <c r="FK122"/>
  <c r="FI122"/>
  <c r="FG122"/>
  <c r="EW122"/>
  <c r="EV122"/>
  <c r="EM122"/>
  <c r="GC121"/>
  <c r="GA121"/>
  <c r="FO121"/>
  <c r="FM121"/>
  <c r="FE121"/>
  <c r="FC121"/>
  <c r="FA121"/>
  <c r="ES121"/>
  <c r="EQ121"/>
  <c r="EO121"/>
  <c r="FY120"/>
  <c r="FW120"/>
  <c r="FU120"/>
  <c r="FK120"/>
  <c r="FI120"/>
  <c r="FG120"/>
  <c r="EW120"/>
  <c r="EV120"/>
  <c r="EU120"/>
  <c r="EM120"/>
  <c r="GC119"/>
  <c r="GA119"/>
  <c r="FQ119"/>
  <c r="FO119"/>
  <c r="FE119"/>
  <c r="FC119"/>
  <c r="FA119"/>
  <c r="ES119"/>
  <c r="EQ119"/>
  <c r="FW118"/>
  <c r="FU118"/>
  <c r="FK118"/>
  <c r="FI118"/>
  <c r="FG118"/>
  <c r="EW118"/>
  <c r="EV118"/>
  <c r="GC117"/>
  <c r="GA117"/>
  <c r="FQ117"/>
  <c r="FM117"/>
  <c r="FE117"/>
  <c r="FC117"/>
  <c r="FA117"/>
  <c r="ES117"/>
  <c r="EO117"/>
  <c r="FY115"/>
  <c r="FK115"/>
  <c r="FG115"/>
  <c r="EW115"/>
  <c r="EM115"/>
  <c r="GC114"/>
  <c r="GA114"/>
  <c r="FQ114"/>
  <c r="FO114"/>
  <c r="FM114"/>
  <c r="FE114"/>
  <c r="FC114"/>
  <c r="FA114"/>
  <c r="ES114"/>
  <c r="EQ114"/>
  <c r="EO114"/>
  <c r="FY113"/>
  <c r="FW113"/>
  <c r="FU113"/>
  <c r="FK113"/>
  <c r="FI113"/>
  <c r="FG113"/>
  <c r="EW113"/>
  <c r="EV113"/>
  <c r="EU113"/>
  <c r="GA112"/>
  <c r="FQ112"/>
  <c r="FE112"/>
  <c r="FA112"/>
  <c r="ES112"/>
  <c r="EO112"/>
  <c r="FY111"/>
  <c r="FW111"/>
  <c r="FU111"/>
  <c r="FK111"/>
  <c r="FI111"/>
  <c r="FG111"/>
  <c r="EW111"/>
  <c r="EV111"/>
  <c r="EU111"/>
  <c r="GC110"/>
  <c r="GA110"/>
  <c r="FQ110"/>
  <c r="FO110"/>
  <c r="FM110"/>
  <c r="FE110"/>
  <c r="FC110"/>
  <c r="FA110"/>
  <c r="ES110"/>
  <c r="EQ110"/>
  <c r="FY109"/>
  <c r="FU109"/>
  <c r="FK109"/>
  <c r="FG109"/>
  <c r="EW109"/>
  <c r="EV109"/>
  <c r="EU109"/>
  <c r="GA108"/>
  <c r="FO108"/>
  <c r="FC108"/>
  <c r="FA108"/>
  <c r="EQ108"/>
  <c r="FY107"/>
  <c r="FW107"/>
  <c r="FU107"/>
  <c r="FK107"/>
  <c r="FI107"/>
  <c r="FG107"/>
  <c r="EW107"/>
  <c r="EV107"/>
  <c r="EU107"/>
  <c r="GA106"/>
  <c r="FQ106"/>
  <c r="FE106"/>
  <c r="FA106"/>
  <c r="ES106"/>
  <c r="EO106"/>
  <c r="FW105"/>
  <c r="FU105"/>
  <c r="FI105"/>
  <c r="FG105"/>
  <c r="EW105"/>
  <c r="EV105"/>
  <c r="EU105"/>
  <c r="GC104"/>
  <c r="GA104"/>
  <c r="FQ104"/>
  <c r="FO104"/>
  <c r="FM104"/>
  <c r="FE104"/>
  <c r="FC104"/>
  <c r="FA104"/>
  <c r="ES104"/>
  <c r="EQ104"/>
  <c r="EO104"/>
  <c r="FY103"/>
  <c r="FK103"/>
  <c r="FG103"/>
  <c r="EU103"/>
  <c r="EM103"/>
  <c r="GC101"/>
  <c r="GA101"/>
  <c r="FQ101"/>
  <c r="FM101"/>
  <c r="FE101"/>
  <c r="FC101"/>
  <c r="FA101"/>
  <c r="EU101"/>
  <c r="ES101"/>
  <c r="EQ101"/>
  <c r="EO101"/>
  <c r="FY100"/>
  <c r="FW100"/>
  <c r="FU100"/>
  <c r="FK100"/>
  <c r="FI100"/>
  <c r="FG100"/>
  <c r="EW100"/>
  <c r="EV100"/>
  <c r="EU100"/>
  <c r="EM100"/>
  <c r="GC99"/>
  <c r="GA99"/>
  <c r="FQ99"/>
  <c r="FO99"/>
  <c r="FE99"/>
  <c r="FA99"/>
  <c r="ES99"/>
  <c r="EQ99"/>
  <c r="EO99"/>
  <c r="FY98"/>
  <c r="FU98"/>
  <c r="FM98"/>
  <c r="FK98"/>
  <c r="FI98"/>
  <c r="FG98"/>
  <c r="EW98"/>
  <c r="EV98"/>
  <c r="EU98"/>
  <c r="EM98"/>
  <c r="GC97"/>
  <c r="GA97"/>
  <c r="FQ97"/>
  <c r="FO97"/>
  <c r="FE97"/>
  <c r="FC97"/>
  <c r="FA97"/>
  <c r="ES97"/>
  <c r="EO97"/>
  <c r="FY96"/>
  <c r="FW96"/>
  <c r="FU96"/>
  <c r="FK96"/>
  <c r="FG96"/>
  <c r="EW96"/>
  <c r="EV96"/>
  <c r="EM96"/>
  <c r="GC95"/>
  <c r="GA95"/>
  <c r="FQ95"/>
  <c r="FO95"/>
  <c r="FM95"/>
  <c r="FE95"/>
  <c r="FC95"/>
  <c r="FA95"/>
  <c r="ES95"/>
  <c r="EQ95"/>
  <c r="EO95"/>
  <c r="FY94"/>
  <c r="FW94"/>
  <c r="FU94"/>
  <c r="FK94"/>
  <c r="FI94"/>
  <c r="FG94"/>
  <c r="EW94"/>
  <c r="EV94"/>
  <c r="EU94"/>
  <c r="EM94"/>
  <c r="GC93"/>
  <c r="GA93"/>
  <c r="FQ93"/>
  <c r="FO93"/>
  <c r="FE93"/>
  <c r="FC93"/>
  <c r="FA93"/>
  <c r="ES93"/>
  <c r="EQ93"/>
  <c r="EO93"/>
  <c r="FY92"/>
  <c r="FW92"/>
  <c r="FU92"/>
  <c r="FK92"/>
  <c r="FI92"/>
  <c r="FG92"/>
  <c r="EW92"/>
  <c r="EV92"/>
  <c r="EU92"/>
  <c r="EM92"/>
  <c r="GC91"/>
  <c r="GA91"/>
  <c r="FQ91"/>
  <c r="FO91"/>
  <c r="FE91"/>
  <c r="FC91"/>
  <c r="FA91"/>
  <c r="ES91"/>
  <c r="EO91"/>
  <c r="FY90"/>
  <c r="FW90"/>
  <c r="FU90"/>
  <c r="FK90"/>
  <c r="FG90"/>
  <c r="EW90"/>
  <c r="EV90"/>
  <c r="EM90"/>
  <c r="GC89"/>
  <c r="GA89"/>
  <c r="FQ89"/>
  <c r="FO89"/>
  <c r="FM89"/>
  <c r="FG89"/>
  <c r="FE89"/>
  <c r="FA89"/>
  <c r="ES89"/>
  <c r="EQ89"/>
  <c r="EO89"/>
  <c r="FY88"/>
  <c r="FU88"/>
  <c r="FK88"/>
  <c r="FI88"/>
  <c r="FG88"/>
  <c r="EW88"/>
  <c r="EU88"/>
  <c r="EM88"/>
  <c r="GC87"/>
  <c r="GA87"/>
  <c r="FQ87"/>
  <c r="FE87"/>
  <c r="FC87"/>
  <c r="FA87"/>
  <c r="ES87"/>
  <c r="EO87"/>
  <c r="FY86"/>
  <c r="FW86"/>
  <c r="FU86"/>
  <c r="FM86"/>
  <c r="FK86"/>
  <c r="FI86"/>
  <c r="FG86"/>
  <c r="EW86"/>
  <c r="EV86"/>
  <c r="EU86"/>
  <c r="EM86"/>
  <c r="GC85"/>
  <c r="GA85"/>
  <c r="FQ85"/>
  <c r="FO85"/>
  <c r="FE85"/>
  <c r="FC85"/>
  <c r="FA85"/>
  <c r="ES85"/>
  <c r="EQ85"/>
  <c r="EO85"/>
  <c r="FY83"/>
  <c r="FW83"/>
  <c r="FU83"/>
  <c r="FK83"/>
  <c r="FI83"/>
  <c r="FG83"/>
  <c r="EW83"/>
  <c r="EV83"/>
  <c r="EM83"/>
  <c r="FQ82"/>
  <c r="FO82"/>
  <c r="FE82"/>
  <c r="FC82"/>
  <c r="ES82"/>
  <c r="FY81"/>
  <c r="FU81"/>
  <c r="FK81"/>
  <c r="FG81"/>
  <c r="EW81"/>
  <c r="EU81"/>
  <c r="GC80"/>
  <c r="GA80"/>
  <c r="FQ80"/>
  <c r="FO80"/>
  <c r="FE80"/>
  <c r="FC80"/>
  <c r="FA80"/>
  <c r="ES80"/>
  <c r="EQ80"/>
  <c r="FY79"/>
  <c r="FK79"/>
  <c r="FI79"/>
  <c r="EW79"/>
  <c r="GA78"/>
  <c r="FQ78"/>
  <c r="FM78"/>
  <c r="FE78"/>
  <c r="FA78"/>
  <c r="ES78"/>
  <c r="EO78"/>
  <c r="FY77"/>
  <c r="FU77"/>
  <c r="FK77"/>
  <c r="FI77"/>
  <c r="FG77"/>
  <c r="EW77"/>
  <c r="EM77"/>
  <c r="GC76"/>
  <c r="FO76"/>
  <c r="FE76"/>
  <c r="FC76"/>
  <c r="ES76"/>
  <c r="EQ76"/>
  <c r="FY75"/>
  <c r="FU75"/>
  <c r="FK75"/>
  <c r="FG75"/>
  <c r="EW75"/>
  <c r="EV75"/>
  <c r="EU75"/>
  <c r="GC74"/>
  <c r="GA74"/>
  <c r="FQ74"/>
  <c r="FE74"/>
  <c r="FC74"/>
  <c r="FA74"/>
  <c r="ES74"/>
  <c r="EQ74"/>
  <c r="EO74"/>
  <c r="FY73"/>
  <c r="FW73"/>
  <c r="FK73"/>
  <c r="FI73"/>
  <c r="EW73"/>
  <c r="GA72"/>
  <c r="FW72"/>
  <c r="FQ72"/>
  <c r="FM72"/>
  <c r="FE72"/>
  <c r="FA72"/>
  <c r="ES72"/>
  <c r="EO72"/>
  <c r="FY71"/>
  <c r="FW71"/>
  <c r="FU71"/>
  <c r="FK71"/>
  <c r="FG71"/>
  <c r="EW71"/>
  <c r="EV71"/>
  <c r="EU71"/>
  <c r="EM71"/>
  <c r="GA69"/>
  <c r="FQ69"/>
  <c r="FO69"/>
  <c r="FM69"/>
  <c r="FE69"/>
  <c r="FA69"/>
  <c r="ES69"/>
  <c r="EQ69"/>
  <c r="EO69"/>
  <c r="FY67"/>
  <c r="FK67"/>
  <c r="GC66"/>
  <c r="GA66"/>
  <c r="FY66"/>
  <c r="FO66"/>
  <c r="FC66"/>
  <c r="FA66"/>
  <c r="EQ66"/>
  <c r="EO66"/>
  <c r="FY65"/>
  <c r="FW65"/>
  <c r="FU65"/>
  <c r="FK65"/>
  <c r="FI65"/>
  <c r="FG65"/>
  <c r="EW65"/>
  <c r="EV65"/>
  <c r="EU65"/>
  <c r="FQ64"/>
  <c r="FE64"/>
  <c r="ES64"/>
  <c r="FW63"/>
  <c r="FU63"/>
  <c r="FQ63"/>
  <c r="FG63"/>
  <c r="EW63"/>
  <c r="EV63"/>
  <c r="EU63"/>
  <c r="GC62"/>
  <c r="GA62"/>
  <c r="FQ62"/>
  <c r="FO62"/>
  <c r="FM62"/>
  <c r="FE62"/>
  <c r="FC62"/>
  <c r="FA62"/>
  <c r="ES62"/>
  <c r="EQ62"/>
  <c r="EO62"/>
  <c r="FY61"/>
  <c r="FK61"/>
  <c r="EM61"/>
  <c r="GC60"/>
  <c r="GA60"/>
  <c r="FO60"/>
  <c r="FC60"/>
  <c r="FA60"/>
  <c r="EO60"/>
  <c r="FY59"/>
  <c r="FW59"/>
  <c r="FU59"/>
  <c r="FK59"/>
  <c r="FG59"/>
  <c r="EW59"/>
  <c r="EV59"/>
  <c r="EU59"/>
  <c r="FQ58"/>
  <c r="FE58"/>
  <c r="ES58"/>
  <c r="FW57"/>
  <c r="FU57"/>
  <c r="FI57"/>
  <c r="FG57"/>
  <c r="EW57"/>
  <c r="EV57"/>
  <c r="EU57"/>
  <c r="GC56"/>
  <c r="GA56"/>
  <c r="FQ56"/>
  <c r="FE56"/>
  <c r="FC56"/>
  <c r="ES56"/>
  <c r="EQ56"/>
  <c r="EO56"/>
  <c r="FY54"/>
  <c r="FW54"/>
  <c r="FU54"/>
  <c r="FK54"/>
  <c r="FI54"/>
  <c r="FG54"/>
  <c r="EW54"/>
  <c r="EV54"/>
  <c r="EU54"/>
  <c r="EM54"/>
  <c r="GC53"/>
  <c r="GA53"/>
  <c r="FM53"/>
  <c r="FE53"/>
  <c r="FC53"/>
  <c r="FA53"/>
  <c r="ES53"/>
  <c r="EO53"/>
  <c r="FY52"/>
  <c r="FW52"/>
  <c r="FU52"/>
  <c r="FK52"/>
  <c r="FG52"/>
  <c r="EW52"/>
  <c r="EU52"/>
  <c r="EO52"/>
  <c r="BH52"/>
  <c r="GA51"/>
  <c r="FQ51"/>
  <c r="FO51"/>
  <c r="FM51"/>
  <c r="FE51"/>
  <c r="FA51"/>
  <c r="ES51"/>
  <c r="EQ51"/>
  <c r="EO51"/>
  <c r="FY50"/>
  <c r="FU50"/>
  <c r="FK50"/>
  <c r="FI50"/>
  <c r="FG50"/>
  <c r="EW50"/>
  <c r="EU50"/>
  <c r="BH50"/>
  <c r="GC49"/>
  <c r="GA49"/>
  <c r="FQ49"/>
  <c r="FM49"/>
  <c r="FE49"/>
  <c r="FC49"/>
  <c r="FA49"/>
  <c r="EV49"/>
  <c r="ES49"/>
  <c r="EQ49"/>
  <c r="EO49"/>
  <c r="FY48"/>
  <c r="FW48"/>
  <c r="FK48"/>
  <c r="FG48"/>
  <c r="EW48"/>
  <c r="EV48"/>
  <c r="EM48"/>
  <c r="GC47"/>
  <c r="GA47"/>
  <c r="FO47"/>
  <c r="FM47"/>
  <c r="FE47"/>
  <c r="FC47"/>
  <c r="FA47"/>
  <c r="ES47"/>
  <c r="EQ47"/>
  <c r="EO47"/>
  <c r="FY46"/>
  <c r="FW46"/>
  <c r="FU46"/>
  <c r="FK46"/>
  <c r="FI46"/>
  <c r="FG46"/>
  <c r="EW46"/>
  <c r="EV46"/>
  <c r="EU46"/>
  <c r="BH46"/>
  <c r="GC45"/>
  <c r="GA45"/>
  <c r="FQ45"/>
  <c r="FO45"/>
  <c r="FE45"/>
  <c r="FC45"/>
  <c r="FA45"/>
  <c r="ES45"/>
  <c r="EQ45"/>
  <c r="EO45"/>
  <c r="FY44"/>
  <c r="FW44"/>
  <c r="FU44"/>
  <c r="FK44"/>
  <c r="FI44"/>
  <c r="FG44"/>
  <c r="EW44"/>
  <c r="EV44"/>
  <c r="EU44"/>
  <c r="BH44"/>
  <c r="GC43"/>
  <c r="GA43"/>
  <c r="FU43"/>
  <c r="FQ43"/>
  <c r="FO43"/>
  <c r="FM43"/>
  <c r="FE43"/>
  <c r="FC43"/>
  <c r="FA43"/>
  <c r="ES43"/>
  <c r="EQ43"/>
  <c r="EO43"/>
  <c r="FY42"/>
  <c r="FW42"/>
  <c r="FU42"/>
  <c r="FK42"/>
  <c r="FI42"/>
  <c r="FG42"/>
  <c r="EW42"/>
  <c r="EV42"/>
  <c r="EM42"/>
  <c r="GC40"/>
  <c r="GA40"/>
  <c r="FQ40"/>
  <c r="FO40"/>
  <c r="FE40"/>
  <c r="FA40"/>
  <c r="ES40"/>
  <c r="EQ40"/>
  <c r="EO40"/>
  <c r="FY39"/>
  <c r="FU39"/>
  <c r="FK39"/>
  <c r="FI39"/>
  <c r="FG39"/>
  <c r="EW39"/>
  <c r="EU39"/>
  <c r="BH39"/>
  <c r="GC38"/>
  <c r="GA38"/>
  <c r="FQ38"/>
  <c r="FO38"/>
  <c r="FM38"/>
  <c r="FE38"/>
  <c r="FC38"/>
  <c r="FA38"/>
  <c r="ES38"/>
  <c r="EQ38"/>
  <c r="EO38"/>
  <c r="FY37"/>
  <c r="FW37"/>
  <c r="FU37"/>
  <c r="FK37"/>
  <c r="FI37"/>
  <c r="FG37"/>
  <c r="EW37"/>
  <c r="EU37"/>
  <c r="EM37"/>
  <c r="EQ11"/>
  <c r="EM12"/>
  <c r="EU12"/>
  <c r="EW12"/>
  <c r="FG12"/>
  <c r="FK12"/>
  <c r="FU12"/>
  <c r="FY12"/>
  <c r="EU13"/>
  <c r="FA13"/>
  <c r="FE13"/>
  <c r="FG13"/>
  <c r="FM13"/>
  <c r="FQ13"/>
  <c r="GA13"/>
  <c r="EM14"/>
  <c r="EU14"/>
  <c r="EV14"/>
  <c r="EW14"/>
  <c r="FA14"/>
  <c r="FG14"/>
  <c r="FK14"/>
  <c r="FM14"/>
  <c r="FW14"/>
  <c r="FY14"/>
  <c r="GA14"/>
  <c r="EM15"/>
  <c r="EO15"/>
  <c r="EQ15"/>
  <c r="ES15"/>
  <c r="EW15"/>
  <c r="FA15"/>
  <c r="FE15"/>
  <c r="FK15"/>
  <c r="FM15"/>
  <c r="FQ15"/>
  <c r="FY15"/>
  <c r="GA15"/>
  <c r="ES16"/>
  <c r="EW16"/>
  <c r="FE16"/>
  <c r="FK16"/>
  <c r="FQ16"/>
  <c r="FY16"/>
  <c r="EQ17"/>
  <c r="ES17"/>
  <c r="EW17"/>
  <c r="FE17"/>
  <c r="FK17"/>
  <c r="FO17"/>
  <c r="FQ17"/>
  <c r="FY17"/>
  <c r="GC17"/>
  <c r="EM18"/>
  <c r="ES18"/>
  <c r="EU18"/>
  <c r="EW18"/>
  <c r="FE18"/>
  <c r="FG18"/>
  <c r="FK18"/>
  <c r="FQ18"/>
  <c r="FU18"/>
  <c r="FY18"/>
  <c r="EM19"/>
  <c r="ES19"/>
  <c r="EW19"/>
  <c r="FE19"/>
  <c r="FK19"/>
  <c r="FY19"/>
  <c r="EM20"/>
  <c r="ES20"/>
  <c r="FE20"/>
  <c r="FI20"/>
  <c r="FK20"/>
  <c r="FQ20"/>
  <c r="FW20"/>
  <c r="FY20"/>
  <c r="EM21"/>
  <c r="EO21"/>
  <c r="EQ21"/>
  <c r="ES21"/>
  <c r="EW21"/>
  <c r="FA21"/>
  <c r="FE21"/>
  <c r="FK21"/>
  <c r="FQ21"/>
  <c r="FY21"/>
  <c r="GA21"/>
  <c r="EQ22"/>
  <c r="ES22"/>
  <c r="FC22"/>
  <c r="FE22"/>
  <c r="FO22"/>
  <c r="FQ22"/>
  <c r="GC22"/>
  <c r="EW23"/>
  <c r="FK23"/>
  <c r="FY23"/>
  <c r="EP10"/>
  <c r="EQ14"/>
  <c r="R278"/>
  <c r="R265"/>
  <c r="R236"/>
  <c r="R224"/>
  <c r="R193"/>
  <c r="R178"/>
  <c r="R163"/>
  <c r="R132"/>
  <c r="R116"/>
  <c r="R102"/>
  <c r="EQ10"/>
  <c r="R9"/>
  <c r="EV20"/>
  <c r="FC17"/>
  <c r="EV17"/>
  <c r="FU15"/>
  <c r="FG15"/>
  <c r="EU15"/>
  <c r="FO14"/>
  <c r="FI14"/>
  <c r="FC14"/>
  <c r="EV13"/>
  <c r="EO12"/>
  <c r="M373"/>
  <c r="M372"/>
  <c r="M371"/>
  <c r="M370"/>
  <c r="M369"/>
  <c r="M368"/>
  <c r="M367"/>
  <c r="M277"/>
  <c r="M264"/>
  <c r="M263"/>
  <c r="M262"/>
  <c r="M251"/>
  <c r="M250"/>
  <c r="M249"/>
  <c r="M248"/>
  <c r="M247"/>
  <c r="M235"/>
  <c r="M234"/>
  <c r="M223"/>
  <c r="M209" s="1"/>
  <c r="M208"/>
  <c r="M207"/>
  <c r="M206"/>
  <c r="M205"/>
  <c r="M192"/>
  <c r="M191"/>
  <c r="M190"/>
  <c r="M177"/>
  <c r="M176"/>
  <c r="M175"/>
  <c r="M174"/>
  <c r="M162"/>
  <c r="M161"/>
  <c r="M160"/>
  <c r="M159"/>
  <c r="M158"/>
  <c r="M157"/>
  <c r="M156"/>
  <c r="M155"/>
  <c r="M154"/>
  <c r="M145"/>
  <c r="M144"/>
  <c r="M143"/>
  <c r="M142"/>
  <c r="M141"/>
  <c r="M140"/>
  <c r="M131"/>
  <c r="M130"/>
  <c r="M129"/>
  <c r="M128"/>
  <c r="M127"/>
  <c r="M126"/>
  <c r="M125"/>
  <c r="M124"/>
  <c r="M123"/>
  <c r="M122"/>
  <c r="M115"/>
  <c r="M114"/>
  <c r="M113"/>
  <c r="M112"/>
  <c r="M111"/>
  <c r="M110"/>
  <c r="M109"/>
  <c r="M101"/>
  <c r="M100"/>
  <c r="M99"/>
  <c r="M98"/>
  <c r="M97"/>
  <c r="M96"/>
  <c r="M95"/>
  <c r="M83"/>
  <c r="M82"/>
  <c r="M81"/>
  <c r="M80"/>
  <c r="M79"/>
  <c r="M69"/>
  <c r="M67"/>
  <c r="M66"/>
  <c r="M54"/>
  <c r="M41" s="1"/>
  <c r="M40"/>
  <c r="M39"/>
  <c r="M38"/>
  <c r="M24" s="1"/>
  <c r="M23"/>
  <c r="R739" l="1"/>
  <c r="M70"/>
  <c r="M55"/>
  <c r="M84"/>
  <c r="M146"/>
  <c r="BH341"/>
  <c r="M252"/>
  <c r="EM307"/>
  <c r="BH307"/>
  <c r="EP358"/>
  <c r="EY358"/>
  <c r="FF358"/>
  <c r="FN358"/>
  <c r="FX358"/>
  <c r="EX358"/>
  <c r="FL358"/>
  <c r="GD358"/>
  <c r="ER358"/>
  <c r="EZ358"/>
  <c r="FH358"/>
  <c r="FP358"/>
  <c r="FZ358"/>
  <c r="EN358"/>
  <c r="FD358"/>
  <c r="FV358"/>
  <c r="ET358"/>
  <c r="FB358"/>
  <c r="FJ358"/>
  <c r="FT358"/>
  <c r="GB358"/>
  <c r="GF353"/>
  <c r="GE353"/>
  <c r="GE342"/>
  <c r="GF311"/>
  <c r="GE345"/>
  <c r="GF305"/>
  <c r="GE354"/>
  <c r="GF334"/>
  <c r="GF343"/>
  <c r="GE333"/>
  <c r="GE298"/>
  <c r="GE303"/>
  <c r="GF293"/>
  <c r="GF302"/>
  <c r="GF304"/>
  <c r="GE319"/>
  <c r="GF315"/>
  <c r="GE329"/>
  <c r="GF336"/>
  <c r="GF331"/>
  <c r="GF339"/>
  <c r="GF346"/>
  <c r="GF348"/>
  <c r="ES290"/>
  <c r="FI324"/>
  <c r="FQ290"/>
  <c r="BH148"/>
  <c r="BH152"/>
  <c r="BH154"/>
  <c r="GF154" s="1"/>
  <c r="BH158"/>
  <c r="BH160"/>
  <c r="BH182"/>
  <c r="BH184"/>
  <c r="GF184" s="1"/>
  <c r="BH188"/>
  <c r="BH190"/>
  <c r="BH279"/>
  <c r="BH281"/>
  <c r="BH285"/>
  <c r="GF285" s="1"/>
  <c r="BH287"/>
  <c r="GF287" s="1"/>
  <c r="GE321"/>
  <c r="FO232"/>
  <c r="GC232"/>
  <c r="EV233"/>
  <c r="FI233"/>
  <c r="FW233"/>
  <c r="EQ234"/>
  <c r="FC234"/>
  <c r="FO234"/>
  <c r="GC234"/>
  <c r="EV235"/>
  <c r="FI235"/>
  <c r="FW235"/>
  <c r="FC237"/>
  <c r="FO237"/>
  <c r="GC237"/>
  <c r="EV238"/>
  <c r="FI238"/>
  <c r="FW238"/>
  <c r="EQ239"/>
  <c r="FC239"/>
  <c r="FO239"/>
  <c r="GC239"/>
  <c r="EV240"/>
  <c r="FI240"/>
  <c r="FW240"/>
  <c r="EQ241"/>
  <c r="FC241"/>
  <c r="FO241"/>
  <c r="EV242"/>
  <c r="FI242"/>
  <c r="FW242"/>
  <c r="EQ243"/>
  <c r="FC243"/>
  <c r="GC243"/>
  <c r="FI244"/>
  <c r="FW244"/>
  <c r="EQ245"/>
  <c r="FC245"/>
  <c r="FO245"/>
  <c r="GC245"/>
  <c r="EV246"/>
  <c r="FI246"/>
  <c r="FW246"/>
  <c r="EQ247"/>
  <c r="FC247"/>
  <c r="FO247"/>
  <c r="EV248"/>
  <c r="FI248"/>
  <c r="FW248"/>
  <c r="EQ249"/>
  <c r="FC249"/>
  <c r="FO249"/>
  <c r="GC249"/>
  <c r="EV250"/>
  <c r="FI250"/>
  <c r="FW250"/>
  <c r="EQ251"/>
  <c r="FC251"/>
  <c r="FO251"/>
  <c r="GC251"/>
  <c r="EV253"/>
  <c r="FI253"/>
  <c r="EQ254"/>
  <c r="FC254"/>
  <c r="FO254"/>
  <c r="GC254"/>
  <c r="EV255"/>
  <c r="FI255"/>
  <c r="FW255"/>
  <c r="EQ256"/>
  <c r="FC256"/>
  <c r="FO256"/>
  <c r="GC256"/>
  <c r="EV257"/>
  <c r="FI257"/>
  <c r="FW257"/>
  <c r="EQ258"/>
  <c r="FC258"/>
  <c r="FO258"/>
  <c r="GC258"/>
  <c r="EV259"/>
  <c r="FI259"/>
  <c r="FW259"/>
  <c r="EQ260"/>
  <c r="FC260"/>
  <c r="FO260"/>
  <c r="GC260"/>
  <c r="EV261"/>
  <c r="FI261"/>
  <c r="FW261"/>
  <c r="EQ262"/>
  <c r="FC262"/>
  <c r="FO262"/>
  <c r="GC262"/>
  <c r="EV263"/>
  <c r="FI263"/>
  <c r="FW263"/>
  <c r="EQ264"/>
  <c r="FC264"/>
  <c r="FO264"/>
  <c r="GC264"/>
  <c r="EV266"/>
  <c r="FI266"/>
  <c r="FW266"/>
  <c r="EQ267"/>
  <c r="FC267"/>
  <c r="FO267"/>
  <c r="GC267"/>
  <c r="EV268"/>
  <c r="FI268"/>
  <c r="FW268"/>
  <c r="EQ269"/>
  <c r="FC269"/>
  <c r="FO269"/>
  <c r="GC269"/>
  <c r="EV270"/>
  <c r="FI270"/>
  <c r="FW270"/>
  <c r="EQ271"/>
  <c r="FC271"/>
  <c r="FO271"/>
  <c r="GC271"/>
  <c r="EV272"/>
  <c r="FI272"/>
  <c r="FW272"/>
  <c r="EQ273"/>
  <c r="FC273"/>
  <c r="FO273"/>
  <c r="GC273"/>
  <c r="EV274"/>
  <c r="FI274"/>
  <c r="FW274"/>
  <c r="EQ275"/>
  <c r="FC275"/>
  <c r="FO275"/>
  <c r="GC275"/>
  <c r="EV276"/>
  <c r="FI276"/>
  <c r="FW276"/>
  <c r="EQ277"/>
  <c r="FC277"/>
  <c r="FO277"/>
  <c r="GC277"/>
  <c r="EV279"/>
  <c r="FI279"/>
  <c r="FW279"/>
  <c r="EQ280"/>
  <c r="FC280"/>
  <c r="FO280"/>
  <c r="GC280"/>
  <c r="EV281"/>
  <c r="FI281"/>
  <c r="FW281"/>
  <c r="EQ282"/>
  <c r="FC282"/>
  <c r="FO282"/>
  <c r="GC282"/>
  <c r="EV283"/>
  <c r="FI283"/>
  <c r="FW283"/>
  <c r="EQ284"/>
  <c r="FC284"/>
  <c r="FO284"/>
  <c r="GC284"/>
  <c r="EV285"/>
  <c r="FI285"/>
  <c r="FW285"/>
  <c r="EQ286"/>
  <c r="FC286"/>
  <c r="FO286"/>
  <c r="GC286"/>
  <c r="EV287"/>
  <c r="FI287"/>
  <c r="FW287"/>
  <c r="EQ288"/>
  <c r="FC288"/>
  <c r="FO288"/>
  <c r="GC288"/>
  <c r="EV289"/>
  <c r="FI289"/>
  <c r="FW289"/>
  <c r="EV360"/>
  <c r="FI360"/>
  <c r="FW360"/>
  <c r="EQ361"/>
  <c r="FC361"/>
  <c r="FO361"/>
  <c r="GC361"/>
  <c r="EV362"/>
  <c r="FI362"/>
  <c r="FW362"/>
  <c r="EQ363"/>
  <c r="FC363"/>
  <c r="FO363"/>
  <c r="GC363"/>
  <c r="EV364"/>
  <c r="FI364"/>
  <c r="FW364"/>
  <c r="EQ365"/>
  <c r="FC365"/>
  <c r="FO365"/>
  <c r="GC365"/>
  <c r="EV366"/>
  <c r="FI366"/>
  <c r="FW366"/>
  <c r="EQ367"/>
  <c r="FC367"/>
  <c r="FO367"/>
  <c r="GC367"/>
  <c r="EV368"/>
  <c r="FI368"/>
  <c r="FW368"/>
  <c r="EQ369"/>
  <c r="FC369"/>
  <c r="FO369"/>
  <c r="GC369"/>
  <c r="EV370"/>
  <c r="FI370"/>
  <c r="FW370"/>
  <c r="EQ371"/>
  <c r="FC371"/>
  <c r="FO371"/>
  <c r="GC371"/>
  <c r="EV372"/>
  <c r="FI372"/>
  <c r="FW372"/>
  <c r="EQ373"/>
  <c r="FC373"/>
  <c r="FO373"/>
  <c r="GC373"/>
  <c r="GF355"/>
  <c r="GF356"/>
  <c r="GF351"/>
  <c r="FM148"/>
  <c r="EO154"/>
  <c r="GA160"/>
  <c r="EU189"/>
  <c r="FM192"/>
  <c r="GA195"/>
  <c r="FA199"/>
  <c r="FU202"/>
  <c r="EU204"/>
  <c r="GA205"/>
  <c r="EO253"/>
  <c r="EO259"/>
  <c r="EO279"/>
  <c r="FA279"/>
  <c r="FM279"/>
  <c r="GA279"/>
  <c r="EU280"/>
  <c r="FG280"/>
  <c r="FU280"/>
  <c r="EU282"/>
  <c r="FG282"/>
  <c r="FU282"/>
  <c r="EO283"/>
  <c r="FA283"/>
  <c r="FM283"/>
  <c r="GA283"/>
  <c r="EO285"/>
  <c r="FA285"/>
  <c r="FM285"/>
  <c r="GA285"/>
  <c r="EU286"/>
  <c r="FG286"/>
  <c r="FU286"/>
  <c r="EU288"/>
  <c r="FG288"/>
  <c r="FU288"/>
  <c r="EO289"/>
  <c r="FA289"/>
  <c r="FM289"/>
  <c r="GA289"/>
  <c r="GE309"/>
  <c r="GF329"/>
  <c r="GE328"/>
  <c r="FY324"/>
  <c r="GE325"/>
  <c r="GF314"/>
  <c r="FE307"/>
  <c r="GF316"/>
  <c r="GE337"/>
  <c r="FE324"/>
  <c r="GF327"/>
  <c r="GF333"/>
  <c r="GF310"/>
  <c r="GE323"/>
  <c r="EK307"/>
  <c r="GE351"/>
  <c r="FG324"/>
  <c r="GE320"/>
  <c r="ES324"/>
  <c r="FI307"/>
  <c r="FU324"/>
  <c r="EO290"/>
  <c r="GF303"/>
  <c r="GF301"/>
  <c r="GE334"/>
  <c r="FO307"/>
  <c r="GE322"/>
  <c r="GA290"/>
  <c r="GC324"/>
  <c r="EQ307"/>
  <c r="S236"/>
  <c r="EQ237"/>
  <c r="GF326"/>
  <c r="EK324"/>
  <c r="EK290"/>
  <c r="FK324"/>
  <c r="BH108"/>
  <c r="FW324"/>
  <c r="ES37"/>
  <c r="FE37"/>
  <c r="FQ37"/>
  <c r="EW38"/>
  <c r="FK38"/>
  <c r="FY38"/>
  <c r="ES39"/>
  <c r="FE39"/>
  <c r="FQ39"/>
  <c r="EM40"/>
  <c r="EW40"/>
  <c r="FK40"/>
  <c r="FY40"/>
  <c r="FE42"/>
  <c r="FQ42"/>
  <c r="EM43"/>
  <c r="EW43"/>
  <c r="FK43"/>
  <c r="FY43"/>
  <c r="FK45"/>
  <c r="FY45"/>
  <c r="ES46"/>
  <c r="FE46"/>
  <c r="FQ46"/>
  <c r="EW47"/>
  <c r="ES48"/>
  <c r="FE48"/>
  <c r="FQ48"/>
  <c r="EM49"/>
  <c r="EW49"/>
  <c r="FK49"/>
  <c r="FY49"/>
  <c r="FK51"/>
  <c r="FY51"/>
  <c r="ES52"/>
  <c r="FE52"/>
  <c r="FQ52"/>
  <c r="EW53"/>
  <c r="ES54"/>
  <c r="FE54"/>
  <c r="FQ54"/>
  <c r="EW56"/>
  <c r="ES57"/>
  <c r="FQ57"/>
  <c r="FK58"/>
  <c r="FY58"/>
  <c r="EM60"/>
  <c r="FK60"/>
  <c r="FY60"/>
  <c r="ES61"/>
  <c r="FE61"/>
  <c r="EW62"/>
  <c r="ES63"/>
  <c r="FE63"/>
  <c r="EW64"/>
  <c r="FK64"/>
  <c r="FY64"/>
  <c r="EM66"/>
  <c r="FK66"/>
  <c r="ES67"/>
  <c r="FE67"/>
  <c r="EW69"/>
  <c r="ES71"/>
  <c r="FE71"/>
  <c r="FQ71"/>
  <c r="EW72"/>
  <c r="FK72"/>
  <c r="FY72"/>
  <c r="EM74"/>
  <c r="FK74"/>
  <c r="FY74"/>
  <c r="ES75"/>
  <c r="FE75"/>
  <c r="FQ75"/>
  <c r="EW76"/>
  <c r="ES77"/>
  <c r="FQ77"/>
  <c r="EW78"/>
  <c r="FK78"/>
  <c r="FY78"/>
  <c r="FK80"/>
  <c r="FY80"/>
  <c r="ES81"/>
  <c r="FE81"/>
  <c r="FQ81"/>
  <c r="EW82"/>
  <c r="ES83"/>
  <c r="FE83"/>
  <c r="FQ83"/>
  <c r="FK85"/>
  <c r="FY85"/>
  <c r="ES86"/>
  <c r="FE86"/>
  <c r="FQ86"/>
  <c r="EW87"/>
  <c r="FE88"/>
  <c r="EM89"/>
  <c r="EW89"/>
  <c r="FK89"/>
  <c r="FY89"/>
  <c r="FK91"/>
  <c r="FY91"/>
  <c r="ES92"/>
  <c r="FE92"/>
  <c r="FQ92"/>
  <c r="EW93"/>
  <c r="FE94"/>
  <c r="FQ94"/>
  <c r="EM95"/>
  <c r="EW95"/>
  <c r="FK95"/>
  <c r="FY95"/>
  <c r="FK97"/>
  <c r="FY97"/>
  <c r="ES98"/>
  <c r="FE98"/>
  <c r="FQ98"/>
  <c r="EW99"/>
  <c r="ES100"/>
  <c r="FE100"/>
  <c r="EM101"/>
  <c r="EW101"/>
  <c r="FK101"/>
  <c r="FY101"/>
  <c r="ES103"/>
  <c r="FE103"/>
  <c r="FQ103"/>
  <c r="EM104"/>
  <c r="EW104"/>
  <c r="FK104"/>
  <c r="FY104"/>
  <c r="ES105"/>
  <c r="FE105"/>
  <c r="FQ105"/>
  <c r="EW106"/>
  <c r="FK106"/>
  <c r="FY106"/>
  <c r="ES107"/>
  <c r="FE107"/>
  <c r="FQ107"/>
  <c r="EM108"/>
  <c r="EW108"/>
  <c r="FK108"/>
  <c r="FY108"/>
  <c r="ES109"/>
  <c r="FE109"/>
  <c r="FQ109"/>
  <c r="EM110"/>
  <c r="EW110"/>
  <c r="FK110"/>
  <c r="FY110"/>
  <c r="ES111"/>
  <c r="FE111"/>
  <c r="FQ111"/>
  <c r="BH112"/>
  <c r="EW112"/>
  <c r="FK112"/>
  <c r="FY112"/>
  <c r="ES113"/>
  <c r="FE113"/>
  <c r="FQ113"/>
  <c r="BH114"/>
  <c r="EW114"/>
  <c r="FK114"/>
  <c r="FY114"/>
  <c r="ES115"/>
  <c r="FE115"/>
  <c r="FQ115"/>
  <c r="BH117"/>
  <c r="EW117"/>
  <c r="FK117"/>
  <c r="FY117"/>
  <c r="ES118"/>
  <c r="FE118"/>
  <c r="FQ118"/>
  <c r="EM119"/>
  <c r="EW119"/>
  <c r="FK119"/>
  <c r="FY119"/>
  <c r="BH120"/>
  <c r="FE120"/>
  <c r="FQ120"/>
  <c r="BH121"/>
  <c r="EW121"/>
  <c r="FK121"/>
  <c r="FY121"/>
  <c r="ES122"/>
  <c r="FE122"/>
  <c r="FQ122"/>
  <c r="BH123"/>
  <c r="GF123" s="1"/>
  <c r="EW123"/>
  <c r="FK123"/>
  <c r="FY123"/>
  <c r="ES124"/>
  <c r="FE124"/>
  <c r="FQ124"/>
  <c r="EM125"/>
  <c r="EW125"/>
  <c r="FK125"/>
  <c r="FY125"/>
  <c r="ES126"/>
  <c r="FE126"/>
  <c r="FQ126"/>
  <c r="BH127"/>
  <c r="EW127"/>
  <c r="FK127"/>
  <c r="FY127"/>
  <c r="ES128"/>
  <c r="FE128"/>
  <c r="FQ128"/>
  <c r="BH129"/>
  <c r="EW129"/>
  <c r="FK129"/>
  <c r="FY129"/>
  <c r="ES130"/>
  <c r="FE130"/>
  <c r="FQ130"/>
  <c r="EM131"/>
  <c r="EW131"/>
  <c r="FK131"/>
  <c r="FY131"/>
  <c r="ES133"/>
  <c r="FE133"/>
  <c r="FQ133"/>
  <c r="EW134"/>
  <c r="FK134"/>
  <c r="FY134"/>
  <c r="ES135"/>
  <c r="FE135"/>
  <c r="FQ135"/>
  <c r="EM136"/>
  <c r="EW136"/>
  <c r="FK136"/>
  <c r="ES152"/>
  <c r="FE152"/>
  <c r="EW153"/>
  <c r="FE158"/>
  <c r="FQ158"/>
  <c r="EW159"/>
  <c r="EM161"/>
  <c r="FK161"/>
  <c r="FK164"/>
  <c r="FE165"/>
  <c r="FQ167"/>
  <c r="EW168"/>
  <c r="EM170"/>
  <c r="FY170"/>
  <c r="FE171"/>
  <c r="FE173"/>
  <c r="FY174"/>
  <c r="EM176"/>
  <c r="FK176"/>
  <c r="FY176"/>
  <c r="EM181"/>
  <c r="FK181"/>
  <c r="ES182"/>
  <c r="FE182"/>
  <c r="EW183"/>
  <c r="ES184"/>
  <c r="EM185"/>
  <c r="EW185"/>
  <c r="FY185"/>
  <c r="EM187"/>
  <c r="ES188"/>
  <c r="ES190"/>
  <c r="FY191"/>
  <c r="FY194"/>
  <c r="FK200"/>
  <c r="ES203"/>
  <c r="EW204"/>
  <c r="EM206"/>
  <c r="FE210"/>
  <c r="EM213"/>
  <c r="EW213"/>
  <c r="FY213"/>
  <c r="EM215"/>
  <c r="FQ216"/>
  <c r="EM219"/>
  <c r="EW219"/>
  <c r="FK221"/>
  <c r="FY221"/>
  <c r="FQ222"/>
  <c r="EM226"/>
  <c r="FK226"/>
  <c r="EP70"/>
  <c r="EU324"/>
  <c r="ES307"/>
  <c r="ES42"/>
  <c r="EQ37"/>
  <c r="FC37"/>
  <c r="FO37"/>
  <c r="GC37"/>
  <c r="EV38"/>
  <c r="FI38"/>
  <c r="FW38"/>
  <c r="EQ39"/>
  <c r="FC39"/>
  <c r="FO39"/>
  <c r="GC39"/>
  <c r="EV40"/>
  <c r="FI40"/>
  <c r="FW40"/>
  <c r="EV43"/>
  <c r="FI43"/>
  <c r="FW43"/>
  <c r="EQ44"/>
  <c r="FC44"/>
  <c r="FO44"/>
  <c r="GC44"/>
  <c r="EV45"/>
  <c r="FC46"/>
  <c r="FO46"/>
  <c r="GC46"/>
  <c r="EV47"/>
  <c r="FI47"/>
  <c r="FW47"/>
  <c r="FI49"/>
  <c r="EQ50"/>
  <c r="FC50"/>
  <c r="FO50"/>
  <c r="GC50"/>
  <c r="EV51"/>
  <c r="EQ52"/>
  <c r="FC52"/>
  <c r="FO52"/>
  <c r="GC52"/>
  <c r="EV53"/>
  <c r="FI53"/>
  <c r="FW53"/>
  <c r="EV56"/>
  <c r="FI56"/>
  <c r="FW56"/>
  <c r="EQ57"/>
  <c r="FC57"/>
  <c r="FO57"/>
  <c r="GC57"/>
  <c r="EV58"/>
  <c r="FI58"/>
  <c r="FW58"/>
  <c r="EQ59"/>
  <c r="FC59"/>
  <c r="FO59"/>
  <c r="GC59"/>
  <c r="EV60"/>
  <c r="FI60"/>
  <c r="FW60"/>
  <c r="EQ61"/>
  <c r="FC61"/>
  <c r="FO61"/>
  <c r="GC61"/>
  <c r="EV62"/>
  <c r="FI62"/>
  <c r="FW62"/>
  <c r="EQ63"/>
  <c r="FC63"/>
  <c r="FO63"/>
  <c r="GC63"/>
  <c r="EV64"/>
  <c r="FI64"/>
  <c r="FW64"/>
  <c r="EQ65"/>
  <c r="FC65"/>
  <c r="FO65"/>
  <c r="GC65"/>
  <c r="EV66"/>
  <c r="FI66"/>
  <c r="FW66"/>
  <c r="EQ67"/>
  <c r="FC67"/>
  <c r="FO67"/>
  <c r="GC67"/>
  <c r="EV69"/>
  <c r="FI69"/>
  <c r="FW69"/>
  <c r="EV72"/>
  <c r="FI72"/>
  <c r="EQ73"/>
  <c r="FC73"/>
  <c r="FO73"/>
  <c r="GC73"/>
  <c r="EV74"/>
  <c r="EQ75"/>
  <c r="FC75"/>
  <c r="FO75"/>
  <c r="EV78"/>
  <c r="FC81"/>
  <c r="EV89"/>
  <c r="EV101"/>
  <c r="GE348"/>
  <c r="FE238"/>
  <c r="EM239"/>
  <c r="EM241"/>
  <c r="FK241"/>
  <c r="ES242"/>
  <c r="FQ244"/>
  <c r="FK247"/>
  <c r="FE250"/>
  <c r="FQ250"/>
  <c r="FQ255"/>
  <c r="EW256"/>
  <c r="EM258"/>
  <c r="FK264"/>
  <c r="ES287"/>
  <c r="EW288"/>
  <c r="GC75"/>
  <c r="EV76"/>
  <c r="FI76"/>
  <c r="FW76"/>
  <c r="FI78"/>
  <c r="FW78"/>
  <c r="EQ79"/>
  <c r="FC79"/>
  <c r="FO79"/>
  <c r="GC79"/>
  <c r="EV80"/>
  <c r="EQ81"/>
  <c r="FO81"/>
  <c r="GC81"/>
  <c r="EV82"/>
  <c r="FI82"/>
  <c r="FW82"/>
  <c r="EQ86"/>
  <c r="FC86"/>
  <c r="FO86"/>
  <c r="GC86"/>
  <c r="EV87"/>
  <c r="FI87"/>
  <c r="FW87"/>
  <c r="FI89"/>
  <c r="FW89"/>
  <c r="EQ90"/>
  <c r="FC90"/>
  <c r="FO90"/>
  <c r="GC90"/>
  <c r="EQ92"/>
  <c r="FC92"/>
  <c r="FO92"/>
  <c r="GC92"/>
  <c r="EV93"/>
  <c r="FI93"/>
  <c r="FW93"/>
  <c r="FI95"/>
  <c r="FW95"/>
  <c r="EQ96"/>
  <c r="FC96"/>
  <c r="FO96"/>
  <c r="GC96"/>
  <c r="EQ98"/>
  <c r="FC98"/>
  <c r="FO98"/>
  <c r="GC98"/>
  <c r="EV99"/>
  <c r="FI99"/>
  <c r="FW99"/>
  <c r="FI101"/>
  <c r="FW101"/>
  <c r="EQ103"/>
  <c r="FC103"/>
  <c r="FO103"/>
  <c r="GC103"/>
  <c r="EV104"/>
  <c r="EQ105"/>
  <c r="FC105"/>
  <c r="FO105"/>
  <c r="GC105"/>
  <c r="EV106"/>
  <c r="FI106"/>
  <c r="FW106"/>
  <c r="FI108"/>
  <c r="FW108"/>
  <c r="EQ109"/>
  <c r="FC109"/>
  <c r="FO109"/>
  <c r="GC109"/>
  <c r="EV110"/>
  <c r="FI110"/>
  <c r="FW110"/>
  <c r="EQ111"/>
  <c r="FC111"/>
  <c r="FO111"/>
  <c r="GC111"/>
  <c r="EV112"/>
  <c r="FI112"/>
  <c r="FW112"/>
  <c r="EQ113"/>
  <c r="FC113"/>
  <c r="FO113"/>
  <c r="GC113"/>
  <c r="FI114"/>
  <c r="FW114"/>
  <c r="EQ115"/>
  <c r="FC115"/>
  <c r="FO115"/>
  <c r="GC115"/>
  <c r="EV117"/>
  <c r="FI117"/>
  <c r="FW117"/>
  <c r="EQ118"/>
  <c r="FC118"/>
  <c r="FO118"/>
  <c r="GC118"/>
  <c r="EV119"/>
  <c r="FI119"/>
  <c r="FW119"/>
  <c r="EQ120"/>
  <c r="FC120"/>
  <c r="FO120"/>
  <c r="FI121"/>
  <c r="FW121"/>
  <c r="EQ122"/>
  <c r="FC122"/>
  <c r="FO122"/>
  <c r="GC122"/>
  <c r="EV123"/>
  <c r="FI123"/>
  <c r="FW123"/>
  <c r="EQ124"/>
  <c r="FC124"/>
  <c r="FO124"/>
  <c r="GC124"/>
  <c r="EV125"/>
  <c r="FI125"/>
  <c r="FW125"/>
  <c r="EQ126"/>
  <c r="FC126"/>
  <c r="FO126"/>
  <c r="GC126"/>
  <c r="FI127"/>
  <c r="FW127"/>
  <c r="EQ128"/>
  <c r="FC128"/>
  <c r="FO128"/>
  <c r="GC128"/>
  <c r="EV129"/>
  <c r="FI129"/>
  <c r="FW129"/>
  <c r="EQ130"/>
  <c r="FC130"/>
  <c r="FO130"/>
  <c r="GC130"/>
  <c r="EV131"/>
  <c r="FI131"/>
  <c r="FW131"/>
  <c r="EQ133"/>
  <c r="FC133"/>
  <c r="FO133"/>
  <c r="GC133"/>
  <c r="FI134"/>
  <c r="FW134"/>
  <c r="EQ135"/>
  <c r="FC135"/>
  <c r="FO135"/>
  <c r="GC135"/>
  <c r="FI136"/>
  <c r="FW136"/>
  <c r="EQ137"/>
  <c r="FC137"/>
  <c r="FO137"/>
  <c r="GC137"/>
  <c r="EV138"/>
  <c r="FI138"/>
  <c r="FW138"/>
  <c r="EV39"/>
  <c r="EQ58"/>
  <c r="FC58"/>
  <c r="FO58"/>
  <c r="EV61"/>
  <c r="FI61"/>
  <c r="FW61"/>
  <c r="EQ64"/>
  <c r="FC64"/>
  <c r="FO64"/>
  <c r="EV67"/>
  <c r="FI67"/>
  <c r="FW67"/>
  <c r="EQ72"/>
  <c r="FC72"/>
  <c r="FO72"/>
  <c r="GC72"/>
  <c r="EV73"/>
  <c r="FI75"/>
  <c r="FW75"/>
  <c r="EQ78"/>
  <c r="FC78"/>
  <c r="FO78"/>
  <c r="GC78"/>
  <c r="EV79"/>
  <c r="FI81"/>
  <c r="FW81"/>
  <c r="FI103"/>
  <c r="FW103"/>
  <c r="EQ106"/>
  <c r="FC106"/>
  <c r="FO106"/>
  <c r="GC106"/>
  <c r="FI109"/>
  <c r="FW109"/>
  <c r="EQ112"/>
  <c r="FC112"/>
  <c r="FO112"/>
  <c r="GC112"/>
  <c r="FI115"/>
  <c r="FW115"/>
  <c r="FI341"/>
  <c r="FA37"/>
  <c r="GA37"/>
  <c r="EU38"/>
  <c r="FG38"/>
  <c r="FU38"/>
  <c r="EO39"/>
  <c r="FA39"/>
  <c r="FM39"/>
  <c r="GA39"/>
  <c r="FG40"/>
  <c r="FU40"/>
  <c r="EO42"/>
  <c r="FA42"/>
  <c r="FM42"/>
  <c r="GA42"/>
  <c r="FG43"/>
  <c r="EO44"/>
  <c r="FA44"/>
  <c r="GA44"/>
  <c r="EU45"/>
  <c r="FG45"/>
  <c r="FU45"/>
  <c r="EO46"/>
  <c r="FA46"/>
  <c r="GA46"/>
  <c r="EU47"/>
  <c r="FG47"/>
  <c r="FU47"/>
  <c r="EO48"/>
  <c r="FA48"/>
  <c r="FM48"/>
  <c r="GA48"/>
  <c r="EU49"/>
  <c r="FG49"/>
  <c r="FU49"/>
  <c r="EO50"/>
  <c r="FA50"/>
  <c r="GA50"/>
  <c r="EU51"/>
  <c r="FG51"/>
  <c r="FU51"/>
  <c r="FA52"/>
  <c r="EU53"/>
  <c r="FG53"/>
  <c r="FU53"/>
  <c r="EO54"/>
  <c r="FA54"/>
  <c r="FM54"/>
  <c r="GA54"/>
  <c r="EU56"/>
  <c r="FG56"/>
  <c r="FU56"/>
  <c r="EO57"/>
  <c r="FA57"/>
  <c r="FM57"/>
  <c r="GA57"/>
  <c r="EU58"/>
  <c r="FG58"/>
  <c r="FU58"/>
  <c r="EO59"/>
  <c r="FA59"/>
  <c r="GA59"/>
  <c r="EU60"/>
  <c r="FG60"/>
  <c r="FU60"/>
  <c r="FA61"/>
  <c r="FM61"/>
  <c r="GA61"/>
  <c r="EU62"/>
  <c r="FG62"/>
  <c r="EO63"/>
  <c r="FA63"/>
  <c r="FM63"/>
  <c r="GA63"/>
  <c r="EU64"/>
  <c r="FG64"/>
  <c r="FU64"/>
  <c r="EO65"/>
  <c r="FA65"/>
  <c r="FM65"/>
  <c r="GA65"/>
  <c r="EU66"/>
  <c r="FG66"/>
  <c r="FU66"/>
  <c r="EO67"/>
  <c r="FA67"/>
  <c r="FM67"/>
  <c r="GA67"/>
  <c r="FG69"/>
  <c r="EO71"/>
  <c r="FA71"/>
  <c r="GA71"/>
  <c r="EU72"/>
  <c r="FG72"/>
  <c r="FU72"/>
  <c r="EO73"/>
  <c r="FA73"/>
  <c r="GA73"/>
  <c r="EU74"/>
  <c r="FG74"/>
  <c r="FU74"/>
  <c r="EO75"/>
  <c r="FA75"/>
  <c r="FM75"/>
  <c r="GA75"/>
  <c r="EU76"/>
  <c r="FG76"/>
  <c r="FU76"/>
  <c r="EO77"/>
  <c r="FA77"/>
  <c r="GA77"/>
  <c r="EU78"/>
  <c r="FG78"/>
  <c r="FU78"/>
  <c r="EO79"/>
  <c r="FA79"/>
  <c r="GA79"/>
  <c r="EU80"/>
  <c r="FG80"/>
  <c r="FU80"/>
  <c r="EO81"/>
  <c r="FA81"/>
  <c r="FM81"/>
  <c r="GA81"/>
  <c r="EU82"/>
  <c r="FG82"/>
  <c r="FU82"/>
  <c r="EO83"/>
  <c r="FA83"/>
  <c r="GA83"/>
  <c r="EO86"/>
  <c r="FA86"/>
  <c r="EU89"/>
  <c r="FU89"/>
  <c r="EO92"/>
  <c r="FA92"/>
  <c r="FM92"/>
  <c r="GA92"/>
  <c r="EU95"/>
  <c r="FG95"/>
  <c r="FU95"/>
  <c r="FA98"/>
  <c r="GA98"/>
  <c r="FG101"/>
  <c r="FU101"/>
  <c r="EO103"/>
  <c r="FA103"/>
  <c r="FM103"/>
  <c r="GA103"/>
  <c r="EU104"/>
  <c r="FG104"/>
  <c r="FU104"/>
  <c r="EU106"/>
  <c r="FG106"/>
  <c r="FU106"/>
  <c r="EO107"/>
  <c r="FA107"/>
  <c r="GA107"/>
  <c r="EO109"/>
  <c r="FA109"/>
  <c r="FM109"/>
  <c r="GA109"/>
  <c r="EU110"/>
  <c r="FG110"/>
  <c r="FU110"/>
  <c r="EU112"/>
  <c r="FG112"/>
  <c r="FU112"/>
  <c r="EO113"/>
  <c r="FA113"/>
  <c r="GA113"/>
  <c r="EO115"/>
  <c r="FA115"/>
  <c r="FM115"/>
  <c r="GA115"/>
  <c r="EU117"/>
  <c r="FG117"/>
  <c r="FU117"/>
  <c r="EU119"/>
  <c r="FG119"/>
  <c r="FU119"/>
  <c r="EO120"/>
  <c r="FA120"/>
  <c r="FM120"/>
  <c r="GA120"/>
  <c r="EO122"/>
  <c r="FA122"/>
  <c r="FM122"/>
  <c r="GA122"/>
  <c r="EU123"/>
  <c r="FG123"/>
  <c r="FU123"/>
  <c r="EU125"/>
  <c r="FG125"/>
  <c r="FU125"/>
  <c r="FA126"/>
  <c r="FM126"/>
  <c r="GA126"/>
  <c r="EO128"/>
  <c r="FA128"/>
  <c r="GA128"/>
  <c r="EU129"/>
  <c r="FG129"/>
  <c r="FU129"/>
  <c r="EU131"/>
  <c r="FG131"/>
  <c r="FU131"/>
  <c r="EO133"/>
  <c r="FA133"/>
  <c r="FM133"/>
  <c r="GA133"/>
  <c r="EU134"/>
  <c r="FG134"/>
  <c r="FU134"/>
  <c r="EO135"/>
  <c r="FA135"/>
  <c r="FM135"/>
  <c r="GA135"/>
  <c r="EU136"/>
  <c r="FG136"/>
  <c r="FU136"/>
  <c r="EO137"/>
  <c r="FA137"/>
  <c r="FM137"/>
  <c r="GA137"/>
  <c r="EU138"/>
  <c r="FG138"/>
  <c r="FU138"/>
  <c r="EO139"/>
  <c r="FA139"/>
  <c r="FM139"/>
  <c r="GA139"/>
  <c r="EU140"/>
  <c r="FG140"/>
  <c r="FU140"/>
  <c r="EO141"/>
  <c r="FA141"/>
  <c r="FM141"/>
  <c r="GA141"/>
  <c r="EU142"/>
  <c r="FG142"/>
  <c r="FU142"/>
  <c r="EO143"/>
  <c r="FA143"/>
  <c r="FM143"/>
  <c r="GA143"/>
  <c r="EU144"/>
  <c r="FG144"/>
  <c r="FU144"/>
  <c r="EO145"/>
  <c r="FA145"/>
  <c r="FM145"/>
  <c r="GA145"/>
  <c r="EU147"/>
  <c r="FG147"/>
  <c r="FU147"/>
  <c r="EO148"/>
  <c r="FA148"/>
  <c r="GA148"/>
  <c r="EU149"/>
  <c r="FG149"/>
  <c r="FU149"/>
  <c r="EO150"/>
  <c r="FA150"/>
  <c r="FM150"/>
  <c r="GA150"/>
  <c r="EU151"/>
  <c r="FG151"/>
  <c r="EO152"/>
  <c r="FA152"/>
  <c r="GA152"/>
  <c r="EU153"/>
  <c r="FG153"/>
  <c r="FU153"/>
  <c r="FA154"/>
  <c r="FM154"/>
  <c r="GA154"/>
  <c r="EU155"/>
  <c r="FG155"/>
  <c r="FU155"/>
  <c r="EO156"/>
  <c r="FA156"/>
  <c r="FM156"/>
  <c r="GA156"/>
  <c r="EU157"/>
  <c r="FG157"/>
  <c r="EO158"/>
  <c r="FA158"/>
  <c r="GA158"/>
  <c r="EU159"/>
  <c r="FG159"/>
  <c r="FU159"/>
  <c r="EO160"/>
  <c r="FM160"/>
  <c r="EU161"/>
  <c r="FG161"/>
  <c r="FU161"/>
  <c r="EO162"/>
  <c r="FA162"/>
  <c r="FM162"/>
  <c r="GA162"/>
  <c r="EU164"/>
  <c r="FG164"/>
  <c r="FU164"/>
  <c r="EO165"/>
  <c r="FA165"/>
  <c r="FM165"/>
  <c r="GA165"/>
  <c r="BH166"/>
  <c r="FG166"/>
  <c r="FU166"/>
  <c r="EO167"/>
  <c r="FA167"/>
  <c r="FM167"/>
  <c r="GA167"/>
  <c r="EU168"/>
  <c r="FG168"/>
  <c r="FU168"/>
  <c r="EO169"/>
  <c r="FA169"/>
  <c r="GA169"/>
  <c r="EU170"/>
  <c r="FG170"/>
  <c r="FU170"/>
  <c r="EO171"/>
  <c r="FA171"/>
  <c r="FM171"/>
  <c r="GA171"/>
  <c r="EU172"/>
  <c r="FG172"/>
  <c r="FU172"/>
  <c r="EO173"/>
  <c r="FA173"/>
  <c r="FM173"/>
  <c r="GA173"/>
  <c r="EU174"/>
  <c r="FG174"/>
  <c r="FU174"/>
  <c r="EO175"/>
  <c r="FA175"/>
  <c r="GA175"/>
  <c r="EU176"/>
  <c r="FG176"/>
  <c r="FU176"/>
  <c r="EO177"/>
  <c r="FA177"/>
  <c r="FM177"/>
  <c r="GA177"/>
  <c r="EU179"/>
  <c r="FG179"/>
  <c r="FU179"/>
  <c r="EO180"/>
  <c r="FM180"/>
  <c r="GA180"/>
  <c r="FG181"/>
  <c r="FU181"/>
  <c r="EO182"/>
  <c r="FA182"/>
  <c r="FM182"/>
  <c r="GA182"/>
  <c r="EU183"/>
  <c r="FG183"/>
  <c r="FU183"/>
  <c r="EO184"/>
  <c r="FA184"/>
  <c r="GA184"/>
  <c r="EU185"/>
  <c r="FG185"/>
  <c r="FU185"/>
  <c r="EO186"/>
  <c r="FA186"/>
  <c r="FM186"/>
  <c r="GA186"/>
  <c r="EU187"/>
  <c r="FG187"/>
  <c r="FU187"/>
  <c r="EO188"/>
  <c r="FA188"/>
  <c r="FM188"/>
  <c r="GA188"/>
  <c r="FG189"/>
  <c r="EO190"/>
  <c r="FA190"/>
  <c r="GA190"/>
  <c r="EU191"/>
  <c r="FG191"/>
  <c r="FU191"/>
  <c r="FA192"/>
  <c r="GA192"/>
  <c r="EU194"/>
  <c r="FG194"/>
  <c r="FU194"/>
  <c r="EO195"/>
  <c r="FA195"/>
  <c r="FM195"/>
  <c r="FG196"/>
  <c r="FU196"/>
  <c r="EO197"/>
  <c r="FA197"/>
  <c r="FM197"/>
  <c r="GA197"/>
  <c r="EU198"/>
  <c r="FG198"/>
  <c r="FU198"/>
  <c r="FM199"/>
  <c r="EU200"/>
  <c r="FG200"/>
  <c r="FU200"/>
  <c r="FM201"/>
  <c r="EU202"/>
  <c r="FG202"/>
  <c r="EO203"/>
  <c r="FA203"/>
  <c r="FM203"/>
  <c r="GA203"/>
  <c r="FG204"/>
  <c r="FU204"/>
  <c r="FA205"/>
  <c r="FM205"/>
  <c r="EU206"/>
  <c r="FG206"/>
  <c r="FU206"/>
  <c r="FA207"/>
  <c r="FM207"/>
  <c r="GA207"/>
  <c r="FG208"/>
  <c r="FU208"/>
  <c r="EO210"/>
  <c r="FA210"/>
  <c r="FM210"/>
  <c r="GA210"/>
  <c r="EU211"/>
  <c r="FG211"/>
  <c r="FU211"/>
  <c r="EO212"/>
  <c r="FA212"/>
  <c r="FM212"/>
  <c r="GA212"/>
  <c r="EU213"/>
  <c r="FG213"/>
  <c r="FU213"/>
  <c r="EO214"/>
  <c r="FA214"/>
  <c r="FM214"/>
  <c r="GA214"/>
  <c r="EU215"/>
  <c r="FG215"/>
  <c r="FU215"/>
  <c r="EO216"/>
  <c r="FA216"/>
  <c r="FM216"/>
  <c r="GA216"/>
  <c r="EU217"/>
  <c r="FG217"/>
  <c r="FU217"/>
  <c r="EO218"/>
  <c r="FA218"/>
  <c r="FM218"/>
  <c r="GA218"/>
  <c r="EU219"/>
  <c r="FG219"/>
  <c r="FU219"/>
  <c r="EO220"/>
  <c r="FA220"/>
  <c r="GA220"/>
  <c r="EU221"/>
  <c r="FG221"/>
  <c r="FU221"/>
  <c r="EO222"/>
  <c r="FA222"/>
  <c r="FM222"/>
  <c r="GA222"/>
  <c r="EU223"/>
  <c r="EO225"/>
  <c r="FA225"/>
  <c r="FM225"/>
  <c r="GA225"/>
  <c r="EU226"/>
  <c r="FG226"/>
  <c r="FU226"/>
  <c r="EO227"/>
  <c r="FA227"/>
  <c r="FM227"/>
  <c r="GA227"/>
  <c r="EU228"/>
  <c r="FG228"/>
  <c r="FU228"/>
  <c r="EO229"/>
  <c r="FA229"/>
  <c r="FM229"/>
  <c r="GA229"/>
  <c r="EU230"/>
  <c r="FG230"/>
  <c r="FU230"/>
  <c r="EO231"/>
  <c r="FA231"/>
  <c r="FM231"/>
  <c r="GA231"/>
  <c r="EU232"/>
  <c r="FG232"/>
  <c r="FU232"/>
  <c r="EO233"/>
  <c r="FA233"/>
  <c r="FM233"/>
  <c r="GA233"/>
  <c r="EU234"/>
  <c r="FG234"/>
  <c r="FU234"/>
  <c r="EO235"/>
  <c r="FA235"/>
  <c r="FM235"/>
  <c r="GA235"/>
  <c r="EU237"/>
  <c r="FG237"/>
  <c r="FU237"/>
  <c r="EO238"/>
  <c r="FA238"/>
  <c r="FM238"/>
  <c r="GA238"/>
  <c r="EU239"/>
  <c r="FG239"/>
  <c r="FU239"/>
  <c r="EO240"/>
  <c r="FA240"/>
  <c r="FM240"/>
  <c r="GA240"/>
  <c r="EU241"/>
  <c r="FG241"/>
  <c r="FU241"/>
  <c r="EO242"/>
  <c r="FA242"/>
  <c r="GA242"/>
  <c r="EU243"/>
  <c r="FG243"/>
  <c r="FU243"/>
  <c r="EO244"/>
  <c r="FA244"/>
  <c r="FM244"/>
  <c r="GA244"/>
  <c r="EU245"/>
  <c r="FG245"/>
  <c r="FU245"/>
  <c r="EO246"/>
  <c r="FA246"/>
  <c r="FM246"/>
  <c r="GA246"/>
  <c r="EU247"/>
  <c r="FG247"/>
  <c r="FU247"/>
  <c r="EO248"/>
  <c r="FA248"/>
  <c r="GA248"/>
  <c r="EU249"/>
  <c r="FG249"/>
  <c r="FU249"/>
  <c r="EO250"/>
  <c r="FA250"/>
  <c r="FM250"/>
  <c r="GA250"/>
  <c r="EU251"/>
  <c r="FG251"/>
  <c r="FU251"/>
  <c r="FA253"/>
  <c r="GA253"/>
  <c r="EU254"/>
  <c r="FG254"/>
  <c r="EO255"/>
  <c r="FA255"/>
  <c r="FM255"/>
  <c r="GA255"/>
  <c r="EU256"/>
  <c r="FG256"/>
  <c r="FU256"/>
  <c r="GA257"/>
  <c r="FG258"/>
  <c r="FA259"/>
  <c r="FM259"/>
  <c r="EU260"/>
  <c r="FG260"/>
  <c r="FU260"/>
  <c r="EO261"/>
  <c r="FA261"/>
  <c r="FM261"/>
  <c r="GA261"/>
  <c r="EV307"/>
  <c r="GF320"/>
  <c r="EU307"/>
  <c r="EK341"/>
  <c r="EV140"/>
  <c r="EV142"/>
  <c r="EQ279"/>
  <c r="FC279"/>
  <c r="FO279"/>
  <c r="GC279"/>
  <c r="EV280"/>
  <c r="EQ281"/>
  <c r="FC281"/>
  <c r="FO281"/>
  <c r="EV282"/>
  <c r="FI282"/>
  <c r="FW282"/>
  <c r="FI284"/>
  <c r="FW284"/>
  <c r="EQ285"/>
  <c r="FC285"/>
  <c r="FO285"/>
  <c r="EV286"/>
  <c r="EQ287"/>
  <c r="FC287"/>
  <c r="FO287"/>
  <c r="EV288"/>
  <c r="FI288"/>
  <c r="FW288"/>
  <c r="EV361"/>
  <c r="EV363"/>
  <c r="EV367"/>
  <c r="EV369"/>
  <c r="EV373"/>
  <c r="GF319"/>
  <c r="EO307"/>
  <c r="EP146"/>
  <c r="GF298"/>
  <c r="GF296"/>
  <c r="EM324"/>
  <c r="BH264"/>
  <c r="EM264"/>
  <c r="FY136"/>
  <c r="ES137"/>
  <c r="FE137"/>
  <c r="FQ137"/>
  <c r="EM138"/>
  <c r="EW138"/>
  <c r="FK138"/>
  <c r="FY138"/>
  <c r="ES139"/>
  <c r="FE139"/>
  <c r="FQ139"/>
  <c r="EM140"/>
  <c r="EW140"/>
  <c r="FK140"/>
  <c r="FY140"/>
  <c r="ES141"/>
  <c r="FE141"/>
  <c r="FQ141"/>
  <c r="EM142"/>
  <c r="EW142"/>
  <c r="FK142"/>
  <c r="FY142"/>
  <c r="ES143"/>
  <c r="FE143"/>
  <c r="FQ143"/>
  <c r="EM144"/>
  <c r="EW144"/>
  <c r="FK144"/>
  <c r="FY144"/>
  <c r="ES145"/>
  <c r="FE145"/>
  <c r="FQ145"/>
  <c r="EM147"/>
  <c r="FK147"/>
  <c r="FY147"/>
  <c r="ES148"/>
  <c r="FE148"/>
  <c r="FQ148"/>
  <c r="EM149"/>
  <c r="EW149"/>
  <c r="FY149"/>
  <c r="ES150"/>
  <c r="FE150"/>
  <c r="FQ150"/>
  <c r="EW151"/>
  <c r="FK151"/>
  <c r="FY151"/>
  <c r="EM153"/>
  <c r="FK153"/>
  <c r="FY153"/>
  <c r="ES154"/>
  <c r="FE154"/>
  <c r="FQ154"/>
  <c r="EW155"/>
  <c r="FK155"/>
  <c r="ES156"/>
  <c r="FE156"/>
  <c r="FQ156"/>
  <c r="EW157"/>
  <c r="FK157"/>
  <c r="FY157"/>
  <c r="ES158"/>
  <c r="EM159"/>
  <c r="FK159"/>
  <c r="FY159"/>
  <c r="ES160"/>
  <c r="FE160"/>
  <c r="FQ160"/>
  <c r="EW161"/>
  <c r="FY161"/>
  <c r="ES162"/>
  <c r="FE162"/>
  <c r="FQ162"/>
  <c r="EW164"/>
  <c r="ES165"/>
  <c r="FQ165"/>
  <c r="EM166"/>
  <c r="EW166"/>
  <c r="FK166"/>
  <c r="FY166"/>
  <c r="FK168"/>
  <c r="ES169"/>
  <c r="FE169"/>
  <c r="FQ169"/>
  <c r="EW170"/>
  <c r="ES171"/>
  <c r="FQ171"/>
  <c r="EM172"/>
  <c r="EW172"/>
  <c r="FK172"/>
  <c r="FY172"/>
  <c r="FK174"/>
  <c r="ES175"/>
  <c r="FE175"/>
  <c r="FQ175"/>
  <c r="EW176"/>
  <c r="ES177"/>
  <c r="FQ177"/>
  <c r="EM179"/>
  <c r="EW179"/>
  <c r="FK179"/>
  <c r="FY179"/>
  <c r="ES180"/>
  <c r="FE180"/>
  <c r="FQ180"/>
  <c r="EW181"/>
  <c r="FK183"/>
  <c r="FY183"/>
  <c r="ES186"/>
  <c r="FE186"/>
  <c r="FQ186"/>
  <c r="EW187"/>
  <c r="FK187"/>
  <c r="FY187"/>
  <c r="FE188"/>
  <c r="FQ188"/>
  <c r="FK189"/>
  <c r="FY189"/>
  <c r="FE190"/>
  <c r="FQ190"/>
  <c r="FK191"/>
  <c r="ES192"/>
  <c r="FE192"/>
  <c r="FQ192"/>
  <c r="EW194"/>
  <c r="FK194"/>
  <c r="ES195"/>
  <c r="FE195"/>
  <c r="EM196"/>
  <c r="EW196"/>
  <c r="FK196"/>
  <c r="FY196"/>
  <c r="FE197"/>
  <c r="FQ197"/>
  <c r="FK198"/>
  <c r="FY198"/>
  <c r="ES199"/>
  <c r="FE199"/>
  <c r="FQ199"/>
  <c r="EM200"/>
  <c r="EW200"/>
  <c r="ES201"/>
  <c r="FE201"/>
  <c r="FQ201"/>
  <c r="EM202"/>
  <c r="EW202"/>
  <c r="FK202"/>
  <c r="FY202"/>
  <c r="FK204"/>
  <c r="FY204"/>
  <c r="ES205"/>
  <c r="FE205"/>
  <c r="FQ205"/>
  <c r="EW206"/>
  <c r="FY206"/>
  <c r="ES207"/>
  <c r="FE207"/>
  <c r="FQ207"/>
  <c r="EM208"/>
  <c r="EW208"/>
  <c r="FK208"/>
  <c r="FY208"/>
  <c r="ES210"/>
  <c r="EM211"/>
  <c r="FK211"/>
  <c r="FY211"/>
  <c r="ES212"/>
  <c r="ES214"/>
  <c r="FE214"/>
  <c r="FQ214"/>
  <c r="EW215"/>
  <c r="FK215"/>
  <c r="FE216"/>
  <c r="EM217"/>
  <c r="EW217"/>
  <c r="FK217"/>
  <c r="FY217"/>
  <c r="FE218"/>
  <c r="FQ218"/>
  <c r="FK219"/>
  <c r="ES220"/>
  <c r="FE220"/>
  <c r="FQ220"/>
  <c r="EM221"/>
  <c r="EW221"/>
  <c r="ES222"/>
  <c r="EM223"/>
  <c r="EW223"/>
  <c r="FK223"/>
  <c r="FY223"/>
  <c r="ES225"/>
  <c r="FE225"/>
  <c r="FQ225"/>
  <c r="EW226"/>
  <c r="FY226"/>
  <c r="ES227"/>
  <c r="FE227"/>
  <c r="FQ227"/>
  <c r="EM228"/>
  <c r="EW228"/>
  <c r="FK228"/>
  <c r="FY228"/>
  <c r="FE229"/>
  <c r="FQ229"/>
  <c r="EM230"/>
  <c r="FK230"/>
  <c r="FY230"/>
  <c r="ES231"/>
  <c r="FE231"/>
  <c r="FQ231"/>
  <c r="EW232"/>
  <c r="FY232"/>
  <c r="ES233"/>
  <c r="FE233"/>
  <c r="FQ233"/>
  <c r="EM234"/>
  <c r="EW234"/>
  <c r="FK234"/>
  <c r="FY234"/>
  <c r="FE235"/>
  <c r="FQ235"/>
  <c r="FK237"/>
  <c r="FY237"/>
  <c r="ES238"/>
  <c r="EW239"/>
  <c r="FY239"/>
  <c r="ES240"/>
  <c r="FE240"/>
  <c r="FQ240"/>
  <c r="EW241"/>
  <c r="FY241"/>
  <c r="FE242"/>
  <c r="FQ242"/>
  <c r="FK243"/>
  <c r="FY243"/>
  <c r="ES244"/>
  <c r="EM245"/>
  <c r="EW245"/>
  <c r="FY245"/>
  <c r="ES246"/>
  <c r="FE246"/>
  <c r="FQ246"/>
  <c r="EM247"/>
  <c r="EW247"/>
  <c r="FY247"/>
  <c r="FE248"/>
  <c r="FQ248"/>
  <c r="FK249"/>
  <c r="FY249"/>
  <c r="ES250"/>
  <c r="EM251"/>
  <c r="EW251"/>
  <c r="FY251"/>
  <c r="ES253"/>
  <c r="FE253"/>
  <c r="FQ253"/>
  <c r="EW254"/>
  <c r="FK254"/>
  <c r="ES255"/>
  <c r="FE255"/>
  <c r="FK256"/>
  <c r="FY256"/>
  <c r="ES257"/>
  <c r="FE257"/>
  <c r="FQ257"/>
  <c r="EW258"/>
  <c r="ES259"/>
  <c r="FE259"/>
  <c r="FQ259"/>
  <c r="EW260"/>
  <c r="FK260"/>
  <c r="FY260"/>
  <c r="ES261"/>
  <c r="FE261"/>
  <c r="FQ261"/>
  <c r="FK262"/>
  <c r="FY262"/>
  <c r="ES263"/>
  <c r="FE263"/>
  <c r="FQ263"/>
  <c r="EW264"/>
  <c r="ES266"/>
  <c r="FE266"/>
  <c r="FQ266"/>
  <c r="EM267"/>
  <c r="EW267"/>
  <c r="FK267"/>
  <c r="FY267"/>
  <c r="ES268"/>
  <c r="FE268"/>
  <c r="FQ268"/>
  <c r="EW269"/>
  <c r="FK269"/>
  <c r="FY269"/>
  <c r="ES270"/>
  <c r="FE270"/>
  <c r="FQ270"/>
  <c r="EM271"/>
  <c r="EW271"/>
  <c r="FK271"/>
  <c r="FY271"/>
  <c r="ES272"/>
  <c r="FE272"/>
  <c r="FQ272"/>
  <c r="EM273"/>
  <c r="EW273"/>
  <c r="FK273"/>
  <c r="FY273"/>
  <c r="ES274"/>
  <c r="FE274"/>
  <c r="FQ274"/>
  <c r="EW275"/>
  <c r="FK275"/>
  <c r="FY275"/>
  <c r="ES276"/>
  <c r="FE276"/>
  <c r="FQ276"/>
  <c r="EM277"/>
  <c r="EW277"/>
  <c r="FK277"/>
  <c r="FY277"/>
  <c r="ES279"/>
  <c r="FE279"/>
  <c r="FQ279"/>
  <c r="EW280"/>
  <c r="FK280"/>
  <c r="FY280"/>
  <c r="ES281"/>
  <c r="FE281"/>
  <c r="EW282"/>
  <c r="FK282"/>
  <c r="FY282"/>
  <c r="ES283"/>
  <c r="FE283"/>
  <c r="FQ283"/>
  <c r="EW284"/>
  <c r="ES285"/>
  <c r="FE285"/>
  <c r="FQ285"/>
  <c r="EM286"/>
  <c r="EW286"/>
  <c r="FK286"/>
  <c r="FY286"/>
  <c r="FQ287"/>
  <c r="FK288"/>
  <c r="FY288"/>
  <c r="ES289"/>
  <c r="FE289"/>
  <c r="FQ289"/>
  <c r="EM57"/>
  <c r="FK57"/>
  <c r="FY57"/>
  <c r="ES60"/>
  <c r="FE60"/>
  <c r="FQ60"/>
  <c r="EW61"/>
  <c r="EM63"/>
  <c r="FK63"/>
  <c r="FY63"/>
  <c r="ES66"/>
  <c r="FE66"/>
  <c r="FQ66"/>
  <c r="EW67"/>
  <c r="EW103"/>
  <c r="FK105"/>
  <c r="ES108"/>
  <c r="FE108"/>
  <c r="FQ108"/>
  <c r="GF292"/>
  <c r="FC307"/>
  <c r="GF332"/>
  <c r="FY341"/>
  <c r="GC341"/>
  <c r="FK341"/>
  <c r="GF344"/>
  <c r="GE347"/>
  <c r="EU341"/>
  <c r="EW253"/>
  <c r="ES254"/>
  <c r="FE254"/>
  <c r="FQ254"/>
  <c r="EW255"/>
  <c r="FK255"/>
  <c r="FY255"/>
  <c r="EM257"/>
  <c r="FK257"/>
  <c r="FY257"/>
  <c r="ES258"/>
  <c r="FE258"/>
  <c r="FQ258"/>
  <c r="EW259"/>
  <c r="ES260"/>
  <c r="FE260"/>
  <c r="FQ260"/>
  <c r="EW261"/>
  <c r="FK261"/>
  <c r="FY261"/>
  <c r="EM263"/>
  <c r="FK263"/>
  <c r="FY263"/>
  <c r="ES264"/>
  <c r="FE264"/>
  <c r="FQ264"/>
  <c r="GE294"/>
  <c r="FA307"/>
  <c r="GF347"/>
  <c r="GF354"/>
  <c r="EM290"/>
  <c r="FI290"/>
  <c r="EU290"/>
  <c r="GE297"/>
  <c r="FC290"/>
  <c r="FA290"/>
  <c r="GF294"/>
  <c r="EP278"/>
  <c r="FG290"/>
  <c r="EW290"/>
  <c r="FO290"/>
  <c r="FE290"/>
  <c r="GF295"/>
  <c r="FO324"/>
  <c r="GE335"/>
  <c r="GE314"/>
  <c r="GE315"/>
  <c r="GE308"/>
  <c r="FK290"/>
  <c r="FW290"/>
  <c r="EV290"/>
  <c r="GE296"/>
  <c r="GE305"/>
  <c r="EU269"/>
  <c r="FG269"/>
  <c r="FU269"/>
  <c r="EO270"/>
  <c r="FA270"/>
  <c r="FM270"/>
  <c r="GA270"/>
  <c r="EU271"/>
  <c r="FG271"/>
  <c r="FU271"/>
  <c r="EO272"/>
  <c r="FA272"/>
  <c r="FM272"/>
  <c r="GA272"/>
  <c r="EU273"/>
  <c r="FG273"/>
  <c r="FU273"/>
  <c r="EO274"/>
  <c r="FA274"/>
  <c r="GA274"/>
  <c r="EU275"/>
  <c r="FG275"/>
  <c r="FU275"/>
  <c r="EO276"/>
  <c r="FA276"/>
  <c r="FM276"/>
  <c r="GA276"/>
  <c r="EU277"/>
  <c r="FG277"/>
  <c r="EO281"/>
  <c r="FA281"/>
  <c r="GA281"/>
  <c r="EU284"/>
  <c r="FG284"/>
  <c r="FU284"/>
  <c r="EO287"/>
  <c r="FA287"/>
  <c r="GA287"/>
  <c r="EO58"/>
  <c r="FA58"/>
  <c r="FM58"/>
  <c r="GA58"/>
  <c r="EU61"/>
  <c r="FG61"/>
  <c r="FU61"/>
  <c r="EO64"/>
  <c r="FA64"/>
  <c r="FM64"/>
  <c r="GA64"/>
  <c r="EU67"/>
  <c r="FG67"/>
  <c r="FU67"/>
  <c r="EU73"/>
  <c r="FG73"/>
  <c r="FU73"/>
  <c r="EO76"/>
  <c r="FA76"/>
  <c r="FM76"/>
  <c r="GA76"/>
  <c r="EU79"/>
  <c r="FG79"/>
  <c r="FU79"/>
  <c r="EO82"/>
  <c r="FA82"/>
  <c r="FM82"/>
  <c r="GA82"/>
  <c r="GE295"/>
  <c r="GE306"/>
  <c r="GC290"/>
  <c r="GE346"/>
  <c r="EO341"/>
  <c r="EW341"/>
  <c r="FO341"/>
  <c r="EM341"/>
  <c r="ES341"/>
  <c r="FW341"/>
  <c r="GE344"/>
  <c r="GE355"/>
  <c r="GE349"/>
  <c r="GF357"/>
  <c r="GE331"/>
  <c r="EW307"/>
  <c r="GE316"/>
  <c r="EP9"/>
  <c r="BG290"/>
  <c r="FY290"/>
  <c r="GF297"/>
  <c r="BH290"/>
  <c r="FU290"/>
  <c r="GF306"/>
  <c r="GE292"/>
  <c r="GE300"/>
  <c r="GE304"/>
  <c r="GF299"/>
  <c r="GE299"/>
  <c r="EQ290"/>
  <c r="GE291"/>
  <c r="GE301"/>
  <c r="GE293"/>
  <c r="GE302"/>
  <c r="GF309"/>
  <c r="GF321"/>
  <c r="GE317"/>
  <c r="FQ307"/>
  <c r="GF313"/>
  <c r="GF323"/>
  <c r="GE313"/>
  <c r="GE312"/>
  <c r="FW307"/>
  <c r="GE310"/>
  <c r="FK307"/>
  <c r="FG307"/>
  <c r="FU307"/>
  <c r="GF322"/>
  <c r="GF318"/>
  <c r="GA307"/>
  <c r="GC307"/>
  <c r="FY307"/>
  <c r="BH324"/>
  <c r="GE326"/>
  <c r="GF338"/>
  <c r="EO324"/>
  <c r="GF337"/>
  <c r="EQ324"/>
  <c r="GF330"/>
  <c r="GF340"/>
  <c r="GF328"/>
  <c r="GE338"/>
  <c r="FA324"/>
  <c r="FC324"/>
  <c r="GE330"/>
  <c r="EV324"/>
  <c r="EW324"/>
  <c r="GE339"/>
  <c r="GE327"/>
  <c r="FQ324"/>
  <c r="GA324"/>
  <c r="GE332"/>
  <c r="BG324"/>
  <c r="FA341"/>
  <c r="FG341"/>
  <c r="GE356"/>
  <c r="GF345"/>
  <c r="FU341"/>
  <c r="GA341"/>
  <c r="GF349"/>
  <c r="GE357"/>
  <c r="EQ341"/>
  <c r="FE341"/>
  <c r="EV341"/>
  <c r="GE352"/>
  <c r="FC341"/>
  <c r="FQ341"/>
  <c r="FE359"/>
  <c r="EQ359"/>
  <c r="FC359"/>
  <c r="GC359"/>
  <c r="ES359"/>
  <c r="FQ359"/>
  <c r="FO359"/>
  <c r="EU359"/>
  <c r="FG359"/>
  <c r="FU359"/>
  <c r="EO360"/>
  <c r="FA360"/>
  <c r="FM360"/>
  <c r="GA360"/>
  <c r="EU361"/>
  <c r="FG361"/>
  <c r="FU361"/>
  <c r="EO362"/>
  <c r="FA362"/>
  <c r="GA362"/>
  <c r="EU363"/>
  <c r="FG363"/>
  <c r="FU363"/>
  <c r="EO364"/>
  <c r="FA364"/>
  <c r="GA364"/>
  <c r="EU365"/>
  <c r="FG365"/>
  <c r="FU365"/>
  <c r="EO366"/>
  <c r="FA366"/>
  <c r="FM366"/>
  <c r="GA366"/>
  <c r="EU367"/>
  <c r="FG367"/>
  <c r="FU367"/>
  <c r="EO368"/>
  <c r="FA368"/>
  <c r="GA368"/>
  <c r="EU369"/>
  <c r="FG369"/>
  <c r="FU369"/>
  <c r="EO370"/>
  <c r="FA370"/>
  <c r="GA370"/>
  <c r="EU371"/>
  <c r="FG371"/>
  <c r="FU371"/>
  <c r="EO372"/>
  <c r="FA372"/>
  <c r="FM372"/>
  <c r="GA372"/>
  <c r="EU373"/>
  <c r="FG373"/>
  <c r="FU373"/>
  <c r="GF342"/>
  <c r="FM341"/>
  <c r="GF325"/>
  <c r="FM324"/>
  <c r="GE311"/>
  <c r="GF308"/>
  <c r="FM307"/>
  <c r="FM290"/>
  <c r="GF291"/>
  <c r="EO359"/>
  <c r="FA359"/>
  <c r="GA359"/>
  <c r="EU360"/>
  <c r="FG360"/>
  <c r="FU360"/>
  <c r="EO361"/>
  <c r="FA361"/>
  <c r="FM361"/>
  <c r="GA361"/>
  <c r="FG362"/>
  <c r="FU362"/>
  <c r="EO363"/>
  <c r="FA363"/>
  <c r="FM363"/>
  <c r="GA363"/>
  <c r="EU364"/>
  <c r="FG364"/>
  <c r="FU364"/>
  <c r="FA365"/>
  <c r="GA365"/>
  <c r="EU366"/>
  <c r="FG366"/>
  <c r="FU366"/>
  <c r="EO367"/>
  <c r="FA367"/>
  <c r="FM367"/>
  <c r="GA367"/>
  <c r="EU368"/>
  <c r="FG368"/>
  <c r="FU368"/>
  <c r="EO369"/>
  <c r="FA369"/>
  <c r="FM369"/>
  <c r="GA369"/>
  <c r="EU370"/>
  <c r="FG370"/>
  <c r="FU370"/>
  <c r="FA371"/>
  <c r="GA371"/>
  <c r="EU372"/>
  <c r="FG372"/>
  <c r="FU372"/>
  <c r="EO373"/>
  <c r="FA373"/>
  <c r="FM373"/>
  <c r="GA373"/>
  <c r="EM359"/>
  <c r="EW359"/>
  <c r="FK359"/>
  <c r="FY359"/>
  <c r="ES360"/>
  <c r="FE360"/>
  <c r="FQ360"/>
  <c r="EM361"/>
  <c r="EW361"/>
  <c r="FK361"/>
  <c r="FY361"/>
  <c r="ES362"/>
  <c r="FE362"/>
  <c r="FQ362"/>
  <c r="EW363"/>
  <c r="FK363"/>
  <c r="FY363"/>
  <c r="ES364"/>
  <c r="FE364"/>
  <c r="FQ364"/>
  <c r="EM365"/>
  <c r="EW365"/>
  <c r="FK365"/>
  <c r="FY365"/>
  <c r="ES366"/>
  <c r="FE366"/>
  <c r="FQ366"/>
  <c r="EM367"/>
  <c r="EW367"/>
  <c r="FK367"/>
  <c r="FY367"/>
  <c r="ES368"/>
  <c r="FE368"/>
  <c r="FQ368"/>
  <c r="EW369"/>
  <c r="FK369"/>
  <c r="FY369"/>
  <c r="ES370"/>
  <c r="FE370"/>
  <c r="FQ370"/>
  <c r="EM371"/>
  <c r="EW371"/>
  <c r="FK371"/>
  <c r="FY371"/>
  <c r="ES372"/>
  <c r="FE372"/>
  <c r="FQ372"/>
  <c r="EM373"/>
  <c r="EW373"/>
  <c r="FK373"/>
  <c r="FY373"/>
  <c r="EV359"/>
  <c r="FI359"/>
  <c r="FW359"/>
  <c r="EQ360"/>
  <c r="FC360"/>
  <c r="FO360"/>
  <c r="GC360"/>
  <c r="FI361"/>
  <c r="FW361"/>
  <c r="EQ362"/>
  <c r="FC362"/>
  <c r="FO362"/>
  <c r="GC362"/>
  <c r="FI363"/>
  <c r="FW363"/>
  <c r="EQ364"/>
  <c r="FC364"/>
  <c r="FO364"/>
  <c r="GC364"/>
  <c r="EV365"/>
  <c r="FI365"/>
  <c r="FW365"/>
  <c r="EQ366"/>
  <c r="FC366"/>
  <c r="FO366"/>
  <c r="GC366"/>
  <c r="FI367"/>
  <c r="FW367"/>
  <c r="EQ368"/>
  <c r="FC368"/>
  <c r="FO368"/>
  <c r="GC368"/>
  <c r="FI369"/>
  <c r="FW369"/>
  <c r="EQ370"/>
  <c r="FC370"/>
  <c r="FO370"/>
  <c r="GC370"/>
  <c r="EV371"/>
  <c r="FI371"/>
  <c r="FW371"/>
  <c r="EQ372"/>
  <c r="FC372"/>
  <c r="FO372"/>
  <c r="GC372"/>
  <c r="FI373"/>
  <c r="FW373"/>
  <c r="EO13"/>
  <c r="EM23"/>
  <c r="FU20"/>
  <c r="EU20"/>
  <c r="FM19"/>
  <c r="EO19"/>
  <c r="GA17"/>
  <c r="FA17"/>
  <c r="FU16"/>
  <c r="EU16"/>
  <c r="GC13"/>
  <c r="FC13"/>
  <c r="EQ13"/>
  <c r="FI12"/>
  <c r="GA23"/>
  <c r="FA23"/>
  <c r="FU22"/>
  <c r="EU22"/>
  <c r="FO21"/>
  <c r="FO19"/>
  <c r="FW18"/>
  <c r="EV18"/>
  <c r="FW16"/>
  <c r="EV16"/>
  <c r="FO15"/>
  <c r="EV23"/>
  <c r="FW23"/>
  <c r="GC23"/>
  <c r="FO23"/>
  <c r="EQ23"/>
  <c r="EV22"/>
  <c r="FA12"/>
  <c r="FM12"/>
  <c r="GA12"/>
  <c r="EM16"/>
  <c r="FQ23"/>
  <c r="FE23"/>
  <c r="ES23"/>
  <c r="FY22"/>
  <c r="FK22"/>
  <c r="EW22"/>
  <c r="FU21"/>
  <c r="FG21"/>
  <c r="EU21"/>
  <c r="GA20"/>
  <c r="FM20"/>
  <c r="FA20"/>
  <c r="EO20"/>
  <c r="FU19"/>
  <c r="FG19"/>
  <c r="EU19"/>
  <c r="GA18"/>
  <c r="FA18"/>
  <c r="FU17"/>
  <c r="FG17"/>
  <c r="EU17"/>
  <c r="GA16"/>
  <c r="FM16"/>
  <c r="FA16"/>
  <c r="EO16"/>
  <c r="FW13"/>
  <c r="FI13"/>
  <c r="GC12"/>
  <c r="FO12"/>
  <c r="FC12"/>
  <c r="EQ12"/>
  <c r="FG20"/>
  <c r="GA19"/>
  <c r="FA19"/>
  <c r="EO17"/>
  <c r="FG16"/>
  <c r="FO13"/>
  <c r="FW12"/>
  <c r="EV12"/>
  <c r="EO23"/>
  <c r="FG22"/>
  <c r="GC21"/>
  <c r="FC21"/>
  <c r="FC19"/>
  <c r="EQ19"/>
  <c r="FI18"/>
  <c r="FI16"/>
  <c r="GC15"/>
  <c r="FC15"/>
  <c r="FI23"/>
  <c r="FC23"/>
  <c r="FW22"/>
  <c r="FI22"/>
  <c r="BH21"/>
  <c r="GF21" s="1"/>
  <c r="EO14"/>
  <c r="FU23"/>
  <c r="FG23"/>
  <c r="EU23"/>
  <c r="GA22"/>
  <c r="FA22"/>
  <c r="EO22"/>
  <c r="FW21"/>
  <c r="FI21"/>
  <c r="EV21"/>
  <c r="GC20"/>
  <c r="FO20"/>
  <c r="FC20"/>
  <c r="EQ20"/>
  <c r="FW19"/>
  <c r="FI19"/>
  <c r="EV19"/>
  <c r="GC18"/>
  <c r="FO18"/>
  <c r="FC18"/>
  <c r="EQ18"/>
  <c r="FW17"/>
  <c r="FI17"/>
  <c r="GC16"/>
  <c r="FO16"/>
  <c r="FC16"/>
  <c r="EQ16"/>
  <c r="FW15"/>
  <c r="FI15"/>
  <c r="EV15"/>
  <c r="FQ14"/>
  <c r="FE14"/>
  <c r="ES14"/>
  <c r="FY13"/>
  <c r="FK13"/>
  <c r="EW13"/>
  <c r="EM13"/>
  <c r="FQ12"/>
  <c r="FE12"/>
  <c r="ES12"/>
  <c r="BH360"/>
  <c r="BH364"/>
  <c r="BH366"/>
  <c r="BH370"/>
  <c r="BH372"/>
  <c r="FM364"/>
  <c r="FM370"/>
  <c r="BH362"/>
  <c r="BH365"/>
  <c r="BH371"/>
  <c r="EM364"/>
  <c r="FQ367"/>
  <c r="EM370"/>
  <c r="BH361"/>
  <c r="BH363"/>
  <c r="BH367"/>
  <c r="BH369"/>
  <c r="BH373"/>
  <c r="FM359"/>
  <c r="EM360"/>
  <c r="EU362"/>
  <c r="FM362"/>
  <c r="EM363"/>
  <c r="EO365"/>
  <c r="FM365"/>
  <c r="EM366"/>
  <c r="FM368"/>
  <c r="EM369"/>
  <c r="EO371"/>
  <c r="FM371"/>
  <c r="EM372"/>
  <c r="GC285"/>
  <c r="EM287"/>
  <c r="BH283"/>
  <c r="GE286"/>
  <c r="BH280"/>
  <c r="BH282"/>
  <c r="EM280"/>
  <c r="GC281"/>
  <c r="GC287"/>
  <c r="S278"/>
  <c r="EM281"/>
  <c r="BH286"/>
  <c r="BH288"/>
  <c r="BH289"/>
  <c r="GF289" s="1"/>
  <c r="GE281"/>
  <c r="EM279"/>
  <c r="FY279"/>
  <c r="FM281"/>
  <c r="EM282"/>
  <c r="EM285"/>
  <c r="FY285"/>
  <c r="FM287"/>
  <c r="EM288"/>
  <c r="GE268"/>
  <c r="BH274"/>
  <c r="BH266"/>
  <c r="BH272"/>
  <c r="BH268"/>
  <c r="BH270"/>
  <c r="BH276"/>
  <c r="BH267"/>
  <c r="BH269"/>
  <c r="BH273"/>
  <c r="GF273" s="1"/>
  <c r="BH275"/>
  <c r="FM268"/>
  <c r="EM269"/>
  <c r="FM274"/>
  <c r="EM275"/>
  <c r="FU277"/>
  <c r="FW253"/>
  <c r="EM261"/>
  <c r="BH254"/>
  <c r="BH256"/>
  <c r="BH260"/>
  <c r="BH262"/>
  <c r="EM260"/>
  <c r="FM262"/>
  <c r="BH258"/>
  <c r="EM255"/>
  <c r="EM254"/>
  <c r="FY254"/>
  <c r="FM256"/>
  <c r="BH255"/>
  <c r="GF255" s="1"/>
  <c r="BH257"/>
  <c r="BH261"/>
  <c r="BH263"/>
  <c r="EM256"/>
  <c r="EU258"/>
  <c r="FU258"/>
  <c r="EM262"/>
  <c r="FU264"/>
  <c r="BH238"/>
  <c r="BH250"/>
  <c r="BH251"/>
  <c r="BH246"/>
  <c r="FM243"/>
  <c r="EU246"/>
  <c r="FM249"/>
  <c r="EM250"/>
  <c r="BH237"/>
  <c r="BH241"/>
  <c r="BH243"/>
  <c r="BH247"/>
  <c r="BH249"/>
  <c r="BH242"/>
  <c r="BH244"/>
  <c r="BH248"/>
  <c r="EM242"/>
  <c r="EM238"/>
  <c r="EM244"/>
  <c r="EM237"/>
  <c r="GC241"/>
  <c r="FM242"/>
  <c r="EM243"/>
  <c r="GC247"/>
  <c r="FM248"/>
  <c r="EM249"/>
  <c r="S224"/>
  <c r="EQ227"/>
  <c r="BH227"/>
  <c r="BH230"/>
  <c r="BH233"/>
  <c r="BH226"/>
  <c r="BH232"/>
  <c r="GE234"/>
  <c r="BH228"/>
  <c r="BH234"/>
  <c r="EO226"/>
  <c r="FM226"/>
  <c r="EM227"/>
  <c r="ES230"/>
  <c r="FQ230"/>
  <c r="EO232"/>
  <c r="FM232"/>
  <c r="EM233"/>
  <c r="BH214"/>
  <c r="BH216"/>
  <c r="BH210"/>
  <c r="BH220"/>
  <c r="BH222"/>
  <c r="GF222" s="1"/>
  <c r="FM220"/>
  <c r="BH212"/>
  <c r="BH213"/>
  <c r="BH215"/>
  <c r="BH219"/>
  <c r="GF219" s="1"/>
  <c r="BH221"/>
  <c r="FW212"/>
  <c r="FM213"/>
  <c r="EM214"/>
  <c r="FW218"/>
  <c r="FM219"/>
  <c r="EM220"/>
  <c r="BH194"/>
  <c r="BH198"/>
  <c r="BH200"/>
  <c r="EQ194"/>
  <c r="EQ193" s="1"/>
  <c r="GC194"/>
  <c r="GC200"/>
  <c r="FM204"/>
  <c r="GC206"/>
  <c r="BH196"/>
  <c r="BH199"/>
  <c r="BH205"/>
  <c r="FM196"/>
  <c r="FM202"/>
  <c r="FM208"/>
  <c r="BH204"/>
  <c r="BH206"/>
  <c r="FM198"/>
  <c r="BH195"/>
  <c r="GF195" s="1"/>
  <c r="BH197"/>
  <c r="GF197" s="1"/>
  <c r="BH201"/>
  <c r="BH203"/>
  <c r="BH207"/>
  <c r="EM195"/>
  <c r="FQ195"/>
  <c r="EM198"/>
  <c r="EM201"/>
  <c r="EM204"/>
  <c r="EM207"/>
  <c r="EQ179"/>
  <c r="EQ178" s="1"/>
  <c r="EM184"/>
  <c r="EM190"/>
  <c r="BH179"/>
  <c r="BH183"/>
  <c r="BH185"/>
  <c r="BH189"/>
  <c r="BH191"/>
  <c r="EM183"/>
  <c r="EM189"/>
  <c r="GE182"/>
  <c r="BH181"/>
  <c r="GE190"/>
  <c r="FQ179"/>
  <c r="EU181"/>
  <c r="EM182"/>
  <c r="FY182"/>
  <c r="FM184"/>
  <c r="EM188"/>
  <c r="FM190"/>
  <c r="BH167"/>
  <c r="BH169"/>
  <c r="BH173"/>
  <c r="GE173"/>
  <c r="BH177"/>
  <c r="GF177" s="1"/>
  <c r="FQ164"/>
  <c r="EU166"/>
  <c r="EM167"/>
  <c r="FM175"/>
  <c r="S163"/>
  <c r="BH164"/>
  <c r="BH168"/>
  <c r="BH170"/>
  <c r="BH174"/>
  <c r="BH176"/>
  <c r="BH175"/>
  <c r="BH165"/>
  <c r="FY167"/>
  <c r="FM169"/>
  <c r="EM173"/>
  <c r="FY173"/>
  <c r="FQ176"/>
  <c r="EU165"/>
  <c r="FM168"/>
  <c r="EM169"/>
  <c r="FM174"/>
  <c r="EM175"/>
  <c r="EU177"/>
  <c r="FU177"/>
  <c r="EM152"/>
  <c r="BH150"/>
  <c r="BH153"/>
  <c r="BH159"/>
  <c r="BH162"/>
  <c r="BH149"/>
  <c r="BH151"/>
  <c r="BH155"/>
  <c r="BH157"/>
  <c r="BH161"/>
  <c r="FM147"/>
  <c r="EM148"/>
  <c r="EU150"/>
  <c r="EM151"/>
  <c r="EO153"/>
  <c r="FM153"/>
  <c r="EM154"/>
  <c r="EM157"/>
  <c r="EO159"/>
  <c r="EM160"/>
  <c r="EU162"/>
  <c r="FQ149"/>
  <c r="EM158"/>
  <c r="GE158"/>
  <c r="GC148"/>
  <c r="FW151"/>
  <c r="FM152"/>
  <c r="GC154"/>
  <c r="FW157"/>
  <c r="FM158"/>
  <c r="GC160"/>
  <c r="BH134"/>
  <c r="BH138"/>
  <c r="GF138" s="1"/>
  <c r="EM134"/>
  <c r="BH136"/>
  <c r="BH140"/>
  <c r="BH144"/>
  <c r="BH137"/>
  <c r="BH139"/>
  <c r="BH143"/>
  <c r="BH145"/>
  <c r="EM139"/>
  <c r="FU141"/>
  <c r="FM144"/>
  <c r="EM145"/>
  <c r="BH126"/>
  <c r="GE128"/>
  <c r="BH118"/>
  <c r="BH124"/>
  <c r="BH130"/>
  <c r="EM118"/>
  <c r="FY118"/>
  <c r="EM121"/>
  <c r="FQ121"/>
  <c r="EM124"/>
  <c r="FY124"/>
  <c r="EO126"/>
  <c r="EM127"/>
  <c r="EM130"/>
  <c r="FY130"/>
  <c r="GC120"/>
  <c r="S116"/>
  <c r="GE117"/>
  <c r="BH119"/>
  <c r="GE119"/>
  <c r="BH122"/>
  <c r="GE123"/>
  <c r="BH125"/>
  <c r="BH128"/>
  <c r="GF128" s="1"/>
  <c r="BH131"/>
  <c r="EM117"/>
  <c r="EO119"/>
  <c r="FM119"/>
  <c r="ES120"/>
  <c r="EU122"/>
  <c r="EM123"/>
  <c r="EO125"/>
  <c r="FM125"/>
  <c r="EU128"/>
  <c r="FM128"/>
  <c r="EM129"/>
  <c r="EO131"/>
  <c r="FM131"/>
  <c r="BH106"/>
  <c r="EM106"/>
  <c r="GC107"/>
  <c r="FM108"/>
  <c r="EM105"/>
  <c r="EM114"/>
  <c r="BH105"/>
  <c r="BH107"/>
  <c r="GE103"/>
  <c r="FW104"/>
  <c r="EO108"/>
  <c r="EM112"/>
  <c r="S102"/>
  <c r="BH111"/>
  <c r="BH113"/>
  <c r="FY105"/>
  <c r="FM107"/>
  <c r="EM111"/>
  <c r="FM113"/>
  <c r="BH115"/>
  <c r="FU103"/>
  <c r="FM106"/>
  <c r="EM107"/>
  <c r="FM112"/>
  <c r="EM113"/>
  <c r="EU115"/>
  <c r="FU115"/>
  <c r="GE91"/>
  <c r="BH96"/>
  <c r="EM87"/>
  <c r="EM99"/>
  <c r="BH87"/>
  <c r="GF87" s="1"/>
  <c r="BH88"/>
  <c r="BH91"/>
  <c r="GF91" s="1"/>
  <c r="BH93"/>
  <c r="GF93" s="1"/>
  <c r="BH97"/>
  <c r="BH99"/>
  <c r="FM85"/>
  <c r="EQ87"/>
  <c r="FM91"/>
  <c r="FM97"/>
  <c r="BH95"/>
  <c r="BH100"/>
  <c r="BH101"/>
  <c r="BH90"/>
  <c r="EM93"/>
  <c r="BH85"/>
  <c r="BH94"/>
  <c r="GF94" s="1"/>
  <c r="BH86"/>
  <c r="GE90"/>
  <c r="BH92"/>
  <c r="GE96"/>
  <c r="BH98"/>
  <c r="EM85"/>
  <c r="FM87"/>
  <c r="ES88"/>
  <c r="FQ88"/>
  <c r="EU90"/>
  <c r="EM91"/>
  <c r="FM93"/>
  <c r="ES94"/>
  <c r="EU96"/>
  <c r="EM97"/>
  <c r="FM99"/>
  <c r="FQ100"/>
  <c r="BH73"/>
  <c r="BH75"/>
  <c r="BH79"/>
  <c r="BH81"/>
  <c r="BH77"/>
  <c r="EM73"/>
  <c r="EM76"/>
  <c r="FQ76"/>
  <c r="BH72"/>
  <c r="BH76"/>
  <c r="BH78"/>
  <c r="BH82"/>
  <c r="GE79"/>
  <c r="FM73"/>
  <c r="FM79"/>
  <c r="BH80"/>
  <c r="BH83"/>
  <c r="GE71"/>
  <c r="GE83"/>
  <c r="GC77"/>
  <c r="EM79"/>
  <c r="EM82"/>
  <c r="GC83"/>
  <c r="GE81"/>
  <c r="FM71"/>
  <c r="EM72"/>
  <c r="FM74"/>
  <c r="EM75"/>
  <c r="EU77"/>
  <c r="FM77"/>
  <c r="EM78"/>
  <c r="EO80"/>
  <c r="FM80"/>
  <c r="EM81"/>
  <c r="EU83"/>
  <c r="FM83"/>
  <c r="BH61"/>
  <c r="FM59"/>
  <c r="FU69"/>
  <c r="BH59"/>
  <c r="EM59"/>
  <c r="GE60"/>
  <c r="BH69"/>
  <c r="GC58"/>
  <c r="FU62"/>
  <c r="GC64"/>
  <c r="EU69"/>
  <c r="BH65"/>
  <c r="BH67"/>
  <c r="GF67" s="1"/>
  <c r="EO61"/>
  <c r="EM65"/>
  <c r="BH58"/>
  <c r="BH60"/>
  <c r="BH64"/>
  <c r="BH66"/>
  <c r="EM58"/>
  <c r="FM60"/>
  <c r="FQ61"/>
  <c r="EM64"/>
  <c r="FM66"/>
  <c r="EM67"/>
  <c r="FQ67"/>
  <c r="BH42"/>
  <c r="BH48"/>
  <c r="GC42"/>
  <c r="EM47"/>
  <c r="EM53"/>
  <c r="BH45"/>
  <c r="BH47"/>
  <c r="GF47" s="1"/>
  <c r="BH51"/>
  <c r="BH53"/>
  <c r="GF53" s="1"/>
  <c r="BH54"/>
  <c r="GF44"/>
  <c r="GF46"/>
  <c r="GF50"/>
  <c r="GF52"/>
  <c r="EU42"/>
  <c r="FM45"/>
  <c r="EM46"/>
  <c r="EU48"/>
  <c r="FU48"/>
  <c r="EM52"/>
  <c r="EM44"/>
  <c r="FQ47"/>
  <c r="EM50"/>
  <c r="FQ53"/>
  <c r="GE49"/>
  <c r="BH49"/>
  <c r="FM44"/>
  <c r="EM45"/>
  <c r="EQ46"/>
  <c r="FW49"/>
  <c r="FM50"/>
  <c r="EM51"/>
  <c r="BH37"/>
  <c r="BH40"/>
  <c r="GE38"/>
  <c r="EM39"/>
  <c r="BH38"/>
  <c r="GF38" s="1"/>
  <c r="GF39"/>
  <c r="EO37"/>
  <c r="FM37"/>
  <c r="EM38"/>
  <c r="EU40"/>
  <c r="FM40"/>
  <c r="BH22"/>
  <c r="EM22"/>
  <c r="GC14"/>
  <c r="GE22"/>
  <c r="BH17"/>
  <c r="GF17" s="1"/>
  <c r="BH13"/>
  <c r="FM22"/>
  <c r="EM17"/>
  <c r="BH18"/>
  <c r="BH11"/>
  <c r="FM18"/>
  <c r="EO18"/>
  <c r="BH23"/>
  <c r="GF23" s="1"/>
  <c r="BH15"/>
  <c r="BH12"/>
  <c r="BH16"/>
  <c r="GF16" s="1"/>
  <c r="FM23"/>
  <c r="GC19"/>
  <c r="FM17"/>
  <c r="EP236"/>
  <c r="EP224"/>
  <c r="EP209"/>
  <c r="EP178"/>
  <c r="EP163"/>
  <c r="EQ146"/>
  <c r="EP84"/>
  <c r="GE47"/>
  <c r="EP24"/>
  <c r="BH368"/>
  <c r="GE373"/>
  <c r="BH359"/>
  <c r="BH284"/>
  <c r="BH271"/>
  <c r="BH277"/>
  <c r="S265"/>
  <c r="EP265"/>
  <c r="EP252"/>
  <c r="BH253"/>
  <c r="BH259"/>
  <c r="GF259" s="1"/>
  <c r="BH239"/>
  <c r="BH240"/>
  <c r="BH245"/>
  <c r="BH229"/>
  <c r="BH235"/>
  <c r="BH225"/>
  <c r="BH231"/>
  <c r="BH211"/>
  <c r="BH217"/>
  <c r="BH223"/>
  <c r="BH218"/>
  <c r="GF218" s="1"/>
  <c r="EQ209"/>
  <c r="BH202"/>
  <c r="BH208"/>
  <c r="EP193"/>
  <c r="GE203"/>
  <c r="BH180"/>
  <c r="BH186"/>
  <c r="GF186" s="1"/>
  <c r="BH192"/>
  <c r="BH187"/>
  <c r="EQ163"/>
  <c r="GE170"/>
  <c r="BH171"/>
  <c r="BH172"/>
  <c r="GE155"/>
  <c r="BH156"/>
  <c r="BH147"/>
  <c r="BH135"/>
  <c r="BH141"/>
  <c r="BH142"/>
  <c r="S132"/>
  <c r="GE143"/>
  <c r="BH133"/>
  <c r="GE138"/>
  <c r="EP132"/>
  <c r="EP116"/>
  <c r="BH103"/>
  <c r="BH109"/>
  <c r="BH110"/>
  <c r="EP102"/>
  <c r="BH104"/>
  <c r="BH89"/>
  <c r="BH71"/>
  <c r="BH74"/>
  <c r="BH63"/>
  <c r="EP55"/>
  <c r="BH56"/>
  <c r="BH62"/>
  <c r="GE56"/>
  <c r="BH57"/>
  <c r="BH43"/>
  <c r="GF43" s="1"/>
  <c r="GE54"/>
  <c r="EP41"/>
  <c r="BH14"/>
  <c r="BH19"/>
  <c r="GF19" s="1"/>
  <c r="BH20"/>
  <c r="GF20" s="1"/>
  <c r="S9"/>
  <c r="BH41" l="1"/>
  <c r="S739"/>
  <c r="BH55"/>
  <c r="BH146"/>
  <c r="BH70"/>
  <c r="GF85"/>
  <c r="BH84"/>
  <c r="BH209"/>
  <c r="BH252"/>
  <c r="EM252"/>
  <c r="EM55"/>
  <c r="EM41"/>
  <c r="GF49"/>
  <c r="EM24"/>
  <c r="BH24"/>
  <c r="EV358"/>
  <c r="FY358"/>
  <c r="GA358"/>
  <c r="EU358"/>
  <c r="GC358"/>
  <c r="FI358"/>
  <c r="EM358"/>
  <c r="FG358"/>
  <c r="ES358"/>
  <c r="FE358"/>
  <c r="BH358"/>
  <c r="FM358"/>
  <c r="FW358"/>
  <c r="EW358"/>
  <c r="EO358"/>
  <c r="FU358"/>
  <c r="FQ358"/>
  <c r="EQ358"/>
  <c r="FK358"/>
  <c r="FA358"/>
  <c r="FO358"/>
  <c r="FC358"/>
  <c r="EP739"/>
  <c r="GE253"/>
  <c r="GF211"/>
  <c r="GF235"/>
  <c r="GF95"/>
  <c r="GF97"/>
  <c r="GF280"/>
  <c r="GE242"/>
  <c r="GF114"/>
  <c r="GF140"/>
  <c r="GF136"/>
  <c r="GE21"/>
  <c r="GF158"/>
  <c r="GE53"/>
  <c r="GF188"/>
  <c r="GF40"/>
  <c r="GE52"/>
  <c r="GF45"/>
  <c r="GF65"/>
  <c r="GF58"/>
  <c r="GF74"/>
  <c r="GE89"/>
  <c r="GE100"/>
  <c r="GE97"/>
  <c r="GE94"/>
  <c r="EQ84"/>
  <c r="GE93"/>
  <c r="GE92"/>
  <c r="GE113"/>
  <c r="GE127"/>
  <c r="GE131"/>
  <c r="GF130"/>
  <c r="GE153"/>
  <c r="GF148"/>
  <c r="GE159"/>
  <c r="GE162"/>
  <c r="GF212"/>
  <c r="GF231"/>
  <c r="GF227"/>
  <c r="GE239"/>
  <c r="GE240"/>
  <c r="GF244"/>
  <c r="GE238"/>
  <c r="GE264"/>
  <c r="EQ252"/>
  <c r="GF254"/>
  <c r="GE256"/>
  <c r="GE267"/>
  <c r="EQ265"/>
  <c r="GF277"/>
  <c r="GE279"/>
  <c r="GE285"/>
  <c r="GF279"/>
  <c r="GF264"/>
  <c r="GE169"/>
  <c r="GF152"/>
  <c r="GE77"/>
  <c r="GE120"/>
  <c r="GF174"/>
  <c r="EQ41"/>
  <c r="GE257"/>
  <c r="GE19"/>
  <c r="GF117"/>
  <c r="GE259"/>
  <c r="GE179"/>
  <c r="GE167"/>
  <c r="GF121"/>
  <c r="GF190"/>
  <c r="EQ278"/>
  <c r="GE39"/>
  <c r="GF57"/>
  <c r="GE149"/>
  <c r="GF189"/>
  <c r="GE140"/>
  <c r="GF202"/>
  <c r="GF15"/>
  <c r="GE66"/>
  <c r="GE85"/>
  <c r="GE125"/>
  <c r="GF175"/>
  <c r="GE213"/>
  <c r="GE230"/>
  <c r="GF251"/>
  <c r="GE161"/>
  <c r="GF180"/>
  <c r="GE211"/>
  <c r="GE271"/>
  <c r="GF12"/>
  <c r="GF18"/>
  <c r="GF60"/>
  <c r="GE62"/>
  <c r="GF61"/>
  <c r="GF79"/>
  <c r="GE88"/>
  <c r="GF119"/>
  <c r="GE181"/>
  <c r="GF210"/>
  <c r="GE215"/>
  <c r="GF214"/>
  <c r="GE237"/>
  <c r="GE73"/>
  <c r="GF112"/>
  <c r="GF172"/>
  <c r="GF129"/>
  <c r="GF144"/>
  <c r="GF223"/>
  <c r="GF22"/>
  <c r="GE45"/>
  <c r="GE59"/>
  <c r="GF99"/>
  <c r="GE276"/>
  <c r="GF281"/>
  <c r="GE42"/>
  <c r="GF14"/>
  <c r="GE43"/>
  <c r="GF187"/>
  <c r="GE185"/>
  <c r="GE210"/>
  <c r="GF229"/>
  <c r="GF284"/>
  <c r="GF368"/>
  <c r="GE16"/>
  <c r="GE17"/>
  <c r="GE44"/>
  <c r="GF139"/>
  <c r="GE133"/>
  <c r="GE136"/>
  <c r="GE175"/>
  <c r="GF166"/>
  <c r="GE219"/>
  <c r="GF233"/>
  <c r="EQ224"/>
  <c r="GE248"/>
  <c r="GF242"/>
  <c r="GF249"/>
  <c r="GF237"/>
  <c r="GE249"/>
  <c r="GF269"/>
  <c r="GE14"/>
  <c r="GF182"/>
  <c r="GF160"/>
  <c r="EQ102"/>
  <c r="GE108"/>
  <c r="EQ55"/>
  <c r="EQ24"/>
  <c r="GE76"/>
  <c r="GF156"/>
  <c r="GE180"/>
  <c r="GE245"/>
  <c r="GF98"/>
  <c r="GF108"/>
  <c r="GF149"/>
  <c r="GF206"/>
  <c r="GF263"/>
  <c r="GE254"/>
  <c r="GF276"/>
  <c r="GE272"/>
  <c r="GE324"/>
  <c r="GF63"/>
  <c r="GF103"/>
  <c r="GF141"/>
  <c r="GF171"/>
  <c r="GF239"/>
  <c r="GE78"/>
  <c r="GF80"/>
  <c r="GF72"/>
  <c r="GF75"/>
  <c r="GF107"/>
  <c r="GF125"/>
  <c r="GF120"/>
  <c r="GE137"/>
  <c r="GF221"/>
  <c r="GE231"/>
  <c r="GF247"/>
  <c r="GF246"/>
  <c r="GE260"/>
  <c r="GF267"/>
  <c r="GE274"/>
  <c r="GF286"/>
  <c r="GF78"/>
  <c r="GF159"/>
  <c r="GE166"/>
  <c r="GF176"/>
  <c r="GF196"/>
  <c r="GE194"/>
  <c r="GE283"/>
  <c r="GF290"/>
  <c r="GE95"/>
  <c r="GE191"/>
  <c r="GE197"/>
  <c r="GE251"/>
  <c r="GF59"/>
  <c r="GF77"/>
  <c r="GF81"/>
  <c r="GF92"/>
  <c r="GE115"/>
  <c r="GE106"/>
  <c r="GE129"/>
  <c r="GF161"/>
  <c r="GF162"/>
  <c r="GE172"/>
  <c r="GF165"/>
  <c r="GE183"/>
  <c r="GF199"/>
  <c r="GF194"/>
  <c r="GF241"/>
  <c r="GF258"/>
  <c r="GF282"/>
  <c r="GE307"/>
  <c r="GE341"/>
  <c r="GE290"/>
  <c r="GE192"/>
  <c r="GF240"/>
  <c r="GF115"/>
  <c r="GF173"/>
  <c r="GF142"/>
  <c r="GF62"/>
  <c r="GF110"/>
  <c r="GE122"/>
  <c r="GF135"/>
  <c r="GE201"/>
  <c r="GF225"/>
  <c r="GF245"/>
  <c r="GE288"/>
  <c r="GE361"/>
  <c r="GE58"/>
  <c r="GE72"/>
  <c r="GE80"/>
  <c r="GE98"/>
  <c r="GF127"/>
  <c r="GE134"/>
  <c r="GE144"/>
  <c r="GE177"/>
  <c r="GE184"/>
  <c r="GF185"/>
  <c r="GE189"/>
  <c r="GF204"/>
  <c r="GE196"/>
  <c r="GE195"/>
  <c r="GF230"/>
  <c r="GE227"/>
  <c r="GF261"/>
  <c r="GE206"/>
  <c r="EQ9"/>
  <c r="GE20"/>
  <c r="GF307"/>
  <c r="GF324"/>
  <c r="GF341"/>
  <c r="GF366"/>
  <c r="GE360"/>
  <c r="GF361"/>
  <c r="GF362"/>
  <c r="GF373"/>
  <c r="GE371"/>
  <c r="GE362"/>
  <c r="GF359"/>
  <c r="GE359"/>
  <c r="GE364"/>
  <c r="GE18"/>
  <c r="GE15"/>
  <c r="GE12"/>
  <c r="GE13"/>
  <c r="GE367"/>
  <c r="GF370"/>
  <c r="GE368"/>
  <c r="GE366"/>
  <c r="GF363"/>
  <c r="GF365"/>
  <c r="GF372"/>
  <c r="GE370"/>
  <c r="GE369"/>
  <c r="GF367"/>
  <c r="GE365"/>
  <c r="GF360"/>
  <c r="GE363"/>
  <c r="GE372"/>
  <c r="GF369"/>
  <c r="GF371"/>
  <c r="GF364"/>
  <c r="GE280"/>
  <c r="GE282"/>
  <c r="GF288"/>
  <c r="GF283"/>
  <c r="GE287"/>
  <c r="GE289"/>
  <c r="GE284"/>
  <c r="GE273"/>
  <c r="GF271"/>
  <c r="GF274"/>
  <c r="GF266"/>
  <c r="GE270"/>
  <c r="GE269"/>
  <c r="GF268"/>
  <c r="GF272"/>
  <c r="GE277"/>
  <c r="GF275"/>
  <c r="GF270"/>
  <c r="GE275"/>
  <c r="GE266"/>
  <c r="GF262"/>
  <c r="GE255"/>
  <c r="GE263"/>
  <c r="GE261"/>
  <c r="GF257"/>
  <c r="GF256"/>
  <c r="GE262"/>
  <c r="GF253"/>
  <c r="GE258"/>
  <c r="GF260"/>
  <c r="GE250"/>
  <c r="GE241"/>
  <c r="GE246"/>
  <c r="GF248"/>
  <c r="GE247"/>
  <c r="GF238"/>
  <c r="GF243"/>
  <c r="GF250"/>
  <c r="GE244"/>
  <c r="GE243"/>
  <c r="GF226"/>
  <c r="GE226"/>
  <c r="GE229"/>
  <c r="GF228"/>
  <c r="GF232"/>
  <c r="GE233"/>
  <c r="GE228"/>
  <c r="GE235"/>
  <c r="GF234"/>
  <c r="GE232"/>
  <c r="GE225"/>
  <c r="GE223"/>
  <c r="GE216"/>
  <c r="GE217"/>
  <c r="GE214"/>
  <c r="GF216"/>
  <c r="GE218"/>
  <c r="GE220"/>
  <c r="GF213"/>
  <c r="GE212"/>
  <c r="GE222"/>
  <c r="GF220"/>
  <c r="GF217"/>
  <c r="GE221"/>
  <c r="GF215"/>
  <c r="GE199"/>
  <c r="GF203"/>
  <c r="GE198"/>
  <c r="GF205"/>
  <c r="GF207"/>
  <c r="GE205"/>
  <c r="GF200"/>
  <c r="GE202"/>
  <c r="GE208"/>
  <c r="GE200"/>
  <c r="GF201"/>
  <c r="GE207"/>
  <c r="GF198"/>
  <c r="GF208"/>
  <c r="GE204"/>
  <c r="GE186"/>
  <c r="GF191"/>
  <c r="GE188"/>
  <c r="GE187"/>
  <c r="GF179"/>
  <c r="GF192"/>
  <c r="GF181"/>
  <c r="GF183"/>
  <c r="GE174"/>
  <c r="GF164"/>
  <c r="GF168"/>
  <c r="GE164"/>
  <c r="GE165"/>
  <c r="GF170"/>
  <c r="GF167"/>
  <c r="GE176"/>
  <c r="GE171"/>
  <c r="GE168"/>
  <c r="GF169"/>
  <c r="GE157"/>
  <c r="GF157"/>
  <c r="GE160"/>
  <c r="GE150"/>
  <c r="GE147"/>
  <c r="GF150"/>
  <c r="GE156"/>
  <c r="GE151"/>
  <c r="GF151"/>
  <c r="GF153"/>
  <c r="GE152"/>
  <c r="GE148"/>
  <c r="GF147"/>
  <c r="GE154"/>
  <c r="GF155"/>
  <c r="GF133"/>
  <c r="GF137"/>
  <c r="GE135"/>
  <c r="GE142"/>
  <c r="GF143"/>
  <c r="GE139"/>
  <c r="GF134"/>
  <c r="GF145"/>
  <c r="GE145"/>
  <c r="GE141"/>
  <c r="GE130"/>
  <c r="GF118"/>
  <c r="GE118"/>
  <c r="GE121"/>
  <c r="GF124"/>
  <c r="GF126"/>
  <c r="GF131"/>
  <c r="GF122"/>
  <c r="GE124"/>
  <c r="GE126"/>
  <c r="GF104"/>
  <c r="GF105"/>
  <c r="GE114"/>
  <c r="GE110"/>
  <c r="GE104"/>
  <c r="GE109"/>
  <c r="GE112"/>
  <c r="GF113"/>
  <c r="GE105"/>
  <c r="GE111"/>
  <c r="GF109"/>
  <c r="GF111"/>
  <c r="GF106"/>
  <c r="GE107"/>
  <c r="GF89"/>
  <c r="GF100"/>
  <c r="GF96"/>
  <c r="GE87"/>
  <c r="GF101"/>
  <c r="GF88"/>
  <c r="GE101"/>
  <c r="GF86"/>
  <c r="GF90"/>
  <c r="GE86"/>
  <c r="GE99"/>
  <c r="GE74"/>
  <c r="GF82"/>
  <c r="GF71"/>
  <c r="GF83"/>
  <c r="GF76"/>
  <c r="GE82"/>
  <c r="GE75"/>
  <c r="GF73"/>
  <c r="GE61"/>
  <c r="GF69"/>
  <c r="GE69"/>
  <c r="GE57"/>
  <c r="GF66"/>
  <c r="GE65"/>
  <c r="GF64"/>
  <c r="GF56"/>
  <c r="GE67"/>
  <c r="GE63"/>
  <c r="GE64"/>
  <c r="GE50"/>
  <c r="GF42"/>
  <c r="GF51"/>
  <c r="GF48"/>
  <c r="GF54"/>
  <c r="GE48"/>
  <c r="GE51"/>
  <c r="GE46"/>
  <c r="GE40"/>
  <c r="GF37"/>
  <c r="GE37"/>
  <c r="GE23"/>
  <c r="GF13"/>
  <c r="EQ236"/>
  <c r="EQ132"/>
  <c r="EQ116"/>
  <c r="EQ70"/>
  <c r="EL373"/>
  <c r="EK373"/>
  <c r="EJ373"/>
  <c r="EL372"/>
  <c r="EK372"/>
  <c r="EJ372"/>
  <c r="EL371"/>
  <c r="EJ371"/>
  <c r="EK371"/>
  <c r="EL370"/>
  <c r="EJ370"/>
  <c r="EK370"/>
  <c r="EL369"/>
  <c r="EJ369"/>
  <c r="EK369"/>
  <c r="EL368"/>
  <c r="EJ368"/>
  <c r="EK368"/>
  <c r="EL367"/>
  <c r="EJ367"/>
  <c r="EK367"/>
  <c r="EL366"/>
  <c r="EJ366"/>
  <c r="EK366"/>
  <c r="EL365"/>
  <c r="EJ365"/>
  <c r="EK365"/>
  <c r="EL364"/>
  <c r="EJ364"/>
  <c r="EK364"/>
  <c r="EL363"/>
  <c r="EJ363"/>
  <c r="EL362"/>
  <c r="EJ362"/>
  <c r="EK362"/>
  <c r="EL361"/>
  <c r="EJ361"/>
  <c r="EL360"/>
  <c r="EJ360"/>
  <c r="EK360"/>
  <c r="EL359"/>
  <c r="EJ359"/>
  <c r="EK359"/>
  <c r="N358"/>
  <c r="M358"/>
  <c r="L358"/>
  <c r="EL289"/>
  <c r="EJ289"/>
  <c r="EK289"/>
  <c r="EL286"/>
  <c r="EJ286"/>
  <c r="EK286"/>
  <c r="EL285"/>
  <c r="EJ285"/>
  <c r="EK285"/>
  <c r="EL284"/>
  <c r="EJ284"/>
  <c r="EK284"/>
  <c r="EL283"/>
  <c r="EJ283"/>
  <c r="EK283"/>
  <c r="EL282"/>
  <c r="EJ282"/>
  <c r="EK282"/>
  <c r="EL281"/>
  <c r="EJ281"/>
  <c r="EK281"/>
  <c r="EL280"/>
  <c r="EJ280"/>
  <c r="GD278"/>
  <c r="GB278"/>
  <c r="FZ278"/>
  <c r="FX278"/>
  <c r="FV278"/>
  <c r="FT278"/>
  <c r="FP278"/>
  <c r="FN278"/>
  <c r="FL278"/>
  <c r="FJ278"/>
  <c r="FH278"/>
  <c r="FF278"/>
  <c r="FD278"/>
  <c r="FB278"/>
  <c r="EZ278"/>
  <c r="EX278"/>
  <c r="ET278"/>
  <c r="ER278"/>
  <c r="EN278"/>
  <c r="EL279"/>
  <c r="EJ279"/>
  <c r="EK279"/>
  <c r="EY278"/>
  <c r="BF278"/>
  <c r="BE278"/>
  <c r="BD278"/>
  <c r="BB278"/>
  <c r="AZ278"/>
  <c r="AY278"/>
  <c r="AX278"/>
  <c r="AW278"/>
  <c r="AV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W278"/>
  <c r="V278"/>
  <c r="T278"/>
  <c r="Q278"/>
  <c r="P278"/>
  <c r="N278"/>
  <c r="M278"/>
  <c r="EL277"/>
  <c r="EK277"/>
  <c r="EJ277"/>
  <c r="EL276"/>
  <c r="EJ276"/>
  <c r="EK276"/>
  <c r="EL275"/>
  <c r="EJ275"/>
  <c r="EK275"/>
  <c r="EL274"/>
  <c r="EJ274"/>
  <c r="EK274"/>
  <c r="EL273"/>
  <c r="EJ273"/>
  <c r="EK273"/>
  <c r="EL272"/>
  <c r="EJ272"/>
  <c r="EK272"/>
  <c r="EL271"/>
  <c r="EJ271"/>
  <c r="EK271"/>
  <c r="EL270"/>
  <c r="EJ270"/>
  <c r="EK270"/>
  <c r="EL269"/>
  <c r="EJ269"/>
  <c r="EK269"/>
  <c r="EL268"/>
  <c r="EJ268"/>
  <c r="EK268"/>
  <c r="EL267"/>
  <c r="EJ267"/>
  <c r="EL266"/>
  <c r="EJ266"/>
  <c r="EK266"/>
  <c r="GD265"/>
  <c r="GB265"/>
  <c r="FZ265"/>
  <c r="FX265"/>
  <c r="FV265"/>
  <c r="FT265"/>
  <c r="FP265"/>
  <c r="FN265"/>
  <c r="FL265"/>
  <c r="FJ265"/>
  <c r="FH265"/>
  <c r="FF265"/>
  <c r="FD265"/>
  <c r="FB265"/>
  <c r="EZ265"/>
  <c r="EY265"/>
  <c r="EX265"/>
  <c r="ET265"/>
  <c r="ER265"/>
  <c r="EN265"/>
  <c r="BF265"/>
  <c r="BE265"/>
  <c r="BD265"/>
  <c r="BB265"/>
  <c r="BA265"/>
  <c r="AZ265"/>
  <c r="AX265"/>
  <c r="AW265"/>
  <c r="AV265"/>
  <c r="AR265"/>
  <c r="AQ265"/>
  <c r="AP265"/>
  <c r="AN265"/>
  <c r="AM265"/>
  <c r="AL265"/>
  <c r="AJ265"/>
  <c r="AI265"/>
  <c r="AH265"/>
  <c r="AF265"/>
  <c r="AE265"/>
  <c r="AD265"/>
  <c r="AB265"/>
  <c r="AA265"/>
  <c r="Z265"/>
  <c r="Y265"/>
  <c r="X265"/>
  <c r="W265"/>
  <c r="V265"/>
  <c r="T265"/>
  <c r="Q265"/>
  <c r="P265"/>
  <c r="N265"/>
  <c r="M265"/>
  <c r="EL264"/>
  <c r="EK264"/>
  <c r="EJ264"/>
  <c r="EL263"/>
  <c r="EK263"/>
  <c r="EJ263"/>
  <c r="EL262"/>
  <c r="EK262"/>
  <c r="EJ262"/>
  <c r="EL261"/>
  <c r="EK261"/>
  <c r="EJ261"/>
  <c r="EL260"/>
  <c r="EK260"/>
  <c r="EJ260"/>
  <c r="EL259"/>
  <c r="EK259"/>
  <c r="EJ259"/>
  <c r="EL258"/>
  <c r="EK258"/>
  <c r="EJ258"/>
  <c r="EL257"/>
  <c r="EK257"/>
  <c r="EJ257"/>
  <c r="EL256"/>
  <c r="EJ256"/>
  <c r="EK256"/>
  <c r="EL255"/>
  <c r="EJ255"/>
  <c r="EK255"/>
  <c r="EL254"/>
  <c r="EK254"/>
  <c r="EJ254"/>
  <c r="EL253"/>
  <c r="EJ253"/>
  <c r="EK253"/>
  <c r="EY252"/>
  <c r="EL251"/>
  <c r="EK251"/>
  <c r="EJ251"/>
  <c r="EL250"/>
  <c r="EK250"/>
  <c r="EJ250"/>
  <c r="EL249"/>
  <c r="EK249"/>
  <c r="EJ249"/>
  <c r="EL248"/>
  <c r="EK248"/>
  <c r="EJ248"/>
  <c r="EL247"/>
  <c r="EK247"/>
  <c r="EJ247"/>
  <c r="EL246"/>
  <c r="EJ246"/>
  <c r="EK246"/>
  <c r="EL245"/>
  <c r="EJ245"/>
  <c r="EK245"/>
  <c r="EL244"/>
  <c r="EJ244"/>
  <c r="EK244"/>
  <c r="EL243"/>
  <c r="EK243"/>
  <c r="EJ243"/>
  <c r="EL242"/>
  <c r="EJ242"/>
  <c r="EL241"/>
  <c r="EK241"/>
  <c r="EJ241"/>
  <c r="EL240"/>
  <c r="EK240"/>
  <c r="EJ240"/>
  <c r="EL239"/>
  <c r="EJ239"/>
  <c r="EK242"/>
  <c r="EL238"/>
  <c r="EJ238"/>
  <c r="EK238"/>
  <c r="EL237"/>
  <c r="EJ237"/>
  <c r="GD236"/>
  <c r="GB236"/>
  <c r="FZ236"/>
  <c r="FX236"/>
  <c r="FV236"/>
  <c r="FT236"/>
  <c r="FP236"/>
  <c r="FN236"/>
  <c r="FL236"/>
  <c r="FJ236"/>
  <c r="FH236"/>
  <c r="FF236"/>
  <c r="FD236"/>
  <c r="FB236"/>
  <c r="EZ236"/>
  <c r="EY236"/>
  <c r="EX236"/>
  <c r="ET236"/>
  <c r="ER236"/>
  <c r="EN236"/>
  <c r="BF236"/>
  <c r="BE236"/>
  <c r="BD236"/>
  <c r="BB236"/>
  <c r="AZ236"/>
  <c r="AY236"/>
  <c r="AX236"/>
  <c r="AW236"/>
  <c r="AV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W236"/>
  <c r="V236"/>
  <c r="T236"/>
  <c r="Q236"/>
  <c r="P236"/>
  <c r="N236"/>
  <c r="M236"/>
  <c r="L236"/>
  <c r="EL235"/>
  <c r="EK235"/>
  <c r="EJ235"/>
  <c r="EL234"/>
  <c r="EK234"/>
  <c r="EJ234"/>
  <c r="EL233"/>
  <c r="EJ233"/>
  <c r="EK233"/>
  <c r="EL232"/>
  <c r="EJ232"/>
  <c r="EK232"/>
  <c r="EL231"/>
  <c r="EJ231"/>
  <c r="EK231"/>
  <c r="EL230"/>
  <c r="EJ230"/>
  <c r="EK230"/>
  <c r="EL229"/>
  <c r="EJ229"/>
  <c r="EK229"/>
  <c r="EL228"/>
  <c r="EJ228"/>
  <c r="EK228"/>
  <c r="EL227"/>
  <c r="EJ227"/>
  <c r="Y224"/>
  <c r="EL226"/>
  <c r="EJ226"/>
  <c r="FT224"/>
  <c r="FJ224"/>
  <c r="FF224"/>
  <c r="FB224"/>
  <c r="EY224"/>
  <c r="ET224"/>
  <c r="EL225"/>
  <c r="EJ225"/>
  <c r="AY224"/>
  <c r="AO224"/>
  <c r="AK224"/>
  <c r="AG224"/>
  <c r="AC224"/>
  <c r="Q224"/>
  <c r="EK225"/>
  <c r="GD224"/>
  <c r="FV224"/>
  <c r="FL224"/>
  <c r="FD224"/>
  <c r="EX224"/>
  <c r="BF224"/>
  <c r="BD224"/>
  <c r="BB224"/>
  <c r="AZ224"/>
  <c r="AX224"/>
  <c r="AV224"/>
  <c r="AR224"/>
  <c r="AP224"/>
  <c r="AN224"/>
  <c r="AL224"/>
  <c r="AJ224"/>
  <c r="AI224"/>
  <c r="AH224"/>
  <c r="AF224"/>
  <c r="AE224"/>
  <c r="AD224"/>
  <c r="AB224"/>
  <c r="AA224"/>
  <c r="Z224"/>
  <c r="W224"/>
  <c r="V224"/>
  <c r="P224"/>
  <c r="N224"/>
  <c r="EL223"/>
  <c r="EK223"/>
  <c r="EJ223"/>
  <c r="EL222"/>
  <c r="EK222"/>
  <c r="EJ222"/>
  <c r="EL221"/>
  <c r="EK221"/>
  <c r="EJ221"/>
  <c r="EL220"/>
  <c r="EK220"/>
  <c r="EJ220"/>
  <c r="EL219"/>
  <c r="EK219"/>
  <c r="EJ219"/>
  <c r="EL218"/>
  <c r="EK218"/>
  <c r="EJ218"/>
  <c r="EL217"/>
  <c r="EJ217"/>
  <c r="EK217"/>
  <c r="EL216"/>
  <c r="EJ216"/>
  <c r="EK216"/>
  <c r="EL215"/>
  <c r="EJ215"/>
  <c r="EK215"/>
  <c r="EL214"/>
  <c r="EJ214"/>
  <c r="EK214"/>
  <c r="EL213"/>
  <c r="EJ213"/>
  <c r="EL212"/>
  <c r="EJ212"/>
  <c r="EL211"/>
  <c r="EJ211"/>
  <c r="EK213"/>
  <c r="EL210"/>
  <c r="EJ210"/>
  <c r="EK210"/>
  <c r="GB209"/>
  <c r="FX209"/>
  <c r="FT209"/>
  <c r="FN209"/>
  <c r="FJ209"/>
  <c r="FF209"/>
  <c r="FB209"/>
  <c r="EY209"/>
  <c r="ET209"/>
  <c r="EN209"/>
  <c r="EL208"/>
  <c r="EK208"/>
  <c r="EJ208"/>
  <c r="EL207"/>
  <c r="EK207"/>
  <c r="EJ207"/>
  <c r="EL206"/>
  <c r="EK206"/>
  <c r="EJ206"/>
  <c r="EL205"/>
  <c r="EK205"/>
  <c r="EJ205"/>
  <c r="EL204"/>
  <c r="EK204"/>
  <c r="EJ204"/>
  <c r="EL203"/>
  <c r="EK203"/>
  <c r="EJ203"/>
  <c r="EL202"/>
  <c r="EK202"/>
  <c r="EJ202"/>
  <c r="EL201"/>
  <c r="EK201"/>
  <c r="EJ201"/>
  <c r="EL200"/>
  <c r="EJ200"/>
  <c r="EL199"/>
  <c r="EJ199"/>
  <c r="EK200"/>
  <c r="EL198"/>
  <c r="EJ198"/>
  <c r="EL197"/>
  <c r="EJ197"/>
  <c r="EL196"/>
  <c r="EJ196"/>
  <c r="EL195"/>
  <c r="EJ195"/>
  <c r="EL194"/>
  <c r="FU193"/>
  <c r="FO193"/>
  <c r="FK193"/>
  <c r="FG193"/>
  <c r="FC193"/>
  <c r="EW193"/>
  <c r="EU193"/>
  <c r="EO193"/>
  <c r="EM193"/>
  <c r="GD193"/>
  <c r="GB193"/>
  <c r="FZ193"/>
  <c r="FX193"/>
  <c r="FV193"/>
  <c r="FT193"/>
  <c r="FP193"/>
  <c r="FN193"/>
  <c r="FL193"/>
  <c r="FJ193"/>
  <c r="FH193"/>
  <c r="FF193"/>
  <c r="FD193"/>
  <c r="FB193"/>
  <c r="EZ193"/>
  <c r="EY193"/>
  <c r="EX193"/>
  <c r="ET193"/>
  <c r="ER193"/>
  <c r="EN193"/>
  <c r="EJ194"/>
  <c r="BF193"/>
  <c r="BE193"/>
  <c r="BD193"/>
  <c r="BB193"/>
  <c r="AZ193"/>
  <c r="AY193"/>
  <c r="AX193"/>
  <c r="AW193"/>
  <c r="AV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W193"/>
  <c r="V193"/>
  <c r="T193"/>
  <c r="Q193"/>
  <c r="P193"/>
  <c r="N193"/>
  <c r="M193"/>
  <c r="EL192"/>
  <c r="EK192"/>
  <c r="EJ192"/>
  <c r="EL191"/>
  <c r="EJ191"/>
  <c r="EK191"/>
  <c r="EL190"/>
  <c r="EJ190"/>
  <c r="EK190"/>
  <c r="EL189"/>
  <c r="EJ189"/>
  <c r="EK189"/>
  <c r="EL187"/>
  <c r="EK187"/>
  <c r="EJ187"/>
  <c r="EL186"/>
  <c r="EK186"/>
  <c r="EJ186"/>
  <c r="EL185"/>
  <c r="EK185"/>
  <c r="EJ185"/>
  <c r="EL184"/>
  <c r="EK184"/>
  <c r="EJ184"/>
  <c r="EL183"/>
  <c r="EJ183"/>
  <c r="EK183"/>
  <c r="EL182"/>
  <c r="EJ182"/>
  <c r="EK182"/>
  <c r="EL181"/>
  <c r="EJ181"/>
  <c r="EK181"/>
  <c r="EL180"/>
  <c r="EJ180"/>
  <c r="EK180"/>
  <c r="EL179"/>
  <c r="EJ179"/>
  <c r="FU178"/>
  <c r="FO178"/>
  <c r="FK178"/>
  <c r="FG178"/>
  <c r="FC178"/>
  <c r="EW178"/>
  <c r="EO178"/>
  <c r="EK179"/>
  <c r="GD178"/>
  <c r="GB178"/>
  <c r="FZ178"/>
  <c r="FX178"/>
  <c r="FV178"/>
  <c r="FT178"/>
  <c r="FP178"/>
  <c r="FN178"/>
  <c r="FL178"/>
  <c r="FJ178"/>
  <c r="FH178"/>
  <c r="FF178"/>
  <c r="FD178"/>
  <c r="FB178"/>
  <c r="EZ178"/>
  <c r="EY178"/>
  <c r="EX178"/>
  <c r="ET178"/>
  <c r="ER178"/>
  <c r="EN178"/>
  <c r="BF178"/>
  <c r="BE178"/>
  <c r="BD178"/>
  <c r="BB178"/>
  <c r="AZ178"/>
  <c r="AY178"/>
  <c r="AX178"/>
  <c r="AW178"/>
  <c r="AV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W178"/>
  <c r="V178"/>
  <c r="T178"/>
  <c r="Q178"/>
  <c r="P178"/>
  <c r="N178"/>
  <c r="M178"/>
  <c r="EL177"/>
  <c r="EK177"/>
  <c r="EJ177"/>
  <c r="EL176"/>
  <c r="EJ176"/>
  <c r="EK176"/>
  <c r="EL175"/>
  <c r="EJ175"/>
  <c r="EK175"/>
  <c r="EL174"/>
  <c r="EJ174"/>
  <c r="EK174"/>
  <c r="EL173"/>
  <c r="EK173"/>
  <c r="EJ173"/>
  <c r="EL172"/>
  <c r="EJ172"/>
  <c r="EK172"/>
  <c r="EL171"/>
  <c r="EK171"/>
  <c r="EJ171"/>
  <c r="EL170"/>
  <c r="EK170"/>
  <c r="EJ170"/>
  <c r="EL169"/>
  <c r="EK169"/>
  <c r="EJ169"/>
  <c r="EL168"/>
  <c r="EJ168"/>
  <c r="EK168"/>
  <c r="EL167"/>
  <c r="EJ167"/>
  <c r="EK167"/>
  <c r="EL166"/>
  <c r="EJ166"/>
  <c r="EK166"/>
  <c r="EL165"/>
  <c r="EJ165"/>
  <c r="EL164"/>
  <c r="EJ164"/>
  <c r="GD163"/>
  <c r="GB163"/>
  <c r="FZ163"/>
  <c r="FX163"/>
  <c r="FV163"/>
  <c r="FT163"/>
  <c r="FP163"/>
  <c r="FN163"/>
  <c r="FL163"/>
  <c r="FK163"/>
  <c r="FJ163"/>
  <c r="FH163"/>
  <c r="FF163"/>
  <c r="FD163"/>
  <c r="FB163"/>
  <c r="EZ163"/>
  <c r="EY163"/>
  <c r="EX163"/>
  <c r="ET163"/>
  <c r="ER163"/>
  <c r="EN163"/>
  <c r="BF163"/>
  <c r="BE163"/>
  <c r="BD163"/>
  <c r="BB163"/>
  <c r="AZ163"/>
  <c r="AY163"/>
  <c r="AX163"/>
  <c r="AW163"/>
  <c r="AV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W163"/>
  <c r="V163"/>
  <c r="T163"/>
  <c r="Q163"/>
  <c r="P163"/>
  <c r="N163"/>
  <c r="M163"/>
  <c r="EL162"/>
  <c r="EK162"/>
  <c r="EJ162"/>
  <c r="EL161"/>
  <c r="EK161"/>
  <c r="EJ161"/>
  <c r="EL160"/>
  <c r="EK160"/>
  <c r="EJ160"/>
  <c r="EL159"/>
  <c r="EK159"/>
  <c r="EJ159"/>
  <c r="EL158"/>
  <c r="EK158"/>
  <c r="EJ158"/>
  <c r="EL157"/>
  <c r="EK157"/>
  <c r="EJ157"/>
  <c r="EL156"/>
  <c r="EK156"/>
  <c r="EJ156"/>
  <c r="EL155"/>
  <c r="EJ155"/>
  <c r="EK155"/>
  <c r="EL154"/>
  <c r="EJ154"/>
  <c r="EK154"/>
  <c r="EL153"/>
  <c r="EJ153"/>
  <c r="EK153"/>
  <c r="EL152"/>
  <c r="EJ152"/>
  <c r="EK152"/>
  <c r="EL151"/>
  <c r="EJ151"/>
  <c r="EK151"/>
  <c r="EL150"/>
  <c r="EJ150"/>
  <c r="EK150"/>
  <c r="EL149"/>
  <c r="EJ149"/>
  <c r="EK149"/>
  <c r="EL148"/>
  <c r="EJ148"/>
  <c r="EK148"/>
  <c r="EL147"/>
  <c r="EJ147"/>
  <c r="FU146"/>
  <c r="FO146"/>
  <c r="FK146"/>
  <c r="EM146"/>
  <c r="EK147"/>
  <c r="GD146"/>
  <c r="GB146"/>
  <c r="FZ146"/>
  <c r="FX146"/>
  <c r="FV146"/>
  <c r="FT146"/>
  <c r="FP146"/>
  <c r="FN146"/>
  <c r="FL146"/>
  <c r="FJ146"/>
  <c r="FH146"/>
  <c r="FF146"/>
  <c r="FD146"/>
  <c r="FB146"/>
  <c r="EZ146"/>
  <c r="EY146"/>
  <c r="EX146"/>
  <c r="ET146"/>
  <c r="ER146"/>
  <c r="EN146"/>
  <c r="EL145"/>
  <c r="EK145"/>
  <c r="EJ145"/>
  <c r="EL144"/>
  <c r="EK144"/>
  <c r="EJ144"/>
  <c r="EL143"/>
  <c r="EK143"/>
  <c r="EJ143"/>
  <c r="EL142"/>
  <c r="EJ142"/>
  <c r="EK142"/>
  <c r="EL141"/>
  <c r="EJ141"/>
  <c r="EK141"/>
  <c r="EL140"/>
  <c r="EJ140"/>
  <c r="EK140"/>
  <c r="EL139"/>
  <c r="EJ139"/>
  <c r="EK139"/>
  <c r="EL138"/>
  <c r="EJ138"/>
  <c r="EK138"/>
  <c r="EL137"/>
  <c r="EJ137"/>
  <c r="EK137"/>
  <c r="EL136"/>
  <c r="EJ136"/>
  <c r="EK136"/>
  <c r="EL135"/>
  <c r="EJ135"/>
  <c r="EK135"/>
  <c r="EL134"/>
  <c r="EJ134"/>
  <c r="EK134"/>
  <c r="EL133"/>
  <c r="EJ133"/>
  <c r="FU132"/>
  <c r="FO132"/>
  <c r="FK132"/>
  <c r="EM132"/>
  <c r="EK133"/>
  <c r="GD132"/>
  <c r="GB132"/>
  <c r="FZ132"/>
  <c r="FX132"/>
  <c r="FV132"/>
  <c r="FT132"/>
  <c r="FP132"/>
  <c r="FN132"/>
  <c r="FL132"/>
  <c r="FJ132"/>
  <c r="FH132"/>
  <c r="FF132"/>
  <c r="FD132"/>
  <c r="FB132"/>
  <c r="EZ132"/>
  <c r="EY132"/>
  <c r="EX132"/>
  <c r="ET132"/>
  <c r="ER132"/>
  <c r="EN132"/>
  <c r="BF132"/>
  <c r="BE132"/>
  <c r="BD132"/>
  <c r="BB132"/>
  <c r="AZ132"/>
  <c r="AY132"/>
  <c r="AX132"/>
  <c r="AW132"/>
  <c r="AV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W132"/>
  <c r="V132"/>
  <c r="T132"/>
  <c r="Q132"/>
  <c r="P132"/>
  <c r="N132"/>
  <c r="M132"/>
  <c r="L132"/>
  <c r="EL131"/>
  <c r="EK131"/>
  <c r="EJ131"/>
  <c r="EL130"/>
  <c r="EK130"/>
  <c r="EJ130"/>
  <c r="EL129"/>
  <c r="EK129"/>
  <c r="EJ129"/>
  <c r="EL128"/>
  <c r="EK128"/>
  <c r="EJ128"/>
  <c r="EL127"/>
  <c r="EK127"/>
  <c r="EJ127"/>
  <c r="EL126"/>
  <c r="EJ126"/>
  <c r="EK126"/>
  <c r="EL125"/>
  <c r="EJ125"/>
  <c r="EK125"/>
  <c r="EL124"/>
  <c r="EJ124"/>
  <c r="EK124"/>
  <c r="EL123"/>
  <c r="EJ123"/>
  <c r="EK123"/>
  <c r="EL122"/>
  <c r="EJ122"/>
  <c r="EK122"/>
  <c r="EL121"/>
  <c r="EJ121"/>
  <c r="EL120"/>
  <c r="EJ120"/>
  <c r="EK120"/>
  <c r="EL119"/>
  <c r="EJ119"/>
  <c r="EK119"/>
  <c r="EL118"/>
  <c r="EJ118"/>
  <c r="EK118"/>
  <c r="FZ116"/>
  <c r="FV116"/>
  <c r="FP116"/>
  <c r="FL116"/>
  <c r="FH116"/>
  <c r="FD116"/>
  <c r="EZ116"/>
  <c r="EX116"/>
  <c r="ER116"/>
  <c r="EL117"/>
  <c r="EJ117"/>
  <c r="BE116"/>
  <c r="EK117"/>
  <c r="GD116"/>
  <c r="ET116"/>
  <c r="EN116"/>
  <c r="BF116"/>
  <c r="BD116"/>
  <c r="BB116"/>
  <c r="AZ116"/>
  <c r="AX116"/>
  <c r="AV116"/>
  <c r="AR116"/>
  <c r="AP116"/>
  <c r="AN116"/>
  <c r="AL116"/>
  <c r="AJ116"/>
  <c r="AH116"/>
  <c r="AF116"/>
  <c r="AD116"/>
  <c r="AB116"/>
  <c r="AA116"/>
  <c r="Z116"/>
  <c r="W116"/>
  <c r="V116"/>
  <c r="T116"/>
  <c r="P116"/>
  <c r="N116"/>
  <c r="L116"/>
  <c r="EL115"/>
  <c r="EJ115"/>
  <c r="EK115"/>
  <c r="EL112"/>
  <c r="EJ112"/>
  <c r="EK112"/>
  <c r="EL111"/>
  <c r="EJ111"/>
  <c r="EK111"/>
  <c r="EL109"/>
  <c r="EJ109"/>
  <c r="EK109"/>
  <c r="EL108"/>
  <c r="EJ108"/>
  <c r="EK108"/>
  <c r="EL107"/>
  <c r="EJ107"/>
  <c r="EK107"/>
  <c r="EL106"/>
  <c r="EJ106"/>
  <c r="EK106"/>
  <c r="EL105"/>
  <c r="EJ105"/>
  <c r="EK105"/>
  <c r="EL104"/>
  <c r="EJ104"/>
  <c r="GD102"/>
  <c r="FZ102"/>
  <c r="FV102"/>
  <c r="FP102"/>
  <c r="FL102"/>
  <c r="FH102"/>
  <c r="FD102"/>
  <c r="EZ102"/>
  <c r="EX102"/>
  <c r="ER102"/>
  <c r="EL103"/>
  <c r="EJ103"/>
  <c r="BA102"/>
  <c r="EK103"/>
  <c r="GB102"/>
  <c r="FX102"/>
  <c r="FT102"/>
  <c r="FN102"/>
  <c r="FJ102"/>
  <c r="FF102"/>
  <c r="FB102"/>
  <c r="EY102"/>
  <c r="ET102"/>
  <c r="EN102"/>
  <c r="BF102"/>
  <c r="BD102"/>
  <c r="BB102"/>
  <c r="AZ102"/>
  <c r="AX102"/>
  <c r="AV102"/>
  <c r="AR102"/>
  <c r="AP102"/>
  <c r="AN102"/>
  <c r="AL102"/>
  <c r="AJ102"/>
  <c r="AH102"/>
  <c r="AF102"/>
  <c r="AD102"/>
  <c r="AB102"/>
  <c r="AA102"/>
  <c r="Z102"/>
  <c r="X102"/>
  <c r="V102"/>
  <c r="T102"/>
  <c r="P102"/>
  <c r="N102"/>
  <c r="L102"/>
  <c r="EL101"/>
  <c r="EK101"/>
  <c r="EJ101"/>
  <c r="EL100"/>
  <c r="EK100"/>
  <c r="EJ100"/>
  <c r="EL99"/>
  <c r="EK99"/>
  <c r="EJ99"/>
  <c r="EL98"/>
  <c r="EK98"/>
  <c r="EJ98"/>
  <c r="EL97"/>
  <c r="EK97"/>
  <c r="EJ97"/>
  <c r="EL96"/>
  <c r="EK96"/>
  <c r="EJ96"/>
  <c r="EL95"/>
  <c r="EK95"/>
  <c r="EJ95"/>
  <c r="EL94"/>
  <c r="EK94"/>
  <c r="EJ94"/>
  <c r="EL93"/>
  <c r="EJ93"/>
  <c r="EK93"/>
  <c r="EL92"/>
  <c r="EJ92"/>
  <c r="EK92"/>
  <c r="EL91"/>
  <c r="EJ91"/>
  <c r="EK91"/>
  <c r="EL90"/>
  <c r="EJ90"/>
  <c r="EK90"/>
  <c r="EL89"/>
  <c r="EJ89"/>
  <c r="EK89"/>
  <c r="EL88"/>
  <c r="EJ88"/>
  <c r="EK88"/>
  <c r="EL87"/>
  <c r="EJ87"/>
  <c r="EK87"/>
  <c r="EL86"/>
  <c r="EJ86"/>
  <c r="EK86"/>
  <c r="EL85"/>
  <c r="EJ85"/>
  <c r="EK85"/>
  <c r="FX84"/>
  <c r="FN84"/>
  <c r="FF84"/>
  <c r="EY84"/>
  <c r="EN84"/>
  <c r="EL83"/>
  <c r="EK83"/>
  <c r="EJ83"/>
  <c r="EL82"/>
  <c r="EK82"/>
  <c r="EJ82"/>
  <c r="EL81"/>
  <c r="EK81"/>
  <c r="EJ81"/>
  <c r="EL80"/>
  <c r="EK80"/>
  <c r="EJ80"/>
  <c r="EL79"/>
  <c r="EK79"/>
  <c r="EJ79"/>
  <c r="EL78"/>
  <c r="EK78"/>
  <c r="EJ78"/>
  <c r="EL77"/>
  <c r="EJ77"/>
  <c r="EK77"/>
  <c r="EL76"/>
  <c r="EJ76"/>
  <c r="EK76"/>
  <c r="EL75"/>
  <c r="EJ75"/>
  <c r="EK75"/>
  <c r="EL74"/>
  <c r="EJ74"/>
  <c r="EK74"/>
  <c r="EL73"/>
  <c r="EJ73"/>
  <c r="EK73"/>
  <c r="EL72"/>
  <c r="EJ72"/>
  <c r="EK72"/>
  <c r="GD70"/>
  <c r="GB70"/>
  <c r="FZ70"/>
  <c r="FX70"/>
  <c r="FV70"/>
  <c r="FT70"/>
  <c r="FP70"/>
  <c r="FN70"/>
  <c r="FL70"/>
  <c r="FJ70"/>
  <c r="FH70"/>
  <c r="FF70"/>
  <c r="FD70"/>
  <c r="FB70"/>
  <c r="EZ70"/>
  <c r="EX70"/>
  <c r="ET70"/>
  <c r="ER70"/>
  <c r="EN70"/>
  <c r="EL71"/>
  <c r="EJ71"/>
  <c r="EM70"/>
  <c r="EK71"/>
  <c r="EY70"/>
  <c r="EL69"/>
  <c r="EK69"/>
  <c r="EJ69"/>
  <c r="EL67"/>
  <c r="EK67"/>
  <c r="EJ67"/>
  <c r="EL66"/>
  <c r="EK66"/>
  <c r="EJ66"/>
  <c r="EL65"/>
  <c r="EK65"/>
  <c r="EJ65"/>
  <c r="EL64"/>
  <c r="EK64"/>
  <c r="EJ64"/>
  <c r="EL63"/>
  <c r="EK63"/>
  <c r="EJ63"/>
  <c r="EL62"/>
  <c r="EK62"/>
  <c r="EJ62"/>
  <c r="EL61"/>
  <c r="EK61"/>
  <c r="EJ61"/>
  <c r="EL60"/>
  <c r="EJ60"/>
  <c r="EK60"/>
  <c r="EL59"/>
  <c r="EJ59"/>
  <c r="EK59"/>
  <c r="EL58"/>
  <c r="EJ58"/>
  <c r="EK58"/>
  <c r="EL57"/>
  <c r="EJ57"/>
  <c r="EK57"/>
  <c r="EL56"/>
  <c r="EJ56"/>
  <c r="GD55"/>
  <c r="GB55"/>
  <c r="FZ55"/>
  <c r="FX55"/>
  <c r="FV55"/>
  <c r="FT55"/>
  <c r="FP55"/>
  <c r="FN55"/>
  <c r="FL55"/>
  <c r="FJ55"/>
  <c r="FH55"/>
  <c r="FF55"/>
  <c r="FD55"/>
  <c r="FB55"/>
  <c r="EZ55"/>
  <c r="EY55"/>
  <c r="EX55"/>
  <c r="ET55"/>
  <c r="ER55"/>
  <c r="EN55"/>
  <c r="EL54"/>
  <c r="EK54"/>
  <c r="EJ54"/>
  <c r="EL53"/>
  <c r="EK53"/>
  <c r="EJ53"/>
  <c r="EL52"/>
  <c r="EK52"/>
  <c r="EJ52"/>
  <c r="EL51"/>
  <c r="EK51"/>
  <c r="EJ51"/>
  <c r="EL50"/>
  <c r="EJ50"/>
  <c r="EK50"/>
  <c r="EL49"/>
  <c r="EK49"/>
  <c r="EJ49"/>
  <c r="EL48"/>
  <c r="EJ48"/>
  <c r="EK48"/>
  <c r="EL47"/>
  <c r="EJ47"/>
  <c r="EK47"/>
  <c r="EL46"/>
  <c r="EJ46"/>
  <c r="EK46"/>
  <c r="EL45"/>
  <c r="EJ45"/>
  <c r="EK45"/>
  <c r="EL44"/>
  <c r="EJ44"/>
  <c r="EK44"/>
  <c r="EL43"/>
  <c r="EJ43"/>
  <c r="EK43"/>
  <c r="EY41"/>
  <c r="EL42"/>
  <c r="EJ42"/>
  <c r="FQ41"/>
  <c r="FI41"/>
  <c r="FA41"/>
  <c r="EK42"/>
  <c r="GD41"/>
  <c r="GB41"/>
  <c r="FZ41"/>
  <c r="FX41"/>
  <c r="FV41"/>
  <c r="FT41"/>
  <c r="FP41"/>
  <c r="FN41"/>
  <c r="FL41"/>
  <c r="FJ41"/>
  <c r="FH41"/>
  <c r="FF41"/>
  <c r="FD41"/>
  <c r="FB41"/>
  <c r="EZ41"/>
  <c r="EX41"/>
  <c r="ET41"/>
  <c r="ER41"/>
  <c r="EN41"/>
  <c r="EL40"/>
  <c r="EK40"/>
  <c r="EJ40"/>
  <c r="EL39"/>
  <c r="EK39"/>
  <c r="EJ39"/>
  <c r="EL38"/>
  <c r="EK38"/>
  <c r="EJ38"/>
  <c r="EL37"/>
  <c r="EK37"/>
  <c r="EJ37"/>
  <c r="GD24"/>
  <c r="GB24"/>
  <c r="FZ24"/>
  <c r="FX24"/>
  <c r="FV24"/>
  <c r="FT24"/>
  <c r="FP24"/>
  <c r="FN24"/>
  <c r="FL24"/>
  <c r="FJ24"/>
  <c r="FH24"/>
  <c r="FF24"/>
  <c r="FD24"/>
  <c r="FB24"/>
  <c r="EZ24"/>
  <c r="EY24"/>
  <c r="EX24"/>
  <c r="ET24"/>
  <c r="ER24"/>
  <c r="EN24"/>
  <c r="N24"/>
  <c r="EL23"/>
  <c r="EK23"/>
  <c r="EJ23"/>
  <c r="EL22"/>
  <c r="EK22"/>
  <c r="EJ22"/>
  <c r="EL21"/>
  <c r="EK21"/>
  <c r="EJ21"/>
  <c r="EL20"/>
  <c r="EK20"/>
  <c r="EJ20"/>
  <c r="EL19"/>
  <c r="EK19"/>
  <c r="EJ19"/>
  <c r="EL18"/>
  <c r="EK18"/>
  <c r="EJ18"/>
  <c r="EL17"/>
  <c r="EK17"/>
  <c r="EJ17"/>
  <c r="EL16"/>
  <c r="EJ16"/>
  <c r="EK16"/>
  <c r="EL15"/>
  <c r="EJ15"/>
  <c r="EK15"/>
  <c r="EL14"/>
  <c r="EJ14"/>
  <c r="EK14"/>
  <c r="EL13"/>
  <c r="EJ13"/>
  <c r="EK13"/>
  <c r="EL12"/>
  <c r="EJ12"/>
  <c r="EL11"/>
  <c r="EJ11"/>
  <c r="FW11"/>
  <c r="FU11"/>
  <c r="FQ11"/>
  <c r="FO11"/>
  <c r="FM11"/>
  <c r="FK11"/>
  <c r="FI11"/>
  <c r="FG11"/>
  <c r="FE11"/>
  <c r="FC11"/>
  <c r="FA11"/>
  <c r="EW11"/>
  <c r="EU11"/>
  <c r="EO11"/>
  <c r="GA11"/>
  <c r="GD10"/>
  <c r="GD9" s="1"/>
  <c r="GB10"/>
  <c r="GB9" s="1"/>
  <c r="FZ10"/>
  <c r="FZ9" s="1"/>
  <c r="FX10"/>
  <c r="FX9" s="1"/>
  <c r="FV10"/>
  <c r="FV9" s="1"/>
  <c r="FT10"/>
  <c r="FT9" s="1"/>
  <c r="FP10"/>
  <c r="FP9" s="1"/>
  <c r="FN10"/>
  <c r="FN9" s="1"/>
  <c r="FL10"/>
  <c r="FL9" s="1"/>
  <c r="FJ10"/>
  <c r="FJ9" s="1"/>
  <c r="FH10"/>
  <c r="FH9" s="1"/>
  <c r="FF10"/>
  <c r="FF9" s="1"/>
  <c r="FD10"/>
  <c r="FD9" s="1"/>
  <c r="FB10"/>
  <c r="FB9" s="1"/>
  <c r="EZ10"/>
  <c r="EZ9" s="1"/>
  <c r="EY10"/>
  <c r="EY9" s="1"/>
  <c r="EX10"/>
  <c r="EX9" s="1"/>
  <c r="ET10"/>
  <c r="ET9" s="1"/>
  <c r="ER10"/>
  <c r="ER9" s="1"/>
  <c r="EN10"/>
  <c r="EN9" s="1"/>
  <c r="EL10"/>
  <c r="EJ10"/>
  <c r="BE9"/>
  <c r="FW10"/>
  <c r="FU10"/>
  <c r="FQ10"/>
  <c r="FO10"/>
  <c r="FK10"/>
  <c r="FI10"/>
  <c r="FG10"/>
  <c r="FE10"/>
  <c r="FC10"/>
  <c r="FA10"/>
  <c r="EW10"/>
  <c r="EU10"/>
  <c r="EO10"/>
  <c r="EK10"/>
  <c r="BF9"/>
  <c r="BD9"/>
  <c r="BB9"/>
  <c r="AZ9"/>
  <c r="AX9"/>
  <c r="AV9"/>
  <c r="AR9"/>
  <c r="AP9"/>
  <c r="AN9"/>
  <c r="AM9"/>
  <c r="AL9"/>
  <c r="AJ9"/>
  <c r="AH9"/>
  <c r="AF9"/>
  <c r="AD9"/>
  <c r="AB9"/>
  <c r="AA9"/>
  <c r="Z9"/>
  <c r="W9"/>
  <c r="V9"/>
  <c r="T9"/>
  <c r="Q9"/>
  <c r="P9"/>
  <c r="N9"/>
  <c r="L9"/>
  <c r="T739" l="1"/>
  <c r="AB739"/>
  <c r="AN739"/>
  <c r="BD739"/>
  <c r="V739"/>
  <c r="AD739"/>
  <c r="AJ739"/>
  <c r="AP739"/>
  <c r="AX739"/>
  <c r="BF739"/>
  <c r="AH739"/>
  <c r="N739"/>
  <c r="L739"/>
  <c r="P739"/>
  <c r="Z739"/>
  <c r="AF739"/>
  <c r="AL739"/>
  <c r="AR739"/>
  <c r="AZ739"/>
  <c r="AV739"/>
  <c r="AA739"/>
  <c r="BB739"/>
  <c r="GF358"/>
  <c r="GE358"/>
  <c r="EL146"/>
  <c r="EQ739"/>
  <c r="EL178"/>
  <c r="EJ132"/>
  <c r="EL9"/>
  <c r="EL24"/>
  <c r="EJ55"/>
  <c r="EL224"/>
  <c r="EL41"/>
  <c r="AS9"/>
  <c r="Y9"/>
  <c r="AG9"/>
  <c r="EL358"/>
  <c r="EL265"/>
  <c r="EL236"/>
  <c r="EL132"/>
  <c r="EL102"/>
  <c r="EL55"/>
  <c r="EM11"/>
  <c r="AC9"/>
  <c r="AI9"/>
  <c r="AI739" s="1"/>
  <c r="EM10"/>
  <c r="GC11"/>
  <c r="AO9"/>
  <c r="AW9"/>
  <c r="FG9"/>
  <c r="FU9"/>
  <c r="FO9"/>
  <c r="EJ163"/>
  <c r="EJ236"/>
  <c r="EJ178"/>
  <c r="EJ70"/>
  <c r="EJ102"/>
  <c r="EL193"/>
  <c r="EJ265"/>
  <c r="EL163"/>
  <c r="EJ41"/>
  <c r="EL70"/>
  <c r="EJ146"/>
  <c r="EJ9"/>
  <c r="EJ24"/>
  <c r="EJ116"/>
  <c r="EJ209"/>
  <c r="EJ224"/>
  <c r="M9"/>
  <c r="EL116"/>
  <c r="EJ358"/>
  <c r="AY9"/>
  <c r="EJ193"/>
  <c r="EL278"/>
  <c r="EK178"/>
  <c r="EJ278"/>
  <c r="AE9"/>
  <c r="AK9"/>
  <c r="AQ9"/>
  <c r="FK9"/>
  <c r="FM10"/>
  <c r="FM9" s="1"/>
  <c r="GA146"/>
  <c r="EM84"/>
  <c r="EK104"/>
  <c r="EK102" s="1"/>
  <c r="EJ84"/>
  <c r="ET84"/>
  <c r="FB84"/>
  <c r="FJ84"/>
  <c r="FT84"/>
  <c r="GB84"/>
  <c r="AM102"/>
  <c r="EL84"/>
  <c r="ER84"/>
  <c r="EX84"/>
  <c r="EZ84"/>
  <c r="FD84"/>
  <c r="FH84"/>
  <c r="FL84"/>
  <c r="FP84"/>
  <c r="FV84"/>
  <c r="FZ84"/>
  <c r="GD84"/>
  <c r="BE102"/>
  <c r="FK84"/>
  <c r="FO84"/>
  <c r="FU84"/>
  <c r="AE102"/>
  <c r="AW102"/>
  <c r="FB116"/>
  <c r="FF116"/>
  <c r="FJ116"/>
  <c r="FN116"/>
  <c r="FT116"/>
  <c r="FX116"/>
  <c r="GB116"/>
  <c r="EL209"/>
  <c r="ER209"/>
  <c r="EX209"/>
  <c r="EZ209"/>
  <c r="FD209"/>
  <c r="FH209"/>
  <c r="FL209"/>
  <c r="FP209"/>
  <c r="FV209"/>
  <c r="FZ209"/>
  <c r="GD209"/>
  <c r="EM209"/>
  <c r="EK361"/>
  <c r="ER224"/>
  <c r="EZ224"/>
  <c r="FH224"/>
  <c r="FZ224"/>
  <c r="FP224"/>
  <c r="EK212"/>
  <c r="EO209"/>
  <c r="EU209"/>
  <c r="EW209"/>
  <c r="FC209"/>
  <c r="FG209"/>
  <c r="FK209"/>
  <c r="FO209"/>
  <c r="FU209"/>
  <c r="GC209"/>
  <c r="EK164"/>
  <c r="FA163"/>
  <c r="FE163"/>
  <c r="FI163"/>
  <c r="FM163"/>
  <c r="FQ163"/>
  <c r="FW163"/>
  <c r="FG163"/>
  <c r="M116"/>
  <c r="Q116"/>
  <c r="Y116"/>
  <c r="AC116"/>
  <c r="AE116"/>
  <c r="AG116"/>
  <c r="AI116"/>
  <c r="AK116"/>
  <c r="AM116"/>
  <c r="AO116"/>
  <c r="AQ116"/>
  <c r="AS116"/>
  <c r="AW116"/>
  <c r="AY116"/>
  <c r="FA116"/>
  <c r="FQ116"/>
  <c r="EY116"/>
  <c r="EK121"/>
  <c r="EK116" s="1"/>
  <c r="FC102"/>
  <c r="U102"/>
  <c r="FK102"/>
  <c r="FN224"/>
  <c r="EK227"/>
  <c r="EW224"/>
  <c r="EN224"/>
  <c r="FX224"/>
  <c r="GB224"/>
  <c r="EK363"/>
  <c r="FA278"/>
  <c r="FE278"/>
  <c r="FI278"/>
  <c r="EU278"/>
  <c r="EK280"/>
  <c r="EK278" s="1"/>
  <c r="FG278"/>
  <c r="FK278"/>
  <c r="FO278"/>
  <c r="FU278"/>
  <c r="EK267"/>
  <c r="EK265" s="1"/>
  <c r="EO265"/>
  <c r="EU265"/>
  <c r="EW265"/>
  <c r="FC265"/>
  <c r="FG265"/>
  <c r="FK265"/>
  <c r="FO265"/>
  <c r="FU265"/>
  <c r="FM252"/>
  <c r="FQ252"/>
  <c r="FW252"/>
  <c r="EJ252"/>
  <c r="EL252"/>
  <c r="EN252"/>
  <c r="ER252"/>
  <c r="ET252"/>
  <c r="EX252"/>
  <c r="EZ252"/>
  <c r="FB252"/>
  <c r="FD252"/>
  <c r="FF252"/>
  <c r="FH252"/>
  <c r="FJ252"/>
  <c r="FL252"/>
  <c r="FN252"/>
  <c r="FP252"/>
  <c r="FT252"/>
  <c r="FV252"/>
  <c r="FX252"/>
  <c r="FZ252"/>
  <c r="GB252"/>
  <c r="GD252"/>
  <c r="EK239"/>
  <c r="FC236"/>
  <c r="FG236"/>
  <c r="FK236"/>
  <c r="FO236"/>
  <c r="FU236"/>
  <c r="EK237"/>
  <c r="EO236"/>
  <c r="EW236"/>
  <c r="FA236"/>
  <c r="FE236"/>
  <c r="FI236"/>
  <c r="FM236"/>
  <c r="FQ236"/>
  <c r="FW236"/>
  <c r="M224"/>
  <c r="AM224"/>
  <c r="AQ224"/>
  <c r="AS224"/>
  <c r="AW224"/>
  <c r="BE224"/>
  <c r="EM224"/>
  <c r="FG224"/>
  <c r="FK224"/>
  <c r="FO224"/>
  <c r="FU224"/>
  <c r="FI224"/>
  <c r="EK226"/>
  <c r="FM224"/>
  <c r="FQ224"/>
  <c r="FW224"/>
  <c r="EK194"/>
  <c r="EK196"/>
  <c r="EK197"/>
  <c r="EK198"/>
  <c r="EK195"/>
  <c r="EK199"/>
  <c r="FO163"/>
  <c r="FU163"/>
  <c r="BC163"/>
  <c r="EU163"/>
  <c r="EK165"/>
  <c r="EO163"/>
  <c r="EW163"/>
  <c r="FC163"/>
  <c r="EK146"/>
  <c r="EO146"/>
  <c r="EW146"/>
  <c r="FC146"/>
  <c r="FG146"/>
  <c r="EU146"/>
  <c r="FA146"/>
  <c r="FE146"/>
  <c r="FI146"/>
  <c r="FM146"/>
  <c r="FQ146"/>
  <c r="FW146"/>
  <c r="EK132"/>
  <c r="EO132"/>
  <c r="EW132"/>
  <c r="FC132"/>
  <c r="FG132"/>
  <c r="EU132"/>
  <c r="FM132"/>
  <c r="FQ132"/>
  <c r="FW132"/>
  <c r="EU116"/>
  <c r="EM116"/>
  <c r="FI116"/>
  <c r="FE116"/>
  <c r="M102"/>
  <c r="Q102"/>
  <c r="Q739" s="1"/>
  <c r="W102"/>
  <c r="W739" s="1"/>
  <c r="Y102"/>
  <c r="AI102"/>
  <c r="AQ102"/>
  <c r="FA102"/>
  <c r="FE102"/>
  <c r="FM102"/>
  <c r="FQ102"/>
  <c r="FW102"/>
  <c r="FI102"/>
  <c r="EO102"/>
  <c r="EW102"/>
  <c r="FG102"/>
  <c r="FO102"/>
  <c r="FU102"/>
  <c r="EK84"/>
  <c r="EO84"/>
  <c r="EU84"/>
  <c r="EW84"/>
  <c r="FC84"/>
  <c r="FM84"/>
  <c r="FQ84"/>
  <c r="FW84"/>
  <c r="FG84"/>
  <c r="FI84"/>
  <c r="EK70"/>
  <c r="EO70"/>
  <c r="EU70"/>
  <c r="EW70"/>
  <c r="FC70"/>
  <c r="FM70"/>
  <c r="FQ70"/>
  <c r="FW70"/>
  <c r="FG70"/>
  <c r="FI70"/>
  <c r="FA55"/>
  <c r="FE55"/>
  <c r="FI55"/>
  <c r="FM55"/>
  <c r="FQ55"/>
  <c r="FW55"/>
  <c r="EK56"/>
  <c r="EK55" s="1"/>
  <c r="EO55"/>
  <c r="EU55"/>
  <c r="EW55"/>
  <c r="FC55"/>
  <c r="FG55"/>
  <c r="FK55"/>
  <c r="FO55"/>
  <c r="FU55"/>
  <c r="EU41"/>
  <c r="EU24"/>
  <c r="FI24"/>
  <c r="FM24"/>
  <c r="FQ24"/>
  <c r="FW24"/>
  <c r="EO9"/>
  <c r="EW9"/>
  <c r="FC9"/>
  <c r="EK11"/>
  <c r="EK12"/>
  <c r="FY55"/>
  <c r="BC9"/>
  <c r="GA10"/>
  <c r="EU9"/>
  <c r="FA9"/>
  <c r="FE9"/>
  <c r="FI9"/>
  <c r="FQ9"/>
  <c r="FW9"/>
  <c r="EK24"/>
  <c r="EO24"/>
  <c r="EW24"/>
  <c r="FC24"/>
  <c r="FG24"/>
  <c r="FK24"/>
  <c r="FO24"/>
  <c r="FU24"/>
  <c r="FA24"/>
  <c r="FE24"/>
  <c r="EK41"/>
  <c r="EO41"/>
  <c r="EW41"/>
  <c r="FC41"/>
  <c r="FG41"/>
  <c r="FK41"/>
  <c r="FO41"/>
  <c r="FU41"/>
  <c r="FE41"/>
  <c r="FM41"/>
  <c r="FW41"/>
  <c r="BC116"/>
  <c r="GC10"/>
  <c r="FY11"/>
  <c r="BH10"/>
  <c r="ES11"/>
  <c r="EV11"/>
  <c r="FA70"/>
  <c r="FE70"/>
  <c r="FK70"/>
  <c r="FO70"/>
  <c r="FU70"/>
  <c r="FY70"/>
  <c r="FA84"/>
  <c r="FE84"/>
  <c r="FY84"/>
  <c r="EU102"/>
  <c r="EO116"/>
  <c r="EW116"/>
  <c r="FC116"/>
  <c r="FG116"/>
  <c r="FK116"/>
  <c r="FU116"/>
  <c r="FM116"/>
  <c r="FW116"/>
  <c r="FA132"/>
  <c r="FE132"/>
  <c r="FI132"/>
  <c r="GA102"/>
  <c r="EM163"/>
  <c r="BA224"/>
  <c r="AC102"/>
  <c r="AG102"/>
  <c r="AK102"/>
  <c r="AO102"/>
  <c r="AS102"/>
  <c r="AY102"/>
  <c r="BC102"/>
  <c r="EU178"/>
  <c r="FA178"/>
  <c r="FE178"/>
  <c r="FI178"/>
  <c r="FM178"/>
  <c r="FQ178"/>
  <c r="FW178"/>
  <c r="FA193"/>
  <c r="FE193"/>
  <c r="FI193"/>
  <c r="FM193"/>
  <c r="FQ193"/>
  <c r="FW193"/>
  <c r="FA209"/>
  <c r="FE209"/>
  <c r="FI209"/>
  <c r="FM209"/>
  <c r="FQ209"/>
  <c r="FW209"/>
  <c r="FA224"/>
  <c r="FE224"/>
  <c r="BA278"/>
  <c r="EM178"/>
  <c r="EK211"/>
  <c r="EU224"/>
  <c r="EU236"/>
  <c r="EK252"/>
  <c r="EO252"/>
  <c r="EU252"/>
  <c r="EW252"/>
  <c r="FC252"/>
  <c r="FG252"/>
  <c r="FK252"/>
  <c r="FO252"/>
  <c r="FU252"/>
  <c r="FY252"/>
  <c r="GA252"/>
  <c r="FA265"/>
  <c r="FE265"/>
  <c r="FI265"/>
  <c r="FM265"/>
  <c r="FQ265"/>
  <c r="FW265"/>
  <c r="EO224"/>
  <c r="BC236"/>
  <c r="EM236"/>
  <c r="FA252"/>
  <c r="FE252"/>
  <c r="FI252"/>
  <c r="EM265"/>
  <c r="EO278"/>
  <c r="U265"/>
  <c r="AC265"/>
  <c r="AG265"/>
  <c r="AK265"/>
  <c r="AO265"/>
  <c r="AS265"/>
  <c r="AY265"/>
  <c r="BC265"/>
  <c r="FM278"/>
  <c r="FQ278"/>
  <c r="FW278"/>
  <c r="AY739" l="1"/>
  <c r="AQ739"/>
  <c r="BE739"/>
  <c r="AM739"/>
  <c r="AC739"/>
  <c r="AG739"/>
  <c r="AO739"/>
  <c r="AE739"/>
  <c r="M739"/>
  <c r="AW739"/>
  <c r="Y739"/>
  <c r="AK739"/>
  <c r="AS739"/>
  <c r="FF739"/>
  <c r="FP739"/>
  <c r="FJ739"/>
  <c r="FB739"/>
  <c r="EY739"/>
  <c r="FL739"/>
  <c r="ET739"/>
  <c r="FN739"/>
  <c r="EN739"/>
  <c r="FX739"/>
  <c r="FV739"/>
  <c r="FZ739"/>
  <c r="ER739"/>
  <c r="GD739"/>
  <c r="EX739"/>
  <c r="FD739"/>
  <c r="FH739"/>
  <c r="EZ739"/>
  <c r="GB739"/>
  <c r="FT739"/>
  <c r="FQ739"/>
  <c r="EO739"/>
  <c r="FM739"/>
  <c r="FU739"/>
  <c r="EK224"/>
  <c r="EK236"/>
  <c r="GF11"/>
  <c r="EM9"/>
  <c r="GE11"/>
  <c r="EK358"/>
  <c r="EK209"/>
  <c r="ES278"/>
  <c r="ES236"/>
  <c r="BC193"/>
  <c r="ES193"/>
  <c r="ES178"/>
  <c r="BA163"/>
  <c r="FY163"/>
  <c r="ES146"/>
  <c r="BC178"/>
  <c r="BC132"/>
  <c r="EK163"/>
  <c r="EM102"/>
  <c r="FY102"/>
  <c r="FO116"/>
  <c r="FO739" s="1"/>
  <c r="EK9"/>
  <c r="BA116"/>
  <c r="FY116"/>
  <c r="FY265"/>
  <c r="FC278"/>
  <c r="EW278"/>
  <c r="EW739" s="1"/>
  <c r="EU739"/>
  <c r="EM278"/>
  <c r="GC278"/>
  <c r="FY278"/>
  <c r="GC265"/>
  <c r="ES265"/>
  <c r="GC224"/>
  <c r="FC224"/>
  <c r="GC193"/>
  <c r="FY193"/>
  <c r="EK193"/>
  <c r="BA178"/>
  <c r="GC178"/>
  <c r="FY178"/>
  <c r="FY146"/>
  <c r="GC132"/>
  <c r="FY132"/>
  <c r="BA132"/>
  <c r="GC102"/>
  <c r="GC84"/>
  <c r="GC70"/>
  <c r="FY41"/>
  <c r="FY24"/>
  <c r="EV84"/>
  <c r="BH236"/>
  <c r="BH178"/>
  <c r="BG163"/>
  <c r="BH132"/>
  <c r="BG116"/>
  <c r="ES102"/>
  <c r="FK739"/>
  <c r="FW739"/>
  <c r="FE739"/>
  <c r="BH265"/>
  <c r="EV252"/>
  <c r="GA278"/>
  <c r="BC278"/>
  <c r="U278"/>
  <c r="BG265"/>
  <c r="EV236"/>
  <c r="X236"/>
  <c r="EV224"/>
  <c r="X224"/>
  <c r="ES209"/>
  <c r="U193"/>
  <c r="X178"/>
  <c r="GA224"/>
  <c r="BC224"/>
  <c r="U163"/>
  <c r="EV146"/>
  <c r="X132"/>
  <c r="U116"/>
  <c r="BG102"/>
  <c r="EV70"/>
  <c r="ES55"/>
  <c r="EV10"/>
  <c r="X9"/>
  <c r="BA9"/>
  <c r="FY10"/>
  <c r="GC252"/>
  <c r="ES252"/>
  <c r="GC236"/>
  <c r="GC163"/>
  <c r="GE252"/>
  <c r="FY224"/>
  <c r="BA193"/>
  <c r="GC146"/>
  <c r="GC116"/>
  <c r="GC55"/>
  <c r="GC9"/>
  <c r="FG739"/>
  <c r="FI739"/>
  <c r="FA739"/>
  <c r="X278"/>
  <c r="EV278"/>
  <c r="GA265"/>
  <c r="GF252"/>
  <c r="FY236"/>
  <c r="BA236"/>
  <c r="U236"/>
  <c r="U224"/>
  <c r="EV209"/>
  <c r="EV193"/>
  <c r="X193"/>
  <c r="U178"/>
  <c r="FY209"/>
  <c r="X163"/>
  <c r="BG132"/>
  <c r="U132"/>
  <c r="EV116"/>
  <c r="X116"/>
  <c r="BH102"/>
  <c r="GF84"/>
  <c r="GA70"/>
  <c r="ES70"/>
  <c r="EV55"/>
  <c r="U9"/>
  <c r="ES10"/>
  <c r="GA55"/>
  <c r="GA236"/>
  <c r="EV265"/>
  <c r="GA193"/>
  <c r="GA209"/>
  <c r="GA178"/>
  <c r="GA163"/>
  <c r="GA132"/>
  <c r="ES84"/>
  <c r="GA84"/>
  <c r="GC41"/>
  <c r="GC24"/>
  <c r="GA116"/>
  <c r="GA24"/>
  <c r="GA9"/>
  <c r="GA41"/>
  <c r="BC739" l="1"/>
  <c r="U739"/>
  <c r="BA739"/>
  <c r="X739"/>
  <c r="FC739"/>
  <c r="EM739"/>
  <c r="GC739"/>
  <c r="GA739"/>
  <c r="GE10"/>
  <c r="GE9" s="1"/>
  <c r="BG9"/>
  <c r="ES9"/>
  <c r="BG178"/>
  <c r="BH224"/>
  <c r="BH278"/>
  <c r="EV24"/>
  <c r="EV41"/>
  <c r="EV102"/>
  <c r="GE70"/>
  <c r="GF10"/>
  <c r="BH9"/>
  <c r="GE116"/>
  <c r="GE146"/>
  <c r="GF146"/>
  <c r="BG193"/>
  <c r="GE193"/>
  <c r="BG224"/>
  <c r="GE236"/>
  <c r="BG236"/>
  <c r="BH163"/>
  <c r="GF209"/>
  <c r="GE55"/>
  <c r="GE178"/>
  <c r="ES224"/>
  <c r="GF224"/>
  <c r="FY9"/>
  <c r="FY739" s="1"/>
  <c r="ES24"/>
  <c r="ES41"/>
  <c r="GF70"/>
  <c r="ES116"/>
  <c r="GF265"/>
  <c r="GF132"/>
  <c r="GF236"/>
  <c r="GF116"/>
  <c r="BH116"/>
  <c r="GE209"/>
  <c r="GF41"/>
  <c r="GE163"/>
  <c r="GF193"/>
  <c r="BH193"/>
  <c r="GE278"/>
  <c r="BG278"/>
  <c r="GE84"/>
  <c r="GF102"/>
  <c r="ES132"/>
  <c r="GE132"/>
  <c r="EV163"/>
  <c r="GF55"/>
  <c r="GF178"/>
  <c r="EV9"/>
  <c r="GE102"/>
  <c r="EV132"/>
  <c r="ES163"/>
  <c r="EV178"/>
  <c r="GE265"/>
  <c r="GF278"/>
  <c r="GE41"/>
  <c r="BH739" l="1"/>
  <c r="BG739"/>
  <c r="EV739"/>
  <c r="ES739"/>
  <c r="GF9"/>
  <c r="GE24"/>
  <c r="GF163"/>
  <c r="GF24"/>
  <c r="GE224"/>
  <c r="GE739" l="1"/>
  <c r="GF739"/>
</calcChain>
</file>

<file path=xl/sharedStrings.xml><?xml version="1.0" encoding="utf-8"?>
<sst xmlns="http://schemas.openxmlformats.org/spreadsheetml/2006/main" count="4258" uniqueCount="214">
  <si>
    <t>Ф.И.О. преподавателя</t>
  </si>
  <si>
    <t>экзамены</t>
  </si>
  <si>
    <t>лекции</t>
  </si>
  <si>
    <t>консультации перед экзаменами</t>
  </si>
  <si>
    <t>внеаудиторное чтение</t>
  </si>
  <si>
    <t>курсовая работа</t>
  </si>
  <si>
    <t>государственные экзамены</t>
  </si>
  <si>
    <t>Всего</t>
  </si>
  <si>
    <t>Должность</t>
  </si>
  <si>
    <t>по курсантам, слушателям</t>
  </si>
  <si>
    <t>Ставка</t>
  </si>
  <si>
    <t>текущие консультации</t>
  </si>
  <si>
    <t>Плановая нагрузка на начало учебного года</t>
  </si>
  <si>
    <t>Плановая аудиторная нагрузка на начало учебного года</t>
  </si>
  <si>
    <t>Прим.</t>
  </si>
  <si>
    <t>РАСЧЕТ</t>
  </si>
  <si>
    <t>учебной нагрузки профессорско-преподавательского состава</t>
  </si>
  <si>
    <t>Наименование дисциплины</t>
  </si>
  <si>
    <t>Специальность</t>
  </si>
  <si>
    <t>Форма обучения</t>
  </si>
  <si>
    <t>Факультет</t>
  </si>
  <si>
    <t>Курс, группа</t>
  </si>
  <si>
    <t>Семестр</t>
  </si>
  <si>
    <t>Количество</t>
  </si>
  <si>
    <t>Обучающихся</t>
  </si>
  <si>
    <t>Поток</t>
  </si>
  <si>
    <t>Групп</t>
  </si>
  <si>
    <t>Подгрупп</t>
  </si>
  <si>
    <t>Анализ</t>
  </si>
  <si>
    <t>проверка лабораторной работы</t>
  </si>
  <si>
    <t>вступительные и кандитатские экзамены (адъюнктура)</t>
  </si>
  <si>
    <t>№п/п</t>
  </si>
  <si>
    <t>уч. степень, уч. звание</t>
  </si>
  <si>
    <t xml:space="preserve"> </t>
  </si>
  <si>
    <t>ИТОГО:</t>
  </si>
  <si>
    <t xml:space="preserve">кафедры </t>
  </si>
  <si>
    <t xml:space="preserve">Начальник кафедры </t>
  </si>
  <si>
    <t>кафедры</t>
  </si>
  <si>
    <t>семинары</t>
  </si>
  <si>
    <t>практические занятия в группе</t>
  </si>
  <si>
    <t>практические занятия в подгруппе</t>
  </si>
  <si>
    <t>учения, д/и, круглый стол</t>
  </si>
  <si>
    <t>практика руководство</t>
  </si>
  <si>
    <t>ВКР   руководство</t>
  </si>
  <si>
    <t>контрольная работа аудиторная</t>
  </si>
  <si>
    <t>контрольная работа домашняя</t>
  </si>
  <si>
    <t>проверка практикума, реферата</t>
  </si>
  <si>
    <t>защита практики</t>
  </si>
  <si>
    <t>вступительные испытания</t>
  </si>
  <si>
    <t>руководство адъюнктами</t>
  </si>
  <si>
    <t>Московского университета МВД России имени В.Я.Кикотя</t>
  </si>
  <si>
    <t>зачет устный</t>
  </si>
  <si>
    <t>зачет письменный</t>
  </si>
  <si>
    <t>на первое полугодие 2019-2020  учебного года</t>
  </si>
  <si>
    <t>на второе полугодие 2019-2020   учебного года</t>
  </si>
  <si>
    <t>на 2019-2020  учебный год</t>
  </si>
  <si>
    <t>Платонов Д.А.</t>
  </si>
  <si>
    <t>Начальник</t>
  </si>
  <si>
    <t>Сысоев А.А.</t>
  </si>
  <si>
    <t>Зам.начальника</t>
  </si>
  <si>
    <t>Ушаков М.А.</t>
  </si>
  <si>
    <t>Зайцев А.А.</t>
  </si>
  <si>
    <t>профессор</t>
  </si>
  <si>
    <t>Дементьев В.Л.</t>
  </si>
  <si>
    <t>Таноян Х.А.</t>
  </si>
  <si>
    <t>Морев Д.Г.</t>
  </si>
  <si>
    <t>доцент</t>
  </si>
  <si>
    <t>Лисицын В.И.</t>
  </si>
  <si>
    <t>Хромов В.А.</t>
  </si>
  <si>
    <t>Чехранов Ю.В.</t>
  </si>
  <si>
    <t>Разницын В.А.</t>
  </si>
  <si>
    <t>Шалагин А.Ю.</t>
  </si>
  <si>
    <t>Корнюхин В.В.</t>
  </si>
  <si>
    <t>Пужаев В.В.</t>
  </si>
  <si>
    <t>ст. преподаватель</t>
  </si>
  <si>
    <t>Бычков В.М.</t>
  </si>
  <si>
    <t>Славко А.Л.</t>
  </si>
  <si>
    <t>Егоров С.Н</t>
  </si>
  <si>
    <t>Сучков С.Л.</t>
  </si>
  <si>
    <t>Кукало Е.В.</t>
  </si>
  <si>
    <t>Терентьев И.В.</t>
  </si>
  <si>
    <t>Косякин В.Н.</t>
  </si>
  <si>
    <t>Баженов А.Е.</t>
  </si>
  <si>
    <t>Чураков А.А.</t>
  </si>
  <si>
    <t>Щукин А.В.</t>
  </si>
  <si>
    <t>Аласкяров Н.Б.</t>
  </si>
  <si>
    <t>Петрушин В.М.</t>
  </si>
  <si>
    <t>Калашников К.П.</t>
  </si>
  <si>
    <t>Ермолов П.С.</t>
  </si>
  <si>
    <t>Капитонов В.Ю.</t>
  </si>
  <si>
    <t>Юртаев О.Н.</t>
  </si>
  <si>
    <t>преподаватель</t>
  </si>
  <si>
    <t>Юдин В.И.</t>
  </si>
  <si>
    <t>Веденеева Е.Л.</t>
  </si>
  <si>
    <t>Вилков А.П.</t>
  </si>
  <si>
    <t>Селянинов А.А.</t>
  </si>
  <si>
    <t xml:space="preserve"> преподаватель</t>
  </si>
  <si>
    <t>Бычков М.В.</t>
  </si>
  <si>
    <t>Золотухин Д.В.</t>
  </si>
  <si>
    <t>Костиков К.Н.</t>
  </si>
  <si>
    <t>Арутюнян В.Н.</t>
  </si>
  <si>
    <t>Стручков А.С.</t>
  </si>
  <si>
    <t>Веденеев  Д.Е.</t>
  </si>
  <si>
    <t>Казбеков Т.Ш.</t>
  </si>
  <si>
    <t>Шарманова В.В.</t>
  </si>
  <si>
    <t>Томилин В.В.</t>
  </si>
  <si>
    <t>Власов М.В.</t>
  </si>
  <si>
    <t>Кузнецов М.О.</t>
  </si>
  <si>
    <t>Рыбалко В.Е.</t>
  </si>
  <si>
    <t>Гуликян А.А.</t>
  </si>
  <si>
    <t>Служебно-прикладная физическая подготовка</t>
  </si>
  <si>
    <t>40.05.02</t>
  </si>
  <si>
    <t>очная</t>
  </si>
  <si>
    <t>ФПСОПП</t>
  </si>
  <si>
    <t>40.05.03</t>
  </si>
  <si>
    <t>ИСЭ</t>
  </si>
  <si>
    <t>40.05.01</t>
  </si>
  <si>
    <t>МПФ</t>
  </si>
  <si>
    <t>очн(ГП,МП,Мигр)</t>
  </si>
  <si>
    <t>Основы профессиональной деятельности  (ФП)</t>
  </si>
  <si>
    <t>Вступительный экзамен (абитуриенты) ФП</t>
  </si>
  <si>
    <t>ИПСОПР</t>
  </si>
  <si>
    <t>1В</t>
  </si>
  <si>
    <t>Теория физической подготовки</t>
  </si>
  <si>
    <t>1Г (Л)</t>
  </si>
  <si>
    <t>ФПИС(экс)</t>
  </si>
  <si>
    <t>4 курс (436 гр)</t>
  </si>
  <si>
    <t>1А</t>
  </si>
  <si>
    <t>ФПСППООП</t>
  </si>
  <si>
    <t>1Д</t>
  </si>
  <si>
    <t>Специальная физическая подготовка</t>
  </si>
  <si>
    <t>4Е</t>
  </si>
  <si>
    <t>8ф</t>
  </si>
  <si>
    <t>4В,Г</t>
  </si>
  <si>
    <t>44.05.01</t>
  </si>
  <si>
    <t>ИПСД ОВД</t>
  </si>
  <si>
    <t>1П(СП)</t>
  </si>
  <si>
    <t>37.05.02</t>
  </si>
  <si>
    <t>ФПИС(псих)</t>
  </si>
  <si>
    <t>4 курс (438 гр)</t>
  </si>
  <si>
    <t>1 курс</t>
  </si>
  <si>
    <t>ФПИС(псих 2)</t>
  </si>
  <si>
    <t>4 курс (442 гр)</t>
  </si>
  <si>
    <t xml:space="preserve">Служебно-прикладная физическая подготовка </t>
  </si>
  <si>
    <t>7ф</t>
  </si>
  <si>
    <t>3В,Г</t>
  </si>
  <si>
    <t>6ф</t>
  </si>
  <si>
    <t>38.05.01</t>
  </si>
  <si>
    <t>ФПСПЭБиПК</t>
  </si>
  <si>
    <t>1Ж</t>
  </si>
  <si>
    <t>1ф</t>
  </si>
  <si>
    <t>2Е</t>
  </si>
  <si>
    <t>3ф</t>
  </si>
  <si>
    <t>4А</t>
  </si>
  <si>
    <t>3А</t>
  </si>
  <si>
    <t>2В,Г</t>
  </si>
  <si>
    <t>4ф</t>
  </si>
  <si>
    <t>2А</t>
  </si>
  <si>
    <t>10.05.05</t>
  </si>
  <si>
    <t>ФПСОИБ</t>
  </si>
  <si>
    <t>1И</t>
  </si>
  <si>
    <t>5ф</t>
  </si>
  <si>
    <t>3 Л</t>
  </si>
  <si>
    <t>3Д</t>
  </si>
  <si>
    <t>2209 З</t>
  </si>
  <si>
    <t>1171Д</t>
  </si>
  <si>
    <t>ФПИС(след)</t>
  </si>
  <si>
    <t>3Е</t>
  </si>
  <si>
    <t>1П</t>
  </si>
  <si>
    <t>1Е</t>
  </si>
  <si>
    <t>1 З</t>
  </si>
  <si>
    <t>402, 405</t>
  </si>
  <si>
    <t>4 Л</t>
  </si>
  <si>
    <t>2 Г (Л)</t>
  </si>
  <si>
    <t>Подготовительные курсы</t>
  </si>
  <si>
    <t>ОООДПД</t>
  </si>
  <si>
    <t>2ф</t>
  </si>
  <si>
    <t>423,414,418</t>
  </si>
  <si>
    <t>422,413,416</t>
  </si>
  <si>
    <t>423,414,</t>
  </si>
  <si>
    <t>4 курс (435 гр)</t>
  </si>
  <si>
    <t>ФПИС(экс 2)</t>
  </si>
  <si>
    <t>4 курс (441 гр)</t>
  </si>
  <si>
    <t>404,403,406</t>
  </si>
  <si>
    <t>3 курс</t>
  </si>
  <si>
    <t>5 курс</t>
  </si>
  <si>
    <t>Адъюнкты руководство ФП</t>
  </si>
  <si>
    <t>44.07.01/13.00.04</t>
  </si>
  <si>
    <t>ФПНПиНК</t>
  </si>
  <si>
    <t>ФПИС(иб)</t>
  </si>
  <si>
    <t>401,405,406</t>
  </si>
  <si>
    <t>Адъюнктура (Педагогическая практика) ФП</t>
  </si>
  <si>
    <t>2 год</t>
  </si>
  <si>
    <t>заоч (6)</t>
  </si>
  <si>
    <t>ФЗО</t>
  </si>
  <si>
    <t>5 знб</t>
  </si>
  <si>
    <t>9 уст</t>
  </si>
  <si>
    <t>6 знб</t>
  </si>
  <si>
    <t>6 ЗПД</t>
  </si>
  <si>
    <t>44.05.01(ПиПДП)</t>
  </si>
  <si>
    <t>6 ЗДП</t>
  </si>
  <si>
    <t>Физическая подготовка</t>
  </si>
  <si>
    <t>40.02.02</t>
  </si>
  <si>
    <t>заоч (3)</t>
  </si>
  <si>
    <t>1 СПО</t>
  </si>
  <si>
    <t>2 уст</t>
  </si>
  <si>
    <t>2 знб</t>
  </si>
  <si>
    <t>4 уст</t>
  </si>
  <si>
    <t>3 знб</t>
  </si>
  <si>
    <t>2 ЗПД</t>
  </si>
  <si>
    <t>3 ЗПД</t>
  </si>
  <si>
    <t>5 ЗПД</t>
  </si>
  <si>
    <t>10 уст</t>
  </si>
  <si>
    <t>221,217,</t>
  </si>
</sst>
</file>

<file path=xl/styles.xml><?xml version="1.0" encoding="utf-8"?>
<styleSheet xmlns="http://schemas.openxmlformats.org/spreadsheetml/2006/main">
  <numFmts count="1">
    <numFmt numFmtId="164" formatCode="0.0"/>
  </numFmts>
  <fonts count="19">
    <font>
      <sz val="10"/>
      <name val="Arial Cyr"/>
      <charset val="204"/>
    </font>
    <font>
      <sz val="10"/>
      <name val="Arial Cyr"/>
      <family val="2"/>
      <charset val="204"/>
    </font>
    <font>
      <sz val="14"/>
      <name val="Times New Roman Cyr"/>
      <family val="1"/>
      <charset val="204"/>
    </font>
    <font>
      <sz val="12"/>
      <name val="Times New Roman Cyr"/>
      <family val="1"/>
      <charset val="204"/>
    </font>
    <font>
      <sz val="14"/>
      <color indexed="10"/>
      <name val="Times New Roman Cyr"/>
      <family val="1"/>
      <charset val="204"/>
    </font>
    <font>
      <sz val="12"/>
      <name val="Arial Cyr"/>
      <charset val="204"/>
    </font>
    <font>
      <i/>
      <sz val="10"/>
      <name val="Arial Cyr"/>
      <family val="2"/>
      <charset val="204"/>
    </font>
    <font>
      <sz val="14"/>
      <name val="Arial Cyr"/>
      <charset val="204"/>
    </font>
    <font>
      <sz val="14"/>
      <name val="Times New Roman"/>
      <family val="1"/>
      <charset val="204"/>
    </font>
    <font>
      <b/>
      <sz val="14"/>
      <name val="Times New Roman Cyr"/>
      <charset val="204"/>
    </font>
    <font>
      <b/>
      <sz val="12"/>
      <name val="Times New Roman Cyr"/>
      <charset val="204"/>
    </font>
    <font>
      <i/>
      <sz val="10"/>
      <color indexed="10"/>
      <name val="Arial Cyr"/>
      <family val="2"/>
      <charset val="204"/>
    </font>
    <font>
      <b/>
      <i/>
      <sz val="14"/>
      <name val="Times New Roman Cyr"/>
      <charset val="204"/>
    </font>
    <font>
      <b/>
      <i/>
      <sz val="12"/>
      <name val="Times New Roman Cyr"/>
      <charset val="204"/>
    </font>
    <font>
      <sz val="10"/>
      <color rgb="FFFF0000"/>
      <name val="Arial Cyr"/>
      <charset val="204"/>
    </font>
    <font>
      <i/>
      <sz val="10"/>
      <name val="Arial Cyr"/>
      <charset val="204"/>
    </font>
    <font>
      <sz val="10"/>
      <color theme="1"/>
      <name val="Arial Cyr"/>
      <charset val="204"/>
    </font>
    <font>
      <i/>
      <sz val="10"/>
      <color theme="1"/>
      <name val="Arial Cyr"/>
      <charset val="204"/>
    </font>
    <font>
      <i/>
      <sz val="10"/>
      <color theme="1"/>
      <name val="Arial Cyr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5">
    <xf numFmtId="0" fontId="0" fillId="0" borderId="0" xfId="0"/>
    <xf numFmtId="0" fontId="0" fillId="0" borderId="0" xfId="0" applyFill="1" applyBorder="1"/>
    <xf numFmtId="0" fontId="2" fillId="0" borderId="1" xfId="0" applyFont="1" applyFill="1" applyBorder="1"/>
    <xf numFmtId="0" fontId="2" fillId="0" borderId="0" xfId="0" applyFont="1" applyFill="1"/>
    <xf numFmtId="0" fontId="2" fillId="0" borderId="4" xfId="0" applyFont="1" applyFill="1" applyBorder="1"/>
    <xf numFmtId="0" fontId="2" fillId="0" borderId="0" xfId="0" applyFont="1" applyFill="1" applyBorder="1"/>
    <xf numFmtId="0" fontId="2" fillId="0" borderId="2" xfId="0" applyFont="1" applyFill="1" applyBorder="1"/>
    <xf numFmtId="164" fontId="2" fillId="0" borderId="1" xfId="0" applyNumberFormat="1" applyFont="1" applyFill="1" applyBorder="1"/>
    <xf numFmtId="49" fontId="2" fillId="0" borderId="0" xfId="0" applyNumberFormat="1" applyFont="1" applyFill="1" applyBorder="1"/>
    <xf numFmtId="164" fontId="2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0" fontId="0" fillId="0" borderId="1" xfId="0" applyFill="1" applyBorder="1"/>
    <xf numFmtId="0" fontId="9" fillId="0" borderId="0" xfId="0" applyFont="1" applyFill="1"/>
    <xf numFmtId="0" fontId="12" fillId="0" borderId="0" xfId="0" applyFont="1" applyFill="1"/>
    <xf numFmtId="0" fontId="2" fillId="0" borderId="0" xfId="0" applyFont="1" applyFill="1" applyBorder="1" applyAlignment="1">
      <alignment horizontal="center" vertical="center" textRotation="90"/>
    </xf>
    <xf numFmtId="0" fontId="2" fillId="0" borderId="0" xfId="0" applyFont="1" applyFill="1" applyBorder="1" applyAlignment="1">
      <alignment horizontal="center" vertical="center" textRotation="90" wrapText="1"/>
    </xf>
    <xf numFmtId="0" fontId="2" fillId="0" borderId="0" xfId="0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right"/>
    </xf>
    <xf numFmtId="49" fontId="2" fillId="0" borderId="0" xfId="0" applyNumberFormat="1" applyFont="1" applyFill="1" applyBorder="1" applyAlignment="1">
      <alignment horizontal="right"/>
    </xf>
    <xf numFmtId="0" fontId="9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Border="1" applyAlignment="1">
      <alignment vertical="center"/>
    </xf>
    <xf numFmtId="0" fontId="0" fillId="0" borderId="1" xfId="0" applyBorder="1"/>
    <xf numFmtId="0" fontId="9" fillId="0" borderId="0" xfId="0" applyFont="1"/>
    <xf numFmtId="0" fontId="2" fillId="0" borderId="0" xfId="0" applyFont="1"/>
    <xf numFmtId="0" fontId="3" fillId="0" borderId="0" xfId="0" applyFont="1"/>
    <xf numFmtId="2" fontId="3" fillId="0" borderId="0" xfId="0" applyNumberFormat="1" applyFont="1" applyAlignment="1">
      <alignment horizontal="center" vertical="center"/>
    </xf>
    <xf numFmtId="0" fontId="2" fillId="3" borderId="0" xfId="0" applyFont="1" applyFill="1"/>
    <xf numFmtId="0" fontId="2" fillId="3" borderId="5" xfId="0" applyFont="1" applyFill="1" applyBorder="1"/>
    <xf numFmtId="0" fontId="2" fillId="3" borderId="25" xfId="0" applyFont="1" applyFill="1" applyBorder="1"/>
    <xf numFmtId="164" fontId="2" fillId="3" borderId="1" xfId="0" applyNumberFormat="1" applyFont="1" applyFill="1" applyBorder="1"/>
    <xf numFmtId="0" fontId="2" fillId="3" borderId="1" xfId="0" applyFont="1" applyFill="1" applyBorder="1"/>
    <xf numFmtId="0" fontId="2" fillId="3" borderId="29" xfId="0" applyFont="1" applyFill="1" applyBorder="1" applyAlignment="1">
      <alignment vertical="center" textRotation="90" wrapText="1"/>
    </xf>
    <xf numFmtId="0" fontId="0" fillId="0" borderId="1" xfId="0" applyFill="1" applyBorder="1" applyAlignment="1">
      <alignment horizontal="center"/>
    </xf>
    <xf numFmtId="164" fontId="0" fillId="0" borderId="1" xfId="0" applyNumberFormat="1" applyFill="1" applyBorder="1"/>
    <xf numFmtId="0" fontId="8" fillId="0" borderId="1" xfId="0" applyFont="1" applyFill="1" applyBorder="1"/>
    <xf numFmtId="0" fontId="2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/>
    </xf>
    <xf numFmtId="49" fontId="3" fillId="0" borderId="1" xfId="0" applyNumberFormat="1" applyFont="1" applyFill="1" applyBorder="1"/>
    <xf numFmtId="0" fontId="0" fillId="0" borderId="1" xfId="0" applyFont="1" applyFill="1" applyBorder="1"/>
    <xf numFmtId="49" fontId="0" fillId="0" borderId="1" xfId="0" applyNumberFormat="1" applyFill="1" applyBorder="1" applyAlignment="1">
      <alignment horizontal="right"/>
    </xf>
    <xf numFmtId="49" fontId="2" fillId="0" borderId="1" xfId="0" applyNumberFormat="1" applyFont="1" applyFill="1" applyBorder="1" applyAlignment="1">
      <alignment horizontal="right"/>
    </xf>
    <xf numFmtId="49" fontId="0" fillId="0" borderId="1" xfId="0" applyNumberFormat="1" applyFont="1" applyFill="1" applyBorder="1" applyAlignment="1">
      <alignment horizontal="right"/>
    </xf>
    <xf numFmtId="49" fontId="3" fillId="0" borderId="1" xfId="0" applyNumberFormat="1" applyFont="1" applyFill="1" applyBorder="1" applyAlignment="1">
      <alignment horizontal="right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right"/>
    </xf>
    <xf numFmtId="49" fontId="3" fillId="3" borderId="1" xfId="0" applyNumberFormat="1" applyFont="1" applyFill="1" applyBorder="1"/>
    <xf numFmtId="49" fontId="3" fillId="3" borderId="1" xfId="0" applyNumberFormat="1" applyFont="1" applyFill="1" applyBorder="1" applyAlignment="1">
      <alignment horizontal="right"/>
    </xf>
    <xf numFmtId="0" fontId="2" fillId="2" borderId="0" xfId="0" applyFont="1" applyFill="1"/>
    <xf numFmtId="0" fontId="2" fillId="3" borderId="4" xfId="0" applyFont="1" applyFill="1" applyBorder="1" applyAlignment="1">
      <alignment horizontal="center" vertical="center" textRotation="90" wrapText="1"/>
    </xf>
    <xf numFmtId="2" fontId="0" fillId="3" borderId="1" xfId="0" applyNumberFormat="1" applyFill="1" applyBorder="1"/>
    <xf numFmtId="164" fontId="0" fillId="3" borderId="1" xfId="0" applyNumberFormat="1" applyFill="1" applyBorder="1"/>
    <xf numFmtId="2" fontId="0" fillId="3" borderId="1" xfId="0" applyNumberFormat="1" applyFont="1" applyFill="1" applyBorder="1"/>
    <xf numFmtId="2" fontId="0" fillId="3" borderId="0" xfId="0" applyNumberFormat="1" applyFill="1" applyBorder="1"/>
    <xf numFmtId="164" fontId="0" fillId="3" borderId="0" xfId="0" applyNumberFormat="1" applyFill="1" applyBorder="1"/>
    <xf numFmtId="164" fontId="9" fillId="3" borderId="13" xfId="0" applyNumberFormat="1" applyFont="1" applyFill="1" applyBorder="1"/>
    <xf numFmtId="0" fontId="3" fillId="3" borderId="0" xfId="0" applyFont="1" applyFill="1"/>
    <xf numFmtId="1" fontId="0" fillId="3" borderId="1" xfId="0" applyNumberFormat="1" applyFill="1" applyBorder="1"/>
    <xf numFmtId="1" fontId="0" fillId="3" borderId="1" xfId="0" applyNumberFormat="1" applyFont="1" applyFill="1" applyBorder="1"/>
    <xf numFmtId="1" fontId="0" fillId="3" borderId="0" xfId="0" applyNumberFormat="1" applyFill="1" applyBorder="1"/>
    <xf numFmtId="1" fontId="0" fillId="3" borderId="0" xfId="0" applyNumberFormat="1" applyFill="1"/>
    <xf numFmtId="1" fontId="6" fillId="3" borderId="1" xfId="0" applyNumberFormat="1" applyFont="1" applyFill="1" applyBorder="1"/>
    <xf numFmtId="164" fontId="6" fillId="3" borderId="1" xfId="0" applyNumberFormat="1" applyFont="1" applyFill="1" applyBorder="1"/>
    <xf numFmtId="1" fontId="15" fillId="3" borderId="1" xfId="0" applyNumberFormat="1" applyFont="1" applyFill="1" applyBorder="1"/>
    <xf numFmtId="1" fontId="6" fillId="3" borderId="0" xfId="0" applyNumberFormat="1" applyFont="1" applyFill="1" applyBorder="1"/>
    <xf numFmtId="1" fontId="6" fillId="3" borderId="0" xfId="0" applyNumberFormat="1" applyFont="1" applyFill="1"/>
    <xf numFmtId="2" fontId="0" fillId="3" borderId="0" xfId="0" applyNumberFormat="1" applyFill="1"/>
    <xf numFmtId="164" fontId="6" fillId="3" borderId="0" xfId="0" applyNumberFormat="1" applyFont="1" applyFill="1" applyBorder="1"/>
    <xf numFmtId="2" fontId="16" fillId="3" borderId="1" xfId="0" applyNumberFormat="1" applyFont="1" applyFill="1" applyBorder="1"/>
    <xf numFmtId="2" fontId="0" fillId="3" borderId="5" xfId="0" applyNumberFormat="1" applyFill="1" applyBorder="1"/>
    <xf numFmtId="164" fontId="2" fillId="3" borderId="0" xfId="0" applyNumberFormat="1" applyFont="1" applyFill="1"/>
    <xf numFmtId="1" fontId="16" fillId="3" borderId="1" xfId="0" applyNumberFormat="1" applyFont="1" applyFill="1" applyBorder="1"/>
    <xf numFmtId="1" fontId="0" fillId="3" borderId="5" xfId="0" applyNumberFormat="1" applyFont="1" applyFill="1" applyBorder="1"/>
    <xf numFmtId="0" fontId="2" fillId="3" borderId="22" xfId="0" applyFont="1" applyFill="1" applyBorder="1"/>
    <xf numFmtId="0" fontId="2" fillId="3" borderId="24" xfId="0" applyFont="1" applyFill="1" applyBorder="1"/>
    <xf numFmtId="0" fontId="2" fillId="3" borderId="21" xfId="0" applyFont="1" applyFill="1" applyBorder="1"/>
    <xf numFmtId="0" fontId="2" fillId="3" borderId="26" xfId="0" applyFont="1" applyFill="1" applyBorder="1"/>
    <xf numFmtId="0" fontId="9" fillId="3" borderId="22" xfId="0" applyFont="1" applyFill="1" applyBorder="1"/>
    <xf numFmtId="0" fontId="12" fillId="3" borderId="22" xfId="0" applyFont="1" applyFill="1" applyBorder="1"/>
    <xf numFmtId="0" fontId="2" fillId="3" borderId="2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6" xfId="0" applyFont="1" applyFill="1" applyBorder="1"/>
    <xf numFmtId="0" fontId="2" fillId="3" borderId="23" xfId="0" applyFont="1" applyFill="1" applyBorder="1"/>
    <xf numFmtId="0" fontId="9" fillId="3" borderId="6" xfId="0" applyFont="1" applyFill="1" applyBorder="1"/>
    <xf numFmtId="0" fontId="12" fillId="3" borderId="6" xfId="0" applyFont="1" applyFill="1" applyBorder="1"/>
    <xf numFmtId="0" fontId="2" fillId="3" borderId="28" xfId="0" applyFont="1" applyFill="1" applyBorder="1"/>
    <xf numFmtId="0" fontId="2" fillId="3" borderId="4" xfId="0" applyFont="1" applyFill="1" applyBorder="1"/>
    <xf numFmtId="0" fontId="2" fillId="3" borderId="29" xfId="0" applyFont="1" applyFill="1" applyBorder="1" applyAlignment="1">
      <alignment wrapText="1"/>
    </xf>
    <xf numFmtId="0" fontId="2" fillId="3" borderId="9" xfId="0" applyFont="1" applyFill="1" applyBorder="1" applyAlignment="1">
      <alignment horizontal="center" vertical="center" textRotation="90" wrapText="1"/>
    </xf>
    <xf numFmtId="0" fontId="2" fillId="3" borderId="6" xfId="0" applyFont="1" applyFill="1" applyBorder="1" applyAlignment="1">
      <alignment horizontal="center" vertical="center" textRotation="90" wrapText="1"/>
    </xf>
    <xf numFmtId="0" fontId="2" fillId="3" borderId="30" xfId="0" applyFont="1" applyFill="1" applyBorder="1" applyAlignment="1">
      <alignment horizontal="center" vertical="center" textRotation="90" wrapText="1"/>
    </xf>
    <xf numFmtId="0" fontId="4" fillId="3" borderId="4" xfId="0" applyFont="1" applyFill="1" applyBorder="1" applyAlignment="1">
      <alignment horizontal="center" vertical="center" textRotation="90" wrapText="1"/>
    </xf>
    <xf numFmtId="0" fontId="2" fillId="3" borderId="30" xfId="0" applyFont="1" applyFill="1" applyBorder="1"/>
    <xf numFmtId="49" fontId="2" fillId="3" borderId="1" xfId="0" applyNumberFormat="1" applyFont="1" applyFill="1" applyBorder="1"/>
    <xf numFmtId="0" fontId="7" fillId="3" borderId="1" xfId="0" applyFont="1" applyFill="1" applyBorder="1"/>
    <xf numFmtId="164" fontId="9" fillId="3" borderId="1" xfId="0" applyNumberFormat="1" applyFont="1" applyFill="1" applyBorder="1"/>
    <xf numFmtId="164" fontId="12" fillId="3" borderId="1" xfId="0" applyNumberFormat="1" applyFont="1" applyFill="1" applyBorder="1"/>
    <xf numFmtId="1" fontId="14" fillId="3" borderId="1" xfId="0" applyNumberFormat="1" applyFont="1" applyFill="1" applyBorder="1"/>
    <xf numFmtId="1" fontId="1" fillId="3" borderId="1" xfId="0" applyNumberFormat="1" applyFont="1" applyFill="1" applyBorder="1"/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164" fontId="0" fillId="3" borderId="1" xfId="0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right"/>
    </xf>
    <xf numFmtId="0" fontId="14" fillId="3" borderId="1" xfId="0" applyFont="1" applyFill="1" applyBorder="1" applyAlignment="1">
      <alignment horizontal="right"/>
    </xf>
    <xf numFmtId="1" fontId="0" fillId="3" borderId="1" xfId="0" applyNumberFormat="1" applyFill="1" applyBorder="1" applyAlignment="1">
      <alignment horizontal="right"/>
    </xf>
    <xf numFmtId="1" fontId="11" fillId="3" borderId="1" xfId="0" applyNumberFormat="1" applyFont="1" applyFill="1" applyBorder="1"/>
    <xf numFmtId="164" fontId="1" fillId="3" borderId="1" xfId="0" applyNumberFormat="1" applyFont="1" applyFill="1" applyBorder="1"/>
    <xf numFmtId="0" fontId="0" fillId="3" borderId="1" xfId="0" applyFont="1" applyFill="1" applyBorder="1" applyAlignment="1">
      <alignment horizontal="center"/>
    </xf>
    <xf numFmtId="164" fontId="0" fillId="3" borderId="1" xfId="0" applyNumberFormat="1" applyFont="1" applyFill="1" applyBorder="1"/>
    <xf numFmtId="0" fontId="0" fillId="3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0" fillId="3" borderId="1" xfId="0" applyFill="1" applyBorder="1" applyAlignment="1"/>
    <xf numFmtId="0" fontId="8" fillId="3" borderId="1" xfId="0" applyFont="1" applyFill="1" applyBorder="1"/>
    <xf numFmtId="0" fontId="0" fillId="3" borderId="1" xfId="0" applyFont="1" applyFill="1" applyBorder="1"/>
    <xf numFmtId="0" fontId="1" fillId="3" borderId="1" xfId="0" applyFont="1" applyFill="1" applyBorder="1" applyAlignment="1">
      <alignment horizontal="center"/>
    </xf>
    <xf numFmtId="1" fontId="0" fillId="3" borderId="1" xfId="0" applyNumberFormat="1" applyFont="1" applyFill="1" applyBorder="1" applyAlignment="1">
      <alignment horizontal="center"/>
    </xf>
    <xf numFmtId="1" fontId="0" fillId="3" borderId="1" xfId="0" applyNumberFormat="1" applyFont="1" applyFill="1" applyBorder="1" applyAlignment="1">
      <alignment horizontal="right"/>
    </xf>
    <xf numFmtId="49" fontId="0" fillId="3" borderId="1" xfId="0" applyNumberFormat="1" applyFill="1" applyBorder="1" applyAlignment="1">
      <alignment horizontal="center"/>
    </xf>
    <xf numFmtId="164" fontId="8" fillId="3" borderId="1" xfId="0" applyNumberFormat="1" applyFont="1" applyFill="1" applyBorder="1"/>
    <xf numFmtId="0" fontId="7" fillId="3" borderId="1" xfId="0" applyFont="1" applyFill="1" applyBorder="1" applyAlignment="1">
      <alignment horizontal="right"/>
    </xf>
    <xf numFmtId="164" fontId="7" fillId="3" borderId="1" xfId="0" applyNumberFormat="1" applyFont="1" applyFill="1" applyBorder="1"/>
    <xf numFmtId="0" fontId="16" fillId="3" borderId="1" xfId="0" applyFont="1" applyFill="1" applyBorder="1"/>
    <xf numFmtId="0" fontId="16" fillId="3" borderId="1" xfId="0" applyFont="1" applyFill="1" applyBorder="1" applyAlignment="1">
      <alignment horizontal="center"/>
    </xf>
    <xf numFmtId="1" fontId="17" fillId="3" borderId="1" xfId="0" applyNumberFormat="1" applyFont="1" applyFill="1" applyBorder="1"/>
    <xf numFmtId="164" fontId="16" fillId="3" borderId="1" xfId="0" applyNumberFormat="1" applyFont="1" applyFill="1" applyBorder="1"/>
    <xf numFmtId="1" fontId="18" fillId="3" borderId="1" xfId="0" applyNumberFormat="1" applyFont="1" applyFill="1" applyBorder="1"/>
    <xf numFmtId="0" fontId="0" fillId="3" borderId="1" xfId="0" applyFont="1" applyFill="1" applyBorder="1" applyAlignment="1">
      <alignment horizontal="right"/>
    </xf>
    <xf numFmtId="0" fontId="2" fillId="3" borderId="18" xfId="0" applyFont="1" applyFill="1" applyBorder="1"/>
    <xf numFmtId="0" fontId="0" fillId="3" borderId="0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right"/>
    </xf>
    <xf numFmtId="1" fontId="14" fillId="3" borderId="0" xfId="0" applyNumberFormat="1" applyFont="1" applyFill="1" applyBorder="1"/>
    <xf numFmtId="1" fontId="1" fillId="3" borderId="0" xfId="0" applyNumberFormat="1" applyFont="1" applyFill="1" applyBorder="1"/>
    <xf numFmtId="0" fontId="2" fillId="3" borderId="0" xfId="0" applyFont="1" applyFill="1" applyBorder="1"/>
    <xf numFmtId="0" fontId="2" fillId="3" borderId="19" xfId="0" applyFont="1" applyFill="1" applyBorder="1"/>
    <xf numFmtId="0" fontId="0" fillId="3" borderId="0" xfId="0" applyFill="1" applyBorder="1"/>
    <xf numFmtId="164" fontId="0" fillId="3" borderId="0" xfId="0" applyNumberFormat="1" applyFill="1" applyBorder="1" applyAlignment="1">
      <alignment horizontal="center"/>
    </xf>
    <xf numFmtId="164" fontId="2" fillId="3" borderId="0" xfId="0" applyNumberFormat="1" applyFont="1" applyFill="1" applyBorder="1"/>
    <xf numFmtId="164" fontId="9" fillId="3" borderId="0" xfId="0" applyNumberFormat="1" applyFont="1" applyFill="1" applyBorder="1"/>
    <xf numFmtId="164" fontId="12" fillId="3" borderId="0" xfId="0" applyNumberFormat="1" applyFont="1" applyFill="1" applyBorder="1"/>
    <xf numFmtId="0" fontId="0" fillId="3" borderId="0" xfId="0" applyFill="1" applyAlignment="1">
      <alignment horizontal="center"/>
    </xf>
    <xf numFmtId="0" fontId="0" fillId="3" borderId="19" xfId="0" applyFill="1" applyBorder="1"/>
    <xf numFmtId="0" fontId="0" fillId="3" borderId="0" xfId="0" applyFont="1" applyFill="1" applyAlignment="1">
      <alignment horizontal="center"/>
    </xf>
    <xf numFmtId="164" fontId="0" fillId="3" borderId="0" xfId="0" applyNumberFormat="1" applyFont="1" applyFill="1" applyBorder="1"/>
    <xf numFmtId="164" fontId="0" fillId="3" borderId="0" xfId="0" applyNumberFormat="1" applyFont="1" applyFill="1" applyBorder="1" applyAlignment="1">
      <alignment horizontal="center"/>
    </xf>
    <xf numFmtId="0" fontId="0" fillId="3" borderId="0" xfId="0" applyFill="1"/>
    <xf numFmtId="1" fontId="14" fillId="3" borderId="0" xfId="0" applyNumberFormat="1" applyFont="1" applyFill="1"/>
    <xf numFmtId="1" fontId="1" fillId="3" borderId="0" xfId="0" applyNumberFormat="1" applyFont="1" applyFill="1"/>
    <xf numFmtId="164" fontId="0" fillId="3" borderId="0" xfId="0" applyNumberFormat="1" applyFill="1"/>
    <xf numFmtId="2" fontId="0" fillId="3" borderId="3" xfId="0" applyNumberFormat="1" applyFill="1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0" fontId="0" fillId="3" borderId="5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right"/>
    </xf>
    <xf numFmtId="1" fontId="0" fillId="3" borderId="0" xfId="0" applyNumberFormat="1" applyFill="1" applyBorder="1" applyAlignment="1">
      <alignment horizontal="right"/>
    </xf>
    <xf numFmtId="1" fontId="15" fillId="3" borderId="0" xfId="0" applyNumberFormat="1" applyFont="1" applyFill="1" applyBorder="1"/>
    <xf numFmtId="1" fontId="15" fillId="3" borderId="5" xfId="0" applyNumberFormat="1" applyFont="1" applyFill="1" applyBorder="1"/>
    <xf numFmtId="2" fontId="0" fillId="3" borderId="5" xfId="0" applyNumberFormat="1" applyFont="1" applyFill="1" applyBorder="1"/>
    <xf numFmtId="164" fontId="0" fillId="3" borderId="5" xfId="0" applyNumberFormat="1" applyFont="1" applyFill="1" applyBorder="1"/>
    <xf numFmtId="164" fontId="0" fillId="3" borderId="5" xfId="0" applyNumberFormat="1" applyFill="1" applyBorder="1"/>
    <xf numFmtId="164" fontId="1" fillId="3" borderId="0" xfId="0" applyNumberFormat="1" applyFont="1" applyFill="1" applyBorder="1"/>
    <xf numFmtId="1" fontId="11" fillId="3" borderId="0" xfId="0" applyNumberFormat="1" applyFont="1" applyFill="1" applyBorder="1"/>
    <xf numFmtId="0" fontId="0" fillId="3" borderId="0" xfId="0" applyFill="1" applyBorder="1" applyAlignment="1"/>
    <xf numFmtId="0" fontId="2" fillId="3" borderId="11" xfId="0" applyFont="1" applyFill="1" applyBorder="1"/>
    <xf numFmtId="0" fontId="0" fillId="3" borderId="16" xfId="0" applyFill="1" applyBorder="1"/>
    <xf numFmtId="0" fontId="2" fillId="3" borderId="16" xfId="0" applyFont="1" applyFill="1" applyBorder="1"/>
    <xf numFmtId="0" fontId="2" fillId="3" borderId="10" xfId="0" applyFont="1" applyFill="1" applyBorder="1"/>
    <xf numFmtId="49" fontId="2" fillId="3" borderId="10" xfId="0" applyNumberFormat="1" applyFont="1" applyFill="1" applyBorder="1"/>
    <xf numFmtId="164" fontId="2" fillId="3" borderId="10" xfId="0" applyNumberFormat="1" applyFont="1" applyFill="1" applyBorder="1"/>
    <xf numFmtId="164" fontId="9" fillId="3" borderId="10" xfId="0" applyNumberFormat="1" applyFont="1" applyFill="1" applyBorder="1"/>
    <xf numFmtId="164" fontId="12" fillId="3" borderId="10" xfId="0" applyNumberFormat="1" applyFont="1" applyFill="1" applyBorder="1"/>
    <xf numFmtId="0" fontId="2" fillId="3" borderId="17" xfId="0" applyFont="1" applyFill="1" applyBorder="1"/>
    <xf numFmtId="1" fontId="0" fillId="3" borderId="0" xfId="0" applyNumberFormat="1" applyFill="1" applyBorder="1" applyAlignment="1">
      <alignment horizontal="center"/>
    </xf>
    <xf numFmtId="1" fontId="0" fillId="3" borderId="0" xfId="0" applyNumberFormat="1" applyFont="1" applyFill="1" applyBorder="1" applyAlignment="1">
      <alignment horizontal="center"/>
    </xf>
    <xf numFmtId="1" fontId="1" fillId="3" borderId="0" xfId="0" applyNumberFormat="1" applyFont="1" applyFill="1" applyBorder="1" applyAlignment="1">
      <alignment horizontal="center"/>
    </xf>
    <xf numFmtId="1" fontId="0" fillId="3" borderId="0" xfId="0" applyNumberFormat="1" applyFont="1" applyFill="1" applyBorder="1"/>
    <xf numFmtId="0" fontId="1" fillId="3" borderId="0" xfId="0" applyFont="1" applyFill="1" applyBorder="1" applyAlignment="1">
      <alignment horizontal="center"/>
    </xf>
    <xf numFmtId="0" fontId="9" fillId="3" borderId="14" xfId="0" applyFont="1" applyFill="1" applyBorder="1"/>
    <xf numFmtId="49" fontId="10" fillId="3" borderId="12" xfId="0" applyNumberFormat="1" applyFont="1" applyFill="1" applyBorder="1"/>
    <xf numFmtId="49" fontId="10" fillId="3" borderId="13" xfId="0" applyNumberFormat="1" applyFont="1" applyFill="1" applyBorder="1"/>
    <xf numFmtId="0" fontId="9" fillId="3" borderId="13" xfId="0" applyFont="1" applyFill="1" applyBorder="1"/>
    <xf numFmtId="164" fontId="9" fillId="3" borderId="15" xfId="0" applyNumberFormat="1" applyFont="1" applyFill="1" applyBorder="1"/>
    <xf numFmtId="164" fontId="9" fillId="3" borderId="14" xfId="0" applyNumberFormat="1" applyFont="1" applyFill="1" applyBorder="1"/>
    <xf numFmtId="1" fontId="9" fillId="3" borderId="13" xfId="0" applyNumberFormat="1" applyFont="1" applyFill="1" applyBorder="1"/>
    <xf numFmtId="0" fontId="9" fillId="3" borderId="15" xfId="0" applyFont="1" applyFill="1" applyBorder="1"/>
    <xf numFmtId="164" fontId="3" fillId="3" borderId="0" xfId="0" applyNumberFormat="1" applyFont="1" applyFill="1"/>
    <xf numFmtId="0" fontId="5" fillId="3" borderId="9" xfId="0" applyFont="1" applyFill="1" applyBorder="1"/>
    <xf numFmtId="164" fontId="10" fillId="3" borderId="0" xfId="0" applyNumberFormat="1" applyFont="1" applyFill="1"/>
    <xf numFmtId="164" fontId="13" fillId="3" borderId="0" xfId="0" applyNumberFormat="1" applyFont="1" applyFill="1"/>
    <xf numFmtId="0" fontId="9" fillId="3" borderId="0" xfId="0" applyFont="1" applyFill="1"/>
    <xf numFmtId="0" fontId="12" fillId="3" borderId="0" xfId="0" applyFont="1" applyFill="1"/>
    <xf numFmtId="1" fontId="11" fillId="3" borderId="4" xfId="0" applyNumberFormat="1" applyFont="1" applyFill="1" applyBorder="1"/>
    <xf numFmtId="1" fontId="6" fillId="3" borderId="4" xfId="0" applyNumberFormat="1" applyFont="1" applyFill="1" applyBorder="1"/>
    <xf numFmtId="164" fontId="0" fillId="3" borderId="4" xfId="0" applyNumberFormat="1" applyFill="1" applyBorder="1"/>
    <xf numFmtId="164" fontId="6" fillId="3" borderId="4" xfId="0" applyNumberFormat="1" applyFont="1" applyFill="1" applyBorder="1"/>
    <xf numFmtId="164" fontId="1" fillId="3" borderId="4" xfId="0" applyNumberFormat="1" applyFont="1" applyFill="1" applyBorder="1"/>
    <xf numFmtId="164" fontId="2" fillId="3" borderId="4" xfId="0" applyNumberFormat="1" applyFont="1" applyFill="1" applyBorder="1"/>
    <xf numFmtId="164" fontId="9" fillId="3" borderId="4" xfId="0" applyNumberFormat="1" applyFont="1" applyFill="1" applyBorder="1"/>
    <xf numFmtId="164" fontId="12" fillId="3" borderId="4" xfId="0" applyNumberFormat="1" applyFont="1" applyFill="1" applyBorder="1"/>
    <xf numFmtId="164" fontId="2" fillId="0" borderId="4" xfId="0" applyNumberFormat="1" applyFont="1" applyFill="1" applyBorder="1"/>
    <xf numFmtId="0" fontId="0" fillId="0" borderId="4" xfId="0" applyFill="1" applyBorder="1"/>
    <xf numFmtId="0" fontId="0" fillId="0" borderId="4" xfId="0" applyFill="1" applyBorder="1" applyAlignment="1">
      <alignment horizontal="center"/>
    </xf>
    <xf numFmtId="0" fontId="8" fillId="0" borderId="4" xfId="0" applyFont="1" applyFill="1" applyBorder="1"/>
    <xf numFmtId="0" fontId="2" fillId="0" borderId="4" xfId="0" applyFont="1" applyFill="1" applyBorder="1" applyAlignment="1">
      <alignment vertical="center"/>
    </xf>
    <xf numFmtId="49" fontId="2" fillId="3" borderId="4" xfId="0" applyNumberFormat="1" applyFont="1" applyFill="1" applyBorder="1"/>
    <xf numFmtId="0" fontId="0" fillId="3" borderId="4" xfId="0" applyFill="1" applyBorder="1"/>
    <xf numFmtId="0" fontId="0" fillId="3" borderId="4" xfId="0" applyFill="1" applyBorder="1" applyAlignment="1">
      <alignment horizontal="center"/>
    </xf>
    <xf numFmtId="1" fontId="14" fillId="3" borderId="4" xfId="0" applyNumberFormat="1" applyFont="1" applyFill="1" applyBorder="1"/>
    <xf numFmtId="1" fontId="0" fillId="3" borderId="4" xfId="0" applyNumberFormat="1" applyFill="1" applyBorder="1"/>
    <xf numFmtId="2" fontId="0" fillId="3" borderId="4" xfId="0" applyNumberFormat="1" applyFill="1" applyBorder="1"/>
    <xf numFmtId="1" fontId="1" fillId="3" borderId="4" xfId="0" applyNumberFormat="1" applyFont="1" applyFill="1" applyBorder="1"/>
    <xf numFmtId="0" fontId="7" fillId="3" borderId="4" xfId="0" applyFont="1" applyFill="1" applyBorder="1" applyAlignment="1">
      <alignment horizontal="center"/>
    </xf>
    <xf numFmtId="0" fontId="7" fillId="3" borderId="4" xfId="0" applyFont="1" applyFill="1" applyBorder="1"/>
    <xf numFmtId="49" fontId="0" fillId="0" borderId="4" xfId="0" applyNumberFormat="1" applyFill="1" applyBorder="1" applyAlignment="1">
      <alignment horizontal="right"/>
    </xf>
    <xf numFmtId="0" fontId="3" fillId="0" borderId="4" xfId="0" applyFont="1" applyFill="1" applyBorder="1"/>
    <xf numFmtId="49" fontId="3" fillId="0" borderId="4" xfId="0" applyNumberFormat="1" applyFont="1" applyFill="1" applyBorder="1" applyAlignment="1">
      <alignment horizontal="right"/>
    </xf>
    <xf numFmtId="0" fontId="0" fillId="3" borderId="4" xfId="0" applyFill="1" applyBorder="1" applyAlignment="1">
      <alignment horizontal="right"/>
    </xf>
    <xf numFmtId="0" fontId="0" fillId="3" borderId="4" xfId="0" applyFont="1" applyFill="1" applyBorder="1" applyAlignment="1">
      <alignment horizontal="left"/>
    </xf>
    <xf numFmtId="0" fontId="0" fillId="3" borderId="4" xfId="0" applyFont="1" applyFill="1" applyBorder="1" applyAlignment="1">
      <alignment horizontal="center"/>
    </xf>
    <xf numFmtId="0" fontId="0" fillId="3" borderId="4" xfId="0" applyFill="1" applyBorder="1" applyAlignment="1"/>
    <xf numFmtId="164" fontId="0" fillId="0" borderId="4" xfId="0" applyNumberFormat="1" applyFill="1" applyBorder="1"/>
    <xf numFmtId="0" fontId="3" fillId="3" borderId="4" xfId="0" applyFont="1" applyFill="1" applyBorder="1"/>
    <xf numFmtId="49" fontId="3" fillId="3" borderId="4" xfId="0" applyNumberFormat="1" applyFont="1" applyFill="1" applyBorder="1" applyAlignment="1">
      <alignment horizontal="right"/>
    </xf>
    <xf numFmtId="0" fontId="0" fillId="3" borderId="4" xfId="0" applyFill="1" applyBorder="1" applyAlignment="1">
      <alignment horizontal="left"/>
    </xf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1" fontId="14" fillId="3" borderId="2" xfId="0" applyNumberFormat="1" applyFont="1" applyFill="1" applyBorder="1"/>
    <xf numFmtId="1" fontId="6" fillId="3" borderId="2" xfId="0" applyNumberFormat="1" applyFont="1" applyFill="1" applyBorder="1"/>
    <xf numFmtId="1" fontId="0" fillId="3" borderId="2" xfId="0" applyNumberFormat="1" applyFill="1" applyBorder="1"/>
    <xf numFmtId="2" fontId="0" fillId="3" borderId="2" xfId="0" applyNumberFormat="1" applyFill="1" applyBorder="1"/>
    <xf numFmtId="1" fontId="1" fillId="3" borderId="2" xfId="0" applyNumberFormat="1" applyFont="1" applyFill="1" applyBorder="1"/>
    <xf numFmtId="164" fontId="0" fillId="3" borderId="2" xfId="0" applyNumberFormat="1" applyFill="1" applyBorder="1"/>
    <xf numFmtId="0" fontId="7" fillId="3" borderId="2" xfId="0" applyFont="1" applyFill="1" applyBorder="1"/>
    <xf numFmtId="164" fontId="0" fillId="3" borderId="2" xfId="0" applyNumberFormat="1" applyFill="1" applyBorder="1" applyAlignment="1">
      <alignment horizontal="center"/>
    </xf>
    <xf numFmtId="164" fontId="2" fillId="3" borderId="2" xfId="0" applyNumberFormat="1" applyFont="1" applyFill="1" applyBorder="1"/>
    <xf numFmtId="164" fontId="9" fillId="3" borderId="2" xfId="0" applyNumberFormat="1" applyFont="1" applyFill="1" applyBorder="1"/>
    <xf numFmtId="164" fontId="12" fillId="3" borderId="2" xfId="0" applyNumberFormat="1" applyFont="1" applyFill="1" applyBorder="1"/>
    <xf numFmtId="164" fontId="2" fillId="0" borderId="2" xfId="0" applyNumberFormat="1" applyFont="1" applyFill="1" applyBorder="1"/>
    <xf numFmtId="0" fontId="0" fillId="0" borderId="2" xfId="0" applyFill="1" applyBorder="1"/>
    <xf numFmtId="0" fontId="0" fillId="0" borderId="2" xfId="0" applyFill="1" applyBorder="1" applyAlignment="1">
      <alignment horizontal="center"/>
    </xf>
    <xf numFmtId="0" fontId="8" fillId="0" borderId="2" xfId="0" applyFont="1" applyFill="1" applyBorder="1"/>
    <xf numFmtId="0" fontId="2" fillId="0" borderId="2" xfId="0" applyFont="1" applyFill="1" applyBorder="1" applyAlignment="1">
      <alignment vertical="center"/>
    </xf>
    <xf numFmtId="0" fontId="0" fillId="3" borderId="2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left"/>
    </xf>
    <xf numFmtId="49" fontId="0" fillId="0" borderId="2" xfId="0" applyNumberFormat="1" applyFill="1" applyBorder="1" applyAlignment="1">
      <alignment horizontal="right"/>
    </xf>
    <xf numFmtId="164" fontId="6" fillId="3" borderId="2" xfId="0" applyNumberFormat="1" applyFont="1" applyFill="1" applyBorder="1"/>
    <xf numFmtId="0" fontId="8" fillId="3" borderId="2" xfId="0" applyFont="1" applyFill="1" applyBorder="1"/>
    <xf numFmtId="164" fontId="0" fillId="3" borderId="2" xfId="0" applyNumberFormat="1" applyFont="1" applyFill="1" applyBorder="1" applyAlignment="1">
      <alignment horizontal="center"/>
    </xf>
    <xf numFmtId="49" fontId="0" fillId="3" borderId="2" xfId="0" applyNumberFormat="1" applyFill="1" applyBorder="1" applyAlignment="1">
      <alignment horizontal="center"/>
    </xf>
    <xf numFmtId="164" fontId="1" fillId="3" borderId="2" xfId="0" applyNumberFormat="1" applyFont="1" applyFill="1" applyBorder="1"/>
    <xf numFmtId="164" fontId="8" fillId="3" borderId="2" xfId="0" applyNumberFormat="1" applyFont="1" applyFill="1" applyBorder="1"/>
    <xf numFmtId="0" fontId="0" fillId="3" borderId="2" xfId="0" applyFill="1" applyBorder="1" applyAlignment="1">
      <alignment horizontal="left"/>
    </xf>
    <xf numFmtId="164" fontId="7" fillId="3" borderId="2" xfId="0" applyNumberFormat="1" applyFont="1" applyFill="1" applyBorder="1"/>
    <xf numFmtId="0" fontId="0" fillId="3" borderId="2" xfId="0" applyFill="1" applyBorder="1" applyAlignment="1">
      <alignment horizontal="right"/>
    </xf>
    <xf numFmtId="0" fontId="14" fillId="3" borderId="2" xfId="0" applyFont="1" applyFill="1" applyBorder="1" applyAlignment="1">
      <alignment horizontal="right"/>
    </xf>
    <xf numFmtId="1" fontId="0" fillId="3" borderId="2" xfId="0" applyNumberFormat="1" applyFill="1" applyBorder="1" applyAlignment="1">
      <alignment horizontal="right"/>
    </xf>
    <xf numFmtId="1" fontId="15" fillId="3" borderId="2" xfId="0" applyNumberFormat="1" applyFont="1" applyFill="1" applyBorder="1"/>
    <xf numFmtId="1" fontId="0" fillId="3" borderId="2" xfId="0" applyNumberFormat="1" applyFont="1" applyFill="1" applyBorder="1"/>
    <xf numFmtId="2" fontId="0" fillId="3" borderId="2" xfId="0" applyNumberFormat="1" applyFont="1" applyFill="1" applyBorder="1"/>
    <xf numFmtId="164" fontId="0" fillId="3" borderId="2" xfId="0" applyNumberFormat="1" applyFont="1" applyFill="1" applyBorder="1"/>
    <xf numFmtId="0" fontId="0" fillId="3" borderId="2" xfId="0" applyFill="1" applyBorder="1" applyAlignment="1"/>
    <xf numFmtId="49" fontId="0" fillId="3" borderId="2" xfId="0" applyNumberFormat="1" applyFill="1" applyBorder="1" applyAlignment="1">
      <alignment horizontal="right"/>
    </xf>
    <xf numFmtId="0" fontId="2" fillId="3" borderId="31" xfId="0" applyFont="1" applyFill="1" applyBorder="1"/>
    <xf numFmtId="49" fontId="2" fillId="3" borderId="31" xfId="0" applyNumberFormat="1" applyFont="1" applyFill="1" applyBorder="1"/>
    <xf numFmtId="0" fontId="7" fillId="3" borderId="31" xfId="0" applyFont="1" applyFill="1" applyBorder="1"/>
    <xf numFmtId="164" fontId="2" fillId="3" borderId="31" xfId="0" applyNumberFormat="1" applyFont="1" applyFill="1" applyBorder="1"/>
    <xf numFmtId="0" fontId="0" fillId="3" borderId="31" xfId="0" applyFill="1" applyBorder="1"/>
    <xf numFmtId="0" fontId="9" fillId="3" borderId="31" xfId="0" applyFont="1" applyFill="1" applyBorder="1"/>
    <xf numFmtId="164" fontId="9" fillId="3" borderId="31" xfId="0" applyNumberFormat="1" applyFont="1" applyFill="1" applyBorder="1"/>
    <xf numFmtId="164" fontId="12" fillId="3" borderId="31" xfId="0" applyNumberFormat="1" applyFont="1" applyFill="1" applyBorder="1"/>
    <xf numFmtId="0" fontId="2" fillId="2" borderId="31" xfId="0" applyFont="1" applyFill="1" applyBorder="1"/>
    <xf numFmtId="164" fontId="2" fillId="2" borderId="31" xfId="0" applyNumberFormat="1" applyFont="1" applyFill="1" applyBorder="1"/>
    <xf numFmtId="0" fontId="8" fillId="2" borderId="31" xfId="0" applyFont="1" applyFill="1" applyBorder="1"/>
    <xf numFmtId="0" fontId="2" fillId="2" borderId="31" xfId="0" applyFont="1" applyFill="1" applyBorder="1" applyAlignment="1">
      <alignment vertical="center"/>
    </xf>
    <xf numFmtId="1" fontId="2" fillId="3" borderId="31" xfId="0" applyNumberFormat="1" applyFont="1" applyFill="1" applyBorder="1"/>
    <xf numFmtId="49" fontId="2" fillId="2" borderId="31" xfId="0" applyNumberFormat="1" applyFont="1" applyFill="1" applyBorder="1"/>
    <xf numFmtId="49" fontId="2" fillId="2" borderId="31" xfId="0" applyNumberFormat="1" applyFont="1" applyFill="1" applyBorder="1" applyAlignment="1">
      <alignment horizontal="right"/>
    </xf>
    <xf numFmtId="49" fontId="2" fillId="2" borderId="31" xfId="0" applyNumberFormat="1" applyFont="1" applyFill="1" applyBorder="1" applyAlignment="1">
      <alignment horizontal="right" vertical="center"/>
    </xf>
    <xf numFmtId="49" fontId="2" fillId="2" borderId="31" xfId="0" applyNumberFormat="1" applyFont="1" applyFill="1" applyBorder="1" applyAlignment="1">
      <alignment horizontal="center" vertical="center"/>
    </xf>
    <xf numFmtId="2" fontId="2" fillId="3" borderId="31" xfId="0" applyNumberFormat="1" applyFont="1" applyFill="1" applyBorder="1"/>
    <xf numFmtId="0" fontId="2" fillId="3" borderId="0" xfId="0" applyFont="1" applyFill="1" applyAlignment="1">
      <alignment horizontal="center"/>
    </xf>
    <xf numFmtId="0" fontId="2" fillId="3" borderId="20" xfId="0" applyFont="1" applyFill="1" applyBorder="1" applyAlignment="1">
      <alignment horizontal="center"/>
    </xf>
    <xf numFmtId="0" fontId="2" fillId="3" borderId="27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24" xfId="0" applyFont="1" applyFill="1" applyBorder="1" applyAlignment="1">
      <alignment horizontal="center"/>
    </xf>
    <xf numFmtId="0" fontId="2" fillId="3" borderId="25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H744"/>
  <sheetViews>
    <sheetView tabSelected="1" view="pageBreakPreview" topLeftCell="A193" zoomScale="64" zoomScaleNormal="69" zoomScaleSheetLayoutView="64" zoomScalePageLayoutView="59" workbookViewId="0">
      <selection activeCell="EB55" sqref="EB55"/>
    </sheetView>
  </sheetViews>
  <sheetFormatPr defaultRowHeight="19.5"/>
  <cols>
    <col min="1" max="1" width="8.5703125" style="3" customWidth="1"/>
    <col min="2" max="2" width="34" style="5" customWidth="1"/>
    <col min="3" max="3" width="22.42578125" style="5" customWidth="1"/>
    <col min="4" max="4" width="16.140625" style="3" customWidth="1"/>
    <col min="5" max="6" width="16.7109375" style="3" hidden="1" customWidth="1"/>
    <col min="7" max="11" width="8.5703125" style="3" hidden="1" customWidth="1"/>
    <col min="12" max="12" width="12.7109375" style="3" hidden="1" customWidth="1"/>
    <col min="13" max="13" width="10" style="3" hidden="1" customWidth="1"/>
    <col min="14" max="14" width="9" style="3" hidden="1" customWidth="1"/>
    <col min="15" max="15" width="10.85546875" style="3" customWidth="1"/>
    <col min="16" max="16" width="8.5703125" style="3" hidden="1" customWidth="1"/>
    <col min="17" max="17" width="9.5703125" style="3" customWidth="1"/>
    <col min="18" max="18" width="10.5703125" style="3" hidden="1" customWidth="1"/>
    <col min="19" max="19" width="9.28515625" style="27" customWidth="1"/>
    <col min="20" max="20" width="10.5703125" style="3" hidden="1" customWidth="1"/>
    <col min="21" max="21" width="9.28515625" style="49" customWidth="1"/>
    <col min="22" max="22" width="6.85546875" style="3" hidden="1" customWidth="1"/>
    <col min="23" max="23" width="6.28515625" style="3" customWidth="1"/>
    <col min="24" max="24" width="7.7109375" style="3" customWidth="1"/>
    <col min="25" max="25" width="7.7109375" style="27" customWidth="1"/>
    <col min="26" max="26" width="7.7109375" style="3" hidden="1" customWidth="1"/>
    <col min="27" max="27" width="6.42578125" style="3" customWidth="1"/>
    <col min="28" max="28" width="6.42578125" style="3" hidden="1" customWidth="1"/>
    <col min="29" max="29" width="5.85546875" style="3" customWidth="1"/>
    <col min="30" max="30" width="5.85546875" style="3" hidden="1" customWidth="1"/>
    <col min="31" max="31" width="7.140625" style="3" customWidth="1"/>
    <col min="32" max="32" width="7.140625" style="3" hidden="1" customWidth="1"/>
    <col min="33" max="33" width="6.42578125" style="3" customWidth="1"/>
    <col min="34" max="34" width="6.42578125" style="3" hidden="1" customWidth="1"/>
    <col min="35" max="35" width="9.85546875" style="3" customWidth="1"/>
    <col min="36" max="36" width="6.85546875" style="3" hidden="1" customWidth="1"/>
    <col min="37" max="37" width="7.5703125" style="3" customWidth="1"/>
    <col min="38" max="38" width="7.5703125" style="3" hidden="1" customWidth="1"/>
    <col min="39" max="39" width="10.140625" style="3" customWidth="1"/>
    <col min="40" max="40" width="7.28515625" style="3" hidden="1" customWidth="1"/>
    <col min="41" max="41" width="6.5703125" style="3" customWidth="1"/>
    <col min="42" max="42" width="6.5703125" style="3" hidden="1" customWidth="1"/>
    <col min="43" max="43" width="6.28515625" style="3" customWidth="1"/>
    <col min="44" max="44" width="9.140625" style="3" hidden="1" customWidth="1"/>
    <col min="45" max="45" width="12.140625" style="3" customWidth="1"/>
    <col min="46" max="46" width="6.28515625" style="3" hidden="1" customWidth="1"/>
    <col min="47" max="47" width="8.5703125" style="3" customWidth="1"/>
    <col min="48" max="48" width="6.28515625" style="3" hidden="1" customWidth="1"/>
    <col min="49" max="49" width="8.5703125" style="3" customWidth="1"/>
    <col min="50" max="50" width="6.28515625" style="3" hidden="1" customWidth="1"/>
    <col min="51" max="51" width="7.85546875" style="3" customWidth="1"/>
    <col min="52" max="52" width="6.140625" style="3" hidden="1" customWidth="1"/>
    <col min="53" max="53" width="6.42578125" style="3" customWidth="1"/>
    <col min="54" max="54" width="6.42578125" style="3" hidden="1" customWidth="1"/>
    <col min="55" max="55" width="7" style="3" customWidth="1"/>
    <col min="56" max="56" width="7" style="3" hidden="1" customWidth="1"/>
    <col min="57" max="57" width="8.85546875" style="3" customWidth="1"/>
    <col min="58" max="58" width="8.42578125" style="3" hidden="1" customWidth="1"/>
    <col min="59" max="59" width="11.28515625" style="3" customWidth="1"/>
    <col min="60" max="60" width="12.140625" style="3" customWidth="1"/>
    <col min="61" max="61" width="7.28515625" style="3" hidden="1" customWidth="1"/>
    <col min="62" max="62" width="8.85546875" style="3" hidden="1" customWidth="1"/>
    <col min="63" max="63" width="7" style="3" hidden="1" customWidth="1"/>
    <col min="64" max="64" width="20.85546875" style="3" customWidth="1"/>
    <col min="65" max="65" width="9.28515625" style="3" customWidth="1"/>
    <col min="66" max="66" width="29.28515625" style="3" customWidth="1"/>
    <col min="67" max="67" width="21.5703125" style="3" customWidth="1"/>
    <col min="68" max="68" width="13.7109375" style="3" customWidth="1"/>
    <col min="69" max="69" width="14.5703125" style="3" hidden="1" customWidth="1"/>
    <col min="70" max="70" width="18.140625" style="3" hidden="1" customWidth="1"/>
    <col min="71" max="71" width="9.85546875" style="3" hidden="1" customWidth="1"/>
    <col min="72" max="75" width="8.5703125" style="3" hidden="1" customWidth="1"/>
    <col min="76" max="76" width="15.140625" style="3" hidden="1" customWidth="1"/>
    <col min="77" max="77" width="9.7109375" style="3" hidden="1" customWidth="1"/>
    <col min="78" max="78" width="11" style="3" hidden="1" customWidth="1"/>
    <col min="79" max="79" width="9.85546875" style="3" customWidth="1"/>
    <col min="80" max="80" width="10.140625" style="3" hidden="1" customWidth="1"/>
    <col min="81" max="81" width="10.140625" style="3" customWidth="1"/>
    <col min="82" max="82" width="9.28515625" style="3" hidden="1" customWidth="1"/>
    <col min="83" max="83" width="10.42578125" style="27" customWidth="1"/>
    <col min="84" max="84" width="9.28515625" style="3" hidden="1" customWidth="1"/>
    <col min="85" max="85" width="10.42578125" style="27" customWidth="1"/>
    <col min="86" max="86" width="9.85546875" style="3" hidden="1" customWidth="1"/>
    <col min="87" max="87" width="9.7109375" style="3" customWidth="1"/>
    <col min="88" max="88" width="7.7109375" style="27" customWidth="1"/>
    <col min="89" max="89" width="7.7109375" style="3" customWidth="1"/>
    <col min="90" max="90" width="8" style="3" hidden="1" customWidth="1"/>
    <col min="91" max="91" width="6.42578125" style="3" customWidth="1"/>
    <col min="92" max="92" width="6.42578125" style="3" hidden="1" customWidth="1"/>
    <col min="93" max="93" width="7.140625" style="3" customWidth="1"/>
    <col min="94" max="94" width="5.85546875" style="3" hidden="1" customWidth="1"/>
    <col min="95" max="95" width="7.140625" style="3" customWidth="1"/>
    <col min="96" max="96" width="7.140625" style="3" hidden="1" customWidth="1"/>
    <col min="97" max="97" width="6.42578125" style="3" customWidth="1"/>
    <col min="98" max="98" width="6.42578125" style="3" hidden="1" customWidth="1"/>
    <col min="99" max="99" width="6.85546875" style="3" customWidth="1"/>
    <col min="100" max="100" width="6.85546875" style="3" hidden="1" customWidth="1"/>
    <col min="101" max="101" width="7.5703125" style="3" customWidth="1"/>
    <col min="102" max="102" width="7.5703125" style="3" hidden="1" customWidth="1"/>
    <col min="103" max="103" width="9.5703125" style="3" bestFit="1" customWidth="1"/>
    <col min="104" max="104" width="7.28515625" style="3" hidden="1" customWidth="1"/>
    <col min="105" max="105" width="6.5703125" style="3" customWidth="1"/>
    <col min="106" max="106" width="6.5703125" style="3" hidden="1" customWidth="1"/>
    <col min="107" max="107" width="6.28515625" style="3" customWidth="1"/>
    <col min="108" max="108" width="8.42578125" style="27" hidden="1" customWidth="1"/>
    <col min="109" max="109" width="11.140625" style="27" customWidth="1"/>
    <col min="110" max="110" width="2.28515625" style="3" hidden="1" customWidth="1"/>
    <col min="111" max="111" width="9.140625" style="3"/>
    <col min="112" max="112" width="2" style="3" hidden="1" customWidth="1"/>
    <col min="113" max="113" width="9.42578125" style="3" customWidth="1"/>
    <col min="114" max="114" width="8.7109375" style="3" hidden="1" customWidth="1"/>
    <col min="115" max="115" width="8" style="27" customWidth="1"/>
    <col min="116" max="116" width="6.140625" style="3" hidden="1" customWidth="1"/>
    <col min="117" max="117" width="6.42578125" style="3" customWidth="1"/>
    <col min="118" max="118" width="6.42578125" style="3" hidden="1" customWidth="1"/>
    <col min="119" max="119" width="7" style="3" customWidth="1"/>
    <col min="120" max="120" width="7" style="3" hidden="1" customWidth="1"/>
    <col min="121" max="121" width="9.85546875" style="3" customWidth="1"/>
    <col min="122" max="122" width="8.7109375" style="3" hidden="1" customWidth="1"/>
    <col min="123" max="123" width="11.85546875" style="3" customWidth="1"/>
    <col min="124" max="124" width="12" style="3" customWidth="1"/>
    <col min="125" max="125" width="7.28515625" style="3" hidden="1" customWidth="1"/>
    <col min="126" max="126" width="8.85546875" style="3" hidden="1" customWidth="1"/>
    <col min="127" max="127" width="2" style="3" hidden="1" customWidth="1"/>
    <col min="128" max="128" width="20.85546875" style="3" customWidth="1"/>
    <col min="129" max="129" width="9.140625" style="3"/>
    <col min="130" max="130" width="31.28515625" style="3" customWidth="1"/>
    <col min="131" max="131" width="22.140625" style="3" customWidth="1"/>
    <col min="132" max="132" width="16.140625" style="3" customWidth="1"/>
    <col min="133" max="133" width="10.85546875" style="3" hidden="1" customWidth="1"/>
    <col min="134" max="139" width="8.5703125" style="3" hidden="1" customWidth="1"/>
    <col min="140" max="140" width="12.140625" style="3" hidden="1" customWidth="1"/>
    <col min="141" max="141" width="9.5703125" style="3" hidden="1" customWidth="1"/>
    <col min="142" max="142" width="11.42578125" style="3" hidden="1" customWidth="1"/>
    <col min="143" max="143" width="11.28515625" style="3" customWidth="1"/>
    <col min="144" max="144" width="9.7109375" style="3" hidden="1" customWidth="1"/>
    <col min="145" max="145" width="9.42578125" style="3" customWidth="1"/>
    <col min="146" max="146" width="9.5703125" style="3" hidden="1" customWidth="1"/>
    <col min="147" max="147" width="12.7109375" style="3" customWidth="1"/>
    <col min="148" max="148" width="9.5703125" style="3" hidden="1" customWidth="1"/>
    <col min="149" max="149" width="12.7109375" style="3" customWidth="1"/>
    <col min="150" max="150" width="10" style="3" hidden="1" customWidth="1"/>
    <col min="151" max="151" width="10.140625" style="3" customWidth="1"/>
    <col min="152" max="152" width="8.7109375" style="3" customWidth="1"/>
    <col min="153" max="153" width="9.42578125" style="3" customWidth="1"/>
    <col min="154" max="154" width="7.7109375" style="3" hidden="1" customWidth="1"/>
    <col min="155" max="155" width="6.42578125" style="3" customWidth="1"/>
    <col min="156" max="156" width="6.42578125" style="3" hidden="1" customWidth="1"/>
    <col min="157" max="157" width="7.140625" style="3" customWidth="1"/>
    <col min="158" max="158" width="5.85546875" style="3" hidden="1" customWidth="1"/>
    <col min="159" max="159" width="7.140625" style="3" customWidth="1"/>
    <col min="160" max="160" width="7.140625" style="3" hidden="1" customWidth="1"/>
    <col min="161" max="161" width="7.140625" style="3" customWidth="1"/>
    <col min="162" max="162" width="6.42578125" style="3" hidden="1" customWidth="1"/>
    <col min="163" max="163" width="10" style="3" customWidth="1"/>
    <col min="164" max="164" width="6.85546875" style="3" hidden="1" customWidth="1"/>
    <col min="165" max="165" width="9.42578125" style="3" customWidth="1"/>
    <col min="166" max="166" width="7.5703125" style="3" hidden="1" customWidth="1"/>
    <col min="167" max="167" width="10.85546875" style="3" customWidth="1"/>
    <col min="168" max="168" width="7.28515625" style="3" hidden="1" customWidth="1"/>
    <col min="169" max="169" width="6.5703125" style="3" customWidth="1"/>
    <col min="170" max="170" width="6.5703125" style="3" hidden="1" customWidth="1"/>
    <col min="171" max="171" width="8" style="3" customWidth="1"/>
    <col min="172" max="172" width="7.85546875" style="3" hidden="1" customWidth="1"/>
    <col min="173" max="173" width="10.5703125" style="3" customWidth="1"/>
    <col min="174" max="174" width="8.7109375" style="3" hidden="1" customWidth="1"/>
    <col min="175" max="175" width="8.7109375" style="3" customWidth="1"/>
    <col min="176" max="176" width="6.28515625" style="3" hidden="1" customWidth="1"/>
    <col min="177" max="177" width="9.85546875" style="3" customWidth="1"/>
    <col min="178" max="178" width="6.28515625" style="3" hidden="1" customWidth="1"/>
    <col min="179" max="179" width="10.85546875" style="3" customWidth="1"/>
    <col min="180" max="180" width="6.140625" style="3" hidden="1" customWidth="1"/>
    <col min="181" max="181" width="6.42578125" style="3" customWidth="1"/>
    <col min="182" max="182" width="6.42578125" style="3" hidden="1" customWidth="1"/>
    <col min="183" max="183" width="7" style="3" customWidth="1"/>
    <col min="184" max="184" width="7" style="3" hidden="1" customWidth="1"/>
    <col min="185" max="185" width="8.42578125" style="3" customWidth="1"/>
    <col min="186" max="186" width="5.5703125" style="3" hidden="1" customWidth="1"/>
    <col min="187" max="187" width="12.7109375" style="12" customWidth="1"/>
    <col min="188" max="188" width="12.140625" style="13" customWidth="1"/>
    <col min="189" max="189" width="7.28515625" style="3" hidden="1" customWidth="1"/>
    <col min="190" max="190" width="8.85546875" style="3" hidden="1" customWidth="1"/>
    <col min="191" max="191" width="7" style="3" hidden="1" customWidth="1"/>
    <col min="192" max="192" width="20.85546875" style="3" customWidth="1"/>
    <col min="193" max="193" width="9.140625" style="3"/>
    <col min="194" max="194" width="10" style="3" bestFit="1" customWidth="1"/>
    <col min="195" max="195" width="12" style="3" customWidth="1"/>
    <col min="196" max="196" width="38.5703125" style="3" customWidth="1"/>
    <col min="197" max="197" width="22.85546875" style="3" customWidth="1"/>
    <col min="198" max="198" width="11" style="3" customWidth="1"/>
    <col min="199" max="199" width="13" style="3" customWidth="1"/>
    <col min="200" max="200" width="24.5703125" style="3" customWidth="1"/>
    <col min="201" max="16384" width="9.140625" style="3"/>
  </cols>
  <sheetData>
    <row r="1" spans="1:200" ht="21.75" customHeight="1">
      <c r="A1" s="283" t="s">
        <v>15</v>
      </c>
      <c r="B1" s="283"/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3"/>
      <c r="AN1" s="283"/>
      <c r="AO1" s="283"/>
      <c r="AP1" s="283"/>
      <c r="AQ1" s="283"/>
      <c r="AR1" s="283"/>
      <c r="AS1" s="283"/>
      <c r="AT1" s="283"/>
      <c r="AU1" s="283"/>
      <c r="AV1" s="283"/>
      <c r="AW1" s="283"/>
      <c r="AX1" s="283"/>
      <c r="AY1" s="283"/>
      <c r="AZ1" s="283"/>
      <c r="BA1" s="283"/>
      <c r="BB1" s="283"/>
      <c r="BC1" s="283"/>
      <c r="BD1" s="283"/>
      <c r="BE1" s="283"/>
      <c r="BF1" s="283"/>
      <c r="BG1" s="283"/>
      <c r="BH1" s="283"/>
      <c r="BI1" s="283"/>
      <c r="BJ1" s="283"/>
      <c r="BK1" s="283"/>
      <c r="BL1" s="283"/>
      <c r="BM1" s="283" t="s">
        <v>15</v>
      </c>
      <c r="BN1" s="283"/>
      <c r="BO1" s="283"/>
      <c r="BP1" s="283"/>
      <c r="BQ1" s="283"/>
      <c r="BR1" s="283"/>
      <c r="BS1" s="283"/>
      <c r="BT1" s="283"/>
      <c r="BU1" s="283"/>
      <c r="BV1" s="283"/>
      <c r="BW1" s="283"/>
      <c r="BX1" s="283"/>
      <c r="BY1" s="283"/>
      <c r="BZ1" s="283"/>
      <c r="CA1" s="283"/>
      <c r="CB1" s="283"/>
      <c r="CC1" s="283"/>
      <c r="CD1" s="283"/>
      <c r="CE1" s="283"/>
      <c r="CF1" s="283"/>
      <c r="CG1" s="283"/>
      <c r="CH1" s="283"/>
      <c r="CI1" s="283"/>
      <c r="CJ1" s="283"/>
      <c r="CK1" s="283"/>
      <c r="CL1" s="283"/>
      <c r="CM1" s="283"/>
      <c r="CN1" s="283"/>
      <c r="CO1" s="283"/>
      <c r="CP1" s="283"/>
      <c r="CQ1" s="283"/>
      <c r="CR1" s="283"/>
      <c r="CS1" s="283"/>
      <c r="CT1" s="283"/>
      <c r="CU1" s="283"/>
      <c r="CV1" s="283"/>
      <c r="CW1" s="283"/>
      <c r="CX1" s="283"/>
      <c r="CY1" s="283"/>
      <c r="CZ1" s="283"/>
      <c r="DA1" s="283"/>
      <c r="DB1" s="283"/>
      <c r="DC1" s="283"/>
      <c r="DD1" s="283"/>
      <c r="DE1" s="283"/>
      <c r="DF1" s="283"/>
      <c r="DG1" s="283"/>
      <c r="DH1" s="283"/>
      <c r="DI1" s="283"/>
      <c r="DJ1" s="283"/>
      <c r="DK1" s="283"/>
      <c r="DL1" s="283"/>
      <c r="DM1" s="283"/>
      <c r="DN1" s="283"/>
      <c r="DO1" s="283"/>
      <c r="DP1" s="283"/>
      <c r="DQ1" s="283"/>
      <c r="DR1" s="283"/>
      <c r="DS1" s="283"/>
      <c r="DT1" s="283"/>
      <c r="DU1" s="283"/>
      <c r="DV1" s="283"/>
      <c r="DW1" s="283"/>
      <c r="DX1" s="283"/>
      <c r="DY1" s="283" t="s">
        <v>15</v>
      </c>
      <c r="DZ1" s="283"/>
      <c r="EA1" s="283"/>
      <c r="EB1" s="283"/>
      <c r="EC1" s="283"/>
      <c r="ED1" s="283"/>
      <c r="EE1" s="283"/>
      <c r="EF1" s="283"/>
      <c r="EG1" s="283"/>
      <c r="EH1" s="283"/>
      <c r="EI1" s="283"/>
      <c r="EJ1" s="283"/>
      <c r="EK1" s="283"/>
      <c r="EL1" s="283"/>
      <c r="EM1" s="283"/>
      <c r="EN1" s="283"/>
      <c r="EO1" s="283"/>
      <c r="EP1" s="283"/>
      <c r="EQ1" s="283"/>
      <c r="ER1" s="283"/>
      <c r="ES1" s="283"/>
      <c r="ET1" s="283"/>
      <c r="EU1" s="283"/>
      <c r="EV1" s="283"/>
      <c r="EW1" s="283"/>
      <c r="EX1" s="283"/>
      <c r="EY1" s="283"/>
      <c r="EZ1" s="283"/>
      <c r="FA1" s="283"/>
      <c r="FB1" s="283"/>
      <c r="FC1" s="283"/>
      <c r="FD1" s="283"/>
      <c r="FE1" s="283"/>
      <c r="FF1" s="283"/>
      <c r="FG1" s="283"/>
      <c r="FH1" s="283"/>
      <c r="FI1" s="283"/>
      <c r="FJ1" s="283"/>
      <c r="FK1" s="283"/>
      <c r="FL1" s="283"/>
      <c r="FM1" s="283"/>
      <c r="FN1" s="283"/>
      <c r="FO1" s="283"/>
      <c r="FP1" s="283"/>
      <c r="FQ1" s="283"/>
      <c r="FR1" s="283"/>
      <c r="FS1" s="283"/>
      <c r="FT1" s="283"/>
      <c r="FU1" s="283"/>
      <c r="FV1" s="283"/>
      <c r="FW1" s="283"/>
      <c r="FX1" s="283"/>
      <c r="FY1" s="283"/>
      <c r="FZ1" s="283"/>
      <c r="GA1" s="283"/>
      <c r="GB1" s="283"/>
      <c r="GC1" s="283"/>
      <c r="GD1" s="283"/>
      <c r="GE1" s="283"/>
      <c r="GF1" s="283"/>
      <c r="GG1" s="283"/>
      <c r="GH1" s="283"/>
      <c r="GI1" s="283"/>
      <c r="GJ1" s="283"/>
    </row>
    <row r="2" spans="1:200" ht="21.75" customHeight="1">
      <c r="A2" s="283" t="s">
        <v>16</v>
      </c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3"/>
      <c r="N2" s="283"/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A2" s="283"/>
      <c r="BB2" s="283"/>
      <c r="BC2" s="283"/>
      <c r="BD2" s="283"/>
      <c r="BE2" s="283"/>
      <c r="BF2" s="283"/>
      <c r="BG2" s="283"/>
      <c r="BH2" s="283"/>
      <c r="BI2" s="283"/>
      <c r="BJ2" s="283"/>
      <c r="BK2" s="283"/>
      <c r="BL2" s="283"/>
      <c r="BM2" s="283" t="s">
        <v>16</v>
      </c>
      <c r="BN2" s="283"/>
      <c r="BO2" s="283"/>
      <c r="BP2" s="283"/>
      <c r="BQ2" s="283"/>
      <c r="BR2" s="283"/>
      <c r="BS2" s="283"/>
      <c r="BT2" s="283"/>
      <c r="BU2" s="283"/>
      <c r="BV2" s="283"/>
      <c r="BW2" s="283"/>
      <c r="BX2" s="283"/>
      <c r="BY2" s="283"/>
      <c r="BZ2" s="283"/>
      <c r="CA2" s="283"/>
      <c r="CB2" s="283"/>
      <c r="CC2" s="283"/>
      <c r="CD2" s="283"/>
      <c r="CE2" s="283"/>
      <c r="CF2" s="283"/>
      <c r="CG2" s="283"/>
      <c r="CH2" s="283"/>
      <c r="CI2" s="283"/>
      <c r="CJ2" s="283"/>
      <c r="CK2" s="283"/>
      <c r="CL2" s="283"/>
      <c r="CM2" s="283"/>
      <c r="CN2" s="283"/>
      <c r="CO2" s="283"/>
      <c r="CP2" s="283"/>
      <c r="CQ2" s="283"/>
      <c r="CR2" s="283"/>
      <c r="CS2" s="283"/>
      <c r="CT2" s="283"/>
      <c r="CU2" s="283"/>
      <c r="CV2" s="283"/>
      <c r="CW2" s="283"/>
      <c r="CX2" s="283"/>
      <c r="CY2" s="283"/>
      <c r="CZ2" s="283"/>
      <c r="DA2" s="283"/>
      <c r="DB2" s="283"/>
      <c r="DC2" s="283"/>
      <c r="DD2" s="283"/>
      <c r="DE2" s="283"/>
      <c r="DF2" s="283"/>
      <c r="DG2" s="283"/>
      <c r="DH2" s="283"/>
      <c r="DI2" s="283"/>
      <c r="DJ2" s="283"/>
      <c r="DK2" s="283"/>
      <c r="DL2" s="283"/>
      <c r="DM2" s="283"/>
      <c r="DN2" s="283"/>
      <c r="DO2" s="283"/>
      <c r="DP2" s="283"/>
      <c r="DQ2" s="283"/>
      <c r="DR2" s="283"/>
      <c r="DS2" s="283"/>
      <c r="DT2" s="283"/>
      <c r="DU2" s="283"/>
      <c r="DV2" s="283"/>
      <c r="DW2" s="283"/>
      <c r="DX2" s="283"/>
      <c r="DY2" s="283" t="s">
        <v>16</v>
      </c>
      <c r="DZ2" s="283"/>
      <c r="EA2" s="283"/>
      <c r="EB2" s="283"/>
      <c r="EC2" s="283"/>
      <c r="ED2" s="283"/>
      <c r="EE2" s="283"/>
      <c r="EF2" s="283"/>
      <c r="EG2" s="283"/>
      <c r="EH2" s="283"/>
      <c r="EI2" s="283"/>
      <c r="EJ2" s="283"/>
      <c r="EK2" s="283"/>
      <c r="EL2" s="283"/>
      <c r="EM2" s="283"/>
      <c r="EN2" s="283"/>
      <c r="EO2" s="283"/>
      <c r="EP2" s="283"/>
      <c r="EQ2" s="283"/>
      <c r="ER2" s="283"/>
      <c r="ES2" s="283"/>
      <c r="ET2" s="283"/>
      <c r="EU2" s="283"/>
      <c r="EV2" s="283"/>
      <c r="EW2" s="283"/>
      <c r="EX2" s="283"/>
      <c r="EY2" s="283"/>
      <c r="EZ2" s="283"/>
      <c r="FA2" s="283"/>
      <c r="FB2" s="283"/>
      <c r="FC2" s="283"/>
      <c r="FD2" s="283"/>
      <c r="FE2" s="283"/>
      <c r="FF2" s="283"/>
      <c r="FG2" s="283"/>
      <c r="FH2" s="283"/>
      <c r="FI2" s="283"/>
      <c r="FJ2" s="283"/>
      <c r="FK2" s="283"/>
      <c r="FL2" s="283"/>
      <c r="FM2" s="283"/>
      <c r="FN2" s="283"/>
      <c r="FO2" s="283"/>
      <c r="FP2" s="283"/>
      <c r="FQ2" s="283"/>
      <c r="FR2" s="283"/>
      <c r="FS2" s="283"/>
      <c r="FT2" s="283"/>
      <c r="FU2" s="283"/>
      <c r="FV2" s="283"/>
      <c r="FW2" s="283"/>
      <c r="FX2" s="283"/>
      <c r="FY2" s="283"/>
      <c r="FZ2" s="283"/>
      <c r="GA2" s="283"/>
      <c r="GB2" s="283"/>
      <c r="GC2" s="283"/>
      <c r="GD2" s="283"/>
      <c r="GE2" s="283"/>
      <c r="GF2" s="283"/>
      <c r="GG2" s="283"/>
      <c r="GH2" s="283"/>
      <c r="GI2" s="283"/>
      <c r="GJ2" s="283"/>
    </row>
    <row r="3" spans="1:200" ht="21.75" customHeight="1">
      <c r="A3" s="283" t="s">
        <v>35</v>
      </c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  <c r="AA3" s="283"/>
      <c r="AB3" s="283"/>
      <c r="AC3" s="283"/>
      <c r="AD3" s="283"/>
      <c r="AE3" s="283"/>
      <c r="AF3" s="283"/>
      <c r="AG3" s="283"/>
      <c r="AH3" s="283"/>
      <c r="AI3" s="283"/>
      <c r="AJ3" s="283"/>
      <c r="AK3" s="283"/>
      <c r="AL3" s="283"/>
      <c r="AM3" s="283"/>
      <c r="AN3" s="283"/>
      <c r="AO3" s="283"/>
      <c r="AP3" s="283"/>
      <c r="AQ3" s="283"/>
      <c r="AR3" s="283"/>
      <c r="AS3" s="283"/>
      <c r="AT3" s="283"/>
      <c r="AU3" s="283"/>
      <c r="AV3" s="283"/>
      <c r="AW3" s="283"/>
      <c r="AX3" s="283"/>
      <c r="AY3" s="283"/>
      <c r="AZ3" s="283"/>
      <c r="BA3" s="283"/>
      <c r="BB3" s="283"/>
      <c r="BC3" s="283"/>
      <c r="BD3" s="283"/>
      <c r="BE3" s="283"/>
      <c r="BF3" s="283"/>
      <c r="BG3" s="283"/>
      <c r="BH3" s="283"/>
      <c r="BI3" s="283"/>
      <c r="BJ3" s="283"/>
      <c r="BK3" s="283"/>
      <c r="BL3" s="283"/>
      <c r="BM3" s="283" t="s">
        <v>37</v>
      </c>
      <c r="BN3" s="283"/>
      <c r="BO3" s="283"/>
      <c r="BP3" s="283"/>
      <c r="BQ3" s="283"/>
      <c r="BR3" s="283"/>
      <c r="BS3" s="283"/>
      <c r="BT3" s="283"/>
      <c r="BU3" s="283"/>
      <c r="BV3" s="283"/>
      <c r="BW3" s="283"/>
      <c r="BX3" s="283"/>
      <c r="BY3" s="283"/>
      <c r="BZ3" s="283"/>
      <c r="CA3" s="283"/>
      <c r="CB3" s="283"/>
      <c r="CC3" s="283"/>
      <c r="CD3" s="283"/>
      <c r="CE3" s="283"/>
      <c r="CF3" s="283"/>
      <c r="CG3" s="283"/>
      <c r="CH3" s="283"/>
      <c r="CI3" s="283"/>
      <c r="CJ3" s="283"/>
      <c r="CK3" s="283"/>
      <c r="CL3" s="283"/>
      <c r="CM3" s="283"/>
      <c r="CN3" s="283"/>
      <c r="CO3" s="283"/>
      <c r="CP3" s="283"/>
      <c r="CQ3" s="283"/>
      <c r="CR3" s="283"/>
      <c r="CS3" s="283"/>
      <c r="CT3" s="283"/>
      <c r="CU3" s="283"/>
      <c r="CV3" s="283"/>
      <c r="CW3" s="283"/>
      <c r="CX3" s="283"/>
      <c r="CY3" s="283"/>
      <c r="CZ3" s="283"/>
      <c r="DA3" s="283"/>
      <c r="DB3" s="283"/>
      <c r="DC3" s="283"/>
      <c r="DD3" s="283"/>
      <c r="DE3" s="283"/>
      <c r="DF3" s="283"/>
      <c r="DG3" s="283"/>
      <c r="DH3" s="283"/>
      <c r="DI3" s="283"/>
      <c r="DJ3" s="283"/>
      <c r="DK3" s="283"/>
      <c r="DL3" s="283"/>
      <c r="DM3" s="283"/>
      <c r="DN3" s="283"/>
      <c r="DO3" s="283"/>
      <c r="DP3" s="283"/>
      <c r="DQ3" s="283"/>
      <c r="DR3" s="283"/>
      <c r="DS3" s="283"/>
      <c r="DT3" s="283"/>
      <c r="DU3" s="283"/>
      <c r="DV3" s="283"/>
      <c r="DW3" s="283"/>
      <c r="DX3" s="283"/>
      <c r="DY3" s="283" t="s">
        <v>35</v>
      </c>
      <c r="DZ3" s="283"/>
      <c r="EA3" s="283"/>
      <c r="EB3" s="283"/>
      <c r="EC3" s="283"/>
      <c r="ED3" s="283"/>
      <c r="EE3" s="283"/>
      <c r="EF3" s="283"/>
      <c r="EG3" s="283"/>
      <c r="EH3" s="283"/>
      <c r="EI3" s="283"/>
      <c r="EJ3" s="283"/>
      <c r="EK3" s="283"/>
      <c r="EL3" s="283"/>
      <c r="EM3" s="283"/>
      <c r="EN3" s="283"/>
      <c r="EO3" s="283"/>
      <c r="EP3" s="283"/>
      <c r="EQ3" s="283"/>
      <c r="ER3" s="283"/>
      <c r="ES3" s="283"/>
      <c r="ET3" s="283"/>
      <c r="EU3" s="283"/>
      <c r="EV3" s="283"/>
      <c r="EW3" s="283"/>
      <c r="EX3" s="283"/>
      <c r="EY3" s="283"/>
      <c r="EZ3" s="283"/>
      <c r="FA3" s="283"/>
      <c r="FB3" s="283"/>
      <c r="FC3" s="283"/>
      <c r="FD3" s="283"/>
      <c r="FE3" s="283"/>
      <c r="FF3" s="283"/>
      <c r="FG3" s="283"/>
      <c r="FH3" s="283"/>
      <c r="FI3" s="283"/>
      <c r="FJ3" s="283"/>
      <c r="FK3" s="283"/>
      <c r="FL3" s="283"/>
      <c r="FM3" s="283"/>
      <c r="FN3" s="283"/>
      <c r="FO3" s="283"/>
      <c r="FP3" s="283"/>
      <c r="FQ3" s="283"/>
      <c r="FR3" s="283"/>
      <c r="FS3" s="283"/>
      <c r="FT3" s="283"/>
      <c r="FU3" s="283"/>
      <c r="FV3" s="283"/>
      <c r="FW3" s="283"/>
      <c r="FX3" s="283"/>
      <c r="FY3" s="283"/>
      <c r="FZ3" s="283"/>
      <c r="GA3" s="283"/>
      <c r="GB3" s="283"/>
      <c r="GC3" s="283"/>
      <c r="GD3" s="283"/>
      <c r="GE3" s="283"/>
      <c r="GF3" s="283"/>
      <c r="GG3" s="283"/>
      <c r="GH3" s="283"/>
      <c r="GI3" s="283"/>
      <c r="GJ3" s="283"/>
    </row>
    <row r="4" spans="1:200" ht="21.75" customHeight="1">
      <c r="A4" s="283" t="s">
        <v>50</v>
      </c>
      <c r="B4" s="283"/>
      <c r="C4" s="283"/>
      <c r="D4" s="283"/>
      <c r="E4" s="283"/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/>
      <c r="X4" s="283"/>
      <c r="Y4" s="283"/>
      <c r="Z4" s="283"/>
      <c r="AA4" s="283"/>
      <c r="AB4" s="283"/>
      <c r="AC4" s="283"/>
      <c r="AD4" s="283"/>
      <c r="AE4" s="283"/>
      <c r="AF4" s="283"/>
      <c r="AG4" s="283"/>
      <c r="AH4" s="283"/>
      <c r="AI4" s="283"/>
      <c r="AJ4" s="283"/>
      <c r="AK4" s="283"/>
      <c r="AL4" s="283"/>
      <c r="AM4" s="283"/>
      <c r="AN4" s="283"/>
      <c r="AO4" s="283"/>
      <c r="AP4" s="283"/>
      <c r="AQ4" s="283"/>
      <c r="AR4" s="283"/>
      <c r="AS4" s="283"/>
      <c r="AT4" s="283"/>
      <c r="AU4" s="283"/>
      <c r="AV4" s="283"/>
      <c r="AW4" s="283"/>
      <c r="AX4" s="283"/>
      <c r="AY4" s="283"/>
      <c r="AZ4" s="283"/>
      <c r="BA4" s="283"/>
      <c r="BB4" s="283"/>
      <c r="BC4" s="283"/>
      <c r="BD4" s="283"/>
      <c r="BE4" s="283"/>
      <c r="BF4" s="283"/>
      <c r="BG4" s="283"/>
      <c r="BH4" s="283"/>
      <c r="BI4" s="283"/>
      <c r="BJ4" s="283"/>
      <c r="BK4" s="283"/>
      <c r="BL4" s="283"/>
      <c r="BM4" s="283" t="s">
        <v>50</v>
      </c>
      <c r="BN4" s="283"/>
      <c r="BO4" s="283"/>
      <c r="BP4" s="283"/>
      <c r="BQ4" s="283"/>
      <c r="BR4" s="283"/>
      <c r="BS4" s="283"/>
      <c r="BT4" s="283"/>
      <c r="BU4" s="283"/>
      <c r="BV4" s="283"/>
      <c r="BW4" s="283"/>
      <c r="BX4" s="283"/>
      <c r="BY4" s="283"/>
      <c r="BZ4" s="283"/>
      <c r="CA4" s="283"/>
      <c r="CB4" s="283"/>
      <c r="CC4" s="283"/>
      <c r="CD4" s="283"/>
      <c r="CE4" s="283"/>
      <c r="CF4" s="283"/>
      <c r="CG4" s="283"/>
      <c r="CH4" s="283"/>
      <c r="CI4" s="283"/>
      <c r="CJ4" s="283"/>
      <c r="CK4" s="283"/>
      <c r="CL4" s="283"/>
      <c r="CM4" s="283"/>
      <c r="CN4" s="283"/>
      <c r="CO4" s="283"/>
      <c r="CP4" s="283"/>
      <c r="CQ4" s="283"/>
      <c r="CR4" s="283"/>
      <c r="CS4" s="283"/>
      <c r="CT4" s="283"/>
      <c r="CU4" s="283"/>
      <c r="CV4" s="283"/>
      <c r="CW4" s="283"/>
      <c r="CX4" s="283"/>
      <c r="CY4" s="283"/>
      <c r="CZ4" s="283"/>
      <c r="DA4" s="283"/>
      <c r="DB4" s="283"/>
      <c r="DC4" s="283"/>
      <c r="DD4" s="283"/>
      <c r="DE4" s="283"/>
      <c r="DF4" s="283"/>
      <c r="DG4" s="283"/>
      <c r="DH4" s="283"/>
      <c r="DI4" s="283"/>
      <c r="DJ4" s="283"/>
      <c r="DK4" s="283"/>
      <c r="DL4" s="283"/>
      <c r="DM4" s="283"/>
      <c r="DN4" s="283"/>
      <c r="DO4" s="283"/>
      <c r="DP4" s="283"/>
      <c r="DQ4" s="283"/>
      <c r="DR4" s="283"/>
      <c r="DS4" s="283"/>
      <c r="DT4" s="283"/>
      <c r="DU4" s="283"/>
      <c r="DV4" s="283"/>
      <c r="DW4" s="283"/>
      <c r="DX4" s="283"/>
      <c r="DY4" s="283" t="s">
        <v>50</v>
      </c>
      <c r="DZ4" s="283"/>
      <c r="EA4" s="283"/>
      <c r="EB4" s="283"/>
      <c r="EC4" s="283"/>
      <c r="ED4" s="283"/>
      <c r="EE4" s="283"/>
      <c r="EF4" s="283"/>
      <c r="EG4" s="283"/>
      <c r="EH4" s="283"/>
      <c r="EI4" s="283"/>
      <c r="EJ4" s="283"/>
      <c r="EK4" s="283"/>
      <c r="EL4" s="283"/>
      <c r="EM4" s="283"/>
      <c r="EN4" s="283"/>
      <c r="EO4" s="283"/>
      <c r="EP4" s="283"/>
      <c r="EQ4" s="283"/>
      <c r="ER4" s="283"/>
      <c r="ES4" s="283"/>
      <c r="ET4" s="283"/>
      <c r="EU4" s="283"/>
      <c r="EV4" s="283"/>
      <c r="EW4" s="283"/>
      <c r="EX4" s="283"/>
      <c r="EY4" s="283"/>
      <c r="EZ4" s="283"/>
      <c r="FA4" s="283"/>
      <c r="FB4" s="283"/>
      <c r="FC4" s="283"/>
      <c r="FD4" s="283"/>
      <c r="FE4" s="283"/>
      <c r="FF4" s="283"/>
      <c r="FG4" s="283"/>
      <c r="FH4" s="283"/>
      <c r="FI4" s="283"/>
      <c r="FJ4" s="283"/>
      <c r="FK4" s="283"/>
      <c r="FL4" s="283"/>
      <c r="FM4" s="283"/>
      <c r="FN4" s="283"/>
      <c r="FO4" s="283"/>
      <c r="FP4" s="283"/>
      <c r="FQ4" s="283"/>
      <c r="FR4" s="283"/>
      <c r="FS4" s="283"/>
      <c r="FT4" s="283"/>
      <c r="FU4" s="283"/>
      <c r="FV4" s="283"/>
      <c r="FW4" s="283"/>
      <c r="FX4" s="283"/>
      <c r="FY4" s="283"/>
      <c r="FZ4" s="283"/>
      <c r="GA4" s="283"/>
      <c r="GB4" s="283"/>
      <c r="GC4" s="283"/>
      <c r="GD4" s="283"/>
      <c r="GE4" s="283"/>
      <c r="GF4" s="283"/>
      <c r="GG4" s="283"/>
      <c r="GH4" s="283"/>
      <c r="GI4" s="283"/>
      <c r="GJ4" s="283"/>
    </row>
    <row r="5" spans="1:200" ht="21.75" customHeight="1" thickBot="1">
      <c r="A5" s="286" t="s">
        <v>53</v>
      </c>
      <c r="B5" s="286"/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 t="s">
        <v>54</v>
      </c>
      <c r="BN5" s="286"/>
      <c r="BO5" s="286"/>
      <c r="BP5" s="286"/>
      <c r="BQ5" s="286"/>
      <c r="BR5" s="286"/>
      <c r="BS5" s="286"/>
      <c r="BT5" s="286"/>
      <c r="BU5" s="286"/>
      <c r="BV5" s="286"/>
      <c r="BW5" s="286"/>
      <c r="BX5" s="286"/>
      <c r="BY5" s="286"/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86"/>
      <c r="DA5" s="286"/>
      <c r="DB5" s="286"/>
      <c r="DC5" s="286"/>
      <c r="DD5" s="286"/>
      <c r="DE5" s="286"/>
      <c r="DF5" s="286"/>
      <c r="DG5" s="286"/>
      <c r="DH5" s="286"/>
      <c r="DI5" s="286"/>
      <c r="DJ5" s="286"/>
      <c r="DK5" s="286"/>
      <c r="DL5" s="286"/>
      <c r="DM5" s="286"/>
      <c r="DN5" s="286"/>
      <c r="DO5" s="286"/>
      <c r="DP5" s="286"/>
      <c r="DQ5" s="286"/>
      <c r="DR5" s="286"/>
      <c r="DS5" s="286"/>
      <c r="DT5" s="286"/>
      <c r="DU5" s="286"/>
      <c r="DV5" s="286"/>
      <c r="DW5" s="286"/>
      <c r="DX5" s="286"/>
      <c r="DY5" s="286" t="s">
        <v>55</v>
      </c>
      <c r="DZ5" s="286"/>
      <c r="EA5" s="286"/>
      <c r="EB5" s="286"/>
      <c r="EC5" s="286"/>
      <c r="ED5" s="286"/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6"/>
      <c r="ET5" s="286"/>
      <c r="EU5" s="286"/>
      <c r="EV5" s="286"/>
      <c r="EW5" s="286"/>
      <c r="EX5" s="286"/>
      <c r="EY5" s="286"/>
      <c r="EZ5" s="286"/>
      <c r="FA5" s="286"/>
      <c r="FB5" s="286"/>
      <c r="FC5" s="286"/>
      <c r="FD5" s="286"/>
      <c r="FE5" s="286"/>
      <c r="FF5" s="286"/>
      <c r="FG5" s="286"/>
      <c r="FH5" s="286"/>
      <c r="FI5" s="286"/>
      <c r="FJ5" s="286"/>
      <c r="FK5" s="286"/>
      <c r="FL5" s="286"/>
      <c r="FM5" s="286"/>
      <c r="FN5" s="286"/>
      <c r="FO5" s="286"/>
      <c r="FP5" s="286"/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86"/>
      <c r="GE5" s="286"/>
      <c r="GF5" s="286"/>
      <c r="GG5" s="286"/>
      <c r="GH5" s="286"/>
      <c r="GI5" s="286"/>
      <c r="GJ5" s="286"/>
    </row>
    <row r="6" spans="1:200" ht="21.75" customHeight="1">
      <c r="A6" s="284" t="s">
        <v>31</v>
      </c>
      <c r="B6" s="74" t="s">
        <v>0</v>
      </c>
      <c r="C6" s="287" t="s">
        <v>8</v>
      </c>
      <c r="D6" s="287" t="s">
        <v>10</v>
      </c>
      <c r="E6" s="289"/>
      <c r="F6" s="290"/>
      <c r="G6" s="291"/>
      <c r="H6" s="289" t="s">
        <v>23</v>
      </c>
      <c r="I6" s="290"/>
      <c r="J6" s="290"/>
      <c r="K6" s="291"/>
      <c r="L6" s="289" t="s">
        <v>28</v>
      </c>
      <c r="M6" s="291"/>
      <c r="N6" s="75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 t="s">
        <v>9</v>
      </c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76"/>
      <c r="BG6" s="74"/>
      <c r="BH6" s="74"/>
      <c r="BI6" s="74"/>
      <c r="BJ6" s="74"/>
      <c r="BK6" s="74"/>
      <c r="BL6" s="77"/>
      <c r="BM6" s="284" t="s">
        <v>31</v>
      </c>
      <c r="BN6" s="74" t="s">
        <v>0</v>
      </c>
      <c r="BO6" s="287" t="s">
        <v>8</v>
      </c>
      <c r="BP6" s="287" t="s">
        <v>10</v>
      </c>
      <c r="BQ6" s="289"/>
      <c r="BR6" s="290"/>
      <c r="BS6" s="291"/>
      <c r="BT6" s="289" t="s">
        <v>23</v>
      </c>
      <c r="BU6" s="290"/>
      <c r="BV6" s="290"/>
      <c r="BW6" s="291"/>
      <c r="BX6" s="289" t="s">
        <v>28</v>
      </c>
      <c r="BY6" s="291"/>
      <c r="BZ6" s="75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 t="s">
        <v>9</v>
      </c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76"/>
      <c r="DS6" s="74"/>
      <c r="DT6" s="74"/>
      <c r="DU6" s="74"/>
      <c r="DV6" s="74"/>
      <c r="DW6" s="74"/>
      <c r="DX6" s="77"/>
      <c r="DY6" s="284" t="s">
        <v>31</v>
      </c>
      <c r="DZ6" s="75" t="s">
        <v>0</v>
      </c>
      <c r="EA6" s="287" t="s">
        <v>8</v>
      </c>
      <c r="EB6" s="287" t="s">
        <v>10</v>
      </c>
      <c r="EC6" s="289"/>
      <c r="ED6" s="290"/>
      <c r="EE6" s="291"/>
      <c r="EF6" s="289" t="s">
        <v>23</v>
      </c>
      <c r="EG6" s="290"/>
      <c r="EH6" s="290"/>
      <c r="EI6" s="291"/>
      <c r="EJ6" s="289" t="s">
        <v>28</v>
      </c>
      <c r="EK6" s="291"/>
      <c r="EL6" s="75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 t="s">
        <v>9</v>
      </c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76"/>
      <c r="GE6" s="78"/>
      <c r="GF6" s="79"/>
      <c r="GG6" s="74"/>
      <c r="GH6" s="74"/>
      <c r="GI6" s="74"/>
      <c r="GJ6" s="77"/>
      <c r="GL6" s="19"/>
      <c r="GM6" s="19"/>
      <c r="GN6" s="19"/>
      <c r="GO6" s="19"/>
      <c r="GP6" s="19"/>
      <c r="GQ6" s="19"/>
      <c r="GR6" s="19"/>
    </row>
    <row r="7" spans="1:200">
      <c r="A7" s="285"/>
      <c r="B7" s="80" t="s">
        <v>32</v>
      </c>
      <c r="C7" s="288"/>
      <c r="D7" s="288"/>
      <c r="E7" s="292"/>
      <c r="F7" s="293"/>
      <c r="G7" s="294"/>
      <c r="H7" s="292"/>
      <c r="I7" s="293"/>
      <c r="J7" s="293"/>
      <c r="K7" s="294"/>
      <c r="L7" s="292"/>
      <c r="M7" s="294"/>
      <c r="N7" s="81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82"/>
      <c r="BG7" s="83"/>
      <c r="BH7" s="83"/>
      <c r="BI7" s="83"/>
      <c r="BJ7" s="83"/>
      <c r="BK7" s="83"/>
      <c r="BL7" s="84"/>
      <c r="BM7" s="285"/>
      <c r="BN7" s="80" t="s">
        <v>32</v>
      </c>
      <c r="BO7" s="288"/>
      <c r="BP7" s="288"/>
      <c r="BQ7" s="292"/>
      <c r="BR7" s="293"/>
      <c r="BS7" s="294"/>
      <c r="BT7" s="292"/>
      <c r="BU7" s="293"/>
      <c r="BV7" s="293"/>
      <c r="BW7" s="294"/>
      <c r="BX7" s="292"/>
      <c r="BY7" s="294"/>
      <c r="BZ7" s="81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82"/>
      <c r="DS7" s="83"/>
      <c r="DT7" s="83"/>
      <c r="DU7" s="83"/>
      <c r="DV7" s="83"/>
      <c r="DW7" s="83"/>
      <c r="DX7" s="84"/>
      <c r="DY7" s="285"/>
      <c r="DZ7" s="80" t="s">
        <v>32</v>
      </c>
      <c r="EA7" s="288"/>
      <c r="EB7" s="288"/>
      <c r="EC7" s="292"/>
      <c r="ED7" s="293"/>
      <c r="EE7" s="294"/>
      <c r="EF7" s="292"/>
      <c r="EG7" s="293"/>
      <c r="EH7" s="293"/>
      <c r="EI7" s="294"/>
      <c r="EJ7" s="292"/>
      <c r="EK7" s="294"/>
      <c r="EL7" s="81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  <c r="FY7" s="28"/>
      <c r="FZ7" s="28"/>
      <c r="GA7" s="28"/>
      <c r="GB7" s="28"/>
      <c r="GC7" s="28"/>
      <c r="GD7" s="82"/>
      <c r="GE7" s="85"/>
      <c r="GF7" s="86"/>
      <c r="GG7" s="83"/>
      <c r="GH7" s="83"/>
      <c r="GI7" s="83"/>
      <c r="GJ7" s="84"/>
      <c r="GL7" s="20"/>
      <c r="GM7" s="20"/>
      <c r="GN7" s="20"/>
      <c r="GO7" s="20"/>
      <c r="GP7" s="20"/>
      <c r="GQ7" s="20"/>
      <c r="GR7" s="20"/>
    </row>
    <row r="8" spans="1:200" ht="218.25" customHeight="1" thickBot="1">
      <c r="A8" s="87"/>
      <c r="B8" s="88" t="s">
        <v>17</v>
      </c>
      <c r="C8" s="88" t="s">
        <v>18</v>
      </c>
      <c r="D8" s="89" t="s">
        <v>19</v>
      </c>
      <c r="E8" s="90" t="s">
        <v>20</v>
      </c>
      <c r="F8" s="90" t="s">
        <v>21</v>
      </c>
      <c r="G8" s="91" t="s">
        <v>22</v>
      </c>
      <c r="H8" s="92" t="s">
        <v>24</v>
      </c>
      <c r="I8" s="50" t="s">
        <v>25</v>
      </c>
      <c r="J8" s="50" t="s">
        <v>26</v>
      </c>
      <c r="K8" s="50" t="s">
        <v>27</v>
      </c>
      <c r="L8" s="50" t="s">
        <v>7</v>
      </c>
      <c r="M8" s="93" t="s">
        <v>7</v>
      </c>
      <c r="N8" s="32"/>
      <c r="O8" s="32" t="s">
        <v>2</v>
      </c>
      <c r="P8" s="32"/>
      <c r="Q8" s="32" t="s">
        <v>38</v>
      </c>
      <c r="R8" s="32"/>
      <c r="S8" s="32" t="s">
        <v>39</v>
      </c>
      <c r="T8" s="32"/>
      <c r="U8" s="32" t="s">
        <v>40</v>
      </c>
      <c r="V8" s="32"/>
      <c r="W8" s="32" t="s">
        <v>41</v>
      </c>
      <c r="X8" s="50" t="s">
        <v>3</v>
      </c>
      <c r="Y8" s="50" t="s">
        <v>11</v>
      </c>
      <c r="Z8" s="32"/>
      <c r="AA8" s="32" t="s">
        <v>4</v>
      </c>
      <c r="AB8" s="32"/>
      <c r="AC8" s="32" t="s">
        <v>42</v>
      </c>
      <c r="AD8" s="32"/>
      <c r="AE8" s="32" t="s">
        <v>43</v>
      </c>
      <c r="AF8" s="32"/>
      <c r="AG8" s="32" t="s">
        <v>5</v>
      </c>
      <c r="AH8" s="32"/>
      <c r="AI8" s="32" t="s">
        <v>44</v>
      </c>
      <c r="AJ8" s="32"/>
      <c r="AK8" s="32" t="s">
        <v>45</v>
      </c>
      <c r="AL8" s="32"/>
      <c r="AM8" s="32" t="s">
        <v>46</v>
      </c>
      <c r="AN8" s="32"/>
      <c r="AO8" s="32" t="s">
        <v>29</v>
      </c>
      <c r="AP8" s="32"/>
      <c r="AQ8" s="32" t="s">
        <v>47</v>
      </c>
      <c r="AR8" s="32"/>
      <c r="AS8" s="32" t="s">
        <v>51</v>
      </c>
      <c r="AT8" s="32"/>
      <c r="AU8" s="32" t="s">
        <v>52</v>
      </c>
      <c r="AV8" s="32"/>
      <c r="AW8" s="32" t="s">
        <v>48</v>
      </c>
      <c r="AX8" s="32"/>
      <c r="AY8" s="32" t="s">
        <v>1</v>
      </c>
      <c r="AZ8" s="32"/>
      <c r="BA8" s="32" t="s">
        <v>6</v>
      </c>
      <c r="BB8" s="32"/>
      <c r="BC8" s="32" t="s">
        <v>30</v>
      </c>
      <c r="BD8" s="32"/>
      <c r="BE8" s="32" t="s">
        <v>49</v>
      </c>
      <c r="BF8" s="50"/>
      <c r="BG8" s="91" t="s">
        <v>12</v>
      </c>
      <c r="BH8" s="91" t="s">
        <v>13</v>
      </c>
      <c r="BI8" s="91"/>
      <c r="BJ8" s="91"/>
      <c r="BK8" s="91"/>
      <c r="BL8" s="84" t="s">
        <v>14</v>
      </c>
      <c r="BM8" s="87"/>
      <c r="BN8" s="88" t="s">
        <v>17</v>
      </c>
      <c r="BO8" s="88" t="s">
        <v>18</v>
      </c>
      <c r="BP8" s="89" t="s">
        <v>19</v>
      </c>
      <c r="BQ8" s="90" t="s">
        <v>20</v>
      </c>
      <c r="BR8" s="90" t="s">
        <v>21</v>
      </c>
      <c r="BS8" s="91" t="s">
        <v>22</v>
      </c>
      <c r="BT8" s="92" t="s">
        <v>24</v>
      </c>
      <c r="BU8" s="50" t="s">
        <v>25</v>
      </c>
      <c r="BV8" s="50" t="s">
        <v>26</v>
      </c>
      <c r="BW8" s="50" t="s">
        <v>27</v>
      </c>
      <c r="BX8" s="50" t="s">
        <v>7</v>
      </c>
      <c r="BY8" s="93" t="s">
        <v>7</v>
      </c>
      <c r="BZ8" s="32"/>
      <c r="CA8" s="32" t="s">
        <v>2</v>
      </c>
      <c r="CB8" s="32"/>
      <c r="CC8" s="32" t="s">
        <v>38</v>
      </c>
      <c r="CD8" s="32"/>
      <c r="CE8" s="32" t="s">
        <v>39</v>
      </c>
      <c r="CF8" s="32"/>
      <c r="CG8" s="32" t="s">
        <v>40</v>
      </c>
      <c r="CH8" s="32"/>
      <c r="CI8" s="32" t="s">
        <v>41</v>
      </c>
      <c r="CJ8" s="50" t="s">
        <v>3</v>
      </c>
      <c r="CK8" s="50" t="s">
        <v>11</v>
      </c>
      <c r="CL8" s="32"/>
      <c r="CM8" s="32" t="s">
        <v>4</v>
      </c>
      <c r="CN8" s="32"/>
      <c r="CO8" s="32" t="s">
        <v>42</v>
      </c>
      <c r="CP8" s="32"/>
      <c r="CQ8" s="32" t="s">
        <v>43</v>
      </c>
      <c r="CR8" s="32"/>
      <c r="CS8" s="32" t="s">
        <v>5</v>
      </c>
      <c r="CT8" s="32"/>
      <c r="CU8" s="32" t="s">
        <v>44</v>
      </c>
      <c r="CV8" s="32"/>
      <c r="CW8" s="32" t="s">
        <v>45</v>
      </c>
      <c r="CX8" s="32"/>
      <c r="CY8" s="32" t="s">
        <v>46</v>
      </c>
      <c r="CZ8" s="32"/>
      <c r="DA8" s="32" t="s">
        <v>29</v>
      </c>
      <c r="DB8" s="32"/>
      <c r="DC8" s="32" t="s">
        <v>47</v>
      </c>
      <c r="DD8" s="32"/>
      <c r="DE8" s="32" t="s">
        <v>51</v>
      </c>
      <c r="DF8" s="32"/>
      <c r="DG8" s="32" t="s">
        <v>52</v>
      </c>
      <c r="DH8" s="32"/>
      <c r="DI8" s="32" t="s">
        <v>48</v>
      </c>
      <c r="DJ8" s="32"/>
      <c r="DK8" s="32" t="s">
        <v>1</v>
      </c>
      <c r="DL8" s="32"/>
      <c r="DM8" s="32" t="s">
        <v>6</v>
      </c>
      <c r="DN8" s="32"/>
      <c r="DO8" s="32" t="s">
        <v>30</v>
      </c>
      <c r="DP8" s="32"/>
      <c r="DQ8" s="32" t="s">
        <v>49</v>
      </c>
      <c r="DR8" s="50"/>
      <c r="DS8" s="91" t="s">
        <v>12</v>
      </c>
      <c r="DT8" s="91" t="s">
        <v>13</v>
      </c>
      <c r="DU8" s="91"/>
      <c r="DV8" s="91"/>
      <c r="DW8" s="91"/>
      <c r="DX8" s="84" t="s">
        <v>14</v>
      </c>
      <c r="DY8" s="87"/>
      <c r="DZ8" s="94" t="s">
        <v>17</v>
      </c>
      <c r="EA8" s="88" t="s">
        <v>18</v>
      </c>
      <c r="EB8" s="89" t="s">
        <v>19</v>
      </c>
      <c r="EC8" s="90" t="s">
        <v>20</v>
      </c>
      <c r="ED8" s="90" t="s">
        <v>21</v>
      </c>
      <c r="EE8" s="91" t="s">
        <v>22</v>
      </c>
      <c r="EF8" s="92" t="s">
        <v>24</v>
      </c>
      <c r="EG8" s="50" t="s">
        <v>25</v>
      </c>
      <c r="EH8" s="50" t="s">
        <v>26</v>
      </c>
      <c r="EI8" s="50" t="s">
        <v>27</v>
      </c>
      <c r="EJ8" s="50" t="s">
        <v>7</v>
      </c>
      <c r="EK8" s="93" t="s">
        <v>7</v>
      </c>
      <c r="EL8" s="32"/>
      <c r="EM8" s="32" t="s">
        <v>2</v>
      </c>
      <c r="EN8" s="32"/>
      <c r="EO8" s="32" t="s">
        <v>38</v>
      </c>
      <c r="EP8" s="32"/>
      <c r="EQ8" s="32" t="s">
        <v>39</v>
      </c>
      <c r="ER8" s="32"/>
      <c r="ES8" s="32" t="s">
        <v>40</v>
      </c>
      <c r="ET8" s="32"/>
      <c r="EU8" s="32" t="s">
        <v>41</v>
      </c>
      <c r="EV8" s="50" t="s">
        <v>3</v>
      </c>
      <c r="EW8" s="50" t="s">
        <v>11</v>
      </c>
      <c r="EX8" s="32"/>
      <c r="EY8" s="32" t="s">
        <v>4</v>
      </c>
      <c r="EZ8" s="32"/>
      <c r="FA8" s="32" t="s">
        <v>42</v>
      </c>
      <c r="FB8" s="32"/>
      <c r="FC8" s="32" t="s">
        <v>43</v>
      </c>
      <c r="FD8" s="32"/>
      <c r="FE8" s="32" t="s">
        <v>5</v>
      </c>
      <c r="FF8" s="32"/>
      <c r="FG8" s="32" t="s">
        <v>44</v>
      </c>
      <c r="FH8" s="32"/>
      <c r="FI8" s="32" t="s">
        <v>45</v>
      </c>
      <c r="FJ8" s="32"/>
      <c r="FK8" s="32" t="s">
        <v>46</v>
      </c>
      <c r="FL8" s="32"/>
      <c r="FM8" s="32" t="s">
        <v>29</v>
      </c>
      <c r="FN8" s="32"/>
      <c r="FO8" s="32" t="s">
        <v>47</v>
      </c>
      <c r="FP8" s="32"/>
      <c r="FQ8" s="32" t="s">
        <v>51</v>
      </c>
      <c r="FR8" s="32"/>
      <c r="FS8" s="32" t="s">
        <v>52</v>
      </c>
      <c r="FT8" s="32"/>
      <c r="FU8" s="32" t="s">
        <v>48</v>
      </c>
      <c r="FV8" s="32"/>
      <c r="FW8" s="32" t="s">
        <v>1</v>
      </c>
      <c r="FX8" s="32"/>
      <c r="FY8" s="32" t="s">
        <v>6</v>
      </c>
      <c r="FZ8" s="32"/>
      <c r="GA8" s="32" t="s">
        <v>30</v>
      </c>
      <c r="GB8" s="32"/>
      <c r="GC8" s="32" t="s">
        <v>49</v>
      </c>
      <c r="GD8" s="50"/>
      <c r="GE8" s="91" t="s">
        <v>12</v>
      </c>
      <c r="GF8" s="91" t="s">
        <v>13</v>
      </c>
      <c r="GG8" s="91"/>
      <c r="GH8" s="91"/>
      <c r="GI8" s="91"/>
      <c r="GJ8" s="84" t="s">
        <v>14</v>
      </c>
      <c r="GL8" s="14"/>
      <c r="GM8" s="14"/>
      <c r="GN8" s="16"/>
      <c r="GO8" s="14"/>
      <c r="GP8" s="15"/>
      <c r="GQ8" s="14"/>
      <c r="GR8" s="14"/>
    </row>
    <row r="9" spans="1:200" s="273" customFormat="1" ht="24.95" customHeight="1" thickBot="1">
      <c r="A9" s="265">
        <v>1</v>
      </c>
      <c r="B9" s="266" t="s">
        <v>56</v>
      </c>
      <c r="C9" s="266" t="s">
        <v>57</v>
      </c>
      <c r="D9" s="265">
        <v>1</v>
      </c>
      <c r="E9" s="265"/>
      <c r="F9" s="265"/>
      <c r="G9" s="265"/>
      <c r="H9" s="265"/>
      <c r="I9" s="265"/>
      <c r="J9" s="265"/>
      <c r="K9" s="265"/>
      <c r="L9" s="267">
        <f>SUM(L10:L11)</f>
        <v>74</v>
      </c>
      <c r="M9" s="267">
        <f>SUM(M10:M11)</f>
        <v>74</v>
      </c>
      <c r="N9" s="265">
        <f t="shared" ref="N9:BH9" si="0">SUM(N10:N23)</f>
        <v>4</v>
      </c>
      <c r="O9" s="268">
        <f>SUM(O10:O23)</f>
        <v>0</v>
      </c>
      <c r="P9" s="265">
        <f t="shared" si="0"/>
        <v>0</v>
      </c>
      <c r="Q9" s="265">
        <f t="shared" si="0"/>
        <v>0</v>
      </c>
      <c r="R9" s="265">
        <f t="shared" ref="R9:S9" si="1">SUM(R10:R23)</f>
        <v>334</v>
      </c>
      <c r="S9" s="265">
        <f t="shared" si="1"/>
        <v>0</v>
      </c>
      <c r="T9" s="265">
        <f t="shared" si="0"/>
        <v>148</v>
      </c>
      <c r="U9" s="265">
        <f t="shared" si="0"/>
        <v>104</v>
      </c>
      <c r="V9" s="265">
        <f t="shared" si="0"/>
        <v>0</v>
      </c>
      <c r="W9" s="265">
        <f t="shared" si="0"/>
        <v>0</v>
      </c>
      <c r="X9" s="265">
        <f t="shared" si="0"/>
        <v>0</v>
      </c>
      <c r="Y9" s="265">
        <f t="shared" si="0"/>
        <v>4</v>
      </c>
      <c r="Z9" s="265">
        <f t="shared" si="0"/>
        <v>0</v>
      </c>
      <c r="AA9" s="265">
        <f t="shared" si="0"/>
        <v>0</v>
      </c>
      <c r="AB9" s="265">
        <f t="shared" si="0"/>
        <v>0</v>
      </c>
      <c r="AC9" s="265">
        <f t="shared" si="0"/>
        <v>0</v>
      </c>
      <c r="AD9" s="265">
        <f t="shared" si="0"/>
        <v>0</v>
      </c>
      <c r="AE9" s="265">
        <f t="shared" si="0"/>
        <v>0</v>
      </c>
      <c r="AF9" s="265">
        <f t="shared" si="0"/>
        <v>0</v>
      </c>
      <c r="AG9" s="265">
        <f t="shared" si="0"/>
        <v>0</v>
      </c>
      <c r="AH9" s="265">
        <f t="shared" si="0"/>
        <v>0</v>
      </c>
      <c r="AI9" s="268">
        <f t="shared" si="0"/>
        <v>0</v>
      </c>
      <c r="AJ9" s="265">
        <f t="shared" si="0"/>
        <v>0</v>
      </c>
      <c r="AK9" s="265">
        <f t="shared" si="0"/>
        <v>0</v>
      </c>
      <c r="AL9" s="265">
        <f t="shared" si="0"/>
        <v>0</v>
      </c>
      <c r="AM9" s="265">
        <f t="shared" si="0"/>
        <v>0</v>
      </c>
      <c r="AN9" s="265">
        <f t="shared" si="0"/>
        <v>0</v>
      </c>
      <c r="AO9" s="265">
        <f t="shared" si="0"/>
        <v>0</v>
      </c>
      <c r="AP9" s="265">
        <f t="shared" si="0"/>
        <v>0</v>
      </c>
      <c r="AQ9" s="265">
        <f t="shared" si="0"/>
        <v>0</v>
      </c>
      <c r="AR9" s="265">
        <f t="shared" si="0"/>
        <v>11</v>
      </c>
      <c r="AS9" s="265">
        <f t="shared" si="0"/>
        <v>66</v>
      </c>
      <c r="AT9" s="265">
        <f t="shared" ref="AT9:AU9" si="2">SUM(AT10:AT23)</f>
        <v>0</v>
      </c>
      <c r="AU9" s="265">
        <f t="shared" si="2"/>
        <v>0</v>
      </c>
      <c r="AV9" s="265">
        <f t="shared" si="0"/>
        <v>0</v>
      </c>
      <c r="AW9" s="265">
        <f t="shared" si="0"/>
        <v>0</v>
      </c>
      <c r="AX9" s="265">
        <f t="shared" si="0"/>
        <v>1</v>
      </c>
      <c r="AY9" s="265">
        <f t="shared" si="0"/>
        <v>8</v>
      </c>
      <c r="AZ9" s="265">
        <f t="shared" si="0"/>
        <v>0</v>
      </c>
      <c r="BA9" s="265">
        <f t="shared" si="0"/>
        <v>0</v>
      </c>
      <c r="BB9" s="265">
        <f t="shared" si="0"/>
        <v>0</v>
      </c>
      <c r="BC9" s="265">
        <f t="shared" si="0"/>
        <v>0</v>
      </c>
      <c r="BD9" s="265">
        <f t="shared" si="0"/>
        <v>0</v>
      </c>
      <c r="BE9" s="265">
        <f t="shared" si="0"/>
        <v>0</v>
      </c>
      <c r="BF9" s="265">
        <f t="shared" si="0"/>
        <v>0</v>
      </c>
      <c r="BG9" s="268">
        <f>SUM(BG10:BG23)</f>
        <v>182</v>
      </c>
      <c r="BH9" s="268">
        <f t="shared" si="0"/>
        <v>178</v>
      </c>
      <c r="BI9" s="265"/>
      <c r="BJ9" s="269"/>
      <c r="BK9" s="269"/>
      <c r="BL9" s="269"/>
      <c r="BM9" s="265">
        <v>1</v>
      </c>
      <c r="BN9" s="266" t="s">
        <v>56</v>
      </c>
      <c r="BO9" s="266" t="s">
        <v>57</v>
      </c>
      <c r="BP9" s="265">
        <v>1</v>
      </c>
      <c r="BQ9" s="265"/>
      <c r="BR9" s="265"/>
      <c r="BS9" s="265"/>
      <c r="BT9" s="265"/>
      <c r="BU9" s="265"/>
      <c r="BV9" s="265"/>
      <c r="BW9" s="265"/>
      <c r="BX9" s="267">
        <f>SUM(BX10:BX11)</f>
        <v>108</v>
      </c>
      <c r="BY9" s="267">
        <f>SUM(BY10:BY11)</f>
        <v>108</v>
      </c>
      <c r="BZ9" s="265">
        <f t="shared" ref="BZ9:DR9" si="3">SUM(BZ10:BZ23)</f>
        <v>0</v>
      </c>
      <c r="CA9" s="265">
        <f t="shared" si="3"/>
        <v>0</v>
      </c>
      <c r="CB9" s="265">
        <f t="shared" si="3"/>
        <v>0</v>
      </c>
      <c r="CC9" s="265">
        <f t="shared" si="3"/>
        <v>0</v>
      </c>
      <c r="CD9" s="265">
        <f t="shared" si="3"/>
        <v>0</v>
      </c>
      <c r="CE9" s="265">
        <f t="shared" si="3"/>
        <v>0</v>
      </c>
      <c r="CF9" s="265">
        <f t="shared" si="3"/>
        <v>168</v>
      </c>
      <c r="CG9" s="265">
        <f t="shared" si="3"/>
        <v>156</v>
      </c>
      <c r="CH9" s="265">
        <f t="shared" si="3"/>
        <v>0</v>
      </c>
      <c r="CI9" s="265">
        <f t="shared" si="3"/>
        <v>0</v>
      </c>
      <c r="CJ9" s="265">
        <f t="shared" si="3"/>
        <v>2</v>
      </c>
      <c r="CK9" s="265">
        <f t="shared" si="3"/>
        <v>18</v>
      </c>
      <c r="CL9" s="265">
        <f t="shared" si="3"/>
        <v>0</v>
      </c>
      <c r="CM9" s="265">
        <f t="shared" si="3"/>
        <v>0</v>
      </c>
      <c r="CN9" s="265">
        <f t="shared" si="3"/>
        <v>0</v>
      </c>
      <c r="CO9" s="265">
        <f t="shared" si="3"/>
        <v>0</v>
      </c>
      <c r="CP9" s="265">
        <f t="shared" si="3"/>
        <v>0</v>
      </c>
      <c r="CQ9" s="265">
        <f t="shared" si="3"/>
        <v>0</v>
      </c>
      <c r="CR9" s="265">
        <f t="shared" si="3"/>
        <v>0</v>
      </c>
      <c r="CS9" s="265">
        <f t="shared" si="3"/>
        <v>0</v>
      </c>
      <c r="CT9" s="265">
        <f t="shared" si="3"/>
        <v>0</v>
      </c>
      <c r="CU9" s="268">
        <f t="shared" si="3"/>
        <v>0</v>
      </c>
      <c r="CV9" s="265">
        <f t="shared" si="3"/>
        <v>0</v>
      </c>
      <c r="CW9" s="265">
        <f t="shared" si="3"/>
        <v>0</v>
      </c>
      <c r="CX9" s="265">
        <f t="shared" si="3"/>
        <v>0</v>
      </c>
      <c r="CY9" s="265">
        <f t="shared" si="3"/>
        <v>0</v>
      </c>
      <c r="CZ9" s="265">
        <f t="shared" si="3"/>
        <v>0</v>
      </c>
      <c r="DA9" s="265">
        <f t="shared" si="3"/>
        <v>0</v>
      </c>
      <c r="DB9" s="265">
        <f t="shared" si="3"/>
        <v>0</v>
      </c>
      <c r="DC9" s="265">
        <f t="shared" si="3"/>
        <v>0</v>
      </c>
      <c r="DD9" s="265">
        <f t="shared" si="3"/>
        <v>10</v>
      </c>
      <c r="DE9" s="265">
        <f t="shared" si="3"/>
        <v>60</v>
      </c>
      <c r="DF9" s="265">
        <f t="shared" si="3"/>
        <v>0</v>
      </c>
      <c r="DG9" s="265">
        <f t="shared" si="3"/>
        <v>0</v>
      </c>
      <c r="DH9" s="265">
        <f t="shared" si="3"/>
        <v>1</v>
      </c>
      <c r="DI9" s="265">
        <f t="shared" si="3"/>
        <v>80</v>
      </c>
      <c r="DJ9" s="265">
        <f t="shared" si="3"/>
        <v>2</v>
      </c>
      <c r="DK9" s="265">
        <f t="shared" si="3"/>
        <v>16</v>
      </c>
      <c r="DL9" s="265">
        <f t="shared" si="3"/>
        <v>0</v>
      </c>
      <c r="DM9" s="265">
        <f t="shared" si="3"/>
        <v>0</v>
      </c>
      <c r="DN9" s="265">
        <f t="shared" si="3"/>
        <v>0</v>
      </c>
      <c r="DO9" s="265">
        <f t="shared" si="3"/>
        <v>0</v>
      </c>
      <c r="DP9" s="265">
        <f t="shared" si="3"/>
        <v>0</v>
      </c>
      <c r="DQ9" s="265">
        <f t="shared" si="3"/>
        <v>0</v>
      </c>
      <c r="DR9" s="265">
        <f t="shared" si="3"/>
        <v>0</v>
      </c>
      <c r="DS9" s="268">
        <f>SUM(DS10:DS23)</f>
        <v>332</v>
      </c>
      <c r="DT9" s="268">
        <f t="shared" ref="DT9" si="4">SUM(DT10:DT23)</f>
        <v>314</v>
      </c>
      <c r="DU9" s="270"/>
      <c r="DV9" s="265"/>
      <c r="DW9" s="265"/>
      <c r="DX9" s="265"/>
      <c r="DY9" s="265">
        <v>1</v>
      </c>
      <c r="DZ9" s="266" t="s">
        <v>56</v>
      </c>
      <c r="EA9" s="266" t="s">
        <v>57</v>
      </c>
      <c r="EB9" s="265">
        <v>1</v>
      </c>
      <c r="EC9" s="265"/>
      <c r="ED9" s="265"/>
      <c r="EE9" s="265"/>
      <c r="EF9" s="265"/>
      <c r="EG9" s="265"/>
      <c r="EH9" s="265"/>
      <c r="EI9" s="265"/>
      <c r="EJ9" s="265">
        <f t="shared" ref="EJ9:GF9" si="5">SUM(EJ10:EJ23)</f>
        <v>988</v>
      </c>
      <c r="EK9" s="265">
        <f t="shared" si="5"/>
        <v>654</v>
      </c>
      <c r="EL9" s="265">
        <f t="shared" si="5"/>
        <v>78</v>
      </c>
      <c r="EM9" s="265">
        <f>SUM(EM10:EM23)</f>
        <v>0</v>
      </c>
      <c r="EN9" s="265">
        <f t="shared" si="5"/>
        <v>0</v>
      </c>
      <c r="EO9" s="265">
        <f t="shared" si="5"/>
        <v>0</v>
      </c>
      <c r="EP9" s="265">
        <f t="shared" ref="EP9:EQ9" si="6">SUM(EP10:EP23)</f>
        <v>334</v>
      </c>
      <c r="EQ9" s="265">
        <f t="shared" si="6"/>
        <v>0</v>
      </c>
      <c r="ER9" s="265">
        <f t="shared" si="5"/>
        <v>316</v>
      </c>
      <c r="ES9" s="265">
        <f t="shared" si="5"/>
        <v>260</v>
      </c>
      <c r="ET9" s="265">
        <f t="shared" si="5"/>
        <v>0</v>
      </c>
      <c r="EU9" s="265">
        <f t="shared" si="5"/>
        <v>0</v>
      </c>
      <c r="EV9" s="265">
        <f t="shared" si="5"/>
        <v>2</v>
      </c>
      <c r="EW9" s="268">
        <f t="shared" si="5"/>
        <v>22</v>
      </c>
      <c r="EX9" s="265">
        <f t="shared" si="5"/>
        <v>0</v>
      </c>
      <c r="EY9" s="265">
        <f t="shared" si="5"/>
        <v>0</v>
      </c>
      <c r="EZ9" s="265">
        <f t="shared" si="5"/>
        <v>0</v>
      </c>
      <c r="FA9" s="265">
        <f t="shared" si="5"/>
        <v>0</v>
      </c>
      <c r="FB9" s="265">
        <f t="shared" si="5"/>
        <v>0</v>
      </c>
      <c r="FC9" s="265">
        <f t="shared" si="5"/>
        <v>0</v>
      </c>
      <c r="FD9" s="265">
        <f t="shared" si="5"/>
        <v>0</v>
      </c>
      <c r="FE9" s="265">
        <f t="shared" si="5"/>
        <v>0</v>
      </c>
      <c r="FF9" s="265">
        <f t="shared" si="5"/>
        <v>0</v>
      </c>
      <c r="FG9" s="268">
        <f t="shared" si="5"/>
        <v>0</v>
      </c>
      <c r="FH9" s="265">
        <f t="shared" si="5"/>
        <v>0</v>
      </c>
      <c r="FI9" s="265">
        <f t="shared" si="5"/>
        <v>0</v>
      </c>
      <c r="FJ9" s="265">
        <f t="shared" si="5"/>
        <v>0</v>
      </c>
      <c r="FK9" s="265">
        <f t="shared" si="5"/>
        <v>0</v>
      </c>
      <c r="FL9" s="265">
        <f t="shared" si="5"/>
        <v>0</v>
      </c>
      <c r="FM9" s="265">
        <f t="shared" si="5"/>
        <v>0</v>
      </c>
      <c r="FN9" s="265">
        <f t="shared" si="5"/>
        <v>0</v>
      </c>
      <c r="FO9" s="265">
        <f t="shared" si="5"/>
        <v>0</v>
      </c>
      <c r="FP9" s="265">
        <f t="shared" si="5"/>
        <v>21</v>
      </c>
      <c r="FQ9" s="265">
        <f t="shared" si="5"/>
        <v>126</v>
      </c>
      <c r="FR9" s="265"/>
      <c r="FS9" s="265">
        <f t="shared" ref="FS9" si="7">SUM(FS10:FS23)</f>
        <v>0</v>
      </c>
      <c r="FT9" s="265">
        <f t="shared" si="5"/>
        <v>1</v>
      </c>
      <c r="FU9" s="265">
        <f t="shared" si="5"/>
        <v>80</v>
      </c>
      <c r="FV9" s="265">
        <f t="shared" si="5"/>
        <v>3</v>
      </c>
      <c r="FW9" s="265">
        <f t="shared" si="5"/>
        <v>24</v>
      </c>
      <c r="FX9" s="265">
        <f t="shared" si="5"/>
        <v>0</v>
      </c>
      <c r="FY9" s="265">
        <f t="shared" si="5"/>
        <v>0</v>
      </c>
      <c r="FZ9" s="265">
        <f t="shared" si="5"/>
        <v>0</v>
      </c>
      <c r="GA9" s="265">
        <f t="shared" si="5"/>
        <v>0</v>
      </c>
      <c r="GB9" s="265">
        <f t="shared" si="5"/>
        <v>0</v>
      </c>
      <c r="GC9" s="265">
        <f t="shared" si="5"/>
        <v>0</v>
      </c>
      <c r="GD9" s="265">
        <f t="shared" si="5"/>
        <v>0</v>
      </c>
      <c r="GE9" s="271">
        <f t="shared" si="5"/>
        <v>514</v>
      </c>
      <c r="GF9" s="272">
        <f t="shared" si="5"/>
        <v>492</v>
      </c>
      <c r="GG9" s="265"/>
      <c r="GH9" s="265"/>
      <c r="GI9" s="265"/>
      <c r="GJ9" s="265"/>
      <c r="GL9" s="274"/>
      <c r="GM9" s="274"/>
      <c r="GP9" s="275"/>
      <c r="GQ9" s="275"/>
      <c r="GR9" s="276"/>
    </row>
    <row r="10" spans="1:200" s="6" customFormat="1" ht="24.95" hidden="1" customHeight="1">
      <c r="A10" s="80"/>
      <c r="B10" s="227" t="s">
        <v>110</v>
      </c>
      <c r="C10" s="228" t="s">
        <v>111</v>
      </c>
      <c r="D10" s="228" t="s">
        <v>112</v>
      </c>
      <c r="E10" s="228" t="s">
        <v>113</v>
      </c>
      <c r="F10" s="228">
        <v>102</v>
      </c>
      <c r="G10" s="228">
        <v>1</v>
      </c>
      <c r="H10" s="228">
        <v>120</v>
      </c>
      <c r="I10" s="228">
        <v>1</v>
      </c>
      <c r="J10" s="228">
        <v>1</v>
      </c>
      <c r="K10" s="228">
        <v>1</v>
      </c>
      <c r="L10" s="227">
        <v>34</v>
      </c>
      <c r="M10" s="229">
        <f t="shared" ref="M10" si="8">SUM(N10+P10+R10+T10+V10)</f>
        <v>34</v>
      </c>
      <c r="N10" s="230"/>
      <c r="O10" s="231">
        <f t="shared" ref="O10" si="9">SUM(N10)*I10</f>
        <v>0</v>
      </c>
      <c r="P10" s="230"/>
      <c r="Q10" s="231">
        <f t="shared" ref="Q10:Q13" si="10">J10*P10</f>
        <v>0</v>
      </c>
      <c r="R10" s="230"/>
      <c r="S10" s="231">
        <f t="shared" ref="S10" si="11">SUM(R10)*J10</f>
        <v>0</v>
      </c>
      <c r="T10" s="230">
        <v>34</v>
      </c>
      <c r="U10" s="231">
        <f t="shared" ref="U10" si="12">SUM(T10)*K10</f>
        <v>34</v>
      </c>
      <c r="V10" s="230"/>
      <c r="W10" s="231">
        <f t="shared" ref="W10" si="13">SUM(V10)*J10*5</f>
        <v>0</v>
      </c>
      <c r="X10" s="232">
        <f t="shared" ref="X10" si="14">SUM(K10*AX10*2+K10*AZ10*2)</f>
        <v>0</v>
      </c>
      <c r="Y10" s="232">
        <v>2</v>
      </c>
      <c r="Z10" s="230"/>
      <c r="AA10" s="231"/>
      <c r="AB10" s="230"/>
      <c r="AC10" s="232">
        <f t="shared" ref="AC10:AC13" si="15">SUM(AB10)*3*H10/5</f>
        <v>0</v>
      </c>
      <c r="AD10" s="230"/>
      <c r="AE10" s="233">
        <f t="shared" ref="AE10:AE13" si="16">SUM(AD10*H10*(30+4))</f>
        <v>0</v>
      </c>
      <c r="AF10" s="230"/>
      <c r="AG10" s="234">
        <f t="shared" ref="AG10:AG13" si="17">SUM(AF10*H10*3)</f>
        <v>0</v>
      </c>
      <c r="AH10" s="230"/>
      <c r="AI10" s="232">
        <f t="shared" ref="AI10:AI13" si="18">SUM(AH10*H10/3)</f>
        <v>0</v>
      </c>
      <c r="AJ10" s="230"/>
      <c r="AK10" s="232">
        <f t="shared" ref="AK10:AK13" si="19">SUM(AJ10*H10*2/3)</f>
        <v>0</v>
      </c>
      <c r="AL10" s="230"/>
      <c r="AM10" s="231">
        <f t="shared" ref="AM10:AM13" si="20">SUM(AL10*H10)</f>
        <v>0</v>
      </c>
      <c r="AN10" s="230"/>
      <c r="AO10" s="231">
        <f t="shared" ref="AO10:AO13" si="21">SUM(AN10*J10)</f>
        <v>0</v>
      </c>
      <c r="AP10" s="230"/>
      <c r="AQ10" s="232">
        <f t="shared" ref="AQ10:AQ13" si="22">SUM(AP10*H10*2)</f>
        <v>0</v>
      </c>
      <c r="AR10" s="230">
        <v>1</v>
      </c>
      <c r="AS10" s="232">
        <f t="shared" ref="AS10" si="23">AR10*K10*6</f>
        <v>6</v>
      </c>
      <c r="AT10" s="230"/>
      <c r="AU10" s="232">
        <f t="shared" ref="AU10:AU13" si="24">AT10*H10/3</f>
        <v>0</v>
      </c>
      <c r="AV10" s="230"/>
      <c r="AW10" s="234">
        <f t="shared" ref="AW10:AW13" si="25">SUM(AV10*H10/3)</f>
        <v>0</v>
      </c>
      <c r="AX10" s="230"/>
      <c r="AY10" s="232">
        <f t="shared" ref="AY10" si="26">SUM(J10*AX10*8*2)</f>
        <v>0</v>
      </c>
      <c r="AZ10" s="230"/>
      <c r="BA10" s="232">
        <f t="shared" ref="BA10:BA13" si="27">SUM(AZ10*K10*5*6)</f>
        <v>0</v>
      </c>
      <c r="BB10" s="230"/>
      <c r="BC10" s="232">
        <f t="shared" ref="BC10:BC13" si="28">SUM(BB10*K10*4*6)</f>
        <v>0</v>
      </c>
      <c r="BD10" s="230"/>
      <c r="BE10" s="234">
        <f t="shared" ref="BE10:BE13" si="29">SUM(BD10*50)</f>
        <v>0</v>
      </c>
      <c r="BF10" s="234"/>
      <c r="BG10" s="234">
        <f>SUM(AO10+BE10+BC10+BA10+AY10+AW10+AS10+AQ10+AK10+AM10+AI10+AG10+AE10+AC10+AA10+Y10+X10+W10+U10+Q10+O10+S10+AU10)</f>
        <v>42</v>
      </c>
      <c r="BH10" s="234">
        <f>SUM(O10+Q10+U10+W10+X10+AS10+AW10+AY10+BA10+BC10+S10+AQ10)</f>
        <v>40</v>
      </c>
      <c r="BI10" s="235"/>
      <c r="BJ10" s="227"/>
      <c r="BK10" s="227"/>
      <c r="BL10" s="80"/>
      <c r="BM10" s="80"/>
      <c r="BN10" s="227" t="s">
        <v>110</v>
      </c>
      <c r="BO10" s="228" t="s">
        <v>111</v>
      </c>
      <c r="BP10" s="228" t="s">
        <v>112</v>
      </c>
      <c r="BQ10" s="228" t="s">
        <v>113</v>
      </c>
      <c r="BR10" s="228">
        <v>102</v>
      </c>
      <c r="BS10" s="228">
        <v>2</v>
      </c>
      <c r="BT10" s="228">
        <v>120</v>
      </c>
      <c r="BU10" s="228">
        <v>1</v>
      </c>
      <c r="BV10" s="228">
        <v>1</v>
      </c>
      <c r="BW10" s="228">
        <v>1</v>
      </c>
      <c r="BX10" s="227">
        <v>64</v>
      </c>
      <c r="BY10" s="229">
        <f t="shared" ref="BY10:BY11" si="30">SUM(BZ10+CB10+CD10+CF10+CH10)</f>
        <v>64</v>
      </c>
      <c r="BZ10" s="230"/>
      <c r="CA10" s="231">
        <f t="shared" ref="CA10:CA11" si="31">SUM(BZ10)*BU10</f>
        <v>0</v>
      </c>
      <c r="CB10" s="230"/>
      <c r="CC10" s="231">
        <f t="shared" ref="CC10:CC22" si="32">BV10*CB10</f>
        <v>0</v>
      </c>
      <c r="CD10" s="230"/>
      <c r="CE10" s="231">
        <f t="shared" ref="CE10" si="33">SUM(CD10)*BV10</f>
        <v>0</v>
      </c>
      <c r="CF10" s="230">
        <v>64</v>
      </c>
      <c r="CG10" s="231">
        <f t="shared" ref="CG10" si="34">SUM(CF10)*BW10</f>
        <v>64</v>
      </c>
      <c r="CH10" s="230"/>
      <c r="CI10" s="231">
        <f t="shared" ref="CI10:CI11" si="35">SUM(CH10)*BV10*5</f>
        <v>0</v>
      </c>
      <c r="CJ10" s="232">
        <v>2</v>
      </c>
      <c r="CK10" s="232">
        <v>2</v>
      </c>
      <c r="CL10" s="230"/>
      <c r="CM10" s="231"/>
      <c r="CN10" s="230"/>
      <c r="CO10" s="232">
        <f t="shared" ref="CO10" si="36">SUM(CN10)*3*BT10/5</f>
        <v>0</v>
      </c>
      <c r="CP10" s="230"/>
      <c r="CQ10" s="233">
        <f t="shared" ref="CQ10:CQ21" si="37">SUM(CP10*BT10*(30+4))</f>
        <v>0</v>
      </c>
      <c r="CR10" s="230"/>
      <c r="CS10" s="234">
        <f t="shared" ref="CS10:CS22" si="38">SUM(CR10*BT10*3)</f>
        <v>0</v>
      </c>
      <c r="CT10" s="230"/>
      <c r="CU10" s="232">
        <f t="shared" ref="CU10:CU21" si="39">SUM(CT10*BT10/3)</f>
        <v>0</v>
      </c>
      <c r="CV10" s="230"/>
      <c r="CW10" s="232">
        <f t="shared" ref="CW10" si="40">SUM(CV10*BT10*2/3)</f>
        <v>0</v>
      </c>
      <c r="CX10" s="230"/>
      <c r="CY10" s="231">
        <f t="shared" ref="CY10" si="41">SUM(CX10*BT10)</f>
        <v>0</v>
      </c>
      <c r="CZ10" s="230"/>
      <c r="DA10" s="231">
        <f t="shared" ref="DA10" si="42">SUM(CZ10*BV10)</f>
        <v>0</v>
      </c>
      <c r="DB10" s="230"/>
      <c r="DC10" s="232">
        <f t="shared" ref="DC10:DC21" si="43">SUM(DB10*BT10*2)</f>
        <v>0</v>
      </c>
      <c r="DD10" s="230"/>
      <c r="DE10" s="232"/>
      <c r="DF10" s="230"/>
      <c r="DG10" s="232">
        <f t="shared" ref="DG10:DG22" si="44">DF10*BT10/3</f>
        <v>0</v>
      </c>
      <c r="DH10" s="230"/>
      <c r="DI10" s="234">
        <f t="shared" ref="DI10:DI21" si="45">SUM(DH10*BT10/3)</f>
        <v>0</v>
      </c>
      <c r="DJ10" s="230">
        <v>1</v>
      </c>
      <c r="DK10" s="232">
        <v>8</v>
      </c>
      <c r="DL10" s="230"/>
      <c r="DM10" s="232">
        <f t="shared" ref="DM10:DM21" si="46">SUM(DL10*BW10*5*6)</f>
        <v>0</v>
      </c>
      <c r="DN10" s="230"/>
      <c r="DO10" s="232">
        <f t="shared" ref="DO10:DO21" si="47">SUM(DN10*BW10*4*6)</f>
        <v>0</v>
      </c>
      <c r="DP10" s="230"/>
      <c r="DQ10" s="234">
        <f t="shared" ref="DQ10" si="48">SUM(DP10*50)</f>
        <v>0</v>
      </c>
      <c r="DR10" s="234"/>
      <c r="DS10" s="234">
        <f>SUM(DA10+DQ10+DO10+DM10+DK10+DI10+DE10+DC10+CW10+CY10+CU10+CS10+CQ10+CO10+CM10+CK10+CJ10+CI10+CG10+CC10+CA10+CE10+DG10)</f>
        <v>76</v>
      </c>
      <c r="DT10" s="234">
        <f>SUM(CA10+CC10+CG10+CI10+CJ10+DE10+DI10+DK10+DM10+DO10+CE10+DC10)</f>
        <v>74</v>
      </c>
      <c r="DU10" s="80"/>
      <c r="DV10" s="80"/>
      <c r="DW10" s="80"/>
      <c r="DX10" s="80"/>
      <c r="DY10" s="80"/>
      <c r="DZ10" s="234"/>
      <c r="EA10" s="236"/>
      <c r="EB10" s="236"/>
      <c r="EC10" s="80"/>
      <c r="ED10" s="80"/>
      <c r="EE10" s="80"/>
      <c r="EF10" s="80"/>
      <c r="EG10" s="80"/>
      <c r="EH10" s="80"/>
      <c r="EI10" s="80"/>
      <c r="EJ10" s="80">
        <f t="shared" ref="EJ10:EK15" si="49">SUM(BX10,L10)</f>
        <v>98</v>
      </c>
      <c r="EK10" s="80">
        <f t="shared" si="49"/>
        <v>98</v>
      </c>
      <c r="EL10" s="80">
        <f>SUM(L10+BZ10)</f>
        <v>34</v>
      </c>
      <c r="EM10" s="237">
        <f>SUM(O10+CA10)</f>
        <v>0</v>
      </c>
      <c r="EN10" s="80">
        <f t="shared" ref="EN10" si="50">SUM(P10+CB10)</f>
        <v>0</v>
      </c>
      <c r="EO10" s="80">
        <f t="shared" ref="EO10:FQ10" si="51">SUM(Q10+CC10)</f>
        <v>0</v>
      </c>
      <c r="EP10" s="80">
        <f t="shared" si="51"/>
        <v>0</v>
      </c>
      <c r="EQ10" s="80">
        <f t="shared" si="51"/>
        <v>0</v>
      </c>
      <c r="ER10" s="80">
        <f t="shared" si="51"/>
        <v>98</v>
      </c>
      <c r="ES10" s="80">
        <f t="shared" si="51"/>
        <v>98</v>
      </c>
      <c r="ET10" s="80">
        <f t="shared" si="51"/>
        <v>0</v>
      </c>
      <c r="EU10" s="80">
        <f t="shared" si="51"/>
        <v>0</v>
      </c>
      <c r="EV10" s="80">
        <f t="shared" si="51"/>
        <v>2</v>
      </c>
      <c r="EW10" s="237">
        <f t="shared" si="51"/>
        <v>4</v>
      </c>
      <c r="EX10" s="80">
        <f t="shared" si="51"/>
        <v>0</v>
      </c>
      <c r="EY10" s="80">
        <f t="shared" si="51"/>
        <v>0</v>
      </c>
      <c r="EZ10" s="80">
        <f t="shared" si="51"/>
        <v>0</v>
      </c>
      <c r="FA10" s="80">
        <f t="shared" si="51"/>
        <v>0</v>
      </c>
      <c r="FB10" s="80">
        <f t="shared" si="51"/>
        <v>0</v>
      </c>
      <c r="FC10" s="80">
        <f t="shared" si="51"/>
        <v>0</v>
      </c>
      <c r="FD10" s="80">
        <f t="shared" si="51"/>
        <v>0</v>
      </c>
      <c r="FE10" s="80">
        <f t="shared" si="51"/>
        <v>0</v>
      </c>
      <c r="FF10" s="80">
        <f t="shared" si="51"/>
        <v>0</v>
      </c>
      <c r="FG10" s="237">
        <f t="shared" si="51"/>
        <v>0</v>
      </c>
      <c r="FH10" s="80">
        <f t="shared" si="51"/>
        <v>0</v>
      </c>
      <c r="FI10" s="80">
        <f t="shared" si="51"/>
        <v>0</v>
      </c>
      <c r="FJ10" s="80">
        <f t="shared" si="51"/>
        <v>0</v>
      </c>
      <c r="FK10" s="80">
        <f t="shared" si="51"/>
        <v>0</v>
      </c>
      <c r="FL10" s="80">
        <f t="shared" si="51"/>
        <v>0</v>
      </c>
      <c r="FM10" s="80">
        <f t="shared" si="51"/>
        <v>0</v>
      </c>
      <c r="FN10" s="80">
        <f t="shared" si="51"/>
        <v>0</v>
      </c>
      <c r="FO10" s="80">
        <f t="shared" si="51"/>
        <v>0</v>
      </c>
      <c r="FP10" s="80">
        <f t="shared" si="51"/>
        <v>1</v>
      </c>
      <c r="FQ10" s="80">
        <f t="shared" si="51"/>
        <v>6</v>
      </c>
      <c r="FR10" s="80"/>
      <c r="FS10" s="80">
        <f t="shared" ref="FS10:GF10" si="52">SUM(AU10+DG10)</f>
        <v>0</v>
      </c>
      <c r="FT10" s="80">
        <f t="shared" si="52"/>
        <v>0</v>
      </c>
      <c r="FU10" s="80">
        <f t="shared" si="52"/>
        <v>0</v>
      </c>
      <c r="FV10" s="80">
        <f t="shared" si="52"/>
        <v>1</v>
      </c>
      <c r="FW10" s="80">
        <f t="shared" si="52"/>
        <v>8</v>
      </c>
      <c r="FX10" s="80">
        <f t="shared" si="52"/>
        <v>0</v>
      </c>
      <c r="FY10" s="80">
        <f t="shared" si="52"/>
        <v>0</v>
      </c>
      <c r="FZ10" s="80">
        <f t="shared" si="52"/>
        <v>0</v>
      </c>
      <c r="GA10" s="80">
        <f t="shared" si="52"/>
        <v>0</v>
      </c>
      <c r="GB10" s="80">
        <f t="shared" si="52"/>
        <v>0</v>
      </c>
      <c r="GC10" s="80">
        <f t="shared" si="52"/>
        <v>0</v>
      </c>
      <c r="GD10" s="80">
        <f t="shared" si="52"/>
        <v>0</v>
      </c>
      <c r="GE10" s="238">
        <f t="shared" si="52"/>
        <v>118</v>
      </c>
      <c r="GF10" s="239">
        <f t="shared" si="52"/>
        <v>114</v>
      </c>
      <c r="GG10" s="80"/>
      <c r="GH10" s="80"/>
      <c r="GI10" s="80"/>
      <c r="GJ10" s="80"/>
      <c r="GL10" s="240"/>
      <c r="GM10" s="240"/>
      <c r="GN10" s="241"/>
      <c r="GO10" s="242"/>
      <c r="GP10" s="243"/>
      <c r="GQ10" s="243"/>
      <c r="GR10" s="244"/>
    </row>
    <row r="11" spans="1:200" s="2" customFormat="1" ht="24.95" hidden="1" customHeight="1">
      <c r="A11" s="31"/>
      <c r="B11" s="102" t="s">
        <v>110</v>
      </c>
      <c r="C11" s="45" t="s">
        <v>114</v>
      </c>
      <c r="D11" s="45" t="s">
        <v>112</v>
      </c>
      <c r="E11" s="45" t="s">
        <v>115</v>
      </c>
      <c r="F11" s="45">
        <v>509</v>
      </c>
      <c r="G11" s="45">
        <v>9</v>
      </c>
      <c r="H11" s="45">
        <v>45</v>
      </c>
      <c r="I11" s="45">
        <v>1</v>
      </c>
      <c r="J11" s="45">
        <v>1</v>
      </c>
      <c r="K11" s="45">
        <v>1</v>
      </c>
      <c r="L11" s="44">
        <v>40</v>
      </c>
      <c r="M11" s="99">
        <f t="shared" ref="M11" si="53">SUM(N11+P11+R11+T11+V11)</f>
        <v>40</v>
      </c>
      <c r="N11" s="62"/>
      <c r="O11" s="58">
        <f t="shared" ref="O11" si="54">SUM(N11)*I11</f>
        <v>0</v>
      </c>
      <c r="P11" s="62"/>
      <c r="Q11" s="58">
        <f t="shared" si="10"/>
        <v>0</v>
      </c>
      <c r="R11" s="62"/>
      <c r="S11" s="58">
        <f>SUM(R11)*J11</f>
        <v>0</v>
      </c>
      <c r="T11" s="62">
        <v>40</v>
      </c>
      <c r="U11" s="58">
        <f t="shared" ref="U11" si="55">SUM(T11)*K11</f>
        <v>40</v>
      </c>
      <c r="V11" s="62"/>
      <c r="W11" s="58">
        <f t="shared" ref="W11" si="56">SUM(V11)*J11*5</f>
        <v>0</v>
      </c>
      <c r="X11" s="51">
        <v>0</v>
      </c>
      <c r="Y11" s="51">
        <f t="shared" ref="Y11" si="57">SUM(L11*5/100*J11)</f>
        <v>2</v>
      </c>
      <c r="Z11" s="62"/>
      <c r="AA11" s="58"/>
      <c r="AB11" s="62"/>
      <c r="AC11" s="51">
        <f t="shared" si="15"/>
        <v>0</v>
      </c>
      <c r="AD11" s="62"/>
      <c r="AE11" s="100">
        <f t="shared" si="16"/>
        <v>0</v>
      </c>
      <c r="AF11" s="62"/>
      <c r="AG11" s="52">
        <f t="shared" si="17"/>
        <v>0</v>
      </c>
      <c r="AH11" s="62"/>
      <c r="AI11" s="51">
        <f t="shared" si="18"/>
        <v>0</v>
      </c>
      <c r="AJ11" s="62"/>
      <c r="AK11" s="51">
        <f t="shared" si="19"/>
        <v>0</v>
      </c>
      <c r="AL11" s="62"/>
      <c r="AM11" s="58">
        <f t="shared" si="20"/>
        <v>0</v>
      </c>
      <c r="AN11" s="62"/>
      <c r="AO11" s="58">
        <f t="shared" si="21"/>
        <v>0</v>
      </c>
      <c r="AP11" s="62"/>
      <c r="AQ11" s="51">
        <f t="shared" si="22"/>
        <v>0</v>
      </c>
      <c r="AR11" s="62"/>
      <c r="AS11" s="51">
        <f>SUM(K11*AR11*6)</f>
        <v>0</v>
      </c>
      <c r="AT11" s="62"/>
      <c r="AU11" s="51">
        <f t="shared" si="24"/>
        <v>0</v>
      </c>
      <c r="AV11" s="62"/>
      <c r="AW11" s="52">
        <f t="shared" si="25"/>
        <v>0</v>
      </c>
      <c r="AX11" s="62">
        <v>1</v>
      </c>
      <c r="AY11" s="51">
        <v>8</v>
      </c>
      <c r="AZ11" s="62"/>
      <c r="BA11" s="51">
        <f t="shared" si="27"/>
        <v>0</v>
      </c>
      <c r="BB11" s="62"/>
      <c r="BC11" s="51">
        <f t="shared" si="28"/>
        <v>0</v>
      </c>
      <c r="BD11" s="62"/>
      <c r="BE11" s="52">
        <f t="shared" si="29"/>
        <v>0</v>
      </c>
      <c r="BF11" s="52"/>
      <c r="BG11" s="52">
        <f t="shared" ref="BG11:BG75" si="58">SUM(AO11+BE11+BC11+BA11+AY11+AW11+AS11+AQ11+AK11+AM11+AI11+AG11+AE11+AC11+AA11+Y11+X11+W11+U11+Q11+O11+S11+AU11)</f>
        <v>50</v>
      </c>
      <c r="BH11" s="52">
        <f t="shared" ref="BH11:BH23" si="59">SUM(O11+Q11+U11+W11+X11+AS11+AW11+AY11+BA11+BC11+S11+AQ11)</f>
        <v>48</v>
      </c>
      <c r="BI11" s="31"/>
      <c r="BJ11" s="31"/>
      <c r="BK11" s="31"/>
      <c r="BL11" s="31"/>
      <c r="BM11" s="31"/>
      <c r="BN11" s="44" t="s">
        <v>110</v>
      </c>
      <c r="BO11" s="45" t="s">
        <v>111</v>
      </c>
      <c r="BP11" s="45" t="s">
        <v>112</v>
      </c>
      <c r="BQ11" s="45" t="s">
        <v>113</v>
      </c>
      <c r="BR11" s="45">
        <v>501</v>
      </c>
      <c r="BS11" s="45">
        <v>10</v>
      </c>
      <c r="BT11" s="45">
        <v>164</v>
      </c>
      <c r="BU11" s="45">
        <v>1</v>
      </c>
      <c r="BV11" s="45">
        <v>1</v>
      </c>
      <c r="BW11" s="45">
        <v>1</v>
      </c>
      <c r="BX11" s="44">
        <v>44</v>
      </c>
      <c r="BY11" s="99">
        <f t="shared" si="30"/>
        <v>44</v>
      </c>
      <c r="BZ11" s="62"/>
      <c r="CA11" s="58">
        <f t="shared" si="31"/>
        <v>0</v>
      </c>
      <c r="CB11" s="62"/>
      <c r="CC11" s="58">
        <f t="shared" si="32"/>
        <v>0</v>
      </c>
      <c r="CD11" s="62"/>
      <c r="CE11" s="58">
        <f t="shared" ref="CE11" si="60">SUM(CD11)*BV11</f>
        <v>0</v>
      </c>
      <c r="CF11" s="62">
        <v>44</v>
      </c>
      <c r="CG11" s="58">
        <v>44</v>
      </c>
      <c r="CH11" s="62"/>
      <c r="CI11" s="58">
        <f t="shared" si="35"/>
        <v>0</v>
      </c>
      <c r="CJ11" s="51">
        <v>0</v>
      </c>
      <c r="CK11" s="51">
        <v>2</v>
      </c>
      <c r="CL11" s="62"/>
      <c r="CM11" s="58"/>
      <c r="CN11" s="62"/>
      <c r="CO11" s="51">
        <f t="shared" ref="CO11:CO22" si="61">SUM(CN11)*3*BT11/5</f>
        <v>0</v>
      </c>
      <c r="CP11" s="62"/>
      <c r="CQ11" s="100">
        <f t="shared" si="37"/>
        <v>0</v>
      </c>
      <c r="CR11" s="62"/>
      <c r="CS11" s="52">
        <f t="shared" si="38"/>
        <v>0</v>
      </c>
      <c r="CT11" s="62"/>
      <c r="CU11" s="51">
        <f t="shared" si="39"/>
        <v>0</v>
      </c>
      <c r="CV11" s="62"/>
      <c r="CW11" s="51">
        <f t="shared" ref="CW11:CW21" si="62">SUM(CV11*BT11*2/3)</f>
        <v>0</v>
      </c>
      <c r="CX11" s="62"/>
      <c r="CY11" s="58">
        <f t="shared" ref="CY11:CY14" si="63">SUM(CX11*BT11)</f>
        <v>0</v>
      </c>
      <c r="CZ11" s="62"/>
      <c r="DA11" s="58">
        <f t="shared" ref="DA11:DA22" si="64">SUM(CZ11*BV11)</f>
        <v>0</v>
      </c>
      <c r="DB11" s="62"/>
      <c r="DC11" s="51">
        <f t="shared" si="43"/>
        <v>0</v>
      </c>
      <c r="DD11" s="62"/>
      <c r="DE11" s="51">
        <f t="shared" ref="DE11" si="65">SUM(BW11*DD11*6)</f>
        <v>0</v>
      </c>
      <c r="DF11" s="62"/>
      <c r="DG11" s="51">
        <f t="shared" si="44"/>
        <v>0</v>
      </c>
      <c r="DH11" s="62"/>
      <c r="DI11" s="52">
        <f t="shared" si="45"/>
        <v>0</v>
      </c>
      <c r="DJ11" s="62">
        <v>1</v>
      </c>
      <c r="DK11" s="51">
        <f>DJ11*BW11:BW41*8</f>
        <v>8</v>
      </c>
      <c r="DL11" s="62"/>
      <c r="DM11" s="51">
        <f t="shared" si="46"/>
        <v>0</v>
      </c>
      <c r="DN11" s="62"/>
      <c r="DO11" s="51">
        <f t="shared" si="47"/>
        <v>0</v>
      </c>
      <c r="DP11" s="62"/>
      <c r="DQ11" s="52">
        <f t="shared" ref="DQ11:DQ21" si="66">SUM(DP11*50)</f>
        <v>0</v>
      </c>
      <c r="DR11" s="52"/>
      <c r="DS11" s="52">
        <f t="shared" ref="DS11:DS23" si="67">SUM(DA11+DQ11+DO11+DM11+DK11+DI11+DE11+DC11+CW11+CY11+CU11+CS11+CQ11+CO11+CM11+CK11+CJ11+CI11+CG11+CC11+CA11+CE11+DG11)</f>
        <v>54</v>
      </c>
      <c r="DT11" s="52">
        <f t="shared" ref="DT11:DT23" si="68">SUM(CA11+CC11+CG11+CI11+CJ11+DE11+DI11+DK11+DM11+DO11+CE11+DC11)</f>
        <v>52</v>
      </c>
      <c r="DU11" s="31"/>
      <c r="DV11" s="31"/>
      <c r="DW11" s="31"/>
      <c r="DX11" s="31"/>
      <c r="DY11" s="31"/>
      <c r="DZ11" s="52"/>
      <c r="EA11" s="103"/>
      <c r="EB11" s="103"/>
      <c r="EC11" s="31"/>
      <c r="ED11" s="31"/>
      <c r="EE11" s="31"/>
      <c r="EF11" s="31"/>
      <c r="EG11" s="31"/>
      <c r="EH11" s="31"/>
      <c r="EI11" s="31"/>
      <c r="EJ11" s="31">
        <f t="shared" si="49"/>
        <v>84</v>
      </c>
      <c r="EK11" s="31">
        <f t="shared" si="49"/>
        <v>84</v>
      </c>
      <c r="EL11" s="31">
        <f>SUM(L11+BZ11)</f>
        <v>40</v>
      </c>
      <c r="EM11" s="30">
        <f t="shared" ref="EM11:EM23" si="69">SUM(O11+CA11)</f>
        <v>0</v>
      </c>
      <c r="EN11" s="31">
        <f t="shared" ref="EN11:EN23" si="70">SUM(P11+CB11)</f>
        <v>0</v>
      </c>
      <c r="EO11" s="31">
        <f t="shared" ref="EO11:EO23" si="71">SUM(Q11+CC11)</f>
        <v>0</v>
      </c>
      <c r="EP11" s="31">
        <f t="shared" ref="EP11:EP23" si="72">SUM(R11+CD11)</f>
        <v>0</v>
      </c>
      <c r="EQ11" s="31">
        <f t="shared" ref="EQ11:EQ23" si="73">SUM(S11+CE11)</f>
        <v>0</v>
      </c>
      <c r="ER11" s="31">
        <f t="shared" ref="ER11:ER23" si="74">SUM(T11+CF11)</f>
        <v>84</v>
      </c>
      <c r="ES11" s="31">
        <f t="shared" ref="ES11:ES23" si="75">SUM(U11+CG11)</f>
        <v>84</v>
      </c>
      <c r="ET11" s="31">
        <f t="shared" ref="ET11:ET23" si="76">SUM(V11+CH11)</f>
        <v>0</v>
      </c>
      <c r="EU11" s="31">
        <f t="shared" ref="EU11:EU23" si="77">SUM(W11+CI11)</f>
        <v>0</v>
      </c>
      <c r="EV11" s="31">
        <f t="shared" ref="EV11:EV23" si="78">SUM(X11+CJ11)</f>
        <v>0</v>
      </c>
      <c r="EW11" s="30">
        <f t="shared" ref="EW11:EW23" si="79">SUM(Y11+CK11)</f>
        <v>4</v>
      </c>
      <c r="EX11" s="31">
        <f t="shared" ref="EX11:EX23" si="80">SUM(Z11+CL11)</f>
        <v>0</v>
      </c>
      <c r="EY11" s="31">
        <f t="shared" ref="EY11:EY23" si="81">SUM(AA11+CM11)</f>
        <v>0</v>
      </c>
      <c r="EZ11" s="31">
        <f t="shared" ref="EZ11:EZ23" si="82">SUM(AB11+CN11)</f>
        <v>0</v>
      </c>
      <c r="FA11" s="31">
        <f t="shared" ref="FA11:FA23" si="83">SUM(AC11+CO11)</f>
        <v>0</v>
      </c>
      <c r="FB11" s="31">
        <f t="shared" ref="FB11:FB23" si="84">SUM(AD11+CP11)</f>
        <v>0</v>
      </c>
      <c r="FC11" s="31">
        <f t="shared" ref="FC11:FC23" si="85">SUM(AE11+CQ11)</f>
        <v>0</v>
      </c>
      <c r="FD11" s="31">
        <f t="shared" ref="FD11:FD23" si="86">SUM(AF11+CR11)</f>
        <v>0</v>
      </c>
      <c r="FE11" s="31">
        <f t="shared" ref="FE11:FE23" si="87">SUM(AG11+CS11)</f>
        <v>0</v>
      </c>
      <c r="FF11" s="31">
        <f t="shared" ref="FF11:FF23" si="88">SUM(AH11+CT11)</f>
        <v>0</v>
      </c>
      <c r="FG11" s="30">
        <f t="shared" ref="FG11:FG23" si="89">SUM(AI11+CU11)</f>
        <v>0</v>
      </c>
      <c r="FH11" s="31">
        <f t="shared" ref="FH11:FH23" si="90">SUM(AJ11+CV11)</f>
        <v>0</v>
      </c>
      <c r="FI11" s="31">
        <f t="shared" ref="FI11:FI23" si="91">SUM(AK11+CW11)</f>
        <v>0</v>
      </c>
      <c r="FJ11" s="31">
        <f t="shared" ref="FJ11:FJ23" si="92">SUM(AL11+CX11)</f>
        <v>0</v>
      </c>
      <c r="FK11" s="31">
        <f t="shared" ref="FK11:FK23" si="93">SUM(AM11+CY11)</f>
        <v>0</v>
      </c>
      <c r="FL11" s="31">
        <f t="shared" ref="FL11:FL23" si="94">SUM(AN11+CZ11)</f>
        <v>0</v>
      </c>
      <c r="FM11" s="31">
        <f t="shared" ref="FM11:FM23" si="95">SUM(AO11+DA11)</f>
        <v>0</v>
      </c>
      <c r="FN11" s="31">
        <f t="shared" ref="FN11:FN23" si="96">SUM(AP11+DB11)</f>
        <v>0</v>
      </c>
      <c r="FO11" s="31">
        <f t="shared" ref="FO11:FO23" si="97">SUM(AQ11+DC11)</f>
        <v>0</v>
      </c>
      <c r="FP11" s="31">
        <f t="shared" ref="FP11:FP23" si="98">SUM(AR11+DD11)</f>
        <v>0</v>
      </c>
      <c r="FQ11" s="31">
        <f t="shared" ref="FQ11:FS23" si="99">SUM(AS11+DE11)</f>
        <v>0</v>
      </c>
      <c r="FR11" s="31"/>
      <c r="FS11" s="31">
        <f t="shared" si="99"/>
        <v>0</v>
      </c>
      <c r="FT11" s="31">
        <f t="shared" ref="FT11:FT23" si="100">SUM(AV11+DH11)</f>
        <v>0</v>
      </c>
      <c r="FU11" s="31">
        <f t="shared" ref="FU11:FU23" si="101">SUM(AW11+DI11)</f>
        <v>0</v>
      </c>
      <c r="FV11" s="31">
        <f t="shared" ref="FV11:FV23" si="102">SUM(AX11+DJ11)</f>
        <v>2</v>
      </c>
      <c r="FW11" s="31">
        <f t="shared" ref="FW11:FW23" si="103">SUM(AY11+DK11)</f>
        <v>16</v>
      </c>
      <c r="FX11" s="31">
        <f t="shared" ref="FX11:FX23" si="104">SUM(AZ11+DL11)</f>
        <v>0</v>
      </c>
      <c r="FY11" s="31">
        <f t="shared" ref="FY11:FY23" si="105">SUM(BA11+DM11)</f>
        <v>0</v>
      </c>
      <c r="FZ11" s="31">
        <f t="shared" ref="FZ11:FZ23" si="106">SUM(BB11+DN11)</f>
        <v>0</v>
      </c>
      <c r="GA11" s="31">
        <f t="shared" ref="GA11:GA23" si="107">SUM(BC11+DO11)</f>
        <v>0</v>
      </c>
      <c r="GB11" s="31">
        <f t="shared" ref="GB11:GB23" si="108">SUM(BD11+DP11)</f>
        <v>0</v>
      </c>
      <c r="GC11" s="31">
        <f t="shared" ref="GC11:GC23" si="109">SUM(BE11+DQ11)</f>
        <v>0</v>
      </c>
      <c r="GD11" s="31">
        <f t="shared" ref="GD11:GD23" si="110">SUM(BF11+DR11)</f>
        <v>0</v>
      </c>
      <c r="GE11" s="97">
        <f t="shared" ref="GE11:GE23" si="111">SUM(BG11+DS11)</f>
        <v>104</v>
      </c>
      <c r="GF11" s="98">
        <f t="shared" ref="GF11:GF23" si="112">SUM(BH11+DT11)</f>
        <v>100</v>
      </c>
      <c r="GG11" s="31"/>
      <c r="GH11" s="31"/>
      <c r="GI11" s="31"/>
      <c r="GJ11" s="31"/>
      <c r="GL11" s="7"/>
      <c r="GM11" s="7"/>
      <c r="GN11" s="11"/>
      <c r="GO11" s="33"/>
      <c r="GP11" s="35"/>
      <c r="GQ11" s="35"/>
      <c r="GR11" s="36"/>
    </row>
    <row r="12" spans="1:200" s="2" customFormat="1" ht="24.95" hidden="1" customHeight="1">
      <c r="A12" s="31"/>
      <c r="B12" s="102" t="s">
        <v>110</v>
      </c>
      <c r="C12" s="45" t="s">
        <v>111</v>
      </c>
      <c r="D12" s="45" t="s">
        <v>112</v>
      </c>
      <c r="E12" s="45" t="s">
        <v>113</v>
      </c>
      <c r="F12" s="45">
        <v>302</v>
      </c>
      <c r="G12" s="45">
        <v>5</v>
      </c>
      <c r="H12" s="45">
        <v>123</v>
      </c>
      <c r="I12" s="45">
        <v>1</v>
      </c>
      <c r="J12" s="45">
        <v>1</v>
      </c>
      <c r="K12" s="45">
        <v>1</v>
      </c>
      <c r="L12" s="104">
        <v>44</v>
      </c>
      <c r="M12" s="99">
        <f t="shared" ref="M12:M13" si="113">SUM(N12+P12+R12+T12+V12)</f>
        <v>44</v>
      </c>
      <c r="N12" s="62"/>
      <c r="O12" s="58">
        <f t="shared" ref="O12:O13" si="114">SUM(N12)*I12</f>
        <v>0</v>
      </c>
      <c r="P12" s="62"/>
      <c r="Q12" s="58">
        <f t="shared" si="10"/>
        <v>0</v>
      </c>
      <c r="R12" s="62">
        <v>38</v>
      </c>
      <c r="S12" s="58">
        <v>0</v>
      </c>
      <c r="T12" s="62">
        <v>6</v>
      </c>
      <c r="U12" s="58">
        <v>6</v>
      </c>
      <c r="V12" s="62"/>
      <c r="W12" s="58">
        <f t="shared" ref="W12:W13" si="115">SUM(V12)*J12*5</f>
        <v>0</v>
      </c>
      <c r="X12" s="51">
        <f t="shared" ref="X12:X13" si="116">SUM(K12*AX12*2+K12*AZ12*2)</f>
        <v>0</v>
      </c>
      <c r="Y12" s="51">
        <v>0</v>
      </c>
      <c r="Z12" s="62"/>
      <c r="AA12" s="58"/>
      <c r="AB12" s="62"/>
      <c r="AC12" s="51">
        <f t="shared" si="15"/>
        <v>0</v>
      </c>
      <c r="AD12" s="62"/>
      <c r="AE12" s="100">
        <f t="shared" si="16"/>
        <v>0</v>
      </c>
      <c r="AF12" s="62"/>
      <c r="AG12" s="52">
        <f t="shared" si="17"/>
        <v>0</v>
      </c>
      <c r="AH12" s="62"/>
      <c r="AI12" s="51">
        <f t="shared" si="18"/>
        <v>0</v>
      </c>
      <c r="AJ12" s="62"/>
      <c r="AK12" s="51">
        <f t="shared" si="19"/>
        <v>0</v>
      </c>
      <c r="AL12" s="62"/>
      <c r="AM12" s="58">
        <f t="shared" si="20"/>
        <v>0</v>
      </c>
      <c r="AN12" s="62"/>
      <c r="AO12" s="58">
        <f t="shared" si="21"/>
        <v>0</v>
      </c>
      <c r="AP12" s="62"/>
      <c r="AQ12" s="51">
        <f t="shared" si="22"/>
        <v>0</v>
      </c>
      <c r="AR12" s="62">
        <v>1</v>
      </c>
      <c r="AS12" s="51">
        <f>AR12*K12*6</f>
        <v>6</v>
      </c>
      <c r="AT12" s="62"/>
      <c r="AU12" s="51">
        <f t="shared" si="24"/>
        <v>0</v>
      </c>
      <c r="AV12" s="62"/>
      <c r="AW12" s="52">
        <f t="shared" si="25"/>
        <v>0</v>
      </c>
      <c r="AX12" s="62"/>
      <c r="AY12" s="51">
        <f t="shared" ref="AY12:AY13" si="117">SUM(J12*AX12*8*2)</f>
        <v>0</v>
      </c>
      <c r="AZ12" s="62"/>
      <c r="BA12" s="51">
        <f t="shared" si="27"/>
        <v>0</v>
      </c>
      <c r="BB12" s="62"/>
      <c r="BC12" s="51">
        <f t="shared" si="28"/>
        <v>0</v>
      </c>
      <c r="BD12" s="62"/>
      <c r="BE12" s="52">
        <f t="shared" si="29"/>
        <v>0</v>
      </c>
      <c r="BF12" s="52"/>
      <c r="BG12" s="52">
        <f t="shared" si="58"/>
        <v>12</v>
      </c>
      <c r="BH12" s="52">
        <f t="shared" si="59"/>
        <v>12</v>
      </c>
      <c r="BI12" s="96"/>
      <c r="BJ12" s="44"/>
      <c r="BK12" s="44"/>
      <c r="BL12" s="31"/>
      <c r="BM12" s="31"/>
      <c r="BN12" s="102" t="s">
        <v>110</v>
      </c>
      <c r="BO12" s="45" t="s">
        <v>111</v>
      </c>
      <c r="BP12" s="45" t="s">
        <v>112</v>
      </c>
      <c r="BQ12" s="45" t="s">
        <v>113</v>
      </c>
      <c r="BR12" s="45">
        <v>302</v>
      </c>
      <c r="BS12" s="45">
        <v>6</v>
      </c>
      <c r="BT12" s="45">
        <v>123</v>
      </c>
      <c r="BU12" s="45">
        <v>1</v>
      </c>
      <c r="BV12" s="45">
        <v>1</v>
      </c>
      <c r="BW12" s="45">
        <v>1</v>
      </c>
      <c r="BX12" s="104">
        <v>44</v>
      </c>
      <c r="BY12" s="99">
        <f t="shared" ref="BY12:BY21" si="118">SUM(BZ12+CB12+CD12+CF12+CH12)</f>
        <v>6</v>
      </c>
      <c r="BZ12" s="62"/>
      <c r="CA12" s="58">
        <f t="shared" ref="CA12:CA14" si="119">SUM(BZ12)*BU12</f>
        <v>0</v>
      </c>
      <c r="CB12" s="62"/>
      <c r="CC12" s="58">
        <f t="shared" si="32"/>
        <v>0</v>
      </c>
      <c r="CD12" s="62">
        <v>0</v>
      </c>
      <c r="CE12" s="58">
        <v>0</v>
      </c>
      <c r="CF12" s="62">
        <v>6</v>
      </c>
      <c r="CG12" s="58">
        <v>6</v>
      </c>
      <c r="CH12" s="62"/>
      <c r="CI12" s="58">
        <f t="shared" ref="CI12:CI21" si="120">SUM(CH12)*BV12*5</f>
        <v>0</v>
      </c>
      <c r="CJ12" s="51">
        <f t="shared" ref="CJ12:CJ21" si="121">SUM(BW12*DJ12*2+BW12*DL12*2)</f>
        <v>0</v>
      </c>
      <c r="CK12" s="51">
        <v>2</v>
      </c>
      <c r="CL12" s="62"/>
      <c r="CM12" s="58"/>
      <c r="CN12" s="62"/>
      <c r="CO12" s="51">
        <f t="shared" si="61"/>
        <v>0</v>
      </c>
      <c r="CP12" s="62"/>
      <c r="CQ12" s="100">
        <f t="shared" si="37"/>
        <v>0</v>
      </c>
      <c r="CR12" s="62"/>
      <c r="CS12" s="52">
        <f t="shared" si="38"/>
        <v>0</v>
      </c>
      <c r="CT12" s="62"/>
      <c r="CU12" s="51">
        <f t="shared" si="39"/>
        <v>0</v>
      </c>
      <c r="CV12" s="62"/>
      <c r="CW12" s="51">
        <f t="shared" si="62"/>
        <v>0</v>
      </c>
      <c r="CX12" s="62"/>
      <c r="CY12" s="58">
        <f t="shared" si="63"/>
        <v>0</v>
      </c>
      <c r="CZ12" s="62"/>
      <c r="DA12" s="58">
        <f t="shared" si="64"/>
        <v>0</v>
      </c>
      <c r="DB12" s="62"/>
      <c r="DC12" s="51">
        <f t="shared" si="43"/>
        <v>0</v>
      </c>
      <c r="DD12" s="62">
        <v>1</v>
      </c>
      <c r="DE12" s="51">
        <f>DD12*BW12*6</f>
        <v>6</v>
      </c>
      <c r="DF12" s="62"/>
      <c r="DG12" s="51">
        <f t="shared" si="44"/>
        <v>0</v>
      </c>
      <c r="DH12" s="62"/>
      <c r="DI12" s="52">
        <f t="shared" si="45"/>
        <v>0</v>
      </c>
      <c r="DJ12" s="62"/>
      <c r="DK12" s="51">
        <f t="shared" ref="DK12:DK21" si="122">SUM(BV12*DJ12*8*2)</f>
        <v>0</v>
      </c>
      <c r="DL12" s="62"/>
      <c r="DM12" s="51">
        <f t="shared" si="46"/>
        <v>0</v>
      </c>
      <c r="DN12" s="62"/>
      <c r="DO12" s="51">
        <f t="shared" si="47"/>
        <v>0</v>
      </c>
      <c r="DP12" s="62"/>
      <c r="DQ12" s="52">
        <f t="shared" si="66"/>
        <v>0</v>
      </c>
      <c r="DR12" s="52"/>
      <c r="DS12" s="52">
        <f t="shared" si="67"/>
        <v>14</v>
      </c>
      <c r="DT12" s="52">
        <f t="shared" si="68"/>
        <v>12</v>
      </c>
      <c r="DU12" s="31"/>
      <c r="DV12" s="31"/>
      <c r="DW12" s="31"/>
      <c r="DX12" s="31"/>
      <c r="DY12" s="31"/>
      <c r="DZ12" s="52"/>
      <c r="EA12" s="103"/>
      <c r="EB12" s="103"/>
      <c r="EC12" s="31"/>
      <c r="ED12" s="31"/>
      <c r="EE12" s="31"/>
      <c r="EF12" s="31"/>
      <c r="EG12" s="31"/>
      <c r="EH12" s="31"/>
      <c r="EI12" s="31"/>
      <c r="EJ12" s="31">
        <f t="shared" si="49"/>
        <v>88</v>
      </c>
      <c r="EK12" s="31">
        <f t="shared" si="49"/>
        <v>50</v>
      </c>
      <c r="EL12" s="31">
        <f t="shared" ref="EL12:EL25" si="123">SUM(N12+BZ12)</f>
        <v>0</v>
      </c>
      <c r="EM12" s="30">
        <f t="shared" si="69"/>
        <v>0</v>
      </c>
      <c r="EN12" s="31">
        <f t="shared" si="70"/>
        <v>0</v>
      </c>
      <c r="EO12" s="31">
        <f t="shared" si="71"/>
        <v>0</v>
      </c>
      <c r="EP12" s="31">
        <f t="shared" si="72"/>
        <v>38</v>
      </c>
      <c r="EQ12" s="31">
        <f t="shared" si="73"/>
        <v>0</v>
      </c>
      <c r="ER12" s="31">
        <f t="shared" si="74"/>
        <v>12</v>
      </c>
      <c r="ES12" s="31">
        <f t="shared" si="75"/>
        <v>12</v>
      </c>
      <c r="ET12" s="31">
        <f t="shared" si="76"/>
        <v>0</v>
      </c>
      <c r="EU12" s="31">
        <f t="shared" si="77"/>
        <v>0</v>
      </c>
      <c r="EV12" s="31">
        <f t="shared" si="78"/>
        <v>0</v>
      </c>
      <c r="EW12" s="30">
        <f t="shared" si="79"/>
        <v>2</v>
      </c>
      <c r="EX12" s="31">
        <f t="shared" si="80"/>
        <v>0</v>
      </c>
      <c r="EY12" s="31">
        <f t="shared" si="81"/>
        <v>0</v>
      </c>
      <c r="EZ12" s="31">
        <f t="shared" si="82"/>
        <v>0</v>
      </c>
      <c r="FA12" s="31">
        <f t="shared" si="83"/>
        <v>0</v>
      </c>
      <c r="FB12" s="31">
        <f t="shared" si="84"/>
        <v>0</v>
      </c>
      <c r="FC12" s="31">
        <f t="shared" si="85"/>
        <v>0</v>
      </c>
      <c r="FD12" s="31">
        <f t="shared" si="86"/>
        <v>0</v>
      </c>
      <c r="FE12" s="31">
        <f t="shared" si="87"/>
        <v>0</v>
      </c>
      <c r="FF12" s="31">
        <f t="shared" si="88"/>
        <v>0</v>
      </c>
      <c r="FG12" s="30">
        <f t="shared" si="89"/>
        <v>0</v>
      </c>
      <c r="FH12" s="31">
        <f t="shared" si="90"/>
        <v>0</v>
      </c>
      <c r="FI12" s="31">
        <f t="shared" si="91"/>
        <v>0</v>
      </c>
      <c r="FJ12" s="31">
        <f t="shared" si="92"/>
        <v>0</v>
      </c>
      <c r="FK12" s="31">
        <f t="shared" si="93"/>
        <v>0</v>
      </c>
      <c r="FL12" s="31">
        <f t="shared" si="94"/>
        <v>0</v>
      </c>
      <c r="FM12" s="31">
        <f t="shared" si="95"/>
        <v>0</v>
      </c>
      <c r="FN12" s="31">
        <f t="shared" si="96"/>
        <v>0</v>
      </c>
      <c r="FO12" s="31">
        <f t="shared" si="97"/>
        <v>0</v>
      </c>
      <c r="FP12" s="31">
        <f t="shared" si="98"/>
        <v>2</v>
      </c>
      <c r="FQ12" s="31">
        <f t="shared" si="99"/>
        <v>12</v>
      </c>
      <c r="FR12" s="31"/>
      <c r="FS12" s="31">
        <f t="shared" si="99"/>
        <v>0</v>
      </c>
      <c r="FT12" s="31">
        <f t="shared" si="100"/>
        <v>0</v>
      </c>
      <c r="FU12" s="31">
        <f t="shared" si="101"/>
        <v>0</v>
      </c>
      <c r="FV12" s="31">
        <f t="shared" si="102"/>
        <v>0</v>
      </c>
      <c r="FW12" s="31">
        <f t="shared" si="103"/>
        <v>0</v>
      </c>
      <c r="FX12" s="31">
        <f t="shared" si="104"/>
        <v>0</v>
      </c>
      <c r="FY12" s="31">
        <f t="shared" si="105"/>
        <v>0</v>
      </c>
      <c r="FZ12" s="31">
        <f t="shared" si="106"/>
        <v>0</v>
      </c>
      <c r="GA12" s="31">
        <f t="shared" si="107"/>
        <v>0</v>
      </c>
      <c r="GB12" s="31">
        <f t="shared" si="108"/>
        <v>0</v>
      </c>
      <c r="GC12" s="31">
        <f t="shared" si="109"/>
        <v>0</v>
      </c>
      <c r="GD12" s="31">
        <f t="shared" si="110"/>
        <v>0</v>
      </c>
      <c r="GE12" s="97">
        <f t="shared" si="111"/>
        <v>26</v>
      </c>
      <c r="GF12" s="98">
        <f t="shared" si="112"/>
        <v>24</v>
      </c>
      <c r="GG12" s="31"/>
      <c r="GH12" s="31"/>
      <c r="GI12" s="31"/>
      <c r="GJ12" s="31"/>
      <c r="GL12" s="7"/>
      <c r="GM12" s="7"/>
      <c r="GN12" s="11"/>
      <c r="GO12" s="33"/>
      <c r="GP12" s="35"/>
      <c r="GQ12" s="35"/>
      <c r="GR12" s="36"/>
    </row>
    <row r="13" spans="1:200" s="2" customFormat="1" ht="24.95" hidden="1" customHeight="1">
      <c r="A13" s="31"/>
      <c r="B13" s="102" t="s">
        <v>110</v>
      </c>
      <c r="C13" s="45" t="s">
        <v>116</v>
      </c>
      <c r="D13" s="45" t="s">
        <v>112</v>
      </c>
      <c r="E13" s="45" t="s">
        <v>117</v>
      </c>
      <c r="F13" s="45">
        <v>308</v>
      </c>
      <c r="G13" s="45">
        <v>5</v>
      </c>
      <c r="H13" s="45">
        <v>93</v>
      </c>
      <c r="I13" s="45">
        <v>1</v>
      </c>
      <c r="J13" s="45">
        <v>1</v>
      </c>
      <c r="K13" s="45">
        <v>1</v>
      </c>
      <c r="L13" s="44">
        <v>36</v>
      </c>
      <c r="M13" s="99">
        <f t="shared" si="113"/>
        <v>36</v>
      </c>
      <c r="N13" s="62"/>
      <c r="O13" s="58">
        <f t="shared" si="114"/>
        <v>0</v>
      </c>
      <c r="P13" s="62"/>
      <c r="Q13" s="58">
        <f t="shared" si="10"/>
        <v>0</v>
      </c>
      <c r="R13" s="62">
        <v>30</v>
      </c>
      <c r="S13" s="58">
        <v>0</v>
      </c>
      <c r="T13" s="62">
        <v>6</v>
      </c>
      <c r="U13" s="58">
        <v>6</v>
      </c>
      <c r="V13" s="62"/>
      <c r="W13" s="58">
        <f t="shared" si="115"/>
        <v>0</v>
      </c>
      <c r="X13" s="51">
        <f t="shared" si="116"/>
        <v>0</v>
      </c>
      <c r="Y13" s="51">
        <v>0</v>
      </c>
      <c r="Z13" s="62"/>
      <c r="AA13" s="58"/>
      <c r="AB13" s="62"/>
      <c r="AC13" s="51">
        <f t="shared" si="15"/>
        <v>0</v>
      </c>
      <c r="AD13" s="62"/>
      <c r="AE13" s="100">
        <f t="shared" si="16"/>
        <v>0</v>
      </c>
      <c r="AF13" s="62"/>
      <c r="AG13" s="52">
        <f t="shared" si="17"/>
        <v>0</v>
      </c>
      <c r="AH13" s="62"/>
      <c r="AI13" s="51">
        <f t="shared" si="18"/>
        <v>0</v>
      </c>
      <c r="AJ13" s="62"/>
      <c r="AK13" s="51">
        <f t="shared" si="19"/>
        <v>0</v>
      </c>
      <c r="AL13" s="62"/>
      <c r="AM13" s="58">
        <f t="shared" si="20"/>
        <v>0</v>
      </c>
      <c r="AN13" s="62"/>
      <c r="AO13" s="58">
        <f t="shared" si="21"/>
        <v>0</v>
      </c>
      <c r="AP13" s="62"/>
      <c r="AQ13" s="51">
        <f t="shared" si="22"/>
        <v>0</v>
      </c>
      <c r="AR13" s="62">
        <v>1</v>
      </c>
      <c r="AS13" s="51">
        <f>AR13*K13*6</f>
        <v>6</v>
      </c>
      <c r="AT13" s="62"/>
      <c r="AU13" s="51">
        <f t="shared" si="24"/>
        <v>0</v>
      </c>
      <c r="AV13" s="62"/>
      <c r="AW13" s="52">
        <f t="shared" si="25"/>
        <v>0</v>
      </c>
      <c r="AX13" s="62"/>
      <c r="AY13" s="51">
        <f t="shared" si="117"/>
        <v>0</v>
      </c>
      <c r="AZ13" s="62"/>
      <c r="BA13" s="51">
        <f t="shared" si="27"/>
        <v>0</v>
      </c>
      <c r="BB13" s="62"/>
      <c r="BC13" s="51">
        <f t="shared" si="28"/>
        <v>0</v>
      </c>
      <c r="BD13" s="62"/>
      <c r="BE13" s="52">
        <f t="shared" si="29"/>
        <v>0</v>
      </c>
      <c r="BF13" s="52"/>
      <c r="BG13" s="52">
        <f t="shared" si="58"/>
        <v>12</v>
      </c>
      <c r="BH13" s="52">
        <f t="shared" si="59"/>
        <v>12</v>
      </c>
      <c r="BI13" s="31"/>
      <c r="BJ13" s="31"/>
      <c r="BK13" s="31"/>
      <c r="BL13" s="31"/>
      <c r="BM13" s="31"/>
      <c r="BN13" s="102" t="s">
        <v>110</v>
      </c>
      <c r="BO13" s="45" t="s">
        <v>116</v>
      </c>
      <c r="BP13" s="45" t="s">
        <v>112</v>
      </c>
      <c r="BQ13" s="45" t="s">
        <v>117</v>
      </c>
      <c r="BR13" s="45">
        <v>308</v>
      </c>
      <c r="BS13" s="45">
        <v>6</v>
      </c>
      <c r="BT13" s="45">
        <v>93</v>
      </c>
      <c r="BU13" s="45">
        <v>1</v>
      </c>
      <c r="BV13" s="45">
        <v>1</v>
      </c>
      <c r="BW13" s="45">
        <v>1</v>
      </c>
      <c r="BX13" s="44">
        <v>36</v>
      </c>
      <c r="BY13" s="99">
        <f t="shared" si="118"/>
        <v>6</v>
      </c>
      <c r="BZ13" s="62"/>
      <c r="CA13" s="58">
        <f t="shared" si="119"/>
        <v>0</v>
      </c>
      <c r="CB13" s="62"/>
      <c r="CC13" s="58">
        <f t="shared" si="32"/>
        <v>0</v>
      </c>
      <c r="CD13" s="62">
        <v>0</v>
      </c>
      <c r="CE13" s="58">
        <v>0</v>
      </c>
      <c r="CF13" s="62">
        <v>6</v>
      </c>
      <c r="CG13" s="58">
        <v>6</v>
      </c>
      <c r="CH13" s="62"/>
      <c r="CI13" s="58">
        <f t="shared" si="120"/>
        <v>0</v>
      </c>
      <c r="CJ13" s="51">
        <f t="shared" si="121"/>
        <v>0</v>
      </c>
      <c r="CK13" s="51">
        <v>2</v>
      </c>
      <c r="CL13" s="62"/>
      <c r="CM13" s="58"/>
      <c r="CN13" s="62"/>
      <c r="CO13" s="51">
        <f t="shared" si="61"/>
        <v>0</v>
      </c>
      <c r="CP13" s="62"/>
      <c r="CQ13" s="100">
        <f t="shared" si="37"/>
        <v>0</v>
      </c>
      <c r="CR13" s="62"/>
      <c r="CS13" s="52">
        <f t="shared" si="38"/>
        <v>0</v>
      </c>
      <c r="CT13" s="62"/>
      <c r="CU13" s="51">
        <f t="shared" si="39"/>
        <v>0</v>
      </c>
      <c r="CV13" s="62"/>
      <c r="CW13" s="51">
        <f t="shared" si="62"/>
        <v>0</v>
      </c>
      <c r="CX13" s="62"/>
      <c r="CY13" s="58">
        <f t="shared" si="63"/>
        <v>0</v>
      </c>
      <c r="CZ13" s="62"/>
      <c r="DA13" s="58">
        <f t="shared" si="64"/>
        <v>0</v>
      </c>
      <c r="DB13" s="62"/>
      <c r="DC13" s="51">
        <f t="shared" si="43"/>
        <v>0</v>
      </c>
      <c r="DD13" s="62">
        <v>1</v>
      </c>
      <c r="DE13" s="51">
        <f>DD13*BW13*6</f>
        <v>6</v>
      </c>
      <c r="DF13" s="62"/>
      <c r="DG13" s="51">
        <f t="shared" si="44"/>
        <v>0</v>
      </c>
      <c r="DH13" s="62"/>
      <c r="DI13" s="52">
        <f t="shared" si="45"/>
        <v>0</v>
      </c>
      <c r="DJ13" s="62"/>
      <c r="DK13" s="51">
        <f t="shared" si="122"/>
        <v>0</v>
      </c>
      <c r="DL13" s="62"/>
      <c r="DM13" s="51">
        <f t="shared" si="46"/>
        <v>0</v>
      </c>
      <c r="DN13" s="62"/>
      <c r="DO13" s="51">
        <f t="shared" si="47"/>
        <v>0</v>
      </c>
      <c r="DP13" s="62"/>
      <c r="DQ13" s="52">
        <f t="shared" si="66"/>
        <v>0</v>
      </c>
      <c r="DR13" s="52"/>
      <c r="DS13" s="52">
        <f t="shared" si="67"/>
        <v>14</v>
      </c>
      <c r="DT13" s="52">
        <f t="shared" si="68"/>
        <v>12</v>
      </c>
      <c r="DU13" s="31"/>
      <c r="DV13" s="31"/>
      <c r="DW13" s="31"/>
      <c r="DX13" s="31"/>
      <c r="DY13" s="31"/>
      <c r="DZ13" s="52"/>
      <c r="EA13" s="101"/>
      <c r="EB13" s="101"/>
      <c r="EC13" s="31"/>
      <c r="ED13" s="31"/>
      <c r="EE13" s="31"/>
      <c r="EF13" s="31"/>
      <c r="EG13" s="31"/>
      <c r="EH13" s="31"/>
      <c r="EI13" s="31"/>
      <c r="EJ13" s="31">
        <f t="shared" si="49"/>
        <v>72</v>
      </c>
      <c r="EK13" s="31">
        <f t="shared" si="49"/>
        <v>42</v>
      </c>
      <c r="EL13" s="31">
        <f t="shared" si="123"/>
        <v>0</v>
      </c>
      <c r="EM13" s="30">
        <f t="shared" si="69"/>
        <v>0</v>
      </c>
      <c r="EN13" s="31">
        <f t="shared" si="70"/>
        <v>0</v>
      </c>
      <c r="EO13" s="31">
        <f t="shared" si="71"/>
        <v>0</v>
      </c>
      <c r="EP13" s="31">
        <f t="shared" si="72"/>
        <v>30</v>
      </c>
      <c r="EQ13" s="31">
        <f t="shared" si="73"/>
        <v>0</v>
      </c>
      <c r="ER13" s="31">
        <f t="shared" si="74"/>
        <v>12</v>
      </c>
      <c r="ES13" s="31">
        <f t="shared" si="75"/>
        <v>12</v>
      </c>
      <c r="ET13" s="31">
        <f t="shared" si="76"/>
        <v>0</v>
      </c>
      <c r="EU13" s="31">
        <f t="shared" si="77"/>
        <v>0</v>
      </c>
      <c r="EV13" s="31">
        <f t="shared" si="78"/>
        <v>0</v>
      </c>
      <c r="EW13" s="30">
        <f t="shared" si="79"/>
        <v>2</v>
      </c>
      <c r="EX13" s="31">
        <f t="shared" si="80"/>
        <v>0</v>
      </c>
      <c r="EY13" s="31">
        <f t="shared" si="81"/>
        <v>0</v>
      </c>
      <c r="EZ13" s="31">
        <f t="shared" si="82"/>
        <v>0</v>
      </c>
      <c r="FA13" s="31">
        <f t="shared" si="83"/>
        <v>0</v>
      </c>
      <c r="FB13" s="31">
        <f t="shared" si="84"/>
        <v>0</v>
      </c>
      <c r="FC13" s="31">
        <f t="shared" si="85"/>
        <v>0</v>
      </c>
      <c r="FD13" s="31">
        <f t="shared" si="86"/>
        <v>0</v>
      </c>
      <c r="FE13" s="31">
        <f t="shared" si="87"/>
        <v>0</v>
      </c>
      <c r="FF13" s="31">
        <f t="shared" si="88"/>
        <v>0</v>
      </c>
      <c r="FG13" s="30">
        <f t="shared" si="89"/>
        <v>0</v>
      </c>
      <c r="FH13" s="31">
        <f t="shared" si="90"/>
        <v>0</v>
      </c>
      <c r="FI13" s="31">
        <f t="shared" si="91"/>
        <v>0</v>
      </c>
      <c r="FJ13" s="31">
        <f t="shared" si="92"/>
        <v>0</v>
      </c>
      <c r="FK13" s="31">
        <f t="shared" si="93"/>
        <v>0</v>
      </c>
      <c r="FL13" s="31">
        <f t="shared" si="94"/>
        <v>0</v>
      </c>
      <c r="FM13" s="31">
        <f t="shared" si="95"/>
        <v>0</v>
      </c>
      <c r="FN13" s="31">
        <f t="shared" si="96"/>
        <v>0</v>
      </c>
      <c r="FO13" s="31">
        <f t="shared" si="97"/>
        <v>0</v>
      </c>
      <c r="FP13" s="31">
        <f t="shared" si="98"/>
        <v>2</v>
      </c>
      <c r="FQ13" s="31">
        <f t="shared" si="99"/>
        <v>12</v>
      </c>
      <c r="FR13" s="31"/>
      <c r="FS13" s="31">
        <f t="shared" si="99"/>
        <v>0</v>
      </c>
      <c r="FT13" s="31">
        <f t="shared" si="100"/>
        <v>0</v>
      </c>
      <c r="FU13" s="30">
        <f t="shared" si="101"/>
        <v>0</v>
      </c>
      <c r="FV13" s="31">
        <f t="shared" si="102"/>
        <v>0</v>
      </c>
      <c r="FW13" s="31">
        <f t="shared" si="103"/>
        <v>0</v>
      </c>
      <c r="FX13" s="31">
        <f t="shared" si="104"/>
        <v>0</v>
      </c>
      <c r="FY13" s="31">
        <f t="shared" si="105"/>
        <v>0</v>
      </c>
      <c r="FZ13" s="31">
        <f t="shared" si="106"/>
        <v>0</v>
      </c>
      <c r="GA13" s="31">
        <f t="shared" si="107"/>
        <v>0</v>
      </c>
      <c r="GB13" s="31">
        <f t="shared" si="108"/>
        <v>0</v>
      </c>
      <c r="GC13" s="31">
        <f t="shared" si="109"/>
        <v>0</v>
      </c>
      <c r="GD13" s="31">
        <f t="shared" si="110"/>
        <v>0</v>
      </c>
      <c r="GE13" s="97">
        <f t="shared" si="111"/>
        <v>26</v>
      </c>
      <c r="GF13" s="98">
        <f t="shared" si="112"/>
        <v>24</v>
      </c>
      <c r="GG13" s="31"/>
      <c r="GH13" s="31"/>
      <c r="GI13" s="31"/>
      <c r="GJ13" s="31"/>
      <c r="GL13" s="7"/>
      <c r="GM13" s="7"/>
      <c r="GN13" s="11"/>
      <c r="GO13" s="33"/>
      <c r="GP13" s="35"/>
      <c r="GQ13" s="35"/>
      <c r="GR13" s="36"/>
    </row>
    <row r="14" spans="1:200" s="2" customFormat="1" ht="24.95" hidden="1" customHeight="1">
      <c r="A14" s="31"/>
      <c r="B14" s="102" t="s">
        <v>110</v>
      </c>
      <c r="C14" s="45" t="s">
        <v>116</v>
      </c>
      <c r="D14" s="45" t="s">
        <v>112</v>
      </c>
      <c r="E14" s="45" t="s">
        <v>117</v>
      </c>
      <c r="F14" s="45">
        <v>311</v>
      </c>
      <c r="G14" s="45">
        <v>5</v>
      </c>
      <c r="H14" s="45">
        <v>93</v>
      </c>
      <c r="I14" s="45">
        <v>1</v>
      </c>
      <c r="J14" s="45">
        <v>1</v>
      </c>
      <c r="K14" s="45">
        <v>1</v>
      </c>
      <c r="L14" s="44">
        <v>36</v>
      </c>
      <c r="M14" s="99">
        <f t="shared" ref="M14:M17" si="124">SUM(N14+P14+R14+T14+V14)</f>
        <v>36</v>
      </c>
      <c r="N14" s="62"/>
      <c r="O14" s="58">
        <f t="shared" ref="O14" si="125">SUM(N14)*I14</f>
        <v>0</v>
      </c>
      <c r="P14" s="62"/>
      <c r="Q14" s="58">
        <f t="shared" ref="Q14:Q17" si="126">J14*P14</f>
        <v>0</v>
      </c>
      <c r="R14" s="62">
        <v>30</v>
      </c>
      <c r="S14" s="58">
        <v>0</v>
      </c>
      <c r="T14" s="62">
        <v>6</v>
      </c>
      <c r="U14" s="58">
        <v>6</v>
      </c>
      <c r="V14" s="62"/>
      <c r="W14" s="58">
        <f t="shared" ref="W14:W17" si="127">SUM(V14)*J14*5</f>
        <v>0</v>
      </c>
      <c r="X14" s="51">
        <f t="shared" ref="X14:X17" si="128">SUM(K14*AX14*2+K14*AZ14*2)</f>
        <v>0</v>
      </c>
      <c r="Y14" s="51">
        <v>0</v>
      </c>
      <c r="Z14" s="62"/>
      <c r="AA14" s="58"/>
      <c r="AB14" s="62"/>
      <c r="AC14" s="51">
        <f t="shared" ref="AC14:AC17" si="129">SUM(AB14)*3*H14/5</f>
        <v>0</v>
      </c>
      <c r="AD14" s="62"/>
      <c r="AE14" s="100">
        <f t="shared" ref="AE14:AE17" si="130">SUM(AD14*H14*(30+4))</f>
        <v>0</v>
      </c>
      <c r="AF14" s="62"/>
      <c r="AG14" s="52">
        <f t="shared" ref="AG14:AG17" si="131">SUM(AF14*H14*3)</f>
        <v>0</v>
      </c>
      <c r="AH14" s="62"/>
      <c r="AI14" s="51">
        <f t="shared" ref="AI14:AI17" si="132">SUM(AH14*H14/3)</f>
        <v>0</v>
      </c>
      <c r="AJ14" s="62"/>
      <c r="AK14" s="51">
        <f t="shared" ref="AK14:AK17" si="133">SUM(AJ14*H14*2/3)</f>
        <v>0</v>
      </c>
      <c r="AL14" s="62"/>
      <c r="AM14" s="58">
        <f t="shared" ref="AM14" si="134">SUM(AL14*H14)</f>
        <v>0</v>
      </c>
      <c r="AN14" s="62"/>
      <c r="AO14" s="58">
        <f t="shared" ref="AO14:AO17" si="135">SUM(AN14*J14)</f>
        <v>0</v>
      </c>
      <c r="AP14" s="62"/>
      <c r="AQ14" s="51">
        <f t="shared" ref="AQ14:AQ17" si="136">SUM(AP14*H14*2)</f>
        <v>0</v>
      </c>
      <c r="AR14" s="62">
        <v>1</v>
      </c>
      <c r="AS14" s="51">
        <f>AR14*K14*6</f>
        <v>6</v>
      </c>
      <c r="AT14" s="62"/>
      <c r="AU14" s="51">
        <f t="shared" ref="AU14:AU17" si="137">AT14*H14/3</f>
        <v>0</v>
      </c>
      <c r="AV14" s="62"/>
      <c r="AW14" s="52">
        <f t="shared" ref="AW14:AW17" si="138">SUM(AV14*H14/3)</f>
        <v>0</v>
      </c>
      <c r="AX14" s="62"/>
      <c r="AY14" s="51">
        <f t="shared" ref="AY14:AY17" si="139">SUM(J14*AX14*8*2)</f>
        <v>0</v>
      </c>
      <c r="AZ14" s="62"/>
      <c r="BA14" s="51">
        <f t="shared" ref="BA14:BA17" si="140">SUM(AZ14*K14*5*6)</f>
        <v>0</v>
      </c>
      <c r="BB14" s="62"/>
      <c r="BC14" s="51">
        <f t="shared" ref="BC14:BC17" si="141">SUM(BB14*K14*4*6)</f>
        <v>0</v>
      </c>
      <c r="BD14" s="62"/>
      <c r="BE14" s="52">
        <f t="shared" ref="BE14:BE17" si="142">SUM(BD14*50)</f>
        <v>0</v>
      </c>
      <c r="BF14" s="52"/>
      <c r="BG14" s="52">
        <f t="shared" si="58"/>
        <v>12</v>
      </c>
      <c r="BH14" s="52">
        <f t="shared" si="59"/>
        <v>12</v>
      </c>
      <c r="BI14" s="31"/>
      <c r="BJ14" s="31"/>
      <c r="BK14" s="31"/>
      <c r="BL14" s="31"/>
      <c r="BM14" s="31"/>
      <c r="BN14" s="102" t="s">
        <v>110</v>
      </c>
      <c r="BO14" s="45" t="s">
        <v>116</v>
      </c>
      <c r="BP14" s="45" t="s">
        <v>112</v>
      </c>
      <c r="BQ14" s="45" t="s">
        <v>117</v>
      </c>
      <c r="BR14" s="45">
        <v>311</v>
      </c>
      <c r="BS14" s="45">
        <v>6</v>
      </c>
      <c r="BT14" s="45">
        <v>93</v>
      </c>
      <c r="BU14" s="45">
        <v>1</v>
      </c>
      <c r="BV14" s="45">
        <v>1</v>
      </c>
      <c r="BW14" s="45">
        <v>1</v>
      </c>
      <c r="BX14" s="44">
        <v>36</v>
      </c>
      <c r="BY14" s="99">
        <f t="shared" si="118"/>
        <v>6</v>
      </c>
      <c r="BZ14" s="62"/>
      <c r="CA14" s="58">
        <f t="shared" si="119"/>
        <v>0</v>
      </c>
      <c r="CB14" s="62"/>
      <c r="CC14" s="58">
        <f t="shared" si="32"/>
        <v>0</v>
      </c>
      <c r="CD14" s="62">
        <v>0</v>
      </c>
      <c r="CE14" s="58">
        <v>0</v>
      </c>
      <c r="CF14" s="62">
        <v>6</v>
      </c>
      <c r="CG14" s="58">
        <v>6</v>
      </c>
      <c r="CH14" s="62"/>
      <c r="CI14" s="58">
        <f t="shared" si="120"/>
        <v>0</v>
      </c>
      <c r="CJ14" s="51">
        <f t="shared" si="121"/>
        <v>0</v>
      </c>
      <c r="CK14" s="51">
        <v>2</v>
      </c>
      <c r="CL14" s="62"/>
      <c r="CM14" s="58"/>
      <c r="CN14" s="62"/>
      <c r="CO14" s="51">
        <f t="shared" si="61"/>
        <v>0</v>
      </c>
      <c r="CP14" s="62"/>
      <c r="CQ14" s="100">
        <f t="shared" si="37"/>
        <v>0</v>
      </c>
      <c r="CR14" s="62"/>
      <c r="CS14" s="52">
        <f t="shared" si="38"/>
        <v>0</v>
      </c>
      <c r="CT14" s="62"/>
      <c r="CU14" s="51">
        <f t="shared" si="39"/>
        <v>0</v>
      </c>
      <c r="CV14" s="62"/>
      <c r="CW14" s="51">
        <f t="shared" si="62"/>
        <v>0</v>
      </c>
      <c r="CX14" s="62"/>
      <c r="CY14" s="58">
        <f t="shared" si="63"/>
        <v>0</v>
      </c>
      <c r="CZ14" s="62"/>
      <c r="DA14" s="58">
        <f t="shared" si="64"/>
        <v>0</v>
      </c>
      <c r="DB14" s="62"/>
      <c r="DC14" s="51">
        <f t="shared" si="43"/>
        <v>0</v>
      </c>
      <c r="DD14" s="62">
        <v>1</v>
      </c>
      <c r="DE14" s="51">
        <f>DD14*BW14*6</f>
        <v>6</v>
      </c>
      <c r="DF14" s="62"/>
      <c r="DG14" s="51">
        <f t="shared" si="44"/>
        <v>0</v>
      </c>
      <c r="DH14" s="62"/>
      <c r="DI14" s="52">
        <f t="shared" si="45"/>
        <v>0</v>
      </c>
      <c r="DJ14" s="62"/>
      <c r="DK14" s="51">
        <f t="shared" si="122"/>
        <v>0</v>
      </c>
      <c r="DL14" s="62"/>
      <c r="DM14" s="51">
        <f t="shared" si="46"/>
        <v>0</v>
      </c>
      <c r="DN14" s="62"/>
      <c r="DO14" s="51">
        <f t="shared" si="47"/>
        <v>0</v>
      </c>
      <c r="DP14" s="62"/>
      <c r="DQ14" s="52">
        <f t="shared" si="66"/>
        <v>0</v>
      </c>
      <c r="DR14" s="52"/>
      <c r="DS14" s="52">
        <f t="shared" si="67"/>
        <v>14</v>
      </c>
      <c r="DT14" s="52">
        <f t="shared" si="68"/>
        <v>12</v>
      </c>
      <c r="DU14" s="31"/>
      <c r="DV14" s="31"/>
      <c r="DW14" s="31"/>
      <c r="DX14" s="31"/>
      <c r="DY14" s="31"/>
      <c r="DZ14" s="52"/>
      <c r="EA14" s="101"/>
      <c r="EB14" s="101"/>
      <c r="EC14" s="31"/>
      <c r="ED14" s="31"/>
      <c r="EE14" s="31"/>
      <c r="EF14" s="31"/>
      <c r="EG14" s="31"/>
      <c r="EH14" s="31"/>
      <c r="EI14" s="31"/>
      <c r="EJ14" s="31">
        <f t="shared" si="49"/>
        <v>72</v>
      </c>
      <c r="EK14" s="31">
        <f t="shared" si="49"/>
        <v>42</v>
      </c>
      <c r="EL14" s="31">
        <f t="shared" si="123"/>
        <v>0</v>
      </c>
      <c r="EM14" s="30">
        <f t="shared" si="69"/>
        <v>0</v>
      </c>
      <c r="EN14" s="31">
        <f t="shared" si="70"/>
        <v>0</v>
      </c>
      <c r="EO14" s="31">
        <f t="shared" si="71"/>
        <v>0</v>
      </c>
      <c r="EP14" s="31">
        <f t="shared" si="72"/>
        <v>30</v>
      </c>
      <c r="EQ14" s="31">
        <f t="shared" si="73"/>
        <v>0</v>
      </c>
      <c r="ER14" s="31">
        <f t="shared" si="74"/>
        <v>12</v>
      </c>
      <c r="ES14" s="31">
        <f t="shared" si="75"/>
        <v>12</v>
      </c>
      <c r="ET14" s="31">
        <f t="shared" si="76"/>
        <v>0</v>
      </c>
      <c r="EU14" s="31">
        <f t="shared" si="77"/>
        <v>0</v>
      </c>
      <c r="EV14" s="31">
        <f t="shared" si="78"/>
        <v>0</v>
      </c>
      <c r="EW14" s="30">
        <f t="shared" si="79"/>
        <v>2</v>
      </c>
      <c r="EX14" s="31">
        <f t="shared" si="80"/>
        <v>0</v>
      </c>
      <c r="EY14" s="31">
        <f t="shared" si="81"/>
        <v>0</v>
      </c>
      <c r="EZ14" s="31">
        <f t="shared" si="82"/>
        <v>0</v>
      </c>
      <c r="FA14" s="31">
        <f t="shared" si="83"/>
        <v>0</v>
      </c>
      <c r="FB14" s="31">
        <f t="shared" si="84"/>
        <v>0</v>
      </c>
      <c r="FC14" s="31">
        <f t="shared" si="85"/>
        <v>0</v>
      </c>
      <c r="FD14" s="31">
        <f t="shared" si="86"/>
        <v>0</v>
      </c>
      <c r="FE14" s="31">
        <f t="shared" si="87"/>
        <v>0</v>
      </c>
      <c r="FF14" s="31">
        <f t="shared" si="88"/>
        <v>0</v>
      </c>
      <c r="FG14" s="30">
        <f t="shared" si="89"/>
        <v>0</v>
      </c>
      <c r="FH14" s="31">
        <f t="shared" si="90"/>
        <v>0</v>
      </c>
      <c r="FI14" s="31">
        <f t="shared" si="91"/>
        <v>0</v>
      </c>
      <c r="FJ14" s="31">
        <f t="shared" si="92"/>
        <v>0</v>
      </c>
      <c r="FK14" s="31">
        <f t="shared" si="93"/>
        <v>0</v>
      </c>
      <c r="FL14" s="31">
        <f t="shared" si="94"/>
        <v>0</v>
      </c>
      <c r="FM14" s="31">
        <f t="shared" si="95"/>
        <v>0</v>
      </c>
      <c r="FN14" s="31">
        <f t="shared" si="96"/>
        <v>0</v>
      </c>
      <c r="FO14" s="31">
        <f t="shared" si="97"/>
        <v>0</v>
      </c>
      <c r="FP14" s="31">
        <f t="shared" si="98"/>
        <v>2</v>
      </c>
      <c r="FQ14" s="31">
        <f t="shared" si="99"/>
        <v>12</v>
      </c>
      <c r="FR14" s="31"/>
      <c r="FS14" s="31">
        <f t="shared" si="99"/>
        <v>0</v>
      </c>
      <c r="FT14" s="31">
        <f t="shared" si="100"/>
        <v>0</v>
      </c>
      <c r="FU14" s="30">
        <f t="shared" si="101"/>
        <v>0</v>
      </c>
      <c r="FV14" s="31">
        <f t="shared" si="102"/>
        <v>0</v>
      </c>
      <c r="FW14" s="31">
        <f t="shared" si="103"/>
        <v>0</v>
      </c>
      <c r="FX14" s="31">
        <f t="shared" si="104"/>
        <v>0</v>
      </c>
      <c r="FY14" s="31">
        <f t="shared" si="105"/>
        <v>0</v>
      </c>
      <c r="FZ14" s="31">
        <f t="shared" si="106"/>
        <v>0</v>
      </c>
      <c r="GA14" s="31">
        <f t="shared" si="107"/>
        <v>0</v>
      </c>
      <c r="GB14" s="31">
        <f t="shared" si="108"/>
        <v>0</v>
      </c>
      <c r="GC14" s="31">
        <f t="shared" si="109"/>
        <v>0</v>
      </c>
      <c r="GD14" s="31">
        <f t="shared" si="110"/>
        <v>0</v>
      </c>
      <c r="GE14" s="97">
        <f t="shared" si="111"/>
        <v>26</v>
      </c>
      <c r="GF14" s="98">
        <f t="shared" si="112"/>
        <v>24</v>
      </c>
      <c r="GG14" s="31"/>
      <c r="GH14" s="31"/>
      <c r="GI14" s="31"/>
      <c r="GJ14" s="31"/>
      <c r="GL14" s="7"/>
      <c r="GM14" s="7"/>
      <c r="GN14" s="11"/>
      <c r="GO14" s="33"/>
      <c r="GP14" s="35"/>
      <c r="GQ14" s="35"/>
      <c r="GR14" s="36"/>
    </row>
    <row r="15" spans="1:200" s="2" customFormat="1" ht="24.95" hidden="1" customHeight="1">
      <c r="A15" s="31"/>
      <c r="B15" s="44" t="s">
        <v>110</v>
      </c>
      <c r="C15" s="45" t="s">
        <v>114</v>
      </c>
      <c r="D15" s="45" t="s">
        <v>112</v>
      </c>
      <c r="E15" s="45" t="s">
        <v>115</v>
      </c>
      <c r="F15" s="45">
        <v>208</v>
      </c>
      <c r="G15" s="45">
        <v>3</v>
      </c>
      <c r="H15" s="45">
        <v>60</v>
      </c>
      <c r="I15" s="45">
        <v>1</v>
      </c>
      <c r="J15" s="45">
        <v>1</v>
      </c>
      <c r="K15" s="45">
        <v>1</v>
      </c>
      <c r="L15" s="44">
        <v>44</v>
      </c>
      <c r="M15" s="99">
        <f t="shared" si="124"/>
        <v>44</v>
      </c>
      <c r="N15" s="62"/>
      <c r="O15" s="58">
        <f t="shared" ref="O15:O16" si="143">SUM(N15)*I15</f>
        <v>0</v>
      </c>
      <c r="P15" s="62"/>
      <c r="Q15" s="58">
        <f t="shared" si="126"/>
        <v>0</v>
      </c>
      <c r="R15" s="62">
        <v>38</v>
      </c>
      <c r="S15" s="58">
        <v>0</v>
      </c>
      <c r="T15" s="62">
        <v>6</v>
      </c>
      <c r="U15" s="58">
        <v>0</v>
      </c>
      <c r="V15" s="62"/>
      <c r="W15" s="58">
        <f t="shared" si="127"/>
        <v>0</v>
      </c>
      <c r="X15" s="51">
        <f t="shared" si="128"/>
        <v>0</v>
      </c>
      <c r="Y15" s="51">
        <v>0</v>
      </c>
      <c r="Z15" s="62"/>
      <c r="AA15" s="58"/>
      <c r="AB15" s="62"/>
      <c r="AC15" s="51">
        <f t="shared" si="129"/>
        <v>0</v>
      </c>
      <c r="AD15" s="62"/>
      <c r="AE15" s="100">
        <f t="shared" si="130"/>
        <v>0</v>
      </c>
      <c r="AF15" s="62"/>
      <c r="AG15" s="52">
        <f t="shared" si="131"/>
        <v>0</v>
      </c>
      <c r="AH15" s="62"/>
      <c r="AI15" s="51">
        <f t="shared" si="132"/>
        <v>0</v>
      </c>
      <c r="AJ15" s="62"/>
      <c r="AK15" s="51">
        <f t="shared" si="133"/>
        <v>0</v>
      </c>
      <c r="AL15" s="62"/>
      <c r="AM15" s="58">
        <f>SUM(AL15*H15*2)</f>
        <v>0</v>
      </c>
      <c r="AN15" s="62"/>
      <c r="AO15" s="58">
        <f t="shared" si="135"/>
        <v>0</v>
      </c>
      <c r="AP15" s="62"/>
      <c r="AQ15" s="51">
        <f t="shared" si="136"/>
        <v>0</v>
      </c>
      <c r="AR15" s="62">
        <v>1</v>
      </c>
      <c r="AS15" s="51">
        <f>AR15*K15*6</f>
        <v>6</v>
      </c>
      <c r="AT15" s="62"/>
      <c r="AU15" s="51">
        <f t="shared" si="137"/>
        <v>0</v>
      </c>
      <c r="AV15" s="62"/>
      <c r="AW15" s="52">
        <f t="shared" si="138"/>
        <v>0</v>
      </c>
      <c r="AX15" s="62"/>
      <c r="AY15" s="51">
        <f t="shared" si="139"/>
        <v>0</v>
      </c>
      <c r="AZ15" s="62"/>
      <c r="BA15" s="51">
        <f t="shared" si="140"/>
        <v>0</v>
      </c>
      <c r="BB15" s="62"/>
      <c r="BC15" s="51">
        <f t="shared" si="141"/>
        <v>0</v>
      </c>
      <c r="BD15" s="62"/>
      <c r="BE15" s="52">
        <f t="shared" si="142"/>
        <v>0</v>
      </c>
      <c r="BF15" s="52"/>
      <c r="BG15" s="52">
        <f t="shared" si="58"/>
        <v>6</v>
      </c>
      <c r="BH15" s="52">
        <f t="shared" si="59"/>
        <v>6</v>
      </c>
      <c r="BI15" s="31"/>
      <c r="BJ15" s="31"/>
      <c r="BK15" s="31"/>
      <c r="BL15" s="31"/>
      <c r="BM15" s="31"/>
      <c r="BN15" s="44" t="s">
        <v>110</v>
      </c>
      <c r="BO15" s="45" t="s">
        <v>114</v>
      </c>
      <c r="BP15" s="45" t="s">
        <v>112</v>
      </c>
      <c r="BQ15" s="45" t="s">
        <v>115</v>
      </c>
      <c r="BR15" s="45">
        <v>208</v>
      </c>
      <c r="BS15" s="45">
        <v>4</v>
      </c>
      <c r="BT15" s="45">
        <v>60</v>
      </c>
      <c r="BU15" s="45">
        <v>1</v>
      </c>
      <c r="BV15" s="45">
        <v>1</v>
      </c>
      <c r="BW15" s="45">
        <v>1</v>
      </c>
      <c r="BX15" s="44">
        <v>44</v>
      </c>
      <c r="BY15" s="99">
        <f t="shared" si="118"/>
        <v>6</v>
      </c>
      <c r="BZ15" s="62"/>
      <c r="CA15" s="58">
        <f t="shared" ref="CA15:CA16" si="144">SUM(BZ15)*BU15</f>
        <v>0</v>
      </c>
      <c r="CB15" s="62"/>
      <c r="CC15" s="58">
        <f t="shared" si="32"/>
        <v>0</v>
      </c>
      <c r="CD15" s="62">
        <v>0</v>
      </c>
      <c r="CE15" s="58">
        <v>0</v>
      </c>
      <c r="CF15" s="62">
        <v>6</v>
      </c>
      <c r="CG15" s="58">
        <v>6</v>
      </c>
      <c r="CH15" s="62"/>
      <c r="CI15" s="58">
        <f t="shared" si="120"/>
        <v>0</v>
      </c>
      <c r="CJ15" s="51">
        <f t="shared" si="121"/>
        <v>0</v>
      </c>
      <c r="CK15" s="51">
        <v>2</v>
      </c>
      <c r="CL15" s="62"/>
      <c r="CM15" s="58"/>
      <c r="CN15" s="62"/>
      <c r="CO15" s="51">
        <f t="shared" si="61"/>
        <v>0</v>
      </c>
      <c r="CP15" s="62"/>
      <c r="CQ15" s="100">
        <f t="shared" si="37"/>
        <v>0</v>
      </c>
      <c r="CR15" s="62"/>
      <c r="CS15" s="52">
        <f t="shared" si="38"/>
        <v>0</v>
      </c>
      <c r="CT15" s="62"/>
      <c r="CU15" s="51">
        <f t="shared" si="39"/>
        <v>0</v>
      </c>
      <c r="CV15" s="62"/>
      <c r="CW15" s="51">
        <f t="shared" si="62"/>
        <v>0</v>
      </c>
      <c r="CX15" s="62"/>
      <c r="CY15" s="58">
        <f>SUM(CX15*BT15*2)</f>
        <v>0</v>
      </c>
      <c r="CZ15" s="62"/>
      <c r="DA15" s="58">
        <f t="shared" si="64"/>
        <v>0</v>
      </c>
      <c r="DB15" s="62"/>
      <c r="DC15" s="51">
        <f t="shared" si="43"/>
        <v>0</v>
      </c>
      <c r="DD15" s="62">
        <v>1</v>
      </c>
      <c r="DE15" s="51">
        <f>DD15*BW15*6</f>
        <v>6</v>
      </c>
      <c r="DF15" s="62"/>
      <c r="DG15" s="51">
        <f t="shared" si="44"/>
        <v>0</v>
      </c>
      <c r="DH15" s="62"/>
      <c r="DI15" s="52">
        <f t="shared" si="45"/>
        <v>0</v>
      </c>
      <c r="DJ15" s="62"/>
      <c r="DK15" s="51">
        <f t="shared" si="122"/>
        <v>0</v>
      </c>
      <c r="DL15" s="62"/>
      <c r="DM15" s="51">
        <f t="shared" si="46"/>
        <v>0</v>
      </c>
      <c r="DN15" s="62"/>
      <c r="DO15" s="51">
        <f t="shared" si="47"/>
        <v>0</v>
      </c>
      <c r="DP15" s="62"/>
      <c r="DQ15" s="52">
        <f t="shared" si="66"/>
        <v>0</v>
      </c>
      <c r="DR15" s="52"/>
      <c r="DS15" s="52">
        <f t="shared" si="67"/>
        <v>14</v>
      </c>
      <c r="DT15" s="52">
        <f t="shared" si="68"/>
        <v>12</v>
      </c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>
        <f t="shared" si="49"/>
        <v>88</v>
      </c>
      <c r="EK15" s="31">
        <f t="shared" si="49"/>
        <v>50</v>
      </c>
      <c r="EL15" s="31">
        <f t="shared" si="123"/>
        <v>0</v>
      </c>
      <c r="EM15" s="30">
        <f t="shared" si="69"/>
        <v>0</v>
      </c>
      <c r="EN15" s="31">
        <f t="shared" si="70"/>
        <v>0</v>
      </c>
      <c r="EO15" s="31">
        <f t="shared" si="71"/>
        <v>0</v>
      </c>
      <c r="EP15" s="31">
        <f t="shared" si="72"/>
        <v>38</v>
      </c>
      <c r="EQ15" s="31">
        <f t="shared" si="73"/>
        <v>0</v>
      </c>
      <c r="ER15" s="31">
        <f t="shared" si="74"/>
        <v>12</v>
      </c>
      <c r="ES15" s="31">
        <f t="shared" si="75"/>
        <v>6</v>
      </c>
      <c r="ET15" s="31">
        <f t="shared" si="76"/>
        <v>0</v>
      </c>
      <c r="EU15" s="31">
        <f t="shared" si="77"/>
        <v>0</v>
      </c>
      <c r="EV15" s="31">
        <f t="shared" si="78"/>
        <v>0</v>
      </c>
      <c r="EW15" s="30">
        <f t="shared" si="79"/>
        <v>2</v>
      </c>
      <c r="EX15" s="31">
        <f t="shared" si="80"/>
        <v>0</v>
      </c>
      <c r="EY15" s="31">
        <f t="shared" si="81"/>
        <v>0</v>
      </c>
      <c r="EZ15" s="31">
        <f t="shared" si="82"/>
        <v>0</v>
      </c>
      <c r="FA15" s="31">
        <f t="shared" si="83"/>
        <v>0</v>
      </c>
      <c r="FB15" s="31">
        <f t="shared" si="84"/>
        <v>0</v>
      </c>
      <c r="FC15" s="31">
        <f t="shared" si="85"/>
        <v>0</v>
      </c>
      <c r="FD15" s="31">
        <f t="shared" si="86"/>
        <v>0</v>
      </c>
      <c r="FE15" s="31">
        <f t="shared" si="87"/>
        <v>0</v>
      </c>
      <c r="FF15" s="31">
        <f t="shared" si="88"/>
        <v>0</v>
      </c>
      <c r="FG15" s="30">
        <f t="shared" si="89"/>
        <v>0</v>
      </c>
      <c r="FH15" s="31">
        <f t="shared" si="90"/>
        <v>0</v>
      </c>
      <c r="FI15" s="31">
        <f t="shared" si="91"/>
        <v>0</v>
      </c>
      <c r="FJ15" s="31">
        <f t="shared" si="92"/>
        <v>0</v>
      </c>
      <c r="FK15" s="31">
        <f t="shared" si="93"/>
        <v>0</v>
      </c>
      <c r="FL15" s="31">
        <f t="shared" si="94"/>
        <v>0</v>
      </c>
      <c r="FM15" s="31">
        <f t="shared" si="95"/>
        <v>0</v>
      </c>
      <c r="FN15" s="31">
        <f t="shared" si="96"/>
        <v>0</v>
      </c>
      <c r="FO15" s="31">
        <f t="shared" si="97"/>
        <v>0</v>
      </c>
      <c r="FP15" s="31">
        <f t="shared" si="98"/>
        <v>2</v>
      </c>
      <c r="FQ15" s="31">
        <f t="shared" si="99"/>
        <v>12</v>
      </c>
      <c r="FR15" s="31"/>
      <c r="FS15" s="31">
        <f t="shared" si="99"/>
        <v>0</v>
      </c>
      <c r="FT15" s="31">
        <f t="shared" si="100"/>
        <v>0</v>
      </c>
      <c r="FU15" s="31">
        <f t="shared" si="101"/>
        <v>0</v>
      </c>
      <c r="FV15" s="31">
        <f t="shared" si="102"/>
        <v>0</v>
      </c>
      <c r="FW15" s="31">
        <f t="shared" si="103"/>
        <v>0</v>
      </c>
      <c r="FX15" s="31">
        <f t="shared" si="104"/>
        <v>0</v>
      </c>
      <c r="FY15" s="31">
        <f t="shared" si="105"/>
        <v>0</v>
      </c>
      <c r="FZ15" s="31">
        <f t="shared" si="106"/>
        <v>0</v>
      </c>
      <c r="GA15" s="31">
        <f t="shared" si="107"/>
        <v>0</v>
      </c>
      <c r="GB15" s="31">
        <f t="shared" si="108"/>
        <v>0</v>
      </c>
      <c r="GC15" s="31">
        <f t="shared" si="109"/>
        <v>0</v>
      </c>
      <c r="GD15" s="31">
        <f t="shared" si="110"/>
        <v>0</v>
      </c>
      <c r="GE15" s="97">
        <f t="shared" si="111"/>
        <v>20</v>
      </c>
      <c r="GF15" s="98">
        <f t="shared" si="112"/>
        <v>18</v>
      </c>
      <c r="GG15" s="31"/>
      <c r="GH15" s="31"/>
      <c r="GI15" s="31"/>
      <c r="GJ15" s="31"/>
      <c r="GL15" s="7"/>
      <c r="GM15" s="7"/>
      <c r="GN15" s="11"/>
      <c r="GO15" s="33"/>
      <c r="GP15" s="35"/>
      <c r="GQ15" s="35"/>
      <c r="GR15" s="36"/>
    </row>
    <row r="16" spans="1:200" s="2" customFormat="1" ht="24.95" hidden="1" customHeight="1">
      <c r="A16" s="31"/>
      <c r="B16" s="44" t="s">
        <v>110</v>
      </c>
      <c r="C16" s="45" t="s">
        <v>111</v>
      </c>
      <c r="D16" s="45" t="s">
        <v>112</v>
      </c>
      <c r="E16" s="45" t="s">
        <v>113</v>
      </c>
      <c r="F16" s="45">
        <v>201</v>
      </c>
      <c r="G16" s="45">
        <v>3</v>
      </c>
      <c r="H16" s="45">
        <v>169</v>
      </c>
      <c r="I16" s="45">
        <v>1</v>
      </c>
      <c r="J16" s="45">
        <v>1</v>
      </c>
      <c r="K16" s="45">
        <v>1</v>
      </c>
      <c r="L16" s="44">
        <v>40</v>
      </c>
      <c r="M16" s="99">
        <f t="shared" si="124"/>
        <v>40</v>
      </c>
      <c r="N16" s="62"/>
      <c r="O16" s="58">
        <f t="shared" si="143"/>
        <v>0</v>
      </c>
      <c r="P16" s="62"/>
      <c r="Q16" s="58">
        <f t="shared" si="126"/>
        <v>0</v>
      </c>
      <c r="R16" s="62">
        <v>34</v>
      </c>
      <c r="S16" s="58">
        <v>0</v>
      </c>
      <c r="T16" s="62">
        <v>6</v>
      </c>
      <c r="U16" s="58">
        <v>0</v>
      </c>
      <c r="V16" s="62"/>
      <c r="W16" s="58">
        <f t="shared" si="127"/>
        <v>0</v>
      </c>
      <c r="X16" s="51">
        <f t="shared" si="128"/>
        <v>0</v>
      </c>
      <c r="Y16" s="51">
        <v>0</v>
      </c>
      <c r="Z16" s="62"/>
      <c r="AA16" s="58"/>
      <c r="AB16" s="62"/>
      <c r="AC16" s="51">
        <f t="shared" si="129"/>
        <v>0</v>
      </c>
      <c r="AD16" s="62"/>
      <c r="AE16" s="100">
        <f t="shared" si="130"/>
        <v>0</v>
      </c>
      <c r="AF16" s="62"/>
      <c r="AG16" s="52">
        <f t="shared" si="131"/>
        <v>0</v>
      </c>
      <c r="AH16" s="62"/>
      <c r="AI16" s="51">
        <f t="shared" si="132"/>
        <v>0</v>
      </c>
      <c r="AJ16" s="62"/>
      <c r="AK16" s="51">
        <f t="shared" si="133"/>
        <v>0</v>
      </c>
      <c r="AL16" s="62"/>
      <c r="AM16" s="58">
        <f t="shared" ref="AM16" si="145">SUM(AL16*H16)</f>
        <v>0</v>
      </c>
      <c r="AN16" s="62"/>
      <c r="AO16" s="58">
        <f t="shared" si="135"/>
        <v>0</v>
      </c>
      <c r="AP16" s="62"/>
      <c r="AQ16" s="51">
        <f t="shared" si="136"/>
        <v>0</v>
      </c>
      <c r="AR16" s="62">
        <v>1</v>
      </c>
      <c r="AS16" s="51">
        <f>AR16*K16*6</f>
        <v>6</v>
      </c>
      <c r="AT16" s="62"/>
      <c r="AU16" s="51">
        <f t="shared" si="137"/>
        <v>0</v>
      </c>
      <c r="AV16" s="62"/>
      <c r="AW16" s="52">
        <f t="shared" si="138"/>
        <v>0</v>
      </c>
      <c r="AX16" s="62"/>
      <c r="AY16" s="51">
        <f t="shared" si="139"/>
        <v>0</v>
      </c>
      <c r="AZ16" s="62"/>
      <c r="BA16" s="51">
        <f t="shared" si="140"/>
        <v>0</v>
      </c>
      <c r="BB16" s="62"/>
      <c r="BC16" s="51">
        <f t="shared" si="141"/>
        <v>0</v>
      </c>
      <c r="BD16" s="62"/>
      <c r="BE16" s="52">
        <f t="shared" si="142"/>
        <v>0</v>
      </c>
      <c r="BF16" s="52"/>
      <c r="BG16" s="52">
        <f t="shared" si="58"/>
        <v>6</v>
      </c>
      <c r="BH16" s="52">
        <f t="shared" si="59"/>
        <v>6</v>
      </c>
      <c r="BI16" s="31"/>
      <c r="BJ16" s="31"/>
      <c r="BK16" s="31"/>
      <c r="BL16" s="31"/>
      <c r="BM16" s="31"/>
      <c r="BN16" s="44" t="s">
        <v>110</v>
      </c>
      <c r="BO16" s="45" t="s">
        <v>111</v>
      </c>
      <c r="BP16" s="45" t="s">
        <v>112</v>
      </c>
      <c r="BQ16" s="45" t="s">
        <v>113</v>
      </c>
      <c r="BR16" s="45">
        <v>201</v>
      </c>
      <c r="BS16" s="45">
        <v>4</v>
      </c>
      <c r="BT16" s="45">
        <v>169</v>
      </c>
      <c r="BU16" s="45">
        <v>1</v>
      </c>
      <c r="BV16" s="45">
        <v>1</v>
      </c>
      <c r="BW16" s="45">
        <v>1</v>
      </c>
      <c r="BX16" s="44">
        <v>40</v>
      </c>
      <c r="BY16" s="99">
        <f t="shared" si="118"/>
        <v>6</v>
      </c>
      <c r="BZ16" s="62"/>
      <c r="CA16" s="58">
        <f t="shared" si="144"/>
        <v>0</v>
      </c>
      <c r="CB16" s="62"/>
      <c r="CC16" s="58">
        <f t="shared" si="32"/>
        <v>0</v>
      </c>
      <c r="CD16" s="62">
        <v>0</v>
      </c>
      <c r="CE16" s="58">
        <v>0</v>
      </c>
      <c r="CF16" s="62">
        <v>6</v>
      </c>
      <c r="CG16" s="58">
        <v>6</v>
      </c>
      <c r="CH16" s="62"/>
      <c r="CI16" s="58">
        <f t="shared" si="120"/>
        <v>0</v>
      </c>
      <c r="CJ16" s="51">
        <f t="shared" si="121"/>
        <v>0</v>
      </c>
      <c r="CK16" s="51">
        <v>2</v>
      </c>
      <c r="CL16" s="62"/>
      <c r="CM16" s="58"/>
      <c r="CN16" s="62"/>
      <c r="CO16" s="51">
        <f t="shared" si="61"/>
        <v>0</v>
      </c>
      <c r="CP16" s="62"/>
      <c r="CQ16" s="100">
        <f t="shared" si="37"/>
        <v>0</v>
      </c>
      <c r="CR16" s="62"/>
      <c r="CS16" s="52">
        <f t="shared" si="38"/>
        <v>0</v>
      </c>
      <c r="CT16" s="62"/>
      <c r="CU16" s="51">
        <f t="shared" si="39"/>
        <v>0</v>
      </c>
      <c r="CV16" s="62"/>
      <c r="CW16" s="51">
        <f t="shared" si="62"/>
        <v>0</v>
      </c>
      <c r="CX16" s="62"/>
      <c r="CY16" s="58">
        <f t="shared" ref="CY16" si="146">SUM(CX16*BT16)</f>
        <v>0</v>
      </c>
      <c r="CZ16" s="62"/>
      <c r="DA16" s="58">
        <f t="shared" si="64"/>
        <v>0</v>
      </c>
      <c r="DB16" s="62"/>
      <c r="DC16" s="51">
        <f t="shared" si="43"/>
        <v>0</v>
      </c>
      <c r="DD16" s="62">
        <v>1</v>
      </c>
      <c r="DE16" s="51">
        <f>DD16*BW16*6</f>
        <v>6</v>
      </c>
      <c r="DF16" s="62"/>
      <c r="DG16" s="51">
        <f t="shared" si="44"/>
        <v>0</v>
      </c>
      <c r="DH16" s="62"/>
      <c r="DI16" s="52">
        <f t="shared" si="45"/>
        <v>0</v>
      </c>
      <c r="DJ16" s="62"/>
      <c r="DK16" s="51">
        <f t="shared" si="122"/>
        <v>0</v>
      </c>
      <c r="DL16" s="62"/>
      <c r="DM16" s="51">
        <f t="shared" si="46"/>
        <v>0</v>
      </c>
      <c r="DN16" s="62"/>
      <c r="DO16" s="51">
        <f t="shared" si="47"/>
        <v>0</v>
      </c>
      <c r="DP16" s="62"/>
      <c r="DQ16" s="52">
        <f t="shared" si="66"/>
        <v>0</v>
      </c>
      <c r="DR16" s="52"/>
      <c r="DS16" s="52">
        <f t="shared" si="67"/>
        <v>14</v>
      </c>
      <c r="DT16" s="52">
        <f t="shared" si="68"/>
        <v>12</v>
      </c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>
        <f t="shared" ref="EJ16:EK22" si="147">SUM(L16+BX16)</f>
        <v>80</v>
      </c>
      <c r="EK16" s="31">
        <f t="shared" si="147"/>
        <v>46</v>
      </c>
      <c r="EL16" s="31">
        <f t="shared" si="123"/>
        <v>0</v>
      </c>
      <c r="EM16" s="30">
        <f t="shared" si="69"/>
        <v>0</v>
      </c>
      <c r="EN16" s="31">
        <f t="shared" si="70"/>
        <v>0</v>
      </c>
      <c r="EO16" s="31">
        <f t="shared" si="71"/>
        <v>0</v>
      </c>
      <c r="EP16" s="31">
        <f t="shared" si="72"/>
        <v>34</v>
      </c>
      <c r="EQ16" s="31">
        <f t="shared" si="73"/>
        <v>0</v>
      </c>
      <c r="ER16" s="31">
        <f t="shared" si="74"/>
        <v>12</v>
      </c>
      <c r="ES16" s="31">
        <f t="shared" si="75"/>
        <v>6</v>
      </c>
      <c r="ET16" s="31">
        <f t="shared" si="76"/>
        <v>0</v>
      </c>
      <c r="EU16" s="31">
        <f t="shared" si="77"/>
        <v>0</v>
      </c>
      <c r="EV16" s="31">
        <f t="shared" si="78"/>
        <v>0</v>
      </c>
      <c r="EW16" s="30">
        <f t="shared" si="79"/>
        <v>2</v>
      </c>
      <c r="EX16" s="31">
        <f t="shared" si="80"/>
        <v>0</v>
      </c>
      <c r="EY16" s="31">
        <f t="shared" si="81"/>
        <v>0</v>
      </c>
      <c r="EZ16" s="31">
        <f t="shared" si="82"/>
        <v>0</v>
      </c>
      <c r="FA16" s="31">
        <f t="shared" si="83"/>
        <v>0</v>
      </c>
      <c r="FB16" s="31">
        <f t="shared" si="84"/>
        <v>0</v>
      </c>
      <c r="FC16" s="31">
        <f t="shared" si="85"/>
        <v>0</v>
      </c>
      <c r="FD16" s="31">
        <f t="shared" si="86"/>
        <v>0</v>
      </c>
      <c r="FE16" s="31">
        <f t="shared" si="87"/>
        <v>0</v>
      </c>
      <c r="FF16" s="31">
        <f t="shared" si="88"/>
        <v>0</v>
      </c>
      <c r="FG16" s="30">
        <f t="shared" si="89"/>
        <v>0</v>
      </c>
      <c r="FH16" s="31">
        <f t="shared" si="90"/>
        <v>0</v>
      </c>
      <c r="FI16" s="31">
        <f t="shared" si="91"/>
        <v>0</v>
      </c>
      <c r="FJ16" s="31">
        <f t="shared" si="92"/>
        <v>0</v>
      </c>
      <c r="FK16" s="31">
        <f t="shared" si="93"/>
        <v>0</v>
      </c>
      <c r="FL16" s="31">
        <f t="shared" si="94"/>
        <v>0</v>
      </c>
      <c r="FM16" s="31">
        <f t="shared" si="95"/>
        <v>0</v>
      </c>
      <c r="FN16" s="31">
        <f t="shared" si="96"/>
        <v>0</v>
      </c>
      <c r="FO16" s="31">
        <f t="shared" si="97"/>
        <v>0</v>
      </c>
      <c r="FP16" s="31">
        <f t="shared" si="98"/>
        <v>2</v>
      </c>
      <c r="FQ16" s="31">
        <f t="shared" si="99"/>
        <v>12</v>
      </c>
      <c r="FR16" s="31"/>
      <c r="FS16" s="31">
        <f t="shared" si="99"/>
        <v>0</v>
      </c>
      <c r="FT16" s="31">
        <f t="shared" si="100"/>
        <v>0</v>
      </c>
      <c r="FU16" s="31">
        <f t="shared" si="101"/>
        <v>0</v>
      </c>
      <c r="FV16" s="31">
        <f t="shared" si="102"/>
        <v>0</v>
      </c>
      <c r="FW16" s="31">
        <f t="shared" si="103"/>
        <v>0</v>
      </c>
      <c r="FX16" s="31">
        <f t="shared" si="104"/>
        <v>0</v>
      </c>
      <c r="FY16" s="31">
        <f t="shared" si="105"/>
        <v>0</v>
      </c>
      <c r="FZ16" s="31">
        <f t="shared" si="106"/>
        <v>0</v>
      </c>
      <c r="GA16" s="31">
        <f t="shared" si="107"/>
        <v>0</v>
      </c>
      <c r="GB16" s="31">
        <f t="shared" si="108"/>
        <v>0</v>
      </c>
      <c r="GC16" s="31">
        <f t="shared" si="109"/>
        <v>0</v>
      </c>
      <c r="GD16" s="31">
        <f t="shared" si="110"/>
        <v>0</v>
      </c>
      <c r="GE16" s="97">
        <f t="shared" si="111"/>
        <v>20</v>
      </c>
      <c r="GF16" s="98">
        <f t="shared" si="112"/>
        <v>18</v>
      </c>
      <c r="GG16" s="31"/>
      <c r="GH16" s="31"/>
      <c r="GI16" s="31"/>
      <c r="GJ16" s="31"/>
      <c r="GL16" s="7"/>
      <c r="GM16" s="7"/>
      <c r="GN16" s="11"/>
      <c r="GO16" s="33"/>
      <c r="GP16" s="35"/>
      <c r="GQ16" s="35"/>
      <c r="GR16" s="36"/>
    </row>
    <row r="17" spans="1:200" s="2" customFormat="1" ht="24.95" hidden="1" customHeight="1">
      <c r="A17" s="31"/>
      <c r="B17" s="102" t="s">
        <v>110</v>
      </c>
      <c r="C17" s="45" t="s">
        <v>116</v>
      </c>
      <c r="D17" s="45" t="s">
        <v>118</v>
      </c>
      <c r="E17" s="45" t="s">
        <v>117</v>
      </c>
      <c r="F17" s="45">
        <v>411</v>
      </c>
      <c r="G17" s="45">
        <v>7</v>
      </c>
      <c r="H17" s="45">
        <v>74</v>
      </c>
      <c r="I17" s="45">
        <v>1</v>
      </c>
      <c r="J17" s="45">
        <v>1</v>
      </c>
      <c r="K17" s="45">
        <v>1</v>
      </c>
      <c r="L17" s="44">
        <v>38</v>
      </c>
      <c r="M17" s="99">
        <f t="shared" si="124"/>
        <v>38</v>
      </c>
      <c r="N17" s="62"/>
      <c r="O17" s="58">
        <f t="shared" ref="O17" si="148">SUM(N17)*I17</f>
        <v>0</v>
      </c>
      <c r="P17" s="62"/>
      <c r="Q17" s="58">
        <f t="shared" si="126"/>
        <v>0</v>
      </c>
      <c r="R17" s="62">
        <v>32</v>
      </c>
      <c r="S17" s="58">
        <v>0</v>
      </c>
      <c r="T17" s="62">
        <v>6</v>
      </c>
      <c r="U17" s="58">
        <v>0</v>
      </c>
      <c r="V17" s="62"/>
      <c r="W17" s="58">
        <f t="shared" si="127"/>
        <v>0</v>
      </c>
      <c r="X17" s="51">
        <f t="shared" si="128"/>
        <v>0</v>
      </c>
      <c r="Y17" s="51">
        <v>0</v>
      </c>
      <c r="Z17" s="62"/>
      <c r="AA17" s="58"/>
      <c r="AB17" s="62"/>
      <c r="AC17" s="51">
        <f t="shared" si="129"/>
        <v>0</v>
      </c>
      <c r="AD17" s="62"/>
      <c r="AE17" s="100">
        <f t="shared" si="130"/>
        <v>0</v>
      </c>
      <c r="AF17" s="62"/>
      <c r="AG17" s="52">
        <f t="shared" si="131"/>
        <v>0</v>
      </c>
      <c r="AH17" s="62"/>
      <c r="AI17" s="51">
        <f t="shared" si="132"/>
        <v>0</v>
      </c>
      <c r="AJ17" s="62"/>
      <c r="AK17" s="51">
        <f t="shared" si="133"/>
        <v>0</v>
      </c>
      <c r="AL17" s="62"/>
      <c r="AM17" s="58">
        <f t="shared" ref="AM17" si="149">SUM(AL17*H17)</f>
        <v>0</v>
      </c>
      <c r="AN17" s="62"/>
      <c r="AO17" s="58">
        <f t="shared" si="135"/>
        <v>0</v>
      </c>
      <c r="AP17" s="62"/>
      <c r="AQ17" s="51">
        <f t="shared" si="136"/>
        <v>0</v>
      </c>
      <c r="AR17" s="62">
        <v>1</v>
      </c>
      <c r="AS17" s="51">
        <f t="shared" ref="AS17" si="150">AR17*K17*6</f>
        <v>6</v>
      </c>
      <c r="AT17" s="62"/>
      <c r="AU17" s="51">
        <f t="shared" si="137"/>
        <v>0</v>
      </c>
      <c r="AV17" s="62"/>
      <c r="AW17" s="52">
        <f t="shared" si="138"/>
        <v>0</v>
      </c>
      <c r="AX17" s="62"/>
      <c r="AY17" s="51">
        <f t="shared" si="139"/>
        <v>0</v>
      </c>
      <c r="AZ17" s="62"/>
      <c r="BA17" s="51">
        <f t="shared" si="140"/>
        <v>0</v>
      </c>
      <c r="BB17" s="62"/>
      <c r="BC17" s="51">
        <f t="shared" si="141"/>
        <v>0</v>
      </c>
      <c r="BD17" s="62"/>
      <c r="BE17" s="52">
        <f t="shared" si="142"/>
        <v>0</v>
      </c>
      <c r="BF17" s="52"/>
      <c r="BG17" s="52">
        <f t="shared" si="58"/>
        <v>6</v>
      </c>
      <c r="BH17" s="52">
        <f t="shared" si="59"/>
        <v>6</v>
      </c>
      <c r="BI17" s="31"/>
      <c r="BJ17" s="31"/>
      <c r="BK17" s="31"/>
      <c r="BL17" s="31"/>
      <c r="BM17" s="31"/>
      <c r="BN17" s="102" t="s">
        <v>110</v>
      </c>
      <c r="BO17" s="45" t="s">
        <v>116</v>
      </c>
      <c r="BP17" s="45" t="s">
        <v>118</v>
      </c>
      <c r="BQ17" s="45" t="s">
        <v>117</v>
      </c>
      <c r="BR17" s="45">
        <v>411</v>
      </c>
      <c r="BS17" s="45">
        <v>8</v>
      </c>
      <c r="BT17" s="45">
        <v>74</v>
      </c>
      <c r="BU17" s="45">
        <v>1</v>
      </c>
      <c r="BV17" s="45">
        <v>1</v>
      </c>
      <c r="BW17" s="45">
        <v>1</v>
      </c>
      <c r="BX17" s="44">
        <v>38</v>
      </c>
      <c r="BY17" s="99">
        <f t="shared" si="118"/>
        <v>6</v>
      </c>
      <c r="BZ17" s="62"/>
      <c r="CA17" s="58">
        <f t="shared" ref="CA17" si="151">SUM(BZ17)*BU17</f>
        <v>0</v>
      </c>
      <c r="CB17" s="62"/>
      <c r="CC17" s="58">
        <f t="shared" si="32"/>
        <v>0</v>
      </c>
      <c r="CD17" s="62">
        <v>0</v>
      </c>
      <c r="CE17" s="58">
        <v>0</v>
      </c>
      <c r="CF17" s="62">
        <v>6</v>
      </c>
      <c r="CG17" s="58">
        <v>6</v>
      </c>
      <c r="CH17" s="62"/>
      <c r="CI17" s="58">
        <f t="shared" si="120"/>
        <v>0</v>
      </c>
      <c r="CJ17" s="51">
        <f t="shared" si="121"/>
        <v>0</v>
      </c>
      <c r="CK17" s="51">
        <v>2</v>
      </c>
      <c r="CL17" s="62"/>
      <c r="CM17" s="58"/>
      <c r="CN17" s="62"/>
      <c r="CO17" s="51">
        <f t="shared" si="61"/>
        <v>0</v>
      </c>
      <c r="CP17" s="62"/>
      <c r="CQ17" s="100">
        <f t="shared" si="37"/>
        <v>0</v>
      </c>
      <c r="CR17" s="62"/>
      <c r="CS17" s="52">
        <f t="shared" si="38"/>
        <v>0</v>
      </c>
      <c r="CT17" s="62"/>
      <c r="CU17" s="51">
        <f t="shared" si="39"/>
        <v>0</v>
      </c>
      <c r="CV17" s="62"/>
      <c r="CW17" s="51">
        <f t="shared" si="62"/>
        <v>0</v>
      </c>
      <c r="CX17" s="62"/>
      <c r="CY17" s="58">
        <f t="shared" ref="CY17" si="152">SUM(CX17*BT17)</f>
        <v>0</v>
      </c>
      <c r="CZ17" s="62"/>
      <c r="DA17" s="58">
        <f t="shared" si="64"/>
        <v>0</v>
      </c>
      <c r="DB17" s="62"/>
      <c r="DC17" s="51">
        <f t="shared" si="43"/>
        <v>0</v>
      </c>
      <c r="DD17" s="62">
        <v>1</v>
      </c>
      <c r="DE17" s="51">
        <f t="shared" ref="DE17" si="153">DD17*BW17*6</f>
        <v>6</v>
      </c>
      <c r="DF17" s="62"/>
      <c r="DG17" s="51">
        <f t="shared" si="44"/>
        <v>0</v>
      </c>
      <c r="DH17" s="62"/>
      <c r="DI17" s="52">
        <f t="shared" si="45"/>
        <v>0</v>
      </c>
      <c r="DJ17" s="62"/>
      <c r="DK17" s="51">
        <f t="shared" si="122"/>
        <v>0</v>
      </c>
      <c r="DL17" s="62"/>
      <c r="DM17" s="51">
        <f t="shared" si="46"/>
        <v>0</v>
      </c>
      <c r="DN17" s="62"/>
      <c r="DO17" s="51">
        <f t="shared" si="47"/>
        <v>0</v>
      </c>
      <c r="DP17" s="62"/>
      <c r="DQ17" s="52">
        <f t="shared" si="66"/>
        <v>0</v>
      </c>
      <c r="DR17" s="52"/>
      <c r="DS17" s="52">
        <f t="shared" si="67"/>
        <v>14</v>
      </c>
      <c r="DT17" s="52">
        <f t="shared" si="68"/>
        <v>12</v>
      </c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>
        <f t="shared" si="147"/>
        <v>76</v>
      </c>
      <c r="EK17" s="31">
        <f t="shared" si="147"/>
        <v>44</v>
      </c>
      <c r="EL17" s="31">
        <f t="shared" si="123"/>
        <v>0</v>
      </c>
      <c r="EM17" s="30">
        <f t="shared" si="69"/>
        <v>0</v>
      </c>
      <c r="EN17" s="31">
        <f t="shared" si="70"/>
        <v>0</v>
      </c>
      <c r="EO17" s="31">
        <f t="shared" si="71"/>
        <v>0</v>
      </c>
      <c r="EP17" s="31">
        <f t="shared" si="72"/>
        <v>32</v>
      </c>
      <c r="EQ17" s="31">
        <f t="shared" si="73"/>
        <v>0</v>
      </c>
      <c r="ER17" s="31">
        <f t="shared" si="74"/>
        <v>12</v>
      </c>
      <c r="ES17" s="31">
        <f t="shared" si="75"/>
        <v>6</v>
      </c>
      <c r="ET17" s="31">
        <f t="shared" si="76"/>
        <v>0</v>
      </c>
      <c r="EU17" s="31">
        <f t="shared" si="77"/>
        <v>0</v>
      </c>
      <c r="EV17" s="31">
        <f t="shared" si="78"/>
        <v>0</v>
      </c>
      <c r="EW17" s="30">
        <f t="shared" si="79"/>
        <v>2</v>
      </c>
      <c r="EX17" s="31">
        <f t="shared" si="80"/>
        <v>0</v>
      </c>
      <c r="EY17" s="31">
        <f t="shared" si="81"/>
        <v>0</v>
      </c>
      <c r="EZ17" s="31">
        <f t="shared" si="82"/>
        <v>0</v>
      </c>
      <c r="FA17" s="31">
        <f t="shared" si="83"/>
        <v>0</v>
      </c>
      <c r="FB17" s="31">
        <f t="shared" si="84"/>
        <v>0</v>
      </c>
      <c r="FC17" s="31">
        <f t="shared" si="85"/>
        <v>0</v>
      </c>
      <c r="FD17" s="31">
        <f t="shared" si="86"/>
        <v>0</v>
      </c>
      <c r="FE17" s="31">
        <f t="shared" si="87"/>
        <v>0</v>
      </c>
      <c r="FF17" s="31">
        <f t="shared" si="88"/>
        <v>0</v>
      </c>
      <c r="FG17" s="30">
        <f t="shared" si="89"/>
        <v>0</v>
      </c>
      <c r="FH17" s="31">
        <f t="shared" si="90"/>
        <v>0</v>
      </c>
      <c r="FI17" s="31">
        <f t="shared" si="91"/>
        <v>0</v>
      </c>
      <c r="FJ17" s="31">
        <f t="shared" si="92"/>
        <v>0</v>
      </c>
      <c r="FK17" s="31">
        <f t="shared" si="93"/>
        <v>0</v>
      </c>
      <c r="FL17" s="31">
        <f t="shared" si="94"/>
        <v>0</v>
      </c>
      <c r="FM17" s="31">
        <f t="shared" si="95"/>
        <v>0</v>
      </c>
      <c r="FN17" s="31">
        <f t="shared" si="96"/>
        <v>0</v>
      </c>
      <c r="FO17" s="31">
        <f t="shared" si="97"/>
        <v>0</v>
      </c>
      <c r="FP17" s="31">
        <f t="shared" si="98"/>
        <v>2</v>
      </c>
      <c r="FQ17" s="31">
        <f t="shared" si="99"/>
        <v>12</v>
      </c>
      <c r="FR17" s="31"/>
      <c r="FS17" s="31">
        <f t="shared" si="99"/>
        <v>0</v>
      </c>
      <c r="FT17" s="31">
        <f t="shared" si="100"/>
        <v>0</v>
      </c>
      <c r="FU17" s="31">
        <f t="shared" si="101"/>
        <v>0</v>
      </c>
      <c r="FV17" s="31">
        <f t="shared" si="102"/>
        <v>0</v>
      </c>
      <c r="FW17" s="31">
        <f t="shared" si="103"/>
        <v>0</v>
      </c>
      <c r="FX17" s="31">
        <f t="shared" si="104"/>
        <v>0</v>
      </c>
      <c r="FY17" s="31">
        <f t="shared" si="105"/>
        <v>0</v>
      </c>
      <c r="FZ17" s="31">
        <f t="shared" si="106"/>
        <v>0</v>
      </c>
      <c r="GA17" s="31">
        <f t="shared" si="107"/>
        <v>0</v>
      </c>
      <c r="GB17" s="31">
        <f t="shared" si="108"/>
        <v>0</v>
      </c>
      <c r="GC17" s="31">
        <f t="shared" si="109"/>
        <v>0</v>
      </c>
      <c r="GD17" s="31">
        <f t="shared" si="110"/>
        <v>0</v>
      </c>
      <c r="GE17" s="97">
        <f t="shared" si="111"/>
        <v>20</v>
      </c>
      <c r="GF17" s="98">
        <f t="shared" si="112"/>
        <v>18</v>
      </c>
      <c r="GG17" s="31"/>
      <c r="GH17" s="31"/>
      <c r="GI17" s="31"/>
      <c r="GJ17" s="31"/>
      <c r="GL17" s="7"/>
      <c r="GM17" s="7"/>
      <c r="GN17" s="11"/>
      <c r="GO17" s="33"/>
      <c r="GP17" s="35"/>
      <c r="GQ17" s="35"/>
      <c r="GR17" s="36"/>
    </row>
    <row r="18" spans="1:200" s="2" customFormat="1" ht="24.95" hidden="1" customHeight="1">
      <c r="A18" s="31"/>
      <c r="B18" s="44" t="s">
        <v>110</v>
      </c>
      <c r="C18" s="45" t="s">
        <v>111</v>
      </c>
      <c r="D18" s="45" t="s">
        <v>112</v>
      </c>
      <c r="E18" s="45" t="s">
        <v>113</v>
      </c>
      <c r="F18" s="45">
        <v>204</v>
      </c>
      <c r="G18" s="45">
        <v>3</v>
      </c>
      <c r="H18" s="45">
        <v>169</v>
      </c>
      <c r="I18" s="45">
        <v>1</v>
      </c>
      <c r="J18" s="45">
        <v>1</v>
      </c>
      <c r="K18" s="45">
        <v>1</v>
      </c>
      <c r="L18" s="44">
        <v>40</v>
      </c>
      <c r="M18" s="99">
        <f t="shared" ref="M18:M21" si="154">SUM(N18+P18+R18+T18+V18)</f>
        <v>40</v>
      </c>
      <c r="N18" s="62"/>
      <c r="O18" s="58">
        <f t="shared" ref="O18:O19" si="155">SUM(N18)*I18</f>
        <v>0</v>
      </c>
      <c r="P18" s="62"/>
      <c r="Q18" s="58">
        <f t="shared" ref="Q18:Q22" si="156">J18*P18</f>
        <v>0</v>
      </c>
      <c r="R18" s="62">
        <v>34</v>
      </c>
      <c r="S18" s="58">
        <v>0</v>
      </c>
      <c r="T18" s="62">
        <v>6</v>
      </c>
      <c r="U18" s="58">
        <v>0</v>
      </c>
      <c r="V18" s="62"/>
      <c r="W18" s="58">
        <f t="shared" ref="W18:W21" si="157">SUM(V18)*J18*5</f>
        <v>0</v>
      </c>
      <c r="X18" s="51">
        <f t="shared" ref="X18:X21" si="158">SUM(K18*AX18*2+K18*AZ18*2)</f>
        <v>0</v>
      </c>
      <c r="Y18" s="51">
        <v>0</v>
      </c>
      <c r="Z18" s="62"/>
      <c r="AA18" s="58"/>
      <c r="AB18" s="62"/>
      <c r="AC18" s="51">
        <f t="shared" ref="AC18:AC21" si="159">SUM(AB18)*3*H18/5</f>
        <v>0</v>
      </c>
      <c r="AD18" s="62"/>
      <c r="AE18" s="100">
        <f t="shared" ref="AE18:AE21" si="160">SUM(AD18*H18*(30+4))</f>
        <v>0</v>
      </c>
      <c r="AF18" s="62"/>
      <c r="AG18" s="52">
        <f t="shared" ref="AG18:AG22" si="161">SUM(AF18*H18*3)</f>
        <v>0</v>
      </c>
      <c r="AH18" s="62"/>
      <c r="AI18" s="51">
        <f t="shared" ref="AI18:AI22" si="162">SUM(AH18*H18/3)</f>
        <v>0</v>
      </c>
      <c r="AJ18" s="62"/>
      <c r="AK18" s="51">
        <f t="shared" ref="AK18:AK21" si="163">SUM(AJ18*H18*2/3)</f>
        <v>0</v>
      </c>
      <c r="AL18" s="62"/>
      <c r="AM18" s="58">
        <f t="shared" ref="AM18:AM19" si="164">SUM(AL18*H18)</f>
        <v>0</v>
      </c>
      <c r="AN18" s="62"/>
      <c r="AO18" s="58">
        <f t="shared" ref="AO18:AO22" si="165">SUM(AN18*J18)</f>
        <v>0</v>
      </c>
      <c r="AP18" s="62"/>
      <c r="AQ18" s="51">
        <f t="shared" ref="AQ18:AQ22" si="166">SUM(AP18*H18*2)</f>
        <v>0</v>
      </c>
      <c r="AR18" s="62">
        <v>1</v>
      </c>
      <c r="AS18" s="51">
        <f>AR18*K18*6</f>
        <v>6</v>
      </c>
      <c r="AT18" s="62"/>
      <c r="AU18" s="51">
        <f t="shared" ref="AU18:AU22" si="167">AT18*H18/3</f>
        <v>0</v>
      </c>
      <c r="AV18" s="62"/>
      <c r="AW18" s="52">
        <f t="shared" ref="AW18:AW22" si="168">SUM(AV18*H18/3)</f>
        <v>0</v>
      </c>
      <c r="AX18" s="62"/>
      <c r="AY18" s="51">
        <f t="shared" ref="AY18:AY21" si="169">SUM(J18*AX18*8*2)</f>
        <v>0</v>
      </c>
      <c r="AZ18" s="62"/>
      <c r="BA18" s="51">
        <f t="shared" ref="BA18:BA21" si="170">SUM(AZ18*K18*5*6)</f>
        <v>0</v>
      </c>
      <c r="BB18" s="62"/>
      <c r="BC18" s="51">
        <f t="shared" ref="BC18:BC21" si="171">SUM(BB18*K18*4*6)</f>
        <v>0</v>
      </c>
      <c r="BD18" s="62"/>
      <c r="BE18" s="52">
        <f t="shared" ref="BE18:BE22" si="172">SUM(BD18*50)</f>
        <v>0</v>
      </c>
      <c r="BF18" s="52"/>
      <c r="BG18" s="52">
        <f t="shared" si="58"/>
        <v>6</v>
      </c>
      <c r="BH18" s="52">
        <f t="shared" si="59"/>
        <v>6</v>
      </c>
      <c r="BI18" s="31"/>
      <c r="BJ18" s="31"/>
      <c r="BK18" s="31"/>
      <c r="BL18" s="31"/>
      <c r="BM18" s="31"/>
      <c r="BN18" s="44" t="s">
        <v>110</v>
      </c>
      <c r="BO18" s="45" t="s">
        <v>111</v>
      </c>
      <c r="BP18" s="45" t="s">
        <v>112</v>
      </c>
      <c r="BQ18" s="45" t="s">
        <v>113</v>
      </c>
      <c r="BR18" s="45">
        <v>204</v>
      </c>
      <c r="BS18" s="45">
        <v>4</v>
      </c>
      <c r="BT18" s="45">
        <v>169</v>
      </c>
      <c r="BU18" s="45">
        <v>1</v>
      </c>
      <c r="BV18" s="45">
        <v>1</v>
      </c>
      <c r="BW18" s="45">
        <v>1</v>
      </c>
      <c r="BX18" s="44">
        <v>40</v>
      </c>
      <c r="BY18" s="99">
        <f t="shared" si="118"/>
        <v>6</v>
      </c>
      <c r="BZ18" s="62"/>
      <c r="CA18" s="58">
        <f t="shared" ref="CA18:CA19" si="173">SUM(BZ18)*BU18</f>
        <v>0</v>
      </c>
      <c r="CB18" s="62"/>
      <c r="CC18" s="58">
        <f t="shared" si="32"/>
        <v>0</v>
      </c>
      <c r="CD18" s="62">
        <v>0</v>
      </c>
      <c r="CE18" s="58">
        <v>0</v>
      </c>
      <c r="CF18" s="62">
        <v>6</v>
      </c>
      <c r="CG18" s="58">
        <v>6</v>
      </c>
      <c r="CH18" s="62"/>
      <c r="CI18" s="58">
        <f t="shared" si="120"/>
        <v>0</v>
      </c>
      <c r="CJ18" s="51">
        <f t="shared" si="121"/>
        <v>0</v>
      </c>
      <c r="CK18" s="51">
        <v>2</v>
      </c>
      <c r="CL18" s="62"/>
      <c r="CM18" s="58"/>
      <c r="CN18" s="62"/>
      <c r="CO18" s="51">
        <f t="shared" si="61"/>
        <v>0</v>
      </c>
      <c r="CP18" s="62"/>
      <c r="CQ18" s="100">
        <f t="shared" si="37"/>
        <v>0</v>
      </c>
      <c r="CR18" s="62"/>
      <c r="CS18" s="52">
        <f t="shared" si="38"/>
        <v>0</v>
      </c>
      <c r="CT18" s="62"/>
      <c r="CU18" s="51">
        <f t="shared" si="39"/>
        <v>0</v>
      </c>
      <c r="CV18" s="62"/>
      <c r="CW18" s="51">
        <f t="shared" si="62"/>
        <v>0</v>
      </c>
      <c r="CX18" s="62"/>
      <c r="CY18" s="58">
        <f t="shared" ref="CY18:CY19" si="174">SUM(CX18*BT18)</f>
        <v>0</v>
      </c>
      <c r="CZ18" s="62"/>
      <c r="DA18" s="58">
        <f t="shared" si="64"/>
        <v>0</v>
      </c>
      <c r="DB18" s="62"/>
      <c r="DC18" s="51">
        <f t="shared" si="43"/>
        <v>0</v>
      </c>
      <c r="DD18" s="62">
        <v>1</v>
      </c>
      <c r="DE18" s="51">
        <f>DD18*BW18*6</f>
        <v>6</v>
      </c>
      <c r="DF18" s="62"/>
      <c r="DG18" s="51">
        <f t="shared" si="44"/>
        <v>0</v>
      </c>
      <c r="DH18" s="62"/>
      <c r="DI18" s="52">
        <f t="shared" si="45"/>
        <v>0</v>
      </c>
      <c r="DJ18" s="62"/>
      <c r="DK18" s="51">
        <f t="shared" si="122"/>
        <v>0</v>
      </c>
      <c r="DL18" s="62"/>
      <c r="DM18" s="51">
        <f t="shared" si="46"/>
        <v>0</v>
      </c>
      <c r="DN18" s="62"/>
      <c r="DO18" s="51">
        <f t="shared" si="47"/>
        <v>0</v>
      </c>
      <c r="DP18" s="62"/>
      <c r="DQ18" s="52">
        <f t="shared" si="66"/>
        <v>0</v>
      </c>
      <c r="DR18" s="52"/>
      <c r="DS18" s="52">
        <f t="shared" si="67"/>
        <v>14</v>
      </c>
      <c r="DT18" s="52">
        <f t="shared" si="68"/>
        <v>12</v>
      </c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>
        <f t="shared" si="147"/>
        <v>80</v>
      </c>
      <c r="EK18" s="31">
        <f t="shared" si="147"/>
        <v>46</v>
      </c>
      <c r="EL18" s="31">
        <f t="shared" si="123"/>
        <v>0</v>
      </c>
      <c r="EM18" s="30">
        <f t="shared" si="69"/>
        <v>0</v>
      </c>
      <c r="EN18" s="31">
        <f t="shared" si="70"/>
        <v>0</v>
      </c>
      <c r="EO18" s="31">
        <f t="shared" si="71"/>
        <v>0</v>
      </c>
      <c r="EP18" s="31">
        <f t="shared" si="72"/>
        <v>34</v>
      </c>
      <c r="EQ18" s="31">
        <f t="shared" si="73"/>
        <v>0</v>
      </c>
      <c r="ER18" s="31">
        <f t="shared" si="74"/>
        <v>12</v>
      </c>
      <c r="ES18" s="31">
        <f t="shared" si="75"/>
        <v>6</v>
      </c>
      <c r="ET18" s="31">
        <f t="shared" si="76"/>
        <v>0</v>
      </c>
      <c r="EU18" s="31">
        <f t="shared" si="77"/>
        <v>0</v>
      </c>
      <c r="EV18" s="31">
        <f t="shared" si="78"/>
        <v>0</v>
      </c>
      <c r="EW18" s="30">
        <f t="shared" si="79"/>
        <v>2</v>
      </c>
      <c r="EX18" s="31">
        <f t="shared" si="80"/>
        <v>0</v>
      </c>
      <c r="EY18" s="31">
        <f t="shared" si="81"/>
        <v>0</v>
      </c>
      <c r="EZ18" s="31">
        <f t="shared" si="82"/>
        <v>0</v>
      </c>
      <c r="FA18" s="31">
        <f t="shared" si="83"/>
        <v>0</v>
      </c>
      <c r="FB18" s="31">
        <f t="shared" si="84"/>
        <v>0</v>
      </c>
      <c r="FC18" s="31">
        <f t="shared" si="85"/>
        <v>0</v>
      </c>
      <c r="FD18" s="31">
        <f t="shared" si="86"/>
        <v>0</v>
      </c>
      <c r="FE18" s="31">
        <f t="shared" si="87"/>
        <v>0</v>
      </c>
      <c r="FF18" s="31">
        <f t="shared" si="88"/>
        <v>0</v>
      </c>
      <c r="FG18" s="30">
        <f t="shared" si="89"/>
        <v>0</v>
      </c>
      <c r="FH18" s="31">
        <f t="shared" si="90"/>
        <v>0</v>
      </c>
      <c r="FI18" s="31">
        <f t="shared" si="91"/>
        <v>0</v>
      </c>
      <c r="FJ18" s="31">
        <f t="shared" si="92"/>
        <v>0</v>
      </c>
      <c r="FK18" s="31">
        <f t="shared" si="93"/>
        <v>0</v>
      </c>
      <c r="FL18" s="31">
        <f t="shared" si="94"/>
        <v>0</v>
      </c>
      <c r="FM18" s="31">
        <f t="shared" si="95"/>
        <v>0</v>
      </c>
      <c r="FN18" s="31">
        <f t="shared" si="96"/>
        <v>0</v>
      </c>
      <c r="FO18" s="31">
        <f t="shared" si="97"/>
        <v>0</v>
      </c>
      <c r="FP18" s="31">
        <f t="shared" si="98"/>
        <v>2</v>
      </c>
      <c r="FQ18" s="31">
        <f t="shared" si="99"/>
        <v>12</v>
      </c>
      <c r="FR18" s="31"/>
      <c r="FS18" s="31">
        <f t="shared" si="99"/>
        <v>0</v>
      </c>
      <c r="FT18" s="31">
        <f t="shared" si="100"/>
        <v>0</v>
      </c>
      <c r="FU18" s="31">
        <f t="shared" si="101"/>
        <v>0</v>
      </c>
      <c r="FV18" s="31">
        <f t="shared" si="102"/>
        <v>0</v>
      </c>
      <c r="FW18" s="31">
        <f t="shared" si="103"/>
        <v>0</v>
      </c>
      <c r="FX18" s="31">
        <f t="shared" si="104"/>
        <v>0</v>
      </c>
      <c r="FY18" s="31">
        <f t="shared" si="105"/>
        <v>0</v>
      </c>
      <c r="FZ18" s="31">
        <f t="shared" si="106"/>
        <v>0</v>
      </c>
      <c r="GA18" s="31">
        <f t="shared" si="107"/>
        <v>0</v>
      </c>
      <c r="GB18" s="31">
        <f t="shared" si="108"/>
        <v>0</v>
      </c>
      <c r="GC18" s="31">
        <f t="shared" si="109"/>
        <v>0</v>
      </c>
      <c r="GD18" s="31">
        <f t="shared" si="110"/>
        <v>0</v>
      </c>
      <c r="GE18" s="97">
        <f t="shared" si="111"/>
        <v>20</v>
      </c>
      <c r="GF18" s="98">
        <f t="shared" si="112"/>
        <v>18</v>
      </c>
      <c r="GG18" s="31"/>
      <c r="GH18" s="31"/>
      <c r="GI18" s="31"/>
      <c r="GJ18" s="31"/>
      <c r="GL18" s="7"/>
      <c r="GM18" s="7"/>
      <c r="GN18" s="11"/>
      <c r="GO18" s="33"/>
      <c r="GP18" s="35"/>
      <c r="GQ18" s="35"/>
      <c r="GR18" s="36"/>
    </row>
    <row r="19" spans="1:200" s="2" customFormat="1" ht="24.95" hidden="1" customHeight="1">
      <c r="A19" s="31"/>
      <c r="B19" s="44" t="s">
        <v>110</v>
      </c>
      <c r="C19" s="45" t="s">
        <v>116</v>
      </c>
      <c r="D19" s="45" t="s">
        <v>112</v>
      </c>
      <c r="E19" s="45" t="s">
        <v>117</v>
      </c>
      <c r="F19" s="45">
        <v>210</v>
      </c>
      <c r="G19" s="45">
        <v>3</v>
      </c>
      <c r="H19" s="45">
        <f>60+40</f>
        <v>100</v>
      </c>
      <c r="I19" s="45">
        <v>1</v>
      </c>
      <c r="J19" s="45">
        <v>1</v>
      </c>
      <c r="K19" s="45">
        <v>1</v>
      </c>
      <c r="L19" s="44">
        <v>38</v>
      </c>
      <c r="M19" s="99">
        <f t="shared" si="154"/>
        <v>38</v>
      </c>
      <c r="N19" s="62"/>
      <c r="O19" s="58">
        <f t="shared" si="155"/>
        <v>0</v>
      </c>
      <c r="P19" s="62"/>
      <c r="Q19" s="58">
        <f t="shared" si="156"/>
        <v>0</v>
      </c>
      <c r="R19" s="62">
        <v>32</v>
      </c>
      <c r="S19" s="58">
        <v>0</v>
      </c>
      <c r="T19" s="62">
        <v>6</v>
      </c>
      <c r="U19" s="58">
        <v>0</v>
      </c>
      <c r="V19" s="62"/>
      <c r="W19" s="58">
        <f t="shared" si="157"/>
        <v>0</v>
      </c>
      <c r="X19" s="51">
        <f t="shared" si="158"/>
        <v>0</v>
      </c>
      <c r="Y19" s="51">
        <v>0</v>
      </c>
      <c r="Z19" s="62"/>
      <c r="AA19" s="58"/>
      <c r="AB19" s="62"/>
      <c r="AC19" s="51">
        <f t="shared" si="159"/>
        <v>0</v>
      </c>
      <c r="AD19" s="62"/>
      <c r="AE19" s="100">
        <f t="shared" si="160"/>
        <v>0</v>
      </c>
      <c r="AF19" s="62"/>
      <c r="AG19" s="52">
        <f t="shared" si="161"/>
        <v>0</v>
      </c>
      <c r="AH19" s="62"/>
      <c r="AI19" s="51">
        <f t="shared" si="162"/>
        <v>0</v>
      </c>
      <c r="AJ19" s="62"/>
      <c r="AK19" s="51">
        <f t="shared" si="163"/>
        <v>0</v>
      </c>
      <c r="AL19" s="62"/>
      <c r="AM19" s="58">
        <f t="shared" si="164"/>
        <v>0</v>
      </c>
      <c r="AN19" s="62"/>
      <c r="AO19" s="58">
        <f t="shared" si="165"/>
        <v>0</v>
      </c>
      <c r="AP19" s="62"/>
      <c r="AQ19" s="51">
        <f t="shared" si="166"/>
        <v>0</v>
      </c>
      <c r="AR19" s="62">
        <v>1</v>
      </c>
      <c r="AS19" s="51">
        <f>AR19*K19*6</f>
        <v>6</v>
      </c>
      <c r="AT19" s="62"/>
      <c r="AU19" s="51">
        <f t="shared" si="167"/>
        <v>0</v>
      </c>
      <c r="AV19" s="62"/>
      <c r="AW19" s="52">
        <f t="shared" si="168"/>
        <v>0</v>
      </c>
      <c r="AX19" s="62"/>
      <c r="AY19" s="51">
        <f t="shared" si="169"/>
        <v>0</v>
      </c>
      <c r="AZ19" s="62"/>
      <c r="BA19" s="51">
        <f t="shared" si="170"/>
        <v>0</v>
      </c>
      <c r="BB19" s="62"/>
      <c r="BC19" s="51">
        <f t="shared" si="171"/>
        <v>0</v>
      </c>
      <c r="BD19" s="62"/>
      <c r="BE19" s="52">
        <f t="shared" si="172"/>
        <v>0</v>
      </c>
      <c r="BF19" s="52"/>
      <c r="BG19" s="52">
        <f t="shared" si="58"/>
        <v>6</v>
      </c>
      <c r="BH19" s="52">
        <f t="shared" si="59"/>
        <v>6</v>
      </c>
      <c r="BI19" s="31"/>
      <c r="BJ19" s="31"/>
      <c r="BK19" s="31"/>
      <c r="BL19" s="31"/>
      <c r="BM19" s="31"/>
      <c r="BN19" s="44" t="s">
        <v>110</v>
      </c>
      <c r="BO19" s="45" t="s">
        <v>116</v>
      </c>
      <c r="BP19" s="45" t="s">
        <v>112</v>
      </c>
      <c r="BQ19" s="45" t="s">
        <v>117</v>
      </c>
      <c r="BR19" s="45">
        <v>210</v>
      </c>
      <c r="BS19" s="45">
        <v>4</v>
      </c>
      <c r="BT19" s="45">
        <f>60+40</f>
        <v>100</v>
      </c>
      <c r="BU19" s="45">
        <v>1</v>
      </c>
      <c r="BV19" s="45">
        <v>1</v>
      </c>
      <c r="BW19" s="45">
        <v>1</v>
      </c>
      <c r="BX19" s="44">
        <v>38</v>
      </c>
      <c r="BY19" s="99">
        <f t="shared" si="118"/>
        <v>6</v>
      </c>
      <c r="BZ19" s="62"/>
      <c r="CA19" s="58">
        <f t="shared" si="173"/>
        <v>0</v>
      </c>
      <c r="CB19" s="62"/>
      <c r="CC19" s="58">
        <f t="shared" si="32"/>
        <v>0</v>
      </c>
      <c r="CD19" s="62">
        <v>0</v>
      </c>
      <c r="CE19" s="58">
        <v>0</v>
      </c>
      <c r="CF19" s="62">
        <v>6</v>
      </c>
      <c r="CG19" s="58">
        <v>6</v>
      </c>
      <c r="CH19" s="62"/>
      <c r="CI19" s="58">
        <f t="shared" si="120"/>
        <v>0</v>
      </c>
      <c r="CJ19" s="51">
        <f t="shared" si="121"/>
        <v>0</v>
      </c>
      <c r="CK19" s="51">
        <v>0</v>
      </c>
      <c r="CL19" s="62"/>
      <c r="CM19" s="58"/>
      <c r="CN19" s="62"/>
      <c r="CO19" s="51">
        <f t="shared" si="61"/>
        <v>0</v>
      </c>
      <c r="CP19" s="62"/>
      <c r="CQ19" s="100">
        <f t="shared" si="37"/>
        <v>0</v>
      </c>
      <c r="CR19" s="62"/>
      <c r="CS19" s="52">
        <f t="shared" si="38"/>
        <v>0</v>
      </c>
      <c r="CT19" s="62"/>
      <c r="CU19" s="51">
        <f t="shared" si="39"/>
        <v>0</v>
      </c>
      <c r="CV19" s="62"/>
      <c r="CW19" s="51">
        <f t="shared" si="62"/>
        <v>0</v>
      </c>
      <c r="CX19" s="62"/>
      <c r="CY19" s="58">
        <f t="shared" si="174"/>
        <v>0</v>
      </c>
      <c r="CZ19" s="62"/>
      <c r="DA19" s="58">
        <f t="shared" si="64"/>
        <v>0</v>
      </c>
      <c r="DB19" s="62"/>
      <c r="DC19" s="51">
        <f t="shared" si="43"/>
        <v>0</v>
      </c>
      <c r="DD19" s="62">
        <v>1</v>
      </c>
      <c r="DE19" s="51">
        <f>DD19*BW19*6</f>
        <v>6</v>
      </c>
      <c r="DF19" s="62"/>
      <c r="DG19" s="51">
        <f t="shared" si="44"/>
        <v>0</v>
      </c>
      <c r="DH19" s="62"/>
      <c r="DI19" s="52">
        <f t="shared" si="45"/>
        <v>0</v>
      </c>
      <c r="DJ19" s="62"/>
      <c r="DK19" s="51">
        <f t="shared" si="122"/>
        <v>0</v>
      </c>
      <c r="DL19" s="62"/>
      <c r="DM19" s="51">
        <f t="shared" si="46"/>
        <v>0</v>
      </c>
      <c r="DN19" s="62"/>
      <c r="DO19" s="51">
        <f t="shared" si="47"/>
        <v>0</v>
      </c>
      <c r="DP19" s="62"/>
      <c r="DQ19" s="52">
        <f t="shared" si="66"/>
        <v>0</v>
      </c>
      <c r="DR19" s="52"/>
      <c r="DS19" s="52">
        <f t="shared" si="67"/>
        <v>12</v>
      </c>
      <c r="DT19" s="52">
        <f t="shared" si="68"/>
        <v>12</v>
      </c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>
        <f t="shared" si="147"/>
        <v>76</v>
      </c>
      <c r="EK19" s="31">
        <f t="shared" si="147"/>
        <v>44</v>
      </c>
      <c r="EL19" s="31">
        <f t="shared" si="123"/>
        <v>0</v>
      </c>
      <c r="EM19" s="30">
        <f t="shared" si="69"/>
        <v>0</v>
      </c>
      <c r="EN19" s="31">
        <f t="shared" si="70"/>
        <v>0</v>
      </c>
      <c r="EO19" s="31">
        <f t="shared" si="71"/>
        <v>0</v>
      </c>
      <c r="EP19" s="31">
        <f t="shared" si="72"/>
        <v>32</v>
      </c>
      <c r="EQ19" s="31">
        <f t="shared" si="73"/>
        <v>0</v>
      </c>
      <c r="ER19" s="31">
        <f t="shared" si="74"/>
        <v>12</v>
      </c>
      <c r="ES19" s="31">
        <f t="shared" si="75"/>
        <v>6</v>
      </c>
      <c r="ET19" s="31">
        <f t="shared" si="76"/>
        <v>0</v>
      </c>
      <c r="EU19" s="31">
        <f t="shared" si="77"/>
        <v>0</v>
      </c>
      <c r="EV19" s="31">
        <f t="shared" si="78"/>
        <v>0</v>
      </c>
      <c r="EW19" s="30">
        <f t="shared" si="79"/>
        <v>0</v>
      </c>
      <c r="EX19" s="31">
        <f t="shared" si="80"/>
        <v>0</v>
      </c>
      <c r="EY19" s="31">
        <f t="shared" si="81"/>
        <v>0</v>
      </c>
      <c r="EZ19" s="31">
        <f t="shared" si="82"/>
        <v>0</v>
      </c>
      <c r="FA19" s="31">
        <f t="shared" si="83"/>
        <v>0</v>
      </c>
      <c r="FB19" s="31">
        <f t="shared" si="84"/>
        <v>0</v>
      </c>
      <c r="FC19" s="31">
        <f t="shared" si="85"/>
        <v>0</v>
      </c>
      <c r="FD19" s="31">
        <f t="shared" si="86"/>
        <v>0</v>
      </c>
      <c r="FE19" s="31">
        <f t="shared" si="87"/>
        <v>0</v>
      </c>
      <c r="FF19" s="31">
        <f t="shared" si="88"/>
        <v>0</v>
      </c>
      <c r="FG19" s="30">
        <f t="shared" si="89"/>
        <v>0</v>
      </c>
      <c r="FH19" s="31">
        <f t="shared" si="90"/>
        <v>0</v>
      </c>
      <c r="FI19" s="31">
        <f t="shared" si="91"/>
        <v>0</v>
      </c>
      <c r="FJ19" s="31">
        <f t="shared" si="92"/>
        <v>0</v>
      </c>
      <c r="FK19" s="31">
        <f t="shared" si="93"/>
        <v>0</v>
      </c>
      <c r="FL19" s="31">
        <f t="shared" si="94"/>
        <v>0</v>
      </c>
      <c r="FM19" s="31">
        <f t="shared" si="95"/>
        <v>0</v>
      </c>
      <c r="FN19" s="31">
        <f t="shared" si="96"/>
        <v>0</v>
      </c>
      <c r="FO19" s="31">
        <f t="shared" si="97"/>
        <v>0</v>
      </c>
      <c r="FP19" s="31">
        <f t="shared" si="98"/>
        <v>2</v>
      </c>
      <c r="FQ19" s="31">
        <f t="shared" si="99"/>
        <v>12</v>
      </c>
      <c r="FR19" s="31"/>
      <c r="FS19" s="31">
        <f t="shared" si="99"/>
        <v>0</v>
      </c>
      <c r="FT19" s="31">
        <f t="shared" si="100"/>
        <v>0</v>
      </c>
      <c r="FU19" s="31">
        <f t="shared" si="101"/>
        <v>0</v>
      </c>
      <c r="FV19" s="31">
        <f t="shared" si="102"/>
        <v>0</v>
      </c>
      <c r="FW19" s="31">
        <f t="shared" si="103"/>
        <v>0</v>
      </c>
      <c r="FX19" s="31">
        <f t="shared" si="104"/>
        <v>0</v>
      </c>
      <c r="FY19" s="31">
        <f t="shared" si="105"/>
        <v>0</v>
      </c>
      <c r="FZ19" s="31">
        <f t="shared" si="106"/>
        <v>0</v>
      </c>
      <c r="GA19" s="31">
        <f t="shared" si="107"/>
        <v>0</v>
      </c>
      <c r="GB19" s="31">
        <f t="shared" si="108"/>
        <v>0</v>
      </c>
      <c r="GC19" s="31">
        <f t="shared" si="109"/>
        <v>0</v>
      </c>
      <c r="GD19" s="31">
        <f t="shared" si="110"/>
        <v>0</v>
      </c>
      <c r="GE19" s="97">
        <f t="shared" si="111"/>
        <v>18</v>
      </c>
      <c r="GF19" s="98">
        <f t="shared" si="112"/>
        <v>18</v>
      </c>
      <c r="GG19" s="31"/>
      <c r="GH19" s="31"/>
      <c r="GI19" s="31"/>
      <c r="GJ19" s="31"/>
      <c r="GL19" s="7"/>
      <c r="GM19" s="7"/>
      <c r="GN19" s="11"/>
      <c r="GO19" s="33"/>
      <c r="GP19" s="35"/>
      <c r="GQ19" s="35"/>
      <c r="GR19" s="36"/>
    </row>
    <row r="20" spans="1:200" s="2" customFormat="1" ht="24.95" hidden="1" customHeight="1">
      <c r="A20" s="31"/>
      <c r="B20" s="102" t="s">
        <v>110</v>
      </c>
      <c r="C20" s="45" t="s">
        <v>116</v>
      </c>
      <c r="D20" s="45" t="s">
        <v>118</v>
      </c>
      <c r="E20" s="45" t="s">
        <v>117</v>
      </c>
      <c r="F20" s="45">
        <v>409</v>
      </c>
      <c r="G20" s="45">
        <v>7</v>
      </c>
      <c r="H20" s="45">
        <v>74</v>
      </c>
      <c r="I20" s="45">
        <v>1</v>
      </c>
      <c r="J20" s="45">
        <v>1</v>
      </c>
      <c r="K20" s="45">
        <v>1</v>
      </c>
      <c r="L20" s="44">
        <v>38</v>
      </c>
      <c r="M20" s="99">
        <f t="shared" si="154"/>
        <v>38</v>
      </c>
      <c r="N20" s="62"/>
      <c r="O20" s="58">
        <f t="shared" ref="O20:O21" si="175">SUM(N20)*I20</f>
        <v>0</v>
      </c>
      <c r="P20" s="62"/>
      <c r="Q20" s="58">
        <f t="shared" si="156"/>
        <v>0</v>
      </c>
      <c r="R20" s="62">
        <v>32</v>
      </c>
      <c r="S20" s="58">
        <v>0</v>
      </c>
      <c r="T20" s="62">
        <v>6</v>
      </c>
      <c r="U20" s="58">
        <v>0</v>
      </c>
      <c r="V20" s="62"/>
      <c r="W20" s="58">
        <f t="shared" si="157"/>
        <v>0</v>
      </c>
      <c r="X20" s="51">
        <f t="shared" si="158"/>
        <v>0</v>
      </c>
      <c r="Y20" s="51">
        <v>0</v>
      </c>
      <c r="Z20" s="62"/>
      <c r="AA20" s="58"/>
      <c r="AB20" s="62"/>
      <c r="AC20" s="51">
        <f t="shared" si="159"/>
        <v>0</v>
      </c>
      <c r="AD20" s="62"/>
      <c r="AE20" s="100">
        <f t="shared" si="160"/>
        <v>0</v>
      </c>
      <c r="AF20" s="62"/>
      <c r="AG20" s="52">
        <f t="shared" si="161"/>
        <v>0</v>
      </c>
      <c r="AH20" s="62"/>
      <c r="AI20" s="51">
        <f t="shared" si="162"/>
        <v>0</v>
      </c>
      <c r="AJ20" s="62"/>
      <c r="AK20" s="51">
        <f t="shared" si="163"/>
        <v>0</v>
      </c>
      <c r="AL20" s="62"/>
      <c r="AM20" s="58">
        <f t="shared" ref="AM20:AM22" si="176">SUM(AL20*H20)</f>
        <v>0</v>
      </c>
      <c r="AN20" s="62"/>
      <c r="AO20" s="58">
        <f t="shared" si="165"/>
        <v>0</v>
      </c>
      <c r="AP20" s="62"/>
      <c r="AQ20" s="51">
        <f t="shared" si="166"/>
        <v>0</v>
      </c>
      <c r="AR20" s="62">
        <v>1</v>
      </c>
      <c r="AS20" s="51">
        <f t="shared" ref="AS20" si="177">AR20*K20*6</f>
        <v>6</v>
      </c>
      <c r="AT20" s="62"/>
      <c r="AU20" s="51">
        <f t="shared" si="167"/>
        <v>0</v>
      </c>
      <c r="AV20" s="62"/>
      <c r="AW20" s="52">
        <f t="shared" si="168"/>
        <v>0</v>
      </c>
      <c r="AX20" s="62"/>
      <c r="AY20" s="51">
        <f t="shared" si="169"/>
        <v>0</v>
      </c>
      <c r="AZ20" s="62"/>
      <c r="BA20" s="51">
        <f t="shared" si="170"/>
        <v>0</v>
      </c>
      <c r="BB20" s="62"/>
      <c r="BC20" s="51">
        <f t="shared" si="171"/>
        <v>0</v>
      </c>
      <c r="BD20" s="62"/>
      <c r="BE20" s="52">
        <f t="shared" si="172"/>
        <v>0</v>
      </c>
      <c r="BF20" s="52"/>
      <c r="BG20" s="52">
        <f t="shared" si="58"/>
        <v>6</v>
      </c>
      <c r="BH20" s="52">
        <f t="shared" si="59"/>
        <v>6</v>
      </c>
      <c r="BI20" s="31"/>
      <c r="BJ20" s="31"/>
      <c r="BK20" s="31"/>
      <c r="BL20" s="31"/>
      <c r="BM20" s="31"/>
      <c r="BN20" s="102" t="s">
        <v>110</v>
      </c>
      <c r="BO20" s="45" t="s">
        <v>116</v>
      </c>
      <c r="BP20" s="45" t="s">
        <v>118</v>
      </c>
      <c r="BQ20" s="45" t="s">
        <v>117</v>
      </c>
      <c r="BR20" s="45">
        <v>409</v>
      </c>
      <c r="BS20" s="45">
        <v>8</v>
      </c>
      <c r="BT20" s="45">
        <v>74</v>
      </c>
      <c r="BU20" s="45">
        <v>1</v>
      </c>
      <c r="BV20" s="45">
        <v>1</v>
      </c>
      <c r="BW20" s="45">
        <v>1</v>
      </c>
      <c r="BX20" s="44">
        <v>38</v>
      </c>
      <c r="BY20" s="99">
        <f t="shared" si="118"/>
        <v>6</v>
      </c>
      <c r="BZ20" s="62"/>
      <c r="CA20" s="58">
        <f t="shared" ref="CA20:CA21" si="178">SUM(BZ20)*BU20</f>
        <v>0</v>
      </c>
      <c r="CB20" s="62"/>
      <c r="CC20" s="58">
        <f t="shared" si="32"/>
        <v>0</v>
      </c>
      <c r="CD20" s="62">
        <v>0</v>
      </c>
      <c r="CE20" s="58">
        <v>0</v>
      </c>
      <c r="CF20" s="62">
        <v>6</v>
      </c>
      <c r="CG20" s="58">
        <v>0</v>
      </c>
      <c r="CH20" s="62"/>
      <c r="CI20" s="58">
        <f t="shared" si="120"/>
        <v>0</v>
      </c>
      <c r="CJ20" s="51">
        <f t="shared" si="121"/>
        <v>0</v>
      </c>
      <c r="CK20" s="51">
        <v>0</v>
      </c>
      <c r="CL20" s="62"/>
      <c r="CM20" s="58"/>
      <c r="CN20" s="62"/>
      <c r="CO20" s="51">
        <f t="shared" si="61"/>
        <v>0</v>
      </c>
      <c r="CP20" s="62"/>
      <c r="CQ20" s="100">
        <f t="shared" si="37"/>
        <v>0</v>
      </c>
      <c r="CR20" s="62"/>
      <c r="CS20" s="52">
        <f t="shared" si="38"/>
        <v>0</v>
      </c>
      <c r="CT20" s="62"/>
      <c r="CU20" s="51">
        <f t="shared" si="39"/>
        <v>0</v>
      </c>
      <c r="CV20" s="62"/>
      <c r="CW20" s="51">
        <f t="shared" si="62"/>
        <v>0</v>
      </c>
      <c r="CX20" s="62"/>
      <c r="CY20" s="58">
        <f t="shared" ref="CY20:CY22" si="179">SUM(CX20*BT20)</f>
        <v>0</v>
      </c>
      <c r="CZ20" s="62"/>
      <c r="DA20" s="58">
        <f t="shared" si="64"/>
        <v>0</v>
      </c>
      <c r="DB20" s="62"/>
      <c r="DC20" s="51">
        <f t="shared" si="43"/>
        <v>0</v>
      </c>
      <c r="DD20" s="62">
        <v>1</v>
      </c>
      <c r="DE20" s="51">
        <f t="shared" ref="DE20" si="180">DD20*BW20*6</f>
        <v>6</v>
      </c>
      <c r="DF20" s="62"/>
      <c r="DG20" s="51">
        <f t="shared" si="44"/>
        <v>0</v>
      </c>
      <c r="DH20" s="62"/>
      <c r="DI20" s="52">
        <f t="shared" si="45"/>
        <v>0</v>
      </c>
      <c r="DJ20" s="62"/>
      <c r="DK20" s="51">
        <f t="shared" si="122"/>
        <v>0</v>
      </c>
      <c r="DL20" s="62"/>
      <c r="DM20" s="51">
        <f t="shared" si="46"/>
        <v>0</v>
      </c>
      <c r="DN20" s="62"/>
      <c r="DO20" s="51">
        <f t="shared" si="47"/>
        <v>0</v>
      </c>
      <c r="DP20" s="62"/>
      <c r="DQ20" s="52">
        <f t="shared" si="66"/>
        <v>0</v>
      </c>
      <c r="DR20" s="52"/>
      <c r="DS20" s="52">
        <f t="shared" si="67"/>
        <v>6</v>
      </c>
      <c r="DT20" s="52">
        <f t="shared" si="68"/>
        <v>6</v>
      </c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>
        <f t="shared" si="147"/>
        <v>76</v>
      </c>
      <c r="EK20" s="31">
        <f t="shared" si="147"/>
        <v>44</v>
      </c>
      <c r="EL20" s="31">
        <f t="shared" si="123"/>
        <v>0</v>
      </c>
      <c r="EM20" s="30">
        <f t="shared" si="69"/>
        <v>0</v>
      </c>
      <c r="EN20" s="31">
        <f t="shared" si="70"/>
        <v>0</v>
      </c>
      <c r="EO20" s="31">
        <f t="shared" si="71"/>
        <v>0</v>
      </c>
      <c r="EP20" s="31">
        <f t="shared" si="72"/>
        <v>32</v>
      </c>
      <c r="EQ20" s="31">
        <f t="shared" si="73"/>
        <v>0</v>
      </c>
      <c r="ER20" s="31">
        <f t="shared" si="74"/>
        <v>12</v>
      </c>
      <c r="ES20" s="31">
        <f t="shared" si="75"/>
        <v>0</v>
      </c>
      <c r="ET20" s="31">
        <f t="shared" si="76"/>
        <v>0</v>
      </c>
      <c r="EU20" s="31">
        <f t="shared" si="77"/>
        <v>0</v>
      </c>
      <c r="EV20" s="31">
        <f t="shared" si="78"/>
        <v>0</v>
      </c>
      <c r="EW20" s="30">
        <f t="shared" si="79"/>
        <v>0</v>
      </c>
      <c r="EX20" s="31">
        <f t="shared" si="80"/>
        <v>0</v>
      </c>
      <c r="EY20" s="31">
        <f t="shared" si="81"/>
        <v>0</v>
      </c>
      <c r="EZ20" s="31">
        <f t="shared" si="82"/>
        <v>0</v>
      </c>
      <c r="FA20" s="31">
        <f t="shared" si="83"/>
        <v>0</v>
      </c>
      <c r="FB20" s="31">
        <f t="shared" si="84"/>
        <v>0</v>
      </c>
      <c r="FC20" s="31">
        <f t="shared" si="85"/>
        <v>0</v>
      </c>
      <c r="FD20" s="31">
        <f t="shared" si="86"/>
        <v>0</v>
      </c>
      <c r="FE20" s="31">
        <f t="shared" si="87"/>
        <v>0</v>
      </c>
      <c r="FF20" s="31">
        <f t="shared" si="88"/>
        <v>0</v>
      </c>
      <c r="FG20" s="30">
        <f t="shared" si="89"/>
        <v>0</v>
      </c>
      <c r="FH20" s="31">
        <f t="shared" si="90"/>
        <v>0</v>
      </c>
      <c r="FI20" s="31">
        <f t="shared" si="91"/>
        <v>0</v>
      </c>
      <c r="FJ20" s="31">
        <f t="shared" si="92"/>
        <v>0</v>
      </c>
      <c r="FK20" s="31">
        <f t="shared" si="93"/>
        <v>0</v>
      </c>
      <c r="FL20" s="31">
        <f t="shared" si="94"/>
        <v>0</v>
      </c>
      <c r="FM20" s="31">
        <f t="shared" si="95"/>
        <v>0</v>
      </c>
      <c r="FN20" s="31">
        <f t="shared" si="96"/>
        <v>0</v>
      </c>
      <c r="FO20" s="31">
        <f t="shared" si="97"/>
        <v>0</v>
      </c>
      <c r="FP20" s="31">
        <f t="shared" si="98"/>
        <v>2</v>
      </c>
      <c r="FQ20" s="31">
        <f t="shared" si="99"/>
        <v>12</v>
      </c>
      <c r="FR20" s="31"/>
      <c r="FS20" s="31">
        <f t="shared" si="99"/>
        <v>0</v>
      </c>
      <c r="FT20" s="31">
        <f t="shared" si="100"/>
        <v>0</v>
      </c>
      <c r="FU20" s="31">
        <f t="shared" si="101"/>
        <v>0</v>
      </c>
      <c r="FV20" s="31">
        <f t="shared" si="102"/>
        <v>0</v>
      </c>
      <c r="FW20" s="31">
        <f t="shared" si="103"/>
        <v>0</v>
      </c>
      <c r="FX20" s="31">
        <f t="shared" si="104"/>
        <v>0</v>
      </c>
      <c r="FY20" s="31">
        <f t="shared" si="105"/>
        <v>0</v>
      </c>
      <c r="FZ20" s="31">
        <f t="shared" si="106"/>
        <v>0</v>
      </c>
      <c r="GA20" s="31">
        <f t="shared" si="107"/>
        <v>0</v>
      </c>
      <c r="GB20" s="31">
        <f t="shared" si="108"/>
        <v>0</v>
      </c>
      <c r="GC20" s="31">
        <f t="shared" si="109"/>
        <v>0</v>
      </c>
      <c r="GD20" s="31">
        <f t="shared" si="110"/>
        <v>0</v>
      </c>
      <c r="GE20" s="97">
        <f t="shared" si="111"/>
        <v>12</v>
      </c>
      <c r="GF20" s="98">
        <f t="shared" si="112"/>
        <v>12</v>
      </c>
      <c r="GG20" s="31"/>
      <c r="GH20" s="31"/>
      <c r="GI20" s="31"/>
      <c r="GJ20" s="31"/>
      <c r="GL20" s="7"/>
      <c r="GM20" s="7"/>
      <c r="GN20" s="11"/>
      <c r="GO20" s="37"/>
      <c r="GP20" s="35"/>
      <c r="GQ20" s="35"/>
      <c r="GR20" s="36"/>
    </row>
    <row r="21" spans="1:200" s="2" customFormat="1" ht="24.95" hidden="1" customHeight="1">
      <c r="A21" s="31"/>
      <c r="B21" s="102" t="s">
        <v>110</v>
      </c>
      <c r="C21" s="45" t="s">
        <v>114</v>
      </c>
      <c r="D21" s="45" t="s">
        <v>112</v>
      </c>
      <c r="E21" s="45" t="s">
        <v>115</v>
      </c>
      <c r="F21" s="45">
        <v>407</v>
      </c>
      <c r="G21" s="45">
        <v>7</v>
      </c>
      <c r="H21" s="45">
        <v>41</v>
      </c>
      <c r="I21" s="45">
        <v>1</v>
      </c>
      <c r="J21" s="45">
        <v>1</v>
      </c>
      <c r="K21" s="45">
        <v>1</v>
      </c>
      <c r="L21" s="44">
        <v>40</v>
      </c>
      <c r="M21" s="99">
        <f t="shared" si="154"/>
        <v>40</v>
      </c>
      <c r="N21" s="62"/>
      <c r="O21" s="58">
        <f t="shared" si="175"/>
        <v>0</v>
      </c>
      <c r="P21" s="58"/>
      <c r="Q21" s="58">
        <f t="shared" si="156"/>
        <v>0</v>
      </c>
      <c r="R21" s="58">
        <v>34</v>
      </c>
      <c r="S21" s="58">
        <v>0</v>
      </c>
      <c r="T21" s="58">
        <v>6</v>
      </c>
      <c r="U21" s="58">
        <v>0</v>
      </c>
      <c r="V21" s="62"/>
      <c r="W21" s="58">
        <f t="shared" si="157"/>
        <v>0</v>
      </c>
      <c r="X21" s="51">
        <f t="shared" si="158"/>
        <v>0</v>
      </c>
      <c r="Y21" s="51">
        <v>0</v>
      </c>
      <c r="Z21" s="62"/>
      <c r="AA21" s="58"/>
      <c r="AB21" s="62"/>
      <c r="AC21" s="51">
        <f t="shared" si="159"/>
        <v>0</v>
      </c>
      <c r="AD21" s="62"/>
      <c r="AE21" s="100">
        <f t="shared" si="160"/>
        <v>0</v>
      </c>
      <c r="AF21" s="62"/>
      <c r="AG21" s="52">
        <f t="shared" si="161"/>
        <v>0</v>
      </c>
      <c r="AH21" s="62"/>
      <c r="AI21" s="51">
        <f t="shared" si="162"/>
        <v>0</v>
      </c>
      <c r="AJ21" s="62"/>
      <c r="AK21" s="51">
        <f t="shared" si="163"/>
        <v>0</v>
      </c>
      <c r="AL21" s="62"/>
      <c r="AM21" s="58">
        <f t="shared" si="176"/>
        <v>0</v>
      </c>
      <c r="AN21" s="62"/>
      <c r="AO21" s="58">
        <f t="shared" si="165"/>
        <v>0</v>
      </c>
      <c r="AP21" s="62"/>
      <c r="AQ21" s="51">
        <f t="shared" si="166"/>
        <v>0</v>
      </c>
      <c r="AR21" s="62">
        <v>1</v>
      </c>
      <c r="AS21" s="51">
        <f>AR21*J21*6</f>
        <v>6</v>
      </c>
      <c r="AT21" s="62"/>
      <c r="AU21" s="51">
        <f t="shared" si="167"/>
        <v>0</v>
      </c>
      <c r="AV21" s="62"/>
      <c r="AW21" s="52">
        <f t="shared" si="168"/>
        <v>0</v>
      </c>
      <c r="AX21" s="62"/>
      <c r="AY21" s="51">
        <f t="shared" si="169"/>
        <v>0</v>
      </c>
      <c r="AZ21" s="62"/>
      <c r="BA21" s="51">
        <f t="shared" si="170"/>
        <v>0</v>
      </c>
      <c r="BB21" s="62"/>
      <c r="BC21" s="51">
        <f t="shared" si="171"/>
        <v>0</v>
      </c>
      <c r="BD21" s="62"/>
      <c r="BE21" s="52">
        <f t="shared" si="172"/>
        <v>0</v>
      </c>
      <c r="BF21" s="52"/>
      <c r="BG21" s="52">
        <f t="shared" si="58"/>
        <v>6</v>
      </c>
      <c r="BH21" s="52">
        <f t="shared" si="59"/>
        <v>6</v>
      </c>
      <c r="BI21" s="31"/>
      <c r="BJ21" s="31"/>
      <c r="BK21" s="31"/>
      <c r="BL21" s="31"/>
      <c r="BM21" s="31"/>
      <c r="BN21" s="102" t="s">
        <v>110</v>
      </c>
      <c r="BO21" s="45" t="s">
        <v>114</v>
      </c>
      <c r="BP21" s="45" t="s">
        <v>112</v>
      </c>
      <c r="BQ21" s="45" t="s">
        <v>115</v>
      </c>
      <c r="BR21" s="45">
        <v>407</v>
      </c>
      <c r="BS21" s="45">
        <v>8</v>
      </c>
      <c r="BT21" s="45">
        <v>41</v>
      </c>
      <c r="BU21" s="45">
        <v>1</v>
      </c>
      <c r="BV21" s="45">
        <v>1</v>
      </c>
      <c r="BW21" s="45">
        <v>1</v>
      </c>
      <c r="BX21" s="44">
        <v>40</v>
      </c>
      <c r="BY21" s="99">
        <f t="shared" si="118"/>
        <v>6</v>
      </c>
      <c r="BZ21" s="62"/>
      <c r="CA21" s="58">
        <f t="shared" si="178"/>
        <v>0</v>
      </c>
      <c r="CB21" s="58"/>
      <c r="CC21" s="58">
        <f t="shared" si="32"/>
        <v>0</v>
      </c>
      <c r="CD21" s="58">
        <v>0</v>
      </c>
      <c r="CE21" s="58">
        <v>0</v>
      </c>
      <c r="CF21" s="58">
        <v>6</v>
      </c>
      <c r="CG21" s="58">
        <v>0</v>
      </c>
      <c r="CH21" s="62"/>
      <c r="CI21" s="58">
        <f t="shared" si="120"/>
        <v>0</v>
      </c>
      <c r="CJ21" s="51">
        <f t="shared" si="121"/>
        <v>0</v>
      </c>
      <c r="CK21" s="51">
        <v>0</v>
      </c>
      <c r="CL21" s="62"/>
      <c r="CM21" s="58"/>
      <c r="CN21" s="62"/>
      <c r="CO21" s="51">
        <f t="shared" si="61"/>
        <v>0</v>
      </c>
      <c r="CP21" s="62"/>
      <c r="CQ21" s="100">
        <f t="shared" si="37"/>
        <v>0</v>
      </c>
      <c r="CR21" s="62"/>
      <c r="CS21" s="52">
        <f t="shared" si="38"/>
        <v>0</v>
      </c>
      <c r="CT21" s="62"/>
      <c r="CU21" s="51">
        <f t="shared" si="39"/>
        <v>0</v>
      </c>
      <c r="CV21" s="62"/>
      <c r="CW21" s="51">
        <f t="shared" si="62"/>
        <v>0</v>
      </c>
      <c r="CX21" s="62"/>
      <c r="CY21" s="58">
        <f t="shared" si="179"/>
        <v>0</v>
      </c>
      <c r="CZ21" s="62"/>
      <c r="DA21" s="58">
        <f t="shared" si="64"/>
        <v>0</v>
      </c>
      <c r="DB21" s="62"/>
      <c r="DC21" s="51">
        <f t="shared" si="43"/>
        <v>0</v>
      </c>
      <c r="DD21" s="62">
        <v>1</v>
      </c>
      <c r="DE21" s="51">
        <f>DD21*BV21*6</f>
        <v>6</v>
      </c>
      <c r="DF21" s="62"/>
      <c r="DG21" s="51">
        <f t="shared" si="44"/>
        <v>0</v>
      </c>
      <c r="DH21" s="62"/>
      <c r="DI21" s="52">
        <f t="shared" si="45"/>
        <v>0</v>
      </c>
      <c r="DJ21" s="62"/>
      <c r="DK21" s="51">
        <f t="shared" si="122"/>
        <v>0</v>
      </c>
      <c r="DL21" s="62"/>
      <c r="DM21" s="51">
        <f t="shared" si="46"/>
        <v>0</v>
      </c>
      <c r="DN21" s="62"/>
      <c r="DO21" s="51">
        <f t="shared" si="47"/>
        <v>0</v>
      </c>
      <c r="DP21" s="62"/>
      <c r="DQ21" s="52">
        <f t="shared" si="66"/>
        <v>0</v>
      </c>
      <c r="DR21" s="52"/>
      <c r="DS21" s="52">
        <f t="shared" si="67"/>
        <v>6</v>
      </c>
      <c r="DT21" s="52">
        <f t="shared" si="68"/>
        <v>6</v>
      </c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>
        <f t="shared" si="147"/>
        <v>80</v>
      </c>
      <c r="EK21" s="31">
        <f t="shared" si="147"/>
        <v>46</v>
      </c>
      <c r="EL21" s="31">
        <f t="shared" si="123"/>
        <v>0</v>
      </c>
      <c r="EM21" s="30">
        <f t="shared" si="69"/>
        <v>0</v>
      </c>
      <c r="EN21" s="31">
        <f t="shared" si="70"/>
        <v>0</v>
      </c>
      <c r="EO21" s="31">
        <f t="shared" si="71"/>
        <v>0</v>
      </c>
      <c r="EP21" s="31">
        <f t="shared" si="72"/>
        <v>34</v>
      </c>
      <c r="EQ21" s="31">
        <f t="shared" si="73"/>
        <v>0</v>
      </c>
      <c r="ER21" s="31">
        <f t="shared" si="74"/>
        <v>12</v>
      </c>
      <c r="ES21" s="31">
        <f t="shared" si="75"/>
        <v>0</v>
      </c>
      <c r="ET21" s="31">
        <f t="shared" si="76"/>
        <v>0</v>
      </c>
      <c r="EU21" s="31">
        <f t="shared" si="77"/>
        <v>0</v>
      </c>
      <c r="EV21" s="31">
        <f t="shared" si="78"/>
        <v>0</v>
      </c>
      <c r="EW21" s="30">
        <f t="shared" si="79"/>
        <v>0</v>
      </c>
      <c r="EX21" s="31">
        <f t="shared" si="80"/>
        <v>0</v>
      </c>
      <c r="EY21" s="31">
        <f t="shared" si="81"/>
        <v>0</v>
      </c>
      <c r="EZ21" s="31">
        <f t="shared" si="82"/>
        <v>0</v>
      </c>
      <c r="FA21" s="31">
        <f t="shared" si="83"/>
        <v>0</v>
      </c>
      <c r="FB21" s="31">
        <f t="shared" si="84"/>
        <v>0</v>
      </c>
      <c r="FC21" s="31">
        <f t="shared" si="85"/>
        <v>0</v>
      </c>
      <c r="FD21" s="31">
        <f t="shared" si="86"/>
        <v>0</v>
      </c>
      <c r="FE21" s="31">
        <f t="shared" si="87"/>
        <v>0</v>
      </c>
      <c r="FF21" s="31">
        <f t="shared" si="88"/>
        <v>0</v>
      </c>
      <c r="FG21" s="30">
        <f t="shared" si="89"/>
        <v>0</v>
      </c>
      <c r="FH21" s="31">
        <f t="shared" si="90"/>
        <v>0</v>
      </c>
      <c r="FI21" s="31">
        <f t="shared" si="91"/>
        <v>0</v>
      </c>
      <c r="FJ21" s="31">
        <f t="shared" si="92"/>
        <v>0</v>
      </c>
      <c r="FK21" s="31">
        <f t="shared" si="93"/>
        <v>0</v>
      </c>
      <c r="FL21" s="31">
        <f t="shared" si="94"/>
        <v>0</v>
      </c>
      <c r="FM21" s="31">
        <f t="shared" si="95"/>
        <v>0</v>
      </c>
      <c r="FN21" s="31">
        <f t="shared" si="96"/>
        <v>0</v>
      </c>
      <c r="FO21" s="31">
        <f t="shared" si="97"/>
        <v>0</v>
      </c>
      <c r="FP21" s="31">
        <f t="shared" si="98"/>
        <v>2</v>
      </c>
      <c r="FQ21" s="31">
        <f t="shared" si="99"/>
        <v>12</v>
      </c>
      <c r="FR21" s="31"/>
      <c r="FS21" s="31">
        <f t="shared" si="99"/>
        <v>0</v>
      </c>
      <c r="FT21" s="31">
        <f t="shared" si="100"/>
        <v>0</v>
      </c>
      <c r="FU21" s="31">
        <f t="shared" si="101"/>
        <v>0</v>
      </c>
      <c r="FV21" s="31">
        <f t="shared" si="102"/>
        <v>0</v>
      </c>
      <c r="FW21" s="31">
        <f t="shared" si="103"/>
        <v>0</v>
      </c>
      <c r="FX21" s="31">
        <f t="shared" si="104"/>
        <v>0</v>
      </c>
      <c r="FY21" s="31">
        <f t="shared" si="105"/>
        <v>0</v>
      </c>
      <c r="FZ21" s="31">
        <f t="shared" si="106"/>
        <v>0</v>
      </c>
      <c r="GA21" s="31">
        <f t="shared" si="107"/>
        <v>0</v>
      </c>
      <c r="GB21" s="31">
        <f t="shared" si="108"/>
        <v>0</v>
      </c>
      <c r="GC21" s="31">
        <f t="shared" si="109"/>
        <v>0</v>
      </c>
      <c r="GD21" s="31">
        <f t="shared" si="110"/>
        <v>0</v>
      </c>
      <c r="GE21" s="97">
        <f t="shared" si="111"/>
        <v>12</v>
      </c>
      <c r="GF21" s="98">
        <f t="shared" si="112"/>
        <v>12</v>
      </c>
      <c r="GG21" s="31"/>
      <c r="GH21" s="31"/>
      <c r="GI21" s="31"/>
      <c r="GJ21" s="31"/>
      <c r="GL21" s="7"/>
      <c r="GM21" s="7"/>
      <c r="GN21" s="11"/>
      <c r="GO21" s="33"/>
      <c r="GP21" s="35"/>
      <c r="GQ21" s="35"/>
      <c r="GR21" s="36"/>
    </row>
    <row r="22" spans="1:200" s="2" customFormat="1" ht="24.95" hidden="1" customHeight="1">
      <c r="A22" s="31"/>
      <c r="B22" s="44" t="s">
        <v>119</v>
      </c>
      <c r="C22" s="45" t="s">
        <v>111</v>
      </c>
      <c r="D22" s="45" t="s">
        <v>112</v>
      </c>
      <c r="E22" s="45" t="s">
        <v>113</v>
      </c>
      <c r="F22" s="45">
        <v>102</v>
      </c>
      <c r="G22" s="45">
        <v>1</v>
      </c>
      <c r="H22" s="45">
        <v>120</v>
      </c>
      <c r="I22" s="45">
        <v>1</v>
      </c>
      <c r="J22" s="45">
        <v>1</v>
      </c>
      <c r="K22" s="45">
        <v>1</v>
      </c>
      <c r="L22" s="104">
        <v>18</v>
      </c>
      <c r="M22" s="105">
        <f t="shared" ref="M22" si="181">SUM(N22+P22+R22+T22+V22)</f>
        <v>18</v>
      </c>
      <c r="N22" s="104">
        <v>4</v>
      </c>
      <c r="O22" s="104">
        <v>0</v>
      </c>
      <c r="P22" s="104"/>
      <c r="Q22" s="106">
        <f t="shared" si="156"/>
        <v>0</v>
      </c>
      <c r="R22" s="104"/>
      <c r="S22" s="106">
        <f t="shared" ref="S22" si="182">SUM(R22)*J22</f>
        <v>0</v>
      </c>
      <c r="T22" s="64">
        <v>14</v>
      </c>
      <c r="U22" s="58">
        <v>12</v>
      </c>
      <c r="V22" s="64"/>
      <c r="W22" s="58">
        <f t="shared" ref="W22" si="183">SUM(V22)*J22*3</f>
        <v>0</v>
      </c>
      <c r="X22" s="51">
        <f t="shared" ref="X22" si="184">2/8*J22*AX22</f>
        <v>0</v>
      </c>
      <c r="Y22" s="51">
        <v>0</v>
      </c>
      <c r="Z22" s="64"/>
      <c r="AA22" s="58"/>
      <c r="AB22" s="64"/>
      <c r="AC22" s="51">
        <f t="shared" ref="AC22" si="185">SUM(AB22)*3*H22/5</f>
        <v>0</v>
      </c>
      <c r="AD22" s="64"/>
      <c r="AE22" s="58">
        <f t="shared" ref="AE22" si="186">SUM(AD22*H22*(30+4))</f>
        <v>0</v>
      </c>
      <c r="AF22" s="64"/>
      <c r="AG22" s="52">
        <f t="shared" si="161"/>
        <v>0</v>
      </c>
      <c r="AH22" s="64"/>
      <c r="AI22" s="51">
        <f t="shared" si="162"/>
        <v>0</v>
      </c>
      <c r="AJ22" s="64"/>
      <c r="AK22" s="51">
        <f t="shared" ref="AK22" si="187">SUM(AJ22*H22*2/3)</f>
        <v>0</v>
      </c>
      <c r="AL22" s="64"/>
      <c r="AM22" s="58">
        <f t="shared" si="176"/>
        <v>0</v>
      </c>
      <c r="AN22" s="64"/>
      <c r="AO22" s="58">
        <f t="shared" si="165"/>
        <v>0</v>
      </c>
      <c r="AP22" s="64"/>
      <c r="AQ22" s="51">
        <f t="shared" si="166"/>
        <v>0</v>
      </c>
      <c r="AR22" s="64"/>
      <c r="AS22" s="51">
        <f t="shared" ref="AS22" si="188">SUM(J22*AR22*6)</f>
        <v>0</v>
      </c>
      <c r="AT22" s="64"/>
      <c r="AU22" s="51">
        <f t="shared" si="167"/>
        <v>0</v>
      </c>
      <c r="AV22" s="64"/>
      <c r="AW22" s="52">
        <f t="shared" si="168"/>
        <v>0</v>
      </c>
      <c r="AX22" s="62"/>
      <c r="AY22" s="51">
        <f t="shared" ref="AY22" si="189">AX22*J22*8/2</f>
        <v>0</v>
      </c>
      <c r="AZ22" s="64"/>
      <c r="BA22" s="51">
        <f t="shared" ref="BA22" si="190">SUM(AZ22*K22*5*6)</f>
        <v>0</v>
      </c>
      <c r="BB22" s="64"/>
      <c r="BC22" s="51">
        <f t="shared" ref="BC22" si="191">SUM(BB22*K22*4*6)</f>
        <v>0</v>
      </c>
      <c r="BD22" s="64"/>
      <c r="BE22" s="52">
        <f t="shared" si="172"/>
        <v>0</v>
      </c>
      <c r="BF22" s="52"/>
      <c r="BG22" s="52">
        <f t="shared" si="58"/>
        <v>12</v>
      </c>
      <c r="BH22" s="52">
        <f t="shared" si="59"/>
        <v>12</v>
      </c>
      <c r="BI22" s="31"/>
      <c r="BJ22" s="31"/>
      <c r="BK22" s="31"/>
      <c r="BL22" s="31"/>
      <c r="BM22" s="31"/>
      <c r="BN22" s="44" t="s">
        <v>120</v>
      </c>
      <c r="BO22" s="45"/>
      <c r="BP22" s="45"/>
      <c r="BQ22" s="45"/>
      <c r="BR22" s="45"/>
      <c r="BS22" s="45">
        <v>2</v>
      </c>
      <c r="BT22" s="45">
        <v>1500</v>
      </c>
      <c r="BU22" s="45">
        <v>1</v>
      </c>
      <c r="BV22" s="45">
        <v>1</v>
      </c>
      <c r="BW22" s="45"/>
      <c r="BX22" s="44"/>
      <c r="BY22" s="99">
        <f t="shared" ref="BY22" si="192">SUM(BZ22+CB22+CD22+CF22+CH22)</f>
        <v>0</v>
      </c>
      <c r="BZ22" s="62"/>
      <c r="CA22" s="58">
        <f t="shared" ref="CA22" si="193">SUM(BZ22)*BU22</f>
        <v>0</v>
      </c>
      <c r="CB22" s="62"/>
      <c r="CC22" s="58">
        <f t="shared" si="32"/>
        <v>0</v>
      </c>
      <c r="CD22" s="62"/>
      <c r="CE22" s="58">
        <f t="shared" ref="CE22" si="194">SUM(CD22)*BV22</f>
        <v>0</v>
      </c>
      <c r="CF22" s="62"/>
      <c r="CG22" s="58">
        <f t="shared" ref="CG22" si="195">SUM(CF22)*BW22</f>
        <v>0</v>
      </c>
      <c r="CH22" s="62"/>
      <c r="CI22" s="58">
        <f t="shared" ref="CI22" si="196">SUM(CH22)*BV22*5</f>
        <v>0</v>
      </c>
      <c r="CJ22" s="51">
        <v>0</v>
      </c>
      <c r="CK22" s="51"/>
      <c r="CL22" s="62"/>
      <c r="CM22" s="58"/>
      <c r="CN22" s="62"/>
      <c r="CO22" s="51">
        <f t="shared" si="61"/>
        <v>0</v>
      </c>
      <c r="CP22" s="62"/>
      <c r="CQ22" s="100">
        <f t="shared" ref="CQ22" si="197">SUM(CP22*BT22*(30+4))</f>
        <v>0</v>
      </c>
      <c r="CR22" s="62"/>
      <c r="CS22" s="52">
        <f t="shared" si="38"/>
        <v>0</v>
      </c>
      <c r="CT22" s="62"/>
      <c r="CU22" s="51">
        <f>SUM(CT22*BT22/3*1.1)</f>
        <v>0</v>
      </c>
      <c r="CV22" s="62"/>
      <c r="CW22" s="51">
        <f t="shared" ref="CW22" si="198">SUM(CV22*BT22*2/3)</f>
        <v>0</v>
      </c>
      <c r="CX22" s="62"/>
      <c r="CY22" s="58">
        <f t="shared" si="179"/>
        <v>0</v>
      </c>
      <c r="CZ22" s="62"/>
      <c r="DA22" s="58">
        <f t="shared" si="64"/>
        <v>0</v>
      </c>
      <c r="DB22" s="62"/>
      <c r="DC22" s="51">
        <f>SUM(DB22*BT22*2)</f>
        <v>0</v>
      </c>
      <c r="DD22" s="62"/>
      <c r="DE22" s="51">
        <f>SUM(BV22*DD22*6)</f>
        <v>0</v>
      </c>
      <c r="DF22" s="62"/>
      <c r="DG22" s="51">
        <f t="shared" si="44"/>
        <v>0</v>
      </c>
      <c r="DH22" s="62">
        <v>1</v>
      </c>
      <c r="DI22" s="52">
        <v>80</v>
      </c>
      <c r="DJ22" s="62"/>
      <c r="DK22" s="51">
        <f>SUM(BV22*DJ22*8*2)</f>
        <v>0</v>
      </c>
      <c r="DL22" s="62"/>
      <c r="DM22" s="51">
        <f t="shared" ref="DM22" si="199">SUM(DL22*BW22*5*6)</f>
        <v>0</v>
      </c>
      <c r="DN22" s="62"/>
      <c r="DO22" s="51">
        <f>SUM(DN22*BW22*4*6)</f>
        <v>0</v>
      </c>
      <c r="DP22" s="62"/>
      <c r="DQ22" s="52">
        <f>SUM(DP22*50)</f>
        <v>0</v>
      </c>
      <c r="DR22" s="52"/>
      <c r="DS22" s="52">
        <f t="shared" si="67"/>
        <v>80</v>
      </c>
      <c r="DT22" s="52">
        <f t="shared" si="68"/>
        <v>80</v>
      </c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>
        <f t="shared" si="147"/>
        <v>18</v>
      </c>
      <c r="EK22" s="31">
        <f t="shared" si="147"/>
        <v>18</v>
      </c>
      <c r="EL22" s="31">
        <f t="shared" si="123"/>
        <v>4</v>
      </c>
      <c r="EM22" s="30">
        <f t="shared" si="69"/>
        <v>0</v>
      </c>
      <c r="EN22" s="31">
        <f t="shared" si="70"/>
        <v>0</v>
      </c>
      <c r="EO22" s="31">
        <f t="shared" si="71"/>
        <v>0</v>
      </c>
      <c r="EP22" s="31">
        <f t="shared" si="72"/>
        <v>0</v>
      </c>
      <c r="EQ22" s="31">
        <f t="shared" si="73"/>
        <v>0</v>
      </c>
      <c r="ER22" s="31">
        <f t="shared" si="74"/>
        <v>14</v>
      </c>
      <c r="ES22" s="31">
        <f t="shared" si="75"/>
        <v>12</v>
      </c>
      <c r="ET22" s="31">
        <f t="shared" si="76"/>
        <v>0</v>
      </c>
      <c r="EU22" s="31">
        <f t="shared" si="77"/>
        <v>0</v>
      </c>
      <c r="EV22" s="31">
        <f t="shared" si="78"/>
        <v>0</v>
      </c>
      <c r="EW22" s="30">
        <f t="shared" si="79"/>
        <v>0</v>
      </c>
      <c r="EX22" s="31">
        <f t="shared" si="80"/>
        <v>0</v>
      </c>
      <c r="EY22" s="31">
        <f t="shared" si="81"/>
        <v>0</v>
      </c>
      <c r="EZ22" s="31">
        <f t="shared" si="82"/>
        <v>0</v>
      </c>
      <c r="FA22" s="31">
        <f t="shared" si="83"/>
        <v>0</v>
      </c>
      <c r="FB22" s="31">
        <f t="shared" si="84"/>
        <v>0</v>
      </c>
      <c r="FC22" s="31">
        <f t="shared" si="85"/>
        <v>0</v>
      </c>
      <c r="FD22" s="31">
        <f t="shared" si="86"/>
        <v>0</v>
      </c>
      <c r="FE22" s="31">
        <f t="shared" si="87"/>
        <v>0</v>
      </c>
      <c r="FF22" s="31">
        <f t="shared" si="88"/>
        <v>0</v>
      </c>
      <c r="FG22" s="30">
        <f t="shared" si="89"/>
        <v>0</v>
      </c>
      <c r="FH22" s="31">
        <f t="shared" si="90"/>
        <v>0</v>
      </c>
      <c r="FI22" s="31">
        <f t="shared" si="91"/>
        <v>0</v>
      </c>
      <c r="FJ22" s="31">
        <f t="shared" si="92"/>
        <v>0</v>
      </c>
      <c r="FK22" s="31">
        <f t="shared" si="93"/>
        <v>0</v>
      </c>
      <c r="FL22" s="31">
        <f t="shared" si="94"/>
        <v>0</v>
      </c>
      <c r="FM22" s="31">
        <f t="shared" si="95"/>
        <v>0</v>
      </c>
      <c r="FN22" s="31">
        <f t="shared" si="96"/>
        <v>0</v>
      </c>
      <c r="FO22" s="31">
        <f t="shared" si="97"/>
        <v>0</v>
      </c>
      <c r="FP22" s="31">
        <f t="shared" si="98"/>
        <v>0</v>
      </c>
      <c r="FQ22" s="31">
        <f t="shared" si="99"/>
        <v>0</v>
      </c>
      <c r="FR22" s="31"/>
      <c r="FS22" s="31">
        <f t="shared" si="99"/>
        <v>0</v>
      </c>
      <c r="FT22" s="31">
        <f t="shared" si="100"/>
        <v>1</v>
      </c>
      <c r="FU22" s="31">
        <f t="shared" si="101"/>
        <v>80</v>
      </c>
      <c r="FV22" s="31">
        <f t="shared" si="102"/>
        <v>0</v>
      </c>
      <c r="FW22" s="31">
        <f t="shared" si="103"/>
        <v>0</v>
      </c>
      <c r="FX22" s="31">
        <f t="shared" si="104"/>
        <v>0</v>
      </c>
      <c r="FY22" s="31">
        <f t="shared" si="105"/>
        <v>0</v>
      </c>
      <c r="FZ22" s="31">
        <f t="shared" si="106"/>
        <v>0</v>
      </c>
      <c r="GA22" s="31">
        <f t="shared" si="107"/>
        <v>0</v>
      </c>
      <c r="GB22" s="31">
        <f t="shared" si="108"/>
        <v>0</v>
      </c>
      <c r="GC22" s="31">
        <f t="shared" si="109"/>
        <v>0</v>
      </c>
      <c r="GD22" s="31">
        <f t="shared" si="110"/>
        <v>0</v>
      </c>
      <c r="GE22" s="97">
        <f t="shared" si="111"/>
        <v>92</v>
      </c>
      <c r="GF22" s="98">
        <f t="shared" si="112"/>
        <v>92</v>
      </c>
      <c r="GG22" s="31"/>
      <c r="GH22" s="31"/>
      <c r="GI22" s="31"/>
      <c r="GJ22" s="31"/>
      <c r="GL22" s="7"/>
      <c r="GM22" s="7"/>
      <c r="GN22" s="11"/>
      <c r="GO22" s="33"/>
      <c r="GP22" s="35"/>
      <c r="GQ22" s="35"/>
      <c r="GR22" s="36"/>
    </row>
    <row r="23" spans="1:200" s="4" customFormat="1" ht="24.95" hidden="1" customHeight="1">
      <c r="A23" s="88"/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194">
        <f t="shared" ref="M23" si="200">SUM(N23+P23+T23+V23+AR23*2)</f>
        <v>0</v>
      </c>
      <c r="N23" s="195"/>
      <c r="O23" s="196"/>
      <c r="P23" s="195"/>
      <c r="Q23" s="196"/>
      <c r="R23" s="195"/>
      <c r="S23" s="196"/>
      <c r="T23" s="195"/>
      <c r="U23" s="196"/>
      <c r="V23" s="197"/>
      <c r="W23" s="196"/>
      <c r="X23" s="196"/>
      <c r="Y23" s="196"/>
      <c r="Z23" s="197"/>
      <c r="AA23" s="196"/>
      <c r="AB23" s="197"/>
      <c r="AC23" s="196"/>
      <c r="AD23" s="197"/>
      <c r="AE23" s="198"/>
      <c r="AF23" s="197"/>
      <c r="AG23" s="196"/>
      <c r="AH23" s="197"/>
      <c r="AI23" s="196"/>
      <c r="AJ23" s="197"/>
      <c r="AK23" s="196"/>
      <c r="AL23" s="197"/>
      <c r="AM23" s="196"/>
      <c r="AN23" s="197"/>
      <c r="AO23" s="196"/>
      <c r="AP23" s="197"/>
      <c r="AQ23" s="196"/>
      <c r="AR23" s="197"/>
      <c r="AS23" s="196"/>
      <c r="AT23" s="197"/>
      <c r="AU23" s="196"/>
      <c r="AV23" s="197"/>
      <c r="AW23" s="196"/>
      <c r="AX23" s="197"/>
      <c r="AY23" s="196"/>
      <c r="AZ23" s="197"/>
      <c r="BA23" s="196"/>
      <c r="BB23" s="197"/>
      <c r="BC23" s="196"/>
      <c r="BD23" s="197"/>
      <c r="BE23" s="196"/>
      <c r="BF23" s="196"/>
      <c r="BG23" s="196">
        <f t="shared" si="58"/>
        <v>0</v>
      </c>
      <c r="BH23" s="196">
        <f t="shared" si="59"/>
        <v>0</v>
      </c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194">
        <f t="shared" ref="BY23" si="201">SUM(BZ23+CB23+CF23+CH23+DD23*2)</f>
        <v>0</v>
      </c>
      <c r="BZ23" s="195"/>
      <c r="CA23" s="196"/>
      <c r="CB23" s="195"/>
      <c r="CC23" s="196"/>
      <c r="CD23" s="195"/>
      <c r="CE23" s="196"/>
      <c r="CF23" s="195"/>
      <c r="CG23" s="196"/>
      <c r="CH23" s="197"/>
      <c r="CI23" s="196"/>
      <c r="CJ23" s="196"/>
      <c r="CK23" s="196"/>
      <c r="CL23" s="197"/>
      <c r="CM23" s="196"/>
      <c r="CN23" s="197"/>
      <c r="CO23" s="196"/>
      <c r="CP23" s="197"/>
      <c r="CQ23" s="198"/>
      <c r="CR23" s="197"/>
      <c r="CS23" s="196"/>
      <c r="CT23" s="197"/>
      <c r="CU23" s="196"/>
      <c r="CV23" s="197"/>
      <c r="CW23" s="196"/>
      <c r="CX23" s="197"/>
      <c r="CY23" s="196"/>
      <c r="CZ23" s="197"/>
      <c r="DA23" s="196"/>
      <c r="DB23" s="197"/>
      <c r="DC23" s="196"/>
      <c r="DD23" s="197"/>
      <c r="DE23" s="196"/>
      <c r="DF23" s="197"/>
      <c r="DG23" s="196"/>
      <c r="DH23" s="197"/>
      <c r="DI23" s="196"/>
      <c r="DJ23" s="197"/>
      <c r="DK23" s="196"/>
      <c r="DL23" s="197"/>
      <c r="DM23" s="196"/>
      <c r="DN23" s="197"/>
      <c r="DO23" s="196"/>
      <c r="DP23" s="197"/>
      <c r="DQ23" s="196"/>
      <c r="DR23" s="196"/>
      <c r="DS23" s="196">
        <f t="shared" si="67"/>
        <v>0</v>
      </c>
      <c r="DT23" s="196">
        <f t="shared" si="68"/>
        <v>0</v>
      </c>
      <c r="DU23" s="88"/>
      <c r="DV23" s="88"/>
      <c r="DW23" s="88"/>
      <c r="DX23" s="88"/>
      <c r="DY23" s="88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>
        <f>SUM(BX23,L23)</f>
        <v>0</v>
      </c>
      <c r="EK23" s="88">
        <f>SUM(BY23,M23)</f>
        <v>0</v>
      </c>
      <c r="EL23" s="88">
        <f t="shared" si="123"/>
        <v>0</v>
      </c>
      <c r="EM23" s="199">
        <f t="shared" si="69"/>
        <v>0</v>
      </c>
      <c r="EN23" s="88">
        <f t="shared" si="70"/>
        <v>0</v>
      </c>
      <c r="EO23" s="88">
        <f t="shared" si="71"/>
        <v>0</v>
      </c>
      <c r="EP23" s="88">
        <f t="shared" si="72"/>
        <v>0</v>
      </c>
      <c r="EQ23" s="88">
        <f t="shared" si="73"/>
        <v>0</v>
      </c>
      <c r="ER23" s="88">
        <f t="shared" si="74"/>
        <v>0</v>
      </c>
      <c r="ES23" s="88">
        <f t="shared" si="75"/>
        <v>0</v>
      </c>
      <c r="ET23" s="88">
        <f t="shared" si="76"/>
        <v>0</v>
      </c>
      <c r="EU23" s="88">
        <f t="shared" si="77"/>
        <v>0</v>
      </c>
      <c r="EV23" s="88">
        <f t="shared" si="78"/>
        <v>0</v>
      </c>
      <c r="EW23" s="199">
        <f t="shared" si="79"/>
        <v>0</v>
      </c>
      <c r="EX23" s="88">
        <f t="shared" si="80"/>
        <v>0</v>
      </c>
      <c r="EY23" s="88">
        <f t="shared" si="81"/>
        <v>0</v>
      </c>
      <c r="EZ23" s="88">
        <f t="shared" si="82"/>
        <v>0</v>
      </c>
      <c r="FA23" s="88">
        <f t="shared" si="83"/>
        <v>0</v>
      </c>
      <c r="FB23" s="88">
        <f t="shared" si="84"/>
        <v>0</v>
      </c>
      <c r="FC23" s="88">
        <f t="shared" si="85"/>
        <v>0</v>
      </c>
      <c r="FD23" s="88">
        <f t="shared" si="86"/>
        <v>0</v>
      </c>
      <c r="FE23" s="88">
        <f t="shared" si="87"/>
        <v>0</v>
      </c>
      <c r="FF23" s="88">
        <f t="shared" si="88"/>
        <v>0</v>
      </c>
      <c r="FG23" s="199">
        <f t="shared" si="89"/>
        <v>0</v>
      </c>
      <c r="FH23" s="88">
        <f t="shared" si="90"/>
        <v>0</v>
      </c>
      <c r="FI23" s="88">
        <f t="shared" si="91"/>
        <v>0</v>
      </c>
      <c r="FJ23" s="88">
        <f t="shared" si="92"/>
        <v>0</v>
      </c>
      <c r="FK23" s="88">
        <f t="shared" si="93"/>
        <v>0</v>
      </c>
      <c r="FL23" s="88">
        <f t="shared" si="94"/>
        <v>0</v>
      </c>
      <c r="FM23" s="88">
        <f t="shared" si="95"/>
        <v>0</v>
      </c>
      <c r="FN23" s="88">
        <f t="shared" si="96"/>
        <v>0</v>
      </c>
      <c r="FO23" s="88">
        <f t="shared" si="97"/>
        <v>0</v>
      </c>
      <c r="FP23" s="88">
        <f t="shared" si="98"/>
        <v>0</v>
      </c>
      <c r="FQ23" s="88">
        <f t="shared" si="99"/>
        <v>0</v>
      </c>
      <c r="FR23" s="88"/>
      <c r="FS23" s="88">
        <f t="shared" si="99"/>
        <v>0</v>
      </c>
      <c r="FT23" s="88">
        <f t="shared" si="100"/>
        <v>0</v>
      </c>
      <c r="FU23" s="88">
        <f t="shared" si="101"/>
        <v>0</v>
      </c>
      <c r="FV23" s="88">
        <f t="shared" si="102"/>
        <v>0</v>
      </c>
      <c r="FW23" s="88">
        <f t="shared" si="103"/>
        <v>0</v>
      </c>
      <c r="FX23" s="88">
        <f t="shared" si="104"/>
        <v>0</v>
      </c>
      <c r="FY23" s="88">
        <f t="shared" si="105"/>
        <v>0</v>
      </c>
      <c r="FZ23" s="88">
        <f t="shared" si="106"/>
        <v>0</v>
      </c>
      <c r="GA23" s="88">
        <f t="shared" si="107"/>
        <v>0</v>
      </c>
      <c r="GB23" s="88">
        <f t="shared" si="108"/>
        <v>0</v>
      </c>
      <c r="GC23" s="88">
        <f t="shared" si="109"/>
        <v>0</v>
      </c>
      <c r="GD23" s="88">
        <f t="shared" si="110"/>
        <v>0</v>
      </c>
      <c r="GE23" s="200">
        <f t="shared" si="111"/>
        <v>0</v>
      </c>
      <c r="GF23" s="201">
        <f t="shared" si="112"/>
        <v>0</v>
      </c>
      <c r="GG23" s="88"/>
      <c r="GH23" s="88"/>
      <c r="GI23" s="88"/>
      <c r="GJ23" s="88"/>
      <c r="GL23" s="202"/>
      <c r="GM23" s="202"/>
      <c r="GN23" s="203"/>
      <c r="GO23" s="204"/>
      <c r="GP23" s="205"/>
      <c r="GQ23" s="205"/>
      <c r="GR23" s="206"/>
    </row>
    <row r="24" spans="1:200" s="273" customFormat="1" ht="24.95" customHeight="1" thickBot="1">
      <c r="A24" s="265">
        <v>2</v>
      </c>
      <c r="B24" s="266" t="s">
        <v>58</v>
      </c>
      <c r="C24" s="266" t="s">
        <v>59</v>
      </c>
      <c r="D24" s="265">
        <v>1</v>
      </c>
      <c r="E24" s="265"/>
      <c r="F24" s="265"/>
      <c r="G24" s="265"/>
      <c r="H24" s="265"/>
      <c r="I24" s="265"/>
      <c r="J24" s="265"/>
      <c r="K24" s="265"/>
      <c r="L24" s="265">
        <f>SUM(L25:L38)</f>
        <v>364</v>
      </c>
      <c r="M24" s="277">
        <f>SUM(M25:M38)</f>
        <v>314</v>
      </c>
      <c r="N24" s="265">
        <f t="shared" ref="N24" si="202">SUM(N25:N38)</f>
        <v>12</v>
      </c>
      <c r="O24" s="268">
        <f>SUM(O25:O40)</f>
        <v>20</v>
      </c>
      <c r="P24" s="268">
        <f t="shared" ref="P24:BK24" si="203">SUM(P25:P40)</f>
        <v>0</v>
      </c>
      <c r="Q24" s="268">
        <f t="shared" si="203"/>
        <v>0</v>
      </c>
      <c r="R24" s="268">
        <f>SUM(R25:R40)</f>
        <v>224</v>
      </c>
      <c r="S24" s="268">
        <f>SUM(S25:S40)</f>
        <v>0</v>
      </c>
      <c r="T24" s="268">
        <f t="shared" si="203"/>
        <v>78</v>
      </c>
      <c r="U24" s="268">
        <f t="shared" si="203"/>
        <v>78</v>
      </c>
      <c r="V24" s="268">
        <f t="shared" si="203"/>
        <v>0</v>
      </c>
      <c r="W24" s="268">
        <f t="shared" si="203"/>
        <v>0</v>
      </c>
      <c r="X24" s="268">
        <f t="shared" si="203"/>
        <v>0</v>
      </c>
      <c r="Y24" s="268">
        <f t="shared" si="203"/>
        <v>8</v>
      </c>
      <c r="Z24" s="268">
        <f t="shared" si="203"/>
        <v>0</v>
      </c>
      <c r="AA24" s="268">
        <f t="shared" si="203"/>
        <v>0</v>
      </c>
      <c r="AB24" s="268">
        <f t="shared" si="203"/>
        <v>0</v>
      </c>
      <c r="AC24" s="268">
        <f t="shared" si="203"/>
        <v>0</v>
      </c>
      <c r="AD24" s="268">
        <f t="shared" si="203"/>
        <v>0</v>
      </c>
      <c r="AE24" s="268">
        <f t="shared" si="203"/>
        <v>0</v>
      </c>
      <c r="AF24" s="268">
        <f t="shared" si="203"/>
        <v>0</v>
      </c>
      <c r="AG24" s="268">
        <f t="shared" si="203"/>
        <v>0</v>
      </c>
      <c r="AH24" s="268">
        <f t="shared" si="203"/>
        <v>0</v>
      </c>
      <c r="AI24" s="268">
        <f t="shared" si="203"/>
        <v>0</v>
      </c>
      <c r="AJ24" s="268">
        <f t="shared" si="203"/>
        <v>0</v>
      </c>
      <c r="AK24" s="268">
        <f t="shared" si="203"/>
        <v>0</v>
      </c>
      <c r="AL24" s="268">
        <f t="shared" si="203"/>
        <v>0</v>
      </c>
      <c r="AM24" s="268">
        <f t="shared" si="203"/>
        <v>0</v>
      </c>
      <c r="AN24" s="268">
        <f t="shared" si="203"/>
        <v>0</v>
      </c>
      <c r="AO24" s="268">
        <f t="shared" si="203"/>
        <v>0</v>
      </c>
      <c r="AP24" s="268">
        <f t="shared" si="203"/>
        <v>0</v>
      </c>
      <c r="AQ24" s="268">
        <f t="shared" si="203"/>
        <v>0</v>
      </c>
      <c r="AR24" s="268">
        <f t="shared" si="203"/>
        <v>10</v>
      </c>
      <c r="AS24" s="268">
        <f t="shared" si="203"/>
        <v>48</v>
      </c>
      <c r="AT24" s="268">
        <f t="shared" si="203"/>
        <v>0</v>
      </c>
      <c r="AU24" s="268">
        <f t="shared" si="203"/>
        <v>0</v>
      </c>
      <c r="AV24" s="268">
        <f t="shared" si="203"/>
        <v>0</v>
      </c>
      <c r="AW24" s="268">
        <f t="shared" si="203"/>
        <v>0</v>
      </c>
      <c r="AX24" s="268">
        <f t="shared" si="203"/>
        <v>0</v>
      </c>
      <c r="AY24" s="268">
        <f t="shared" si="203"/>
        <v>0</v>
      </c>
      <c r="AZ24" s="268">
        <f t="shared" si="203"/>
        <v>0</v>
      </c>
      <c r="BA24" s="268">
        <f t="shared" si="203"/>
        <v>0</v>
      </c>
      <c r="BB24" s="268">
        <f t="shared" si="203"/>
        <v>0</v>
      </c>
      <c r="BC24" s="268">
        <f t="shared" si="203"/>
        <v>0</v>
      </c>
      <c r="BD24" s="268">
        <f t="shared" si="203"/>
        <v>0</v>
      </c>
      <c r="BE24" s="268">
        <f t="shared" si="203"/>
        <v>0</v>
      </c>
      <c r="BF24" s="268">
        <f t="shared" si="203"/>
        <v>0</v>
      </c>
      <c r="BG24" s="268">
        <f t="shared" si="203"/>
        <v>154</v>
      </c>
      <c r="BH24" s="268">
        <f t="shared" si="203"/>
        <v>146</v>
      </c>
      <c r="BI24" s="268">
        <f t="shared" si="203"/>
        <v>0</v>
      </c>
      <c r="BJ24" s="268">
        <f t="shared" si="203"/>
        <v>0</v>
      </c>
      <c r="BK24" s="268">
        <f t="shared" si="203"/>
        <v>0</v>
      </c>
      <c r="BL24" s="265"/>
      <c r="BM24" s="265">
        <v>2</v>
      </c>
      <c r="BN24" s="266" t="s">
        <v>58</v>
      </c>
      <c r="BO24" s="266" t="s">
        <v>59</v>
      </c>
      <c r="BP24" s="265">
        <v>1</v>
      </c>
      <c r="BQ24" s="265"/>
      <c r="BR24" s="265"/>
      <c r="BS24" s="265"/>
      <c r="BT24" s="265"/>
      <c r="BU24" s="265"/>
      <c r="BV24" s="265"/>
      <c r="BW24" s="265"/>
      <c r="BX24" s="265">
        <f t="shared" ref="BX24:BZ24" si="204">SUM(BX25:BX38)</f>
        <v>504</v>
      </c>
      <c r="BY24" s="265">
        <f t="shared" si="204"/>
        <v>492</v>
      </c>
      <c r="BZ24" s="265">
        <f t="shared" si="204"/>
        <v>4</v>
      </c>
      <c r="CA24" s="268">
        <f>SUM(CA25:CA40)</f>
        <v>8</v>
      </c>
      <c r="CB24" s="268">
        <f t="shared" ref="CB24:DT24" si="205">SUM(CB25:CB40)</f>
        <v>0</v>
      </c>
      <c r="CC24" s="268">
        <f t="shared" si="205"/>
        <v>0</v>
      </c>
      <c r="CD24" s="268">
        <f t="shared" si="205"/>
        <v>224</v>
      </c>
      <c r="CE24" s="268">
        <f t="shared" si="205"/>
        <v>0</v>
      </c>
      <c r="CF24" s="268">
        <f t="shared" si="205"/>
        <v>264</v>
      </c>
      <c r="CG24" s="268">
        <f t="shared" si="205"/>
        <v>280</v>
      </c>
      <c r="CH24" s="268">
        <f t="shared" si="205"/>
        <v>0</v>
      </c>
      <c r="CI24" s="268">
        <f t="shared" si="205"/>
        <v>0</v>
      </c>
      <c r="CJ24" s="268">
        <f t="shared" si="205"/>
        <v>6</v>
      </c>
      <c r="CK24" s="268">
        <f t="shared" si="205"/>
        <v>8</v>
      </c>
      <c r="CL24" s="268">
        <f t="shared" si="205"/>
        <v>0</v>
      </c>
      <c r="CM24" s="268">
        <f t="shared" si="205"/>
        <v>0</v>
      </c>
      <c r="CN24" s="268">
        <f t="shared" si="205"/>
        <v>0</v>
      </c>
      <c r="CO24" s="268">
        <f t="shared" si="205"/>
        <v>0</v>
      </c>
      <c r="CP24" s="268">
        <f t="shared" si="205"/>
        <v>0</v>
      </c>
      <c r="CQ24" s="268">
        <f t="shared" si="205"/>
        <v>0</v>
      </c>
      <c r="CR24" s="268">
        <f t="shared" si="205"/>
        <v>0</v>
      </c>
      <c r="CS24" s="268">
        <f t="shared" si="205"/>
        <v>0</v>
      </c>
      <c r="CT24" s="268">
        <f t="shared" si="205"/>
        <v>0</v>
      </c>
      <c r="CU24" s="268">
        <f t="shared" si="205"/>
        <v>0</v>
      </c>
      <c r="CV24" s="268">
        <f t="shared" si="205"/>
        <v>0</v>
      </c>
      <c r="CW24" s="268">
        <f t="shared" si="205"/>
        <v>0</v>
      </c>
      <c r="CX24" s="268">
        <f t="shared" si="205"/>
        <v>0</v>
      </c>
      <c r="CY24" s="268">
        <f t="shared" si="205"/>
        <v>0</v>
      </c>
      <c r="CZ24" s="268">
        <f t="shared" si="205"/>
        <v>0</v>
      </c>
      <c r="DA24" s="268">
        <f t="shared" si="205"/>
        <v>0</v>
      </c>
      <c r="DB24" s="268">
        <f t="shared" si="205"/>
        <v>0</v>
      </c>
      <c r="DC24" s="268">
        <f t="shared" si="205"/>
        <v>0</v>
      </c>
      <c r="DD24" s="268">
        <f t="shared" si="205"/>
        <v>7</v>
      </c>
      <c r="DE24" s="268">
        <f t="shared" si="205"/>
        <v>36</v>
      </c>
      <c r="DF24" s="268">
        <f t="shared" si="205"/>
        <v>0</v>
      </c>
      <c r="DG24" s="268">
        <f t="shared" si="205"/>
        <v>0</v>
      </c>
      <c r="DH24" s="268">
        <f t="shared" si="205"/>
        <v>1</v>
      </c>
      <c r="DI24" s="268">
        <f t="shared" si="205"/>
        <v>80</v>
      </c>
      <c r="DJ24" s="268">
        <f t="shared" si="205"/>
        <v>4</v>
      </c>
      <c r="DK24" s="268">
        <f t="shared" si="205"/>
        <v>32</v>
      </c>
      <c r="DL24" s="268">
        <f t="shared" si="205"/>
        <v>0</v>
      </c>
      <c r="DM24" s="268">
        <f t="shared" si="205"/>
        <v>0</v>
      </c>
      <c r="DN24" s="268">
        <f t="shared" si="205"/>
        <v>0</v>
      </c>
      <c r="DO24" s="268">
        <f t="shared" si="205"/>
        <v>0</v>
      </c>
      <c r="DP24" s="268">
        <f t="shared" si="205"/>
        <v>0</v>
      </c>
      <c r="DQ24" s="268">
        <f t="shared" si="205"/>
        <v>0</v>
      </c>
      <c r="DR24" s="268">
        <f t="shared" si="205"/>
        <v>0</v>
      </c>
      <c r="DS24" s="268">
        <f t="shared" si="205"/>
        <v>450</v>
      </c>
      <c r="DT24" s="268">
        <f t="shared" si="205"/>
        <v>442</v>
      </c>
      <c r="DU24" s="265"/>
      <c r="DV24" s="265"/>
      <c r="DW24" s="265"/>
      <c r="DX24" s="265"/>
      <c r="DY24" s="265">
        <v>2</v>
      </c>
      <c r="DZ24" s="266" t="s">
        <v>58</v>
      </c>
      <c r="EA24" s="266" t="s">
        <v>59</v>
      </c>
      <c r="EB24" s="265">
        <v>1</v>
      </c>
      <c r="EC24" s="265"/>
      <c r="ED24" s="265"/>
      <c r="EE24" s="265"/>
      <c r="EF24" s="265"/>
      <c r="EG24" s="265"/>
      <c r="EH24" s="265"/>
      <c r="EI24" s="265"/>
      <c r="EJ24" s="265">
        <f t="shared" ref="EJ24:GF24" si="206">SUM(EJ25:EJ40)</f>
        <v>884</v>
      </c>
      <c r="EK24" s="265">
        <f t="shared" si="206"/>
        <v>822</v>
      </c>
      <c r="EL24" s="265">
        <f t="shared" si="206"/>
        <v>16</v>
      </c>
      <c r="EM24" s="268">
        <f>SUM(EM25:EM40)</f>
        <v>28</v>
      </c>
      <c r="EN24" s="265">
        <f t="shared" si="206"/>
        <v>0</v>
      </c>
      <c r="EO24" s="265">
        <f t="shared" si="206"/>
        <v>0</v>
      </c>
      <c r="EP24" s="265">
        <f t="shared" ref="EP24:EQ24" si="207">SUM(EP25:EP40)</f>
        <v>448</v>
      </c>
      <c r="EQ24" s="265">
        <f t="shared" si="207"/>
        <v>0</v>
      </c>
      <c r="ER24" s="265">
        <f t="shared" si="206"/>
        <v>342</v>
      </c>
      <c r="ES24" s="265">
        <f t="shared" si="206"/>
        <v>358</v>
      </c>
      <c r="ET24" s="265">
        <f t="shared" si="206"/>
        <v>0</v>
      </c>
      <c r="EU24" s="265">
        <f t="shared" si="206"/>
        <v>0</v>
      </c>
      <c r="EV24" s="265">
        <f t="shared" si="206"/>
        <v>6</v>
      </c>
      <c r="EW24" s="268">
        <f t="shared" si="206"/>
        <v>16</v>
      </c>
      <c r="EX24" s="265">
        <f t="shared" si="206"/>
        <v>0</v>
      </c>
      <c r="EY24" s="265">
        <f t="shared" si="206"/>
        <v>0</v>
      </c>
      <c r="EZ24" s="265">
        <f t="shared" si="206"/>
        <v>0</v>
      </c>
      <c r="FA24" s="265">
        <f t="shared" si="206"/>
        <v>0</v>
      </c>
      <c r="FB24" s="265">
        <f t="shared" si="206"/>
        <v>0</v>
      </c>
      <c r="FC24" s="265">
        <f t="shared" si="206"/>
        <v>0</v>
      </c>
      <c r="FD24" s="265">
        <f t="shared" si="206"/>
        <v>0</v>
      </c>
      <c r="FE24" s="265">
        <f t="shared" si="206"/>
        <v>0</v>
      </c>
      <c r="FF24" s="265">
        <f t="shared" si="206"/>
        <v>0</v>
      </c>
      <c r="FG24" s="268">
        <f t="shared" si="206"/>
        <v>0</v>
      </c>
      <c r="FH24" s="265">
        <f t="shared" si="206"/>
        <v>0</v>
      </c>
      <c r="FI24" s="265">
        <f t="shared" si="206"/>
        <v>0</v>
      </c>
      <c r="FJ24" s="265">
        <f t="shared" si="206"/>
        <v>0</v>
      </c>
      <c r="FK24" s="265">
        <f t="shared" si="206"/>
        <v>0</v>
      </c>
      <c r="FL24" s="265">
        <f t="shared" si="206"/>
        <v>0</v>
      </c>
      <c r="FM24" s="265">
        <f t="shared" si="206"/>
        <v>0</v>
      </c>
      <c r="FN24" s="265">
        <f t="shared" si="206"/>
        <v>0</v>
      </c>
      <c r="FO24" s="265">
        <f t="shared" si="206"/>
        <v>0</v>
      </c>
      <c r="FP24" s="265">
        <f t="shared" si="206"/>
        <v>17</v>
      </c>
      <c r="FQ24" s="265">
        <f t="shared" si="206"/>
        <v>84</v>
      </c>
      <c r="FR24" s="265"/>
      <c r="FS24" s="265">
        <f t="shared" ref="FS24" si="208">SUM(FS25:FS40)</f>
        <v>0</v>
      </c>
      <c r="FT24" s="265">
        <f t="shared" si="206"/>
        <v>1</v>
      </c>
      <c r="FU24" s="265">
        <f t="shared" si="206"/>
        <v>80</v>
      </c>
      <c r="FV24" s="265">
        <f t="shared" si="206"/>
        <v>4</v>
      </c>
      <c r="FW24" s="265">
        <f t="shared" si="206"/>
        <v>32</v>
      </c>
      <c r="FX24" s="265">
        <f t="shared" si="206"/>
        <v>0</v>
      </c>
      <c r="FY24" s="265">
        <f t="shared" si="206"/>
        <v>0</v>
      </c>
      <c r="FZ24" s="265">
        <f t="shared" si="206"/>
        <v>0</v>
      </c>
      <c r="GA24" s="265">
        <f t="shared" si="206"/>
        <v>0</v>
      </c>
      <c r="GB24" s="265">
        <f t="shared" si="206"/>
        <v>0</v>
      </c>
      <c r="GC24" s="265">
        <f t="shared" si="206"/>
        <v>0</v>
      </c>
      <c r="GD24" s="265">
        <f t="shared" si="206"/>
        <v>0</v>
      </c>
      <c r="GE24" s="271">
        <f t="shared" si="206"/>
        <v>604</v>
      </c>
      <c r="GF24" s="272">
        <f t="shared" si="206"/>
        <v>588</v>
      </c>
      <c r="GG24" s="265"/>
      <c r="GH24" s="265"/>
      <c r="GI24" s="265"/>
      <c r="GJ24" s="265"/>
      <c r="GL24" s="274"/>
      <c r="GM24" s="274"/>
      <c r="GN24" s="278"/>
      <c r="GO24" s="278"/>
      <c r="GP24" s="275"/>
      <c r="GQ24" s="275"/>
      <c r="GR24" s="276"/>
    </row>
    <row r="25" spans="1:200" s="6" customFormat="1" ht="15.75" hidden="1" customHeight="1">
      <c r="A25" s="80"/>
      <c r="B25" s="227" t="s">
        <v>110</v>
      </c>
      <c r="C25" s="245" t="s">
        <v>116</v>
      </c>
      <c r="D25" s="245" t="s">
        <v>112</v>
      </c>
      <c r="E25" s="228" t="s">
        <v>121</v>
      </c>
      <c r="F25" s="228">
        <v>111</v>
      </c>
      <c r="G25" s="228">
        <v>1</v>
      </c>
      <c r="H25" s="228">
        <v>116</v>
      </c>
      <c r="I25" s="228">
        <v>1</v>
      </c>
      <c r="J25" s="228">
        <v>1</v>
      </c>
      <c r="K25" s="228">
        <v>1</v>
      </c>
      <c r="L25" s="227">
        <v>18</v>
      </c>
      <c r="M25" s="229">
        <f t="shared" ref="M25" si="209">SUM(N25+P25+R25+T25+V25)</f>
        <v>18</v>
      </c>
      <c r="N25" s="230"/>
      <c r="O25" s="231">
        <f t="shared" ref="O25" si="210">SUM(N25)*I25</f>
        <v>0</v>
      </c>
      <c r="P25" s="230"/>
      <c r="Q25" s="231">
        <f t="shared" ref="Q25" si="211">J25*P25</f>
        <v>0</v>
      </c>
      <c r="R25" s="230"/>
      <c r="S25" s="231">
        <f t="shared" ref="S25" si="212">SUM(R25)*J25</f>
        <v>0</v>
      </c>
      <c r="T25" s="230">
        <v>18</v>
      </c>
      <c r="U25" s="231">
        <f t="shared" ref="U25" si="213">SUM(T25)*K25</f>
        <v>18</v>
      </c>
      <c r="V25" s="230"/>
      <c r="W25" s="231">
        <f t="shared" ref="W25" si="214">SUM(V25)*J25*5</f>
        <v>0</v>
      </c>
      <c r="X25" s="232">
        <f t="shared" ref="X25" si="215">SUM(K25*AX25*2+K25*AZ25*2)</f>
        <v>0</v>
      </c>
      <c r="Y25" s="232">
        <v>2</v>
      </c>
      <c r="Z25" s="230"/>
      <c r="AA25" s="231"/>
      <c r="AB25" s="230"/>
      <c r="AC25" s="232">
        <f t="shared" ref="AC25" si="216">SUM(AB25)*3*H25/5</f>
        <v>0</v>
      </c>
      <c r="AD25" s="230"/>
      <c r="AE25" s="233">
        <f t="shared" ref="AE25" si="217">SUM(AD25*H25*(30+4))</f>
        <v>0</v>
      </c>
      <c r="AF25" s="230"/>
      <c r="AG25" s="234">
        <f t="shared" ref="AG25" si="218">SUM(AF25*H25*3)</f>
        <v>0</v>
      </c>
      <c r="AH25" s="230"/>
      <c r="AI25" s="232">
        <f t="shared" ref="AI25" si="219">SUM(AH25*H25/3)</f>
        <v>0</v>
      </c>
      <c r="AJ25" s="230"/>
      <c r="AK25" s="232">
        <f t="shared" ref="AK25" si="220">SUM(AJ25*H25*2/3)</f>
        <v>0</v>
      </c>
      <c r="AL25" s="230"/>
      <c r="AM25" s="231">
        <f t="shared" ref="AM25" si="221">SUM(AL25*H25)</f>
        <v>0</v>
      </c>
      <c r="AN25" s="230"/>
      <c r="AO25" s="231">
        <f t="shared" ref="AO25" si="222">SUM(AN25*J25)</f>
        <v>0</v>
      </c>
      <c r="AP25" s="230"/>
      <c r="AQ25" s="232">
        <f t="shared" ref="AQ25" si="223">SUM(AP25*H25*2)</f>
        <v>0</v>
      </c>
      <c r="AR25" s="230">
        <v>1</v>
      </c>
      <c r="AS25" s="232">
        <f t="shared" ref="AS25" si="224">AR25*K25*6</f>
        <v>6</v>
      </c>
      <c r="AT25" s="230"/>
      <c r="AU25" s="232">
        <f t="shared" ref="AU25" si="225">AT25*H25/3</f>
        <v>0</v>
      </c>
      <c r="AV25" s="230"/>
      <c r="AW25" s="234">
        <f t="shared" ref="AW25" si="226">SUM(AV25*H25/3)</f>
        <v>0</v>
      </c>
      <c r="AX25" s="230"/>
      <c r="AY25" s="232">
        <f t="shared" ref="AY25" si="227">SUM(J25*AX25*8*2)</f>
        <v>0</v>
      </c>
      <c r="AZ25" s="230"/>
      <c r="BA25" s="232">
        <f t="shared" ref="BA25" si="228">SUM(AZ25*K25*5*6)</f>
        <v>0</v>
      </c>
      <c r="BB25" s="230"/>
      <c r="BC25" s="232">
        <f t="shared" ref="BC25" si="229">SUM(BB25*K25*4*6)</f>
        <v>0</v>
      </c>
      <c r="BD25" s="230"/>
      <c r="BE25" s="234">
        <f t="shared" ref="BE25" si="230">SUM(BD25*50)</f>
        <v>0</v>
      </c>
      <c r="BF25" s="234"/>
      <c r="BG25" s="234">
        <f t="shared" si="58"/>
        <v>26</v>
      </c>
      <c r="BH25" s="234">
        <f t="shared" ref="BH25:BH40" si="231">SUM(O25+Q25+U25+W25+X25+AS25+AW25+AY25+BA25+BC25+S25+AQ25)</f>
        <v>24</v>
      </c>
      <c r="BI25" s="227"/>
      <c r="BJ25" s="227"/>
      <c r="BK25" s="227"/>
      <c r="BL25" s="227"/>
      <c r="BM25" s="80"/>
      <c r="BN25" s="227" t="s">
        <v>110</v>
      </c>
      <c r="BO25" s="228" t="s">
        <v>116</v>
      </c>
      <c r="BP25" s="228" t="s">
        <v>112</v>
      </c>
      <c r="BQ25" s="228" t="s">
        <v>121</v>
      </c>
      <c r="BR25" s="228">
        <v>111</v>
      </c>
      <c r="BS25" s="228">
        <v>2</v>
      </c>
      <c r="BT25" s="228">
        <v>116</v>
      </c>
      <c r="BU25" s="228">
        <v>1</v>
      </c>
      <c r="BV25" s="228">
        <v>1</v>
      </c>
      <c r="BW25" s="228">
        <v>1</v>
      </c>
      <c r="BX25" s="227">
        <v>68</v>
      </c>
      <c r="BY25" s="229">
        <f t="shared" ref="BY25" si="232">SUM(BZ25+CB25+CD25+CF25+CH25)</f>
        <v>68</v>
      </c>
      <c r="BZ25" s="230"/>
      <c r="CA25" s="231">
        <f t="shared" ref="CA25" si="233">SUM(BZ25)*BU25</f>
        <v>0</v>
      </c>
      <c r="CB25" s="230"/>
      <c r="CC25" s="231">
        <f t="shared" ref="CC25" si="234">BV25*CB25</f>
        <v>0</v>
      </c>
      <c r="CD25" s="230"/>
      <c r="CE25" s="231">
        <f t="shared" ref="CE25" si="235">SUM(CD25)*BV25</f>
        <v>0</v>
      </c>
      <c r="CF25" s="230">
        <v>68</v>
      </c>
      <c r="CG25" s="231">
        <f t="shared" ref="CG25" si="236">SUM(CF25)*BW25</f>
        <v>68</v>
      </c>
      <c r="CH25" s="230"/>
      <c r="CI25" s="231">
        <f t="shared" ref="CI25" si="237">SUM(CH25)*BV25*5</f>
        <v>0</v>
      </c>
      <c r="CJ25" s="232">
        <v>2</v>
      </c>
      <c r="CK25" s="232">
        <f>SUM(BX25*5/100*BV25)</f>
        <v>3.4</v>
      </c>
      <c r="CL25" s="230"/>
      <c r="CM25" s="231"/>
      <c r="CN25" s="230"/>
      <c r="CO25" s="232">
        <f t="shared" ref="CO25" si="238">SUM(CN25)*3*BT25/5</f>
        <v>0</v>
      </c>
      <c r="CP25" s="230"/>
      <c r="CQ25" s="233">
        <f t="shared" ref="CQ25" si="239">SUM(CP25*BT25*(30+4))</f>
        <v>0</v>
      </c>
      <c r="CR25" s="230"/>
      <c r="CS25" s="234">
        <f t="shared" ref="CS25" si="240">SUM(CR25*BT25*3)</f>
        <v>0</v>
      </c>
      <c r="CT25" s="230"/>
      <c r="CU25" s="232">
        <f t="shared" ref="CU25" si="241">SUM(CT25*BT25/3)</f>
        <v>0</v>
      </c>
      <c r="CV25" s="230"/>
      <c r="CW25" s="232">
        <f t="shared" ref="CW25" si="242">SUM(CV25*BT25*2/3)</f>
        <v>0</v>
      </c>
      <c r="CX25" s="230"/>
      <c r="CY25" s="231">
        <f t="shared" ref="CY25" si="243">SUM(CX25*BT25)</f>
        <v>0</v>
      </c>
      <c r="CZ25" s="230"/>
      <c r="DA25" s="231">
        <f t="shared" ref="DA25" si="244">SUM(CZ25*BV25)</f>
        <v>0</v>
      </c>
      <c r="DB25" s="230"/>
      <c r="DC25" s="232">
        <f t="shared" ref="DC25" si="245">SUM(DB25*BT25*2)</f>
        <v>0</v>
      </c>
      <c r="DD25" s="230"/>
      <c r="DE25" s="232"/>
      <c r="DF25" s="230"/>
      <c r="DG25" s="232">
        <f t="shared" ref="DG25" si="246">DF25*BT25/3</f>
        <v>0</v>
      </c>
      <c r="DH25" s="230"/>
      <c r="DI25" s="234">
        <f t="shared" ref="DI25" si="247">SUM(DH25*BT25/3)</f>
        <v>0</v>
      </c>
      <c r="DJ25" s="230">
        <v>1</v>
      </c>
      <c r="DK25" s="232">
        <v>8</v>
      </c>
      <c r="DL25" s="230"/>
      <c r="DM25" s="232">
        <f t="shared" ref="DM25" si="248">SUM(DL25*BW25*5*6)</f>
        <v>0</v>
      </c>
      <c r="DN25" s="230"/>
      <c r="DO25" s="232">
        <f t="shared" ref="DO25" si="249">SUM(DN25*BW25*4*6)</f>
        <v>0</v>
      </c>
      <c r="DP25" s="230"/>
      <c r="DQ25" s="234">
        <f t="shared" ref="DQ25" si="250">SUM(DP25*50)</f>
        <v>0</v>
      </c>
      <c r="DR25" s="234"/>
      <c r="DS25" s="234">
        <f t="shared" ref="DS25:DS40" si="251">SUM(DA25+DQ25+DO25+DM25+DK25+DI25+DE25+DC25+CW25+CY25+CU25+CS25+CQ25+CO25+CM25+CK25+CJ25+CI25+CG25+CC25+CA25+CE25+DG25)</f>
        <v>81.400000000000006</v>
      </c>
      <c r="DT25" s="234">
        <f t="shared" ref="DT25:DT40" si="252">SUM(CA25+CC25+CG25+CI25+CJ25+DE25+DI25+DK25+DM25+DO25+CE25+DC25)</f>
        <v>78</v>
      </c>
      <c r="DU25" s="80"/>
      <c r="DV25" s="80"/>
      <c r="DW25" s="80"/>
      <c r="DX25" s="80"/>
      <c r="DY25" s="80"/>
      <c r="DZ25" s="234"/>
      <c r="EA25" s="236"/>
      <c r="EB25" s="236"/>
      <c r="EC25" s="80"/>
      <c r="ED25" s="80"/>
      <c r="EE25" s="80"/>
      <c r="EF25" s="80"/>
      <c r="EG25" s="80"/>
      <c r="EH25" s="80"/>
      <c r="EI25" s="80"/>
      <c r="EJ25" s="80">
        <f>SUM(L25+BX25)</f>
        <v>86</v>
      </c>
      <c r="EK25" s="80">
        <f>SUM(M25+BY25)</f>
        <v>86</v>
      </c>
      <c r="EL25" s="80">
        <f t="shared" si="123"/>
        <v>0</v>
      </c>
      <c r="EM25" s="237">
        <f t="shared" ref="EM25:EM40" si="253">SUM(O25+CA25)</f>
        <v>0</v>
      </c>
      <c r="EN25" s="80">
        <f t="shared" ref="EN25:EN40" si="254">SUM(P25+CB25)</f>
        <v>0</v>
      </c>
      <c r="EO25" s="80">
        <f t="shared" ref="EO25:EO40" si="255">SUM(Q25+CC25)</f>
        <v>0</v>
      </c>
      <c r="EP25" s="80">
        <f t="shared" ref="EP25:EP40" si="256">SUM(R25+CD25)</f>
        <v>0</v>
      </c>
      <c r="EQ25" s="80">
        <f t="shared" ref="EQ25:EQ40" si="257">SUM(S25+CE25)</f>
        <v>0</v>
      </c>
      <c r="ER25" s="80">
        <f t="shared" ref="ER25:ER40" si="258">SUM(T25+CF25)</f>
        <v>86</v>
      </c>
      <c r="ES25" s="80">
        <f t="shared" ref="ES25:ES40" si="259">SUM(U25+CG25)</f>
        <v>86</v>
      </c>
      <c r="ET25" s="80">
        <f t="shared" ref="ET25:ET40" si="260">SUM(V25+CH25)</f>
        <v>0</v>
      </c>
      <c r="EU25" s="80">
        <f t="shared" ref="EU25:EU40" si="261">SUM(W25+CI25)</f>
        <v>0</v>
      </c>
      <c r="EV25" s="80">
        <f t="shared" ref="EV25:EV40" si="262">SUM(X25+CJ25)</f>
        <v>2</v>
      </c>
      <c r="EW25" s="237">
        <f t="shared" ref="EW25:EW40" si="263">SUM(Y25+CK25)</f>
        <v>5.4</v>
      </c>
      <c r="EX25" s="80">
        <f t="shared" ref="EX25:EX40" si="264">SUM(Z25+CL25)</f>
        <v>0</v>
      </c>
      <c r="EY25" s="80">
        <f t="shared" ref="EY25:EY40" si="265">SUM(AA25+CM25)</f>
        <v>0</v>
      </c>
      <c r="EZ25" s="80">
        <f t="shared" ref="EZ25:EZ40" si="266">SUM(AB25+CN25)</f>
        <v>0</v>
      </c>
      <c r="FA25" s="80">
        <f t="shared" ref="FA25:FA40" si="267">SUM(AC25+CO25)</f>
        <v>0</v>
      </c>
      <c r="FB25" s="80">
        <f t="shared" ref="FB25:FB40" si="268">SUM(AD25+CP25)</f>
        <v>0</v>
      </c>
      <c r="FC25" s="80">
        <f t="shared" ref="FC25:FC40" si="269">SUM(AE25+CQ25)</f>
        <v>0</v>
      </c>
      <c r="FD25" s="80">
        <f t="shared" ref="FD25:FD40" si="270">SUM(AF25+CR25)</f>
        <v>0</v>
      </c>
      <c r="FE25" s="80">
        <f t="shared" ref="FE25:FE40" si="271">SUM(AG25+CS25)</f>
        <v>0</v>
      </c>
      <c r="FF25" s="80">
        <f t="shared" ref="FF25:FF40" si="272">SUM(AH25+CT25)</f>
        <v>0</v>
      </c>
      <c r="FG25" s="237">
        <f t="shared" ref="FG25:FG40" si="273">SUM(AI25+CU25)</f>
        <v>0</v>
      </c>
      <c r="FH25" s="80">
        <f t="shared" ref="FH25:FH40" si="274">SUM(AJ25+CV25)</f>
        <v>0</v>
      </c>
      <c r="FI25" s="80">
        <f t="shared" ref="FI25:FI40" si="275">SUM(AK25+CW25)</f>
        <v>0</v>
      </c>
      <c r="FJ25" s="80">
        <f t="shared" ref="FJ25:FJ40" si="276">SUM(AL25+CX25)</f>
        <v>0</v>
      </c>
      <c r="FK25" s="80">
        <f t="shared" ref="FK25:FK40" si="277">SUM(AM25+CY25)</f>
        <v>0</v>
      </c>
      <c r="FL25" s="80">
        <f t="shared" ref="FL25:FL40" si="278">SUM(AN25+CZ25)</f>
        <v>0</v>
      </c>
      <c r="FM25" s="80">
        <f t="shared" ref="FM25:FM40" si="279">SUM(AO25+DA25)</f>
        <v>0</v>
      </c>
      <c r="FN25" s="80">
        <f t="shared" ref="FN25:FN40" si="280">SUM(AP25+DB25)</f>
        <v>0</v>
      </c>
      <c r="FO25" s="80">
        <f t="shared" ref="FO25:FO40" si="281">SUM(AQ25+DC25)</f>
        <v>0</v>
      </c>
      <c r="FP25" s="80">
        <f t="shared" ref="FP25:FP40" si="282">SUM(AR25+DD25)</f>
        <v>1</v>
      </c>
      <c r="FQ25" s="80">
        <f t="shared" ref="FQ25:FS40" si="283">SUM(AS25+DE25)</f>
        <v>6</v>
      </c>
      <c r="FR25" s="80"/>
      <c r="FS25" s="80">
        <f t="shared" si="283"/>
        <v>0</v>
      </c>
      <c r="FT25" s="80">
        <f t="shared" ref="FT25:FT40" si="284">SUM(AV25+DH25)</f>
        <v>0</v>
      </c>
      <c r="FU25" s="80">
        <f t="shared" ref="FU25:FU40" si="285">SUM(AW25+DI25)</f>
        <v>0</v>
      </c>
      <c r="FV25" s="80">
        <f t="shared" ref="FV25:FV40" si="286">SUM(AX25+DJ25)</f>
        <v>1</v>
      </c>
      <c r="FW25" s="80">
        <f t="shared" ref="FW25:FW40" si="287">SUM(AY25+DK25)</f>
        <v>8</v>
      </c>
      <c r="FX25" s="80">
        <f t="shared" ref="FX25:FX40" si="288">SUM(AZ25+DL25)</f>
        <v>0</v>
      </c>
      <c r="FY25" s="80">
        <f t="shared" ref="FY25:FY40" si="289">SUM(BA25+DM25)</f>
        <v>0</v>
      </c>
      <c r="FZ25" s="80">
        <f t="shared" ref="FZ25:FZ40" si="290">SUM(BB25+DN25)</f>
        <v>0</v>
      </c>
      <c r="GA25" s="80">
        <f t="shared" ref="GA25:GA40" si="291">SUM(BC25+DO25)</f>
        <v>0</v>
      </c>
      <c r="GB25" s="80">
        <f t="shared" ref="GB25:GB40" si="292">SUM(BD25+DP25)</f>
        <v>0</v>
      </c>
      <c r="GC25" s="80">
        <f t="shared" ref="GC25:GC40" si="293">SUM(BE25+DQ25)</f>
        <v>0</v>
      </c>
      <c r="GD25" s="80">
        <f t="shared" ref="GD25:GD40" si="294">SUM(BF25+DR25)</f>
        <v>0</v>
      </c>
      <c r="GE25" s="238">
        <f t="shared" ref="GE25:GE40" si="295">SUM(BG25+DS25)</f>
        <v>107.4</v>
      </c>
      <c r="GF25" s="239">
        <f t="shared" ref="GF25:GF40" si="296">SUM(BH25+DT25)</f>
        <v>102</v>
      </c>
      <c r="GG25" s="80"/>
      <c r="GH25" s="80"/>
      <c r="GI25" s="80"/>
      <c r="GJ25" s="80"/>
      <c r="GL25" s="240"/>
      <c r="GM25" s="240"/>
      <c r="GN25" s="241"/>
      <c r="GO25" s="242"/>
      <c r="GP25" s="243"/>
      <c r="GQ25" s="241"/>
      <c r="GR25" s="244"/>
    </row>
    <row r="26" spans="1:200" s="2" customFormat="1" ht="24.95" hidden="1" customHeight="1">
      <c r="A26" s="31"/>
      <c r="B26" s="44" t="s">
        <v>110</v>
      </c>
      <c r="C26" s="109" t="s">
        <v>116</v>
      </c>
      <c r="D26" s="109" t="s">
        <v>112</v>
      </c>
      <c r="E26" s="45" t="s">
        <v>121</v>
      </c>
      <c r="F26" s="45">
        <v>114</v>
      </c>
      <c r="G26" s="45">
        <v>1</v>
      </c>
      <c r="H26" s="45">
        <v>116</v>
      </c>
      <c r="I26" s="45">
        <v>1</v>
      </c>
      <c r="J26" s="45">
        <v>1</v>
      </c>
      <c r="K26" s="45">
        <v>1</v>
      </c>
      <c r="L26" s="44">
        <v>18</v>
      </c>
      <c r="M26" s="99">
        <f t="shared" ref="M26:M28" si="297">SUM(N26+P26+R26+T26+V26)</f>
        <v>18</v>
      </c>
      <c r="N26" s="62"/>
      <c r="O26" s="58">
        <f t="shared" ref="O26" si="298">SUM(N26)*I26</f>
        <v>0</v>
      </c>
      <c r="P26" s="62"/>
      <c r="Q26" s="58">
        <f t="shared" ref="Q26:Q27" si="299">J26*P26</f>
        <v>0</v>
      </c>
      <c r="R26" s="62"/>
      <c r="S26" s="58">
        <f t="shared" ref="S26" si="300">SUM(R26)*J26</f>
        <v>0</v>
      </c>
      <c r="T26" s="62">
        <v>18</v>
      </c>
      <c r="U26" s="58">
        <f t="shared" ref="U26:U29" si="301">SUM(T26)*K26</f>
        <v>18</v>
      </c>
      <c r="V26" s="62"/>
      <c r="W26" s="58">
        <f t="shared" ref="W26:W28" si="302">SUM(V26)*J26*5</f>
        <v>0</v>
      </c>
      <c r="X26" s="51">
        <f t="shared" ref="X26" si="303">SUM(K26*AX26*2+K26*AZ26*2)</f>
        <v>0</v>
      </c>
      <c r="Y26" s="51">
        <v>2</v>
      </c>
      <c r="Z26" s="62"/>
      <c r="AA26" s="58"/>
      <c r="AB26" s="62"/>
      <c r="AC26" s="51">
        <f t="shared" ref="AC26" si="304">SUM(AB26)*3*H26/5</f>
        <v>0</v>
      </c>
      <c r="AD26" s="62"/>
      <c r="AE26" s="100">
        <f t="shared" ref="AE26:AE28" si="305">SUM(AD26*H26*(30+4))</f>
        <v>0</v>
      </c>
      <c r="AF26" s="62"/>
      <c r="AG26" s="52">
        <f t="shared" ref="AG26:AG29" si="306">SUM(AF26*H26*3)</f>
        <v>0</v>
      </c>
      <c r="AH26" s="62"/>
      <c r="AI26" s="51">
        <f t="shared" ref="AI26:AI29" si="307">SUM(AH26*H26/3)</f>
        <v>0</v>
      </c>
      <c r="AJ26" s="62"/>
      <c r="AK26" s="51">
        <f t="shared" ref="AK26:AK28" si="308">SUM(AJ26*H26*2/3)</f>
        <v>0</v>
      </c>
      <c r="AL26" s="62"/>
      <c r="AM26" s="58">
        <f t="shared" ref="AM26" si="309">SUM(AL26*H26)</f>
        <v>0</v>
      </c>
      <c r="AN26" s="62"/>
      <c r="AO26" s="58">
        <f t="shared" ref="AO26:AO29" si="310">SUM(AN26*J26)</f>
        <v>0</v>
      </c>
      <c r="AP26" s="62"/>
      <c r="AQ26" s="51">
        <f t="shared" ref="AQ26:AQ29" si="311">SUM(AP26*H26*2)</f>
        <v>0</v>
      </c>
      <c r="AR26" s="62">
        <v>1</v>
      </c>
      <c r="AS26" s="51">
        <f t="shared" ref="AS26" si="312">AR26*K26*6</f>
        <v>6</v>
      </c>
      <c r="AT26" s="62"/>
      <c r="AU26" s="51">
        <f t="shared" ref="AU26:AU29" si="313">AT26*H26/3</f>
        <v>0</v>
      </c>
      <c r="AV26" s="62"/>
      <c r="AW26" s="52">
        <f t="shared" ref="AW26:AW29" si="314">SUM(AV26*H26/3)</f>
        <v>0</v>
      </c>
      <c r="AX26" s="62"/>
      <c r="AY26" s="51">
        <f t="shared" ref="AY26:AY28" si="315">SUM(J26*AX26*8*2)</f>
        <v>0</v>
      </c>
      <c r="AZ26" s="62"/>
      <c r="BA26" s="51">
        <f t="shared" ref="BA26:BA28" si="316">SUM(AZ26*K26*5*6)</f>
        <v>0</v>
      </c>
      <c r="BB26" s="62"/>
      <c r="BC26" s="51">
        <f t="shared" ref="BC26:BC28" si="317">SUM(BB26*K26*4*6)</f>
        <v>0</v>
      </c>
      <c r="BD26" s="62"/>
      <c r="BE26" s="52">
        <f t="shared" ref="BE26:BE29" si="318">SUM(BD26*50)</f>
        <v>0</v>
      </c>
      <c r="BF26" s="52"/>
      <c r="BG26" s="52">
        <f t="shared" si="58"/>
        <v>26</v>
      </c>
      <c r="BH26" s="52">
        <f t="shared" si="231"/>
        <v>24</v>
      </c>
      <c r="BI26" s="31"/>
      <c r="BJ26" s="31"/>
      <c r="BK26" s="31"/>
      <c r="BL26" s="31"/>
      <c r="BM26" s="31"/>
      <c r="BN26" s="44" t="s">
        <v>110</v>
      </c>
      <c r="BO26" s="45" t="s">
        <v>116</v>
      </c>
      <c r="BP26" s="45" t="s">
        <v>112</v>
      </c>
      <c r="BQ26" s="45" t="s">
        <v>121</v>
      </c>
      <c r="BR26" s="45">
        <v>114</v>
      </c>
      <c r="BS26" s="45">
        <v>2</v>
      </c>
      <c r="BT26" s="45">
        <v>116</v>
      </c>
      <c r="BU26" s="45">
        <v>1</v>
      </c>
      <c r="BV26" s="45">
        <v>1</v>
      </c>
      <c r="BW26" s="45">
        <v>1</v>
      </c>
      <c r="BX26" s="44">
        <v>68</v>
      </c>
      <c r="BY26" s="99">
        <f t="shared" ref="BY26:BY27" si="319">SUM(BZ26+CB26+CD26+CF26+CH26)</f>
        <v>68</v>
      </c>
      <c r="BZ26" s="62"/>
      <c r="CA26" s="58">
        <f t="shared" ref="CA26:CA27" si="320">SUM(BZ26)*BU26</f>
        <v>0</v>
      </c>
      <c r="CB26" s="62"/>
      <c r="CC26" s="58">
        <f t="shared" ref="CC26:CC27" si="321">BV26*CB26</f>
        <v>0</v>
      </c>
      <c r="CD26" s="62"/>
      <c r="CE26" s="58">
        <f t="shared" ref="CE26:CE27" si="322">SUM(CD26)*BV26</f>
        <v>0</v>
      </c>
      <c r="CF26" s="62">
        <v>68</v>
      </c>
      <c r="CG26" s="58">
        <f t="shared" ref="CG26:CG27" si="323">SUM(CF26)*BW26</f>
        <v>68</v>
      </c>
      <c r="CH26" s="62"/>
      <c r="CI26" s="58">
        <f t="shared" ref="CI26:CI27" si="324">SUM(CH26)*BV26*5</f>
        <v>0</v>
      </c>
      <c r="CJ26" s="51">
        <v>2</v>
      </c>
      <c r="CK26" s="51">
        <f>SUM(BX26*5/100*BV26)</f>
        <v>3.4</v>
      </c>
      <c r="CL26" s="62"/>
      <c r="CM26" s="58"/>
      <c r="CN26" s="62"/>
      <c r="CO26" s="51">
        <f t="shared" ref="CO26:CO27" si="325">SUM(CN26)*3*BT26/5</f>
        <v>0</v>
      </c>
      <c r="CP26" s="62"/>
      <c r="CQ26" s="100">
        <f t="shared" ref="CQ26:CQ32" si="326">SUM(CP26*BT26*(30+4))</f>
        <v>0</v>
      </c>
      <c r="CR26" s="62"/>
      <c r="CS26" s="52">
        <f t="shared" ref="CS26:CS32" si="327">SUM(CR26*BT26*3)</f>
        <v>0</v>
      </c>
      <c r="CT26" s="62"/>
      <c r="CU26" s="51">
        <f t="shared" ref="CU26:CU32" si="328">SUM(CT26*BT26/3)</f>
        <v>0</v>
      </c>
      <c r="CV26" s="62"/>
      <c r="CW26" s="51">
        <f t="shared" ref="CW26:CW27" si="329">SUM(CV26*BT26*2/3)</f>
        <v>0</v>
      </c>
      <c r="CX26" s="62"/>
      <c r="CY26" s="58">
        <f t="shared" ref="CY26" si="330">SUM(CX26*BT26)</f>
        <v>0</v>
      </c>
      <c r="CZ26" s="62"/>
      <c r="DA26" s="58">
        <f t="shared" ref="DA26:DA27" si="331">SUM(CZ26*BV26)</f>
        <v>0</v>
      </c>
      <c r="DB26" s="62"/>
      <c r="DC26" s="51">
        <f t="shared" ref="DC26:DC32" si="332">SUM(DB26*BT26*2)</f>
        <v>0</v>
      </c>
      <c r="DD26" s="62"/>
      <c r="DE26" s="51"/>
      <c r="DF26" s="62"/>
      <c r="DG26" s="51">
        <f t="shared" ref="DG26:DG34" si="333">DF26*BT26/3</f>
        <v>0</v>
      </c>
      <c r="DH26" s="62"/>
      <c r="DI26" s="52">
        <f t="shared" ref="DI26:DI32" si="334">SUM(DH26*BT26/3)</f>
        <v>0</v>
      </c>
      <c r="DJ26" s="62">
        <v>1</v>
      </c>
      <c r="DK26" s="51">
        <v>8</v>
      </c>
      <c r="DL26" s="62"/>
      <c r="DM26" s="51">
        <f t="shared" ref="DM26:DM32" si="335">SUM(DL26*BW26*5*6)</f>
        <v>0</v>
      </c>
      <c r="DN26" s="62"/>
      <c r="DO26" s="51">
        <f t="shared" ref="DO26:DO32" si="336">SUM(DN26*BW26*4*6)</f>
        <v>0</v>
      </c>
      <c r="DP26" s="62"/>
      <c r="DQ26" s="52">
        <f t="shared" ref="DQ26:DQ27" si="337">SUM(DP26*50)</f>
        <v>0</v>
      </c>
      <c r="DR26" s="52"/>
      <c r="DS26" s="52">
        <f t="shared" si="251"/>
        <v>81.400000000000006</v>
      </c>
      <c r="DT26" s="52">
        <f t="shared" si="252"/>
        <v>78</v>
      </c>
      <c r="DU26" s="31"/>
      <c r="DV26" s="31"/>
      <c r="DW26" s="31"/>
      <c r="DX26" s="31"/>
      <c r="DY26" s="31"/>
      <c r="DZ26" s="52"/>
      <c r="EA26" s="103"/>
      <c r="EB26" s="103"/>
      <c r="EC26" s="31"/>
      <c r="ED26" s="31"/>
      <c r="EE26" s="31"/>
      <c r="EF26" s="31"/>
      <c r="EG26" s="31"/>
      <c r="EH26" s="31"/>
      <c r="EI26" s="31"/>
      <c r="EJ26" s="31">
        <f>SUM(L43+BX26)</f>
        <v>102</v>
      </c>
      <c r="EK26" s="31">
        <f>SUM(M43+BY26)</f>
        <v>102</v>
      </c>
      <c r="EL26" s="31">
        <f>SUM(N43+BZ26)</f>
        <v>0</v>
      </c>
      <c r="EM26" s="30">
        <f t="shared" si="253"/>
        <v>0</v>
      </c>
      <c r="EN26" s="31">
        <f t="shared" si="254"/>
        <v>0</v>
      </c>
      <c r="EO26" s="31">
        <f t="shared" si="255"/>
        <v>0</v>
      </c>
      <c r="EP26" s="31">
        <f t="shared" si="256"/>
        <v>0</v>
      </c>
      <c r="EQ26" s="31">
        <f t="shared" si="257"/>
        <v>0</v>
      </c>
      <c r="ER26" s="31">
        <f t="shared" si="258"/>
        <v>86</v>
      </c>
      <c r="ES26" s="31">
        <f t="shared" si="259"/>
        <v>86</v>
      </c>
      <c r="ET26" s="31">
        <f t="shared" si="260"/>
        <v>0</v>
      </c>
      <c r="EU26" s="31">
        <f t="shared" si="261"/>
        <v>0</v>
      </c>
      <c r="EV26" s="31">
        <f t="shared" si="262"/>
        <v>2</v>
      </c>
      <c r="EW26" s="30">
        <f t="shared" si="263"/>
        <v>5.4</v>
      </c>
      <c r="EX26" s="31">
        <f t="shared" si="264"/>
        <v>0</v>
      </c>
      <c r="EY26" s="31">
        <f t="shared" si="265"/>
        <v>0</v>
      </c>
      <c r="EZ26" s="31">
        <f t="shared" si="266"/>
        <v>0</v>
      </c>
      <c r="FA26" s="31">
        <f t="shared" si="267"/>
        <v>0</v>
      </c>
      <c r="FB26" s="31">
        <f t="shared" si="268"/>
        <v>0</v>
      </c>
      <c r="FC26" s="31">
        <f t="shared" si="269"/>
        <v>0</v>
      </c>
      <c r="FD26" s="31">
        <f t="shared" si="270"/>
        <v>0</v>
      </c>
      <c r="FE26" s="31">
        <f t="shared" si="271"/>
        <v>0</v>
      </c>
      <c r="FF26" s="31">
        <f t="shared" si="272"/>
        <v>0</v>
      </c>
      <c r="FG26" s="30">
        <f t="shared" si="273"/>
        <v>0</v>
      </c>
      <c r="FH26" s="31">
        <f t="shared" si="274"/>
        <v>0</v>
      </c>
      <c r="FI26" s="31">
        <f t="shared" si="275"/>
        <v>0</v>
      </c>
      <c r="FJ26" s="31">
        <f t="shared" si="276"/>
        <v>0</v>
      </c>
      <c r="FK26" s="31">
        <f t="shared" si="277"/>
        <v>0</v>
      </c>
      <c r="FL26" s="31">
        <f t="shared" si="278"/>
        <v>0</v>
      </c>
      <c r="FM26" s="31">
        <f t="shared" si="279"/>
        <v>0</v>
      </c>
      <c r="FN26" s="31">
        <f t="shared" si="280"/>
        <v>0</v>
      </c>
      <c r="FO26" s="31">
        <f t="shared" si="281"/>
        <v>0</v>
      </c>
      <c r="FP26" s="31">
        <f t="shared" si="282"/>
        <v>1</v>
      </c>
      <c r="FQ26" s="31">
        <f t="shared" si="283"/>
        <v>6</v>
      </c>
      <c r="FR26" s="31"/>
      <c r="FS26" s="31">
        <f t="shared" si="283"/>
        <v>0</v>
      </c>
      <c r="FT26" s="31">
        <f t="shared" si="284"/>
        <v>0</v>
      </c>
      <c r="FU26" s="31">
        <f t="shared" si="285"/>
        <v>0</v>
      </c>
      <c r="FV26" s="31">
        <f t="shared" si="286"/>
        <v>1</v>
      </c>
      <c r="FW26" s="31">
        <f t="shared" si="287"/>
        <v>8</v>
      </c>
      <c r="FX26" s="31">
        <f t="shared" si="288"/>
        <v>0</v>
      </c>
      <c r="FY26" s="31">
        <f t="shared" si="289"/>
        <v>0</v>
      </c>
      <c r="FZ26" s="31">
        <f t="shared" si="290"/>
        <v>0</v>
      </c>
      <c r="GA26" s="31">
        <f t="shared" si="291"/>
        <v>0</v>
      </c>
      <c r="GB26" s="31">
        <f t="shared" si="292"/>
        <v>0</v>
      </c>
      <c r="GC26" s="31">
        <f t="shared" si="293"/>
        <v>0</v>
      </c>
      <c r="GD26" s="31">
        <f t="shared" si="294"/>
        <v>0</v>
      </c>
      <c r="GE26" s="97">
        <f t="shared" si="295"/>
        <v>107.4</v>
      </c>
      <c r="GF26" s="98">
        <f t="shared" si="296"/>
        <v>102</v>
      </c>
      <c r="GG26" s="31"/>
      <c r="GH26" s="31"/>
      <c r="GI26" s="31"/>
      <c r="GJ26" s="31"/>
      <c r="GL26" s="7"/>
      <c r="GM26" s="7"/>
      <c r="GN26" s="11"/>
      <c r="GO26" s="33"/>
      <c r="GP26" s="35"/>
      <c r="GQ26" s="11"/>
      <c r="GR26" s="36"/>
    </row>
    <row r="27" spans="1:200" s="2" customFormat="1" ht="24.95" hidden="1" customHeight="1">
      <c r="A27" s="31"/>
      <c r="B27" s="44" t="s">
        <v>123</v>
      </c>
      <c r="C27" s="109" t="s">
        <v>116</v>
      </c>
      <c r="D27" s="109" t="s">
        <v>112</v>
      </c>
      <c r="E27" s="45" t="s">
        <v>121</v>
      </c>
      <c r="F27" s="45" t="s">
        <v>122</v>
      </c>
      <c r="G27" s="45">
        <v>1</v>
      </c>
      <c r="H27" s="45">
        <v>116</v>
      </c>
      <c r="I27" s="45">
        <v>2</v>
      </c>
      <c r="J27" s="45">
        <v>4</v>
      </c>
      <c r="K27" s="45">
        <f t="shared" ref="K27:K28" si="338">SUM(J27)*2</f>
        <v>8</v>
      </c>
      <c r="L27" s="44">
        <v>16</v>
      </c>
      <c r="M27" s="99">
        <f>SUM(N27+P27+R27+T27+V27)</f>
        <v>8</v>
      </c>
      <c r="N27" s="62">
        <v>8</v>
      </c>
      <c r="O27" s="58">
        <f t="shared" ref="O27:O29" si="339">SUM(N27)*I27</f>
        <v>16</v>
      </c>
      <c r="P27" s="62"/>
      <c r="Q27" s="58">
        <f t="shared" si="299"/>
        <v>0</v>
      </c>
      <c r="R27" s="62"/>
      <c r="S27" s="58">
        <f t="shared" ref="S27:S29" si="340">SUM(R27)*J27</f>
        <v>0</v>
      </c>
      <c r="T27" s="62"/>
      <c r="U27" s="58">
        <f t="shared" si="301"/>
        <v>0</v>
      </c>
      <c r="V27" s="62"/>
      <c r="W27" s="58">
        <f t="shared" si="302"/>
        <v>0</v>
      </c>
      <c r="X27" s="51">
        <f t="shared" ref="X27:X28" si="341">SUM(K27*AX27*2+K27*AZ27*2)</f>
        <v>0</v>
      </c>
      <c r="Y27" s="51">
        <v>0</v>
      </c>
      <c r="Z27" s="62"/>
      <c r="AA27" s="58"/>
      <c r="AB27" s="62"/>
      <c r="AC27" s="51">
        <f t="shared" ref="AC27:AC29" si="342">SUM(AB27)*3*H27/5</f>
        <v>0</v>
      </c>
      <c r="AD27" s="62"/>
      <c r="AE27" s="100">
        <f t="shared" si="305"/>
        <v>0</v>
      </c>
      <c r="AF27" s="62"/>
      <c r="AG27" s="52">
        <f t="shared" si="306"/>
        <v>0</v>
      </c>
      <c r="AH27" s="62"/>
      <c r="AI27" s="51">
        <f t="shared" si="307"/>
        <v>0</v>
      </c>
      <c r="AJ27" s="62"/>
      <c r="AK27" s="51">
        <f t="shared" si="308"/>
        <v>0</v>
      </c>
      <c r="AL27" s="62"/>
      <c r="AM27" s="58">
        <f>SUM(AL27*H27)</f>
        <v>0</v>
      </c>
      <c r="AN27" s="62"/>
      <c r="AO27" s="58">
        <f t="shared" si="310"/>
        <v>0</v>
      </c>
      <c r="AP27" s="62"/>
      <c r="AQ27" s="51">
        <f t="shared" si="311"/>
        <v>0</v>
      </c>
      <c r="AR27" s="62">
        <v>1</v>
      </c>
      <c r="AS27" s="51">
        <v>0</v>
      </c>
      <c r="AT27" s="62"/>
      <c r="AU27" s="51">
        <f t="shared" si="313"/>
        <v>0</v>
      </c>
      <c r="AV27" s="62"/>
      <c r="AW27" s="52">
        <f t="shared" si="314"/>
        <v>0</v>
      </c>
      <c r="AX27" s="62"/>
      <c r="AY27" s="51">
        <f t="shared" si="315"/>
        <v>0</v>
      </c>
      <c r="AZ27" s="62"/>
      <c r="BA27" s="51">
        <f t="shared" si="316"/>
        <v>0</v>
      </c>
      <c r="BB27" s="62"/>
      <c r="BC27" s="51">
        <f t="shared" si="317"/>
        <v>0</v>
      </c>
      <c r="BD27" s="62"/>
      <c r="BE27" s="52">
        <f t="shared" si="318"/>
        <v>0</v>
      </c>
      <c r="BF27" s="52"/>
      <c r="BG27" s="52">
        <f t="shared" si="58"/>
        <v>16</v>
      </c>
      <c r="BH27" s="52">
        <f t="shared" si="231"/>
        <v>16</v>
      </c>
      <c r="BI27" s="31"/>
      <c r="BJ27" s="31"/>
      <c r="BK27" s="31"/>
      <c r="BL27" s="31"/>
      <c r="BM27" s="31"/>
      <c r="BN27" s="44" t="s">
        <v>123</v>
      </c>
      <c r="BO27" s="109" t="s">
        <v>116</v>
      </c>
      <c r="BP27" s="109" t="s">
        <v>112</v>
      </c>
      <c r="BQ27" s="45" t="s">
        <v>121</v>
      </c>
      <c r="BR27" s="45" t="s">
        <v>122</v>
      </c>
      <c r="BS27" s="45">
        <v>2</v>
      </c>
      <c r="BT27" s="45">
        <v>116</v>
      </c>
      <c r="BU27" s="45">
        <v>2</v>
      </c>
      <c r="BV27" s="45">
        <v>4</v>
      </c>
      <c r="BW27" s="45">
        <f t="shared" ref="BW27" si="343">SUM(BV27)*2</f>
        <v>8</v>
      </c>
      <c r="BX27" s="44">
        <v>16</v>
      </c>
      <c r="BY27" s="99">
        <f t="shared" si="319"/>
        <v>4</v>
      </c>
      <c r="BZ27" s="62">
        <v>4</v>
      </c>
      <c r="CA27" s="58">
        <f t="shared" si="320"/>
        <v>8</v>
      </c>
      <c r="CB27" s="62">
        <v>0</v>
      </c>
      <c r="CC27" s="58">
        <f t="shared" si="321"/>
        <v>0</v>
      </c>
      <c r="CD27" s="62"/>
      <c r="CE27" s="58">
        <f t="shared" si="322"/>
        <v>0</v>
      </c>
      <c r="CF27" s="62"/>
      <c r="CG27" s="58">
        <f t="shared" si="323"/>
        <v>0</v>
      </c>
      <c r="CH27" s="62"/>
      <c r="CI27" s="58">
        <f t="shared" si="324"/>
        <v>0</v>
      </c>
      <c r="CJ27" s="51">
        <f t="shared" ref="CJ27" si="344">SUM(BW27*DJ27*2+BW27*DL27*2)</f>
        <v>0</v>
      </c>
      <c r="CK27" s="51">
        <v>0</v>
      </c>
      <c r="CL27" s="62"/>
      <c r="CM27" s="58"/>
      <c r="CN27" s="62"/>
      <c r="CO27" s="51">
        <f t="shared" si="325"/>
        <v>0</v>
      </c>
      <c r="CP27" s="62"/>
      <c r="CQ27" s="100">
        <f t="shared" si="326"/>
        <v>0</v>
      </c>
      <c r="CR27" s="62"/>
      <c r="CS27" s="52">
        <f t="shared" si="327"/>
        <v>0</v>
      </c>
      <c r="CT27" s="62"/>
      <c r="CU27" s="51">
        <f t="shared" si="328"/>
        <v>0</v>
      </c>
      <c r="CV27" s="62"/>
      <c r="CW27" s="51">
        <f t="shared" si="329"/>
        <v>0</v>
      </c>
      <c r="CX27" s="62"/>
      <c r="CY27" s="58">
        <f>SUM(CX27*BT27)</f>
        <v>0</v>
      </c>
      <c r="CZ27" s="62"/>
      <c r="DA27" s="58">
        <f t="shared" si="331"/>
        <v>0</v>
      </c>
      <c r="DB27" s="62"/>
      <c r="DC27" s="51">
        <f t="shared" si="332"/>
        <v>0</v>
      </c>
      <c r="DD27" s="62">
        <v>1</v>
      </c>
      <c r="DE27" s="51">
        <v>0</v>
      </c>
      <c r="DF27" s="62"/>
      <c r="DG27" s="51">
        <f t="shared" si="333"/>
        <v>0</v>
      </c>
      <c r="DH27" s="62"/>
      <c r="DI27" s="52">
        <f t="shared" si="334"/>
        <v>0</v>
      </c>
      <c r="DJ27" s="62"/>
      <c r="DK27" s="51">
        <f t="shared" ref="DK27:DK32" si="345">SUM(BV27*DJ27*8*2)</f>
        <v>0</v>
      </c>
      <c r="DL27" s="62"/>
      <c r="DM27" s="51">
        <f t="shared" si="335"/>
        <v>0</v>
      </c>
      <c r="DN27" s="62"/>
      <c r="DO27" s="51">
        <f t="shared" si="336"/>
        <v>0</v>
      </c>
      <c r="DP27" s="62"/>
      <c r="DQ27" s="52">
        <f t="shared" si="337"/>
        <v>0</v>
      </c>
      <c r="DR27" s="52"/>
      <c r="DS27" s="52">
        <f t="shared" si="251"/>
        <v>8</v>
      </c>
      <c r="DT27" s="52">
        <f t="shared" si="252"/>
        <v>8</v>
      </c>
      <c r="DU27" s="31"/>
      <c r="DV27" s="31"/>
      <c r="DW27" s="31"/>
      <c r="DX27" s="31"/>
      <c r="DY27" s="31"/>
      <c r="DZ27" s="52"/>
      <c r="EA27" s="103"/>
      <c r="EB27" s="103"/>
      <c r="EC27" s="31"/>
      <c r="ED27" s="31"/>
      <c r="EE27" s="31"/>
      <c r="EF27" s="31"/>
      <c r="EG27" s="31"/>
      <c r="EH27" s="31"/>
      <c r="EI27" s="31"/>
      <c r="EJ27" s="31">
        <f t="shared" ref="EJ27:EJ36" si="346">SUM(L27+BX27)</f>
        <v>32</v>
      </c>
      <c r="EK27" s="31">
        <f t="shared" ref="EK27:EK36" si="347">SUM(M27+BY27)</f>
        <v>12</v>
      </c>
      <c r="EL27" s="31">
        <f t="shared" ref="EL27:EL36" si="348">SUM(N27+BZ27)</f>
        <v>12</v>
      </c>
      <c r="EM27" s="30">
        <f t="shared" si="253"/>
        <v>24</v>
      </c>
      <c r="EN27" s="31">
        <f t="shared" si="254"/>
        <v>0</v>
      </c>
      <c r="EO27" s="31">
        <f t="shared" si="255"/>
        <v>0</v>
      </c>
      <c r="EP27" s="31">
        <f t="shared" si="256"/>
        <v>0</v>
      </c>
      <c r="EQ27" s="31">
        <f t="shared" si="257"/>
        <v>0</v>
      </c>
      <c r="ER27" s="31">
        <f t="shared" si="258"/>
        <v>0</v>
      </c>
      <c r="ES27" s="31">
        <f t="shared" si="259"/>
        <v>0</v>
      </c>
      <c r="ET27" s="31">
        <f t="shared" si="260"/>
        <v>0</v>
      </c>
      <c r="EU27" s="31">
        <f t="shared" si="261"/>
        <v>0</v>
      </c>
      <c r="EV27" s="31">
        <f t="shared" si="262"/>
        <v>0</v>
      </c>
      <c r="EW27" s="30">
        <f t="shared" si="263"/>
        <v>0</v>
      </c>
      <c r="EX27" s="31">
        <f t="shared" si="264"/>
        <v>0</v>
      </c>
      <c r="EY27" s="31">
        <f t="shared" si="265"/>
        <v>0</v>
      </c>
      <c r="EZ27" s="31">
        <f t="shared" si="266"/>
        <v>0</v>
      </c>
      <c r="FA27" s="31">
        <f t="shared" si="267"/>
        <v>0</v>
      </c>
      <c r="FB27" s="31">
        <f t="shared" si="268"/>
        <v>0</v>
      </c>
      <c r="FC27" s="31">
        <f t="shared" si="269"/>
        <v>0</v>
      </c>
      <c r="FD27" s="31">
        <f t="shared" si="270"/>
        <v>0</v>
      </c>
      <c r="FE27" s="31">
        <f t="shared" si="271"/>
        <v>0</v>
      </c>
      <c r="FF27" s="31">
        <f t="shared" si="272"/>
        <v>0</v>
      </c>
      <c r="FG27" s="30">
        <f t="shared" si="273"/>
        <v>0</v>
      </c>
      <c r="FH27" s="31">
        <f t="shared" si="274"/>
        <v>0</v>
      </c>
      <c r="FI27" s="31">
        <f t="shared" si="275"/>
        <v>0</v>
      </c>
      <c r="FJ27" s="31">
        <f t="shared" si="276"/>
        <v>0</v>
      </c>
      <c r="FK27" s="31">
        <f t="shared" si="277"/>
        <v>0</v>
      </c>
      <c r="FL27" s="31">
        <f t="shared" si="278"/>
        <v>0</v>
      </c>
      <c r="FM27" s="31">
        <f t="shared" si="279"/>
        <v>0</v>
      </c>
      <c r="FN27" s="31">
        <f t="shared" si="280"/>
        <v>0</v>
      </c>
      <c r="FO27" s="31">
        <f t="shared" si="281"/>
        <v>0</v>
      </c>
      <c r="FP27" s="31">
        <f t="shared" si="282"/>
        <v>2</v>
      </c>
      <c r="FQ27" s="31">
        <f t="shared" si="283"/>
        <v>0</v>
      </c>
      <c r="FR27" s="31"/>
      <c r="FS27" s="31">
        <f t="shared" si="283"/>
        <v>0</v>
      </c>
      <c r="FT27" s="31">
        <f t="shared" si="284"/>
        <v>0</v>
      </c>
      <c r="FU27" s="31">
        <f t="shared" si="285"/>
        <v>0</v>
      </c>
      <c r="FV27" s="31">
        <f t="shared" si="286"/>
        <v>0</v>
      </c>
      <c r="FW27" s="31">
        <f t="shared" si="287"/>
        <v>0</v>
      </c>
      <c r="FX27" s="31">
        <f t="shared" si="288"/>
        <v>0</v>
      </c>
      <c r="FY27" s="31">
        <f t="shared" si="289"/>
        <v>0</v>
      </c>
      <c r="FZ27" s="31">
        <f t="shared" si="290"/>
        <v>0</v>
      </c>
      <c r="GA27" s="31">
        <f t="shared" si="291"/>
        <v>0</v>
      </c>
      <c r="GB27" s="31">
        <f t="shared" si="292"/>
        <v>0</v>
      </c>
      <c r="GC27" s="31">
        <f t="shared" si="293"/>
        <v>0</v>
      </c>
      <c r="GD27" s="31">
        <f t="shared" si="294"/>
        <v>0</v>
      </c>
      <c r="GE27" s="97">
        <f t="shared" si="295"/>
        <v>24</v>
      </c>
      <c r="GF27" s="98">
        <f t="shared" si="296"/>
        <v>24</v>
      </c>
      <c r="GG27" s="31"/>
      <c r="GH27" s="31"/>
      <c r="GI27" s="31"/>
      <c r="GJ27" s="31"/>
      <c r="GL27" s="7"/>
      <c r="GM27" s="7"/>
      <c r="GN27" s="11"/>
      <c r="GO27" s="33"/>
      <c r="GP27" s="35"/>
      <c r="GQ27" s="11"/>
      <c r="GR27" s="36"/>
    </row>
    <row r="28" spans="1:200" s="2" customFormat="1" ht="24.95" hidden="1" customHeight="1">
      <c r="A28" s="31"/>
      <c r="B28" s="44" t="s">
        <v>123</v>
      </c>
      <c r="C28" s="109" t="s">
        <v>116</v>
      </c>
      <c r="D28" s="45" t="s">
        <v>112</v>
      </c>
      <c r="E28" s="45" t="s">
        <v>121</v>
      </c>
      <c r="F28" s="45" t="s">
        <v>124</v>
      </c>
      <c r="G28" s="45">
        <v>1</v>
      </c>
      <c r="H28" s="45">
        <v>80</v>
      </c>
      <c r="I28" s="45">
        <v>1</v>
      </c>
      <c r="J28" s="45">
        <v>3</v>
      </c>
      <c r="K28" s="45">
        <f t="shared" si="338"/>
        <v>6</v>
      </c>
      <c r="L28" s="44">
        <v>16</v>
      </c>
      <c r="M28" s="99">
        <f t="shared" si="297"/>
        <v>4</v>
      </c>
      <c r="N28" s="62">
        <v>4</v>
      </c>
      <c r="O28" s="58">
        <f t="shared" si="339"/>
        <v>4</v>
      </c>
      <c r="P28" s="62">
        <v>0</v>
      </c>
      <c r="Q28" s="58">
        <f>J28*P28</f>
        <v>0</v>
      </c>
      <c r="R28" s="62"/>
      <c r="S28" s="58">
        <f t="shared" si="340"/>
        <v>0</v>
      </c>
      <c r="T28" s="62"/>
      <c r="U28" s="58">
        <f t="shared" si="301"/>
        <v>0</v>
      </c>
      <c r="V28" s="62"/>
      <c r="W28" s="58">
        <f t="shared" si="302"/>
        <v>0</v>
      </c>
      <c r="X28" s="51">
        <f t="shared" si="341"/>
        <v>0</v>
      </c>
      <c r="Y28" s="51">
        <v>0</v>
      </c>
      <c r="Z28" s="62"/>
      <c r="AA28" s="58"/>
      <c r="AB28" s="62"/>
      <c r="AC28" s="51">
        <f t="shared" si="342"/>
        <v>0</v>
      </c>
      <c r="AD28" s="62"/>
      <c r="AE28" s="100">
        <f t="shared" si="305"/>
        <v>0</v>
      </c>
      <c r="AF28" s="62"/>
      <c r="AG28" s="52">
        <f t="shared" si="306"/>
        <v>0</v>
      </c>
      <c r="AH28" s="62"/>
      <c r="AI28" s="51">
        <f t="shared" si="307"/>
        <v>0</v>
      </c>
      <c r="AJ28" s="62"/>
      <c r="AK28" s="51">
        <f t="shared" si="308"/>
        <v>0</v>
      </c>
      <c r="AL28" s="62"/>
      <c r="AM28" s="58">
        <f>SUM(AL28*H28)</f>
        <v>0</v>
      </c>
      <c r="AN28" s="62"/>
      <c r="AO28" s="58">
        <f t="shared" si="310"/>
        <v>0</v>
      </c>
      <c r="AP28" s="62"/>
      <c r="AQ28" s="51">
        <f t="shared" si="311"/>
        <v>0</v>
      </c>
      <c r="AR28" s="62">
        <v>1</v>
      </c>
      <c r="AS28" s="51">
        <v>0</v>
      </c>
      <c r="AT28" s="62"/>
      <c r="AU28" s="51">
        <f t="shared" si="313"/>
        <v>0</v>
      </c>
      <c r="AV28" s="62"/>
      <c r="AW28" s="52">
        <f t="shared" si="314"/>
        <v>0</v>
      </c>
      <c r="AX28" s="62"/>
      <c r="AY28" s="51">
        <f t="shared" si="315"/>
        <v>0</v>
      </c>
      <c r="AZ28" s="62"/>
      <c r="BA28" s="51">
        <f t="shared" si="316"/>
        <v>0</v>
      </c>
      <c r="BB28" s="62"/>
      <c r="BC28" s="51">
        <f t="shared" si="317"/>
        <v>0</v>
      </c>
      <c r="BD28" s="62"/>
      <c r="BE28" s="52">
        <f t="shared" si="318"/>
        <v>0</v>
      </c>
      <c r="BF28" s="52"/>
      <c r="BG28" s="52">
        <f t="shared" si="58"/>
        <v>4</v>
      </c>
      <c r="BH28" s="52">
        <f t="shared" si="231"/>
        <v>4</v>
      </c>
      <c r="BI28" s="31"/>
      <c r="BJ28" s="31"/>
      <c r="BK28" s="31"/>
      <c r="BL28" s="31"/>
      <c r="BM28" s="31"/>
      <c r="BN28" s="102" t="s">
        <v>110</v>
      </c>
      <c r="BO28" s="45" t="s">
        <v>116</v>
      </c>
      <c r="BP28" s="45" t="s">
        <v>112</v>
      </c>
      <c r="BQ28" s="45" t="s">
        <v>121</v>
      </c>
      <c r="BR28" s="45">
        <v>319</v>
      </c>
      <c r="BS28" s="45">
        <v>6</v>
      </c>
      <c r="BT28" s="45">
        <v>141</v>
      </c>
      <c r="BU28" s="45">
        <v>1</v>
      </c>
      <c r="BV28" s="45">
        <v>1</v>
      </c>
      <c r="BW28" s="45">
        <v>1</v>
      </c>
      <c r="BX28" s="44">
        <v>44</v>
      </c>
      <c r="BY28" s="99">
        <f t="shared" ref="BY28:BY29" si="349">SUM(BZ28+CB28+CD28+CF28+CH28)</f>
        <v>44</v>
      </c>
      <c r="BZ28" s="62"/>
      <c r="CA28" s="58">
        <f t="shared" ref="CA28:CA29" si="350">SUM(BZ28)*BU28</f>
        <v>0</v>
      </c>
      <c r="CB28" s="62"/>
      <c r="CC28" s="58">
        <f t="shared" ref="CC28:CC29" si="351">BV28*CB28</f>
        <v>0</v>
      </c>
      <c r="CD28" s="62">
        <v>38</v>
      </c>
      <c r="CE28" s="58">
        <v>0</v>
      </c>
      <c r="CF28" s="62">
        <v>6</v>
      </c>
      <c r="CG28" s="58">
        <v>12</v>
      </c>
      <c r="CH28" s="62"/>
      <c r="CI28" s="58">
        <f t="shared" ref="CI28:CI32" si="352">SUM(CH28)*BV28*5</f>
        <v>0</v>
      </c>
      <c r="CJ28" s="51">
        <f t="shared" ref="CJ28:CJ32" si="353">SUM(BW28*DJ28*2+BW28*DL28*2)</f>
        <v>0</v>
      </c>
      <c r="CK28" s="51">
        <v>0</v>
      </c>
      <c r="CL28" s="62"/>
      <c r="CM28" s="58"/>
      <c r="CN28" s="62"/>
      <c r="CO28" s="51">
        <f t="shared" ref="CO28:CO32" si="354">SUM(CN28)*3*BT28/5</f>
        <v>0</v>
      </c>
      <c r="CP28" s="62"/>
      <c r="CQ28" s="100">
        <f t="shared" si="326"/>
        <v>0</v>
      </c>
      <c r="CR28" s="62"/>
      <c r="CS28" s="52">
        <f t="shared" si="327"/>
        <v>0</v>
      </c>
      <c r="CT28" s="62"/>
      <c r="CU28" s="51">
        <f t="shared" si="328"/>
        <v>0</v>
      </c>
      <c r="CV28" s="62"/>
      <c r="CW28" s="51">
        <f t="shared" ref="CW28:CW32" si="355">SUM(CV28*BT28*2/3)</f>
        <v>0</v>
      </c>
      <c r="CX28" s="62"/>
      <c r="CY28" s="58">
        <f t="shared" ref="CY28:CY29" si="356">SUM(CX28*BT28)</f>
        <v>0</v>
      </c>
      <c r="CZ28" s="62"/>
      <c r="DA28" s="58">
        <f t="shared" ref="DA28:DA32" si="357">SUM(CZ28*BV28)</f>
        <v>0</v>
      </c>
      <c r="DB28" s="62"/>
      <c r="DC28" s="51">
        <f t="shared" si="332"/>
        <v>0</v>
      </c>
      <c r="DD28" s="62">
        <v>1</v>
      </c>
      <c r="DE28" s="51">
        <f>DD28*BW28*6</f>
        <v>6</v>
      </c>
      <c r="DF28" s="62"/>
      <c r="DG28" s="51">
        <f t="shared" si="333"/>
        <v>0</v>
      </c>
      <c r="DH28" s="62"/>
      <c r="DI28" s="52">
        <f t="shared" si="334"/>
        <v>0</v>
      </c>
      <c r="DJ28" s="62"/>
      <c r="DK28" s="51">
        <f t="shared" si="345"/>
        <v>0</v>
      </c>
      <c r="DL28" s="62"/>
      <c r="DM28" s="51">
        <f t="shared" si="335"/>
        <v>0</v>
      </c>
      <c r="DN28" s="62"/>
      <c r="DO28" s="51">
        <f t="shared" si="336"/>
        <v>0</v>
      </c>
      <c r="DP28" s="62"/>
      <c r="DQ28" s="52">
        <f t="shared" ref="DQ28:DQ32" si="358">SUM(DP28*50)</f>
        <v>0</v>
      </c>
      <c r="DR28" s="52"/>
      <c r="DS28" s="52">
        <f t="shared" si="251"/>
        <v>18</v>
      </c>
      <c r="DT28" s="52">
        <f t="shared" si="252"/>
        <v>18</v>
      </c>
      <c r="DU28" s="31"/>
      <c r="DV28" s="31"/>
      <c r="DW28" s="31"/>
      <c r="DX28" s="31"/>
      <c r="DY28" s="31"/>
      <c r="DZ28" s="52"/>
      <c r="EA28" s="103"/>
      <c r="EB28" s="103"/>
      <c r="EC28" s="31"/>
      <c r="ED28" s="31"/>
      <c r="EE28" s="31"/>
      <c r="EF28" s="31"/>
      <c r="EG28" s="31"/>
      <c r="EH28" s="31"/>
      <c r="EI28" s="31"/>
      <c r="EJ28" s="31">
        <f t="shared" si="346"/>
        <v>60</v>
      </c>
      <c r="EK28" s="31">
        <f t="shared" si="347"/>
        <v>48</v>
      </c>
      <c r="EL28" s="31">
        <f t="shared" si="348"/>
        <v>4</v>
      </c>
      <c r="EM28" s="30">
        <f t="shared" si="253"/>
        <v>4</v>
      </c>
      <c r="EN28" s="31">
        <f t="shared" si="254"/>
        <v>0</v>
      </c>
      <c r="EO28" s="31">
        <f t="shared" si="255"/>
        <v>0</v>
      </c>
      <c r="EP28" s="31">
        <f t="shared" si="256"/>
        <v>38</v>
      </c>
      <c r="EQ28" s="31">
        <f t="shared" si="257"/>
        <v>0</v>
      </c>
      <c r="ER28" s="31">
        <f t="shared" si="258"/>
        <v>6</v>
      </c>
      <c r="ES28" s="31">
        <f t="shared" si="259"/>
        <v>12</v>
      </c>
      <c r="ET28" s="31">
        <f t="shared" si="260"/>
        <v>0</v>
      </c>
      <c r="EU28" s="31">
        <f t="shared" si="261"/>
        <v>0</v>
      </c>
      <c r="EV28" s="31">
        <f t="shared" si="262"/>
        <v>0</v>
      </c>
      <c r="EW28" s="30">
        <f t="shared" si="263"/>
        <v>0</v>
      </c>
      <c r="EX28" s="31">
        <f t="shared" si="264"/>
        <v>0</v>
      </c>
      <c r="EY28" s="31">
        <f t="shared" si="265"/>
        <v>0</v>
      </c>
      <c r="EZ28" s="31">
        <f t="shared" si="266"/>
        <v>0</v>
      </c>
      <c r="FA28" s="31">
        <f t="shared" si="267"/>
        <v>0</v>
      </c>
      <c r="FB28" s="31">
        <f t="shared" si="268"/>
        <v>0</v>
      </c>
      <c r="FC28" s="31">
        <f t="shared" si="269"/>
        <v>0</v>
      </c>
      <c r="FD28" s="31">
        <f t="shared" si="270"/>
        <v>0</v>
      </c>
      <c r="FE28" s="31">
        <f t="shared" si="271"/>
        <v>0</v>
      </c>
      <c r="FF28" s="31">
        <f t="shared" si="272"/>
        <v>0</v>
      </c>
      <c r="FG28" s="30">
        <f t="shared" si="273"/>
        <v>0</v>
      </c>
      <c r="FH28" s="31">
        <f t="shared" si="274"/>
        <v>0</v>
      </c>
      <c r="FI28" s="31">
        <f t="shared" si="275"/>
        <v>0</v>
      </c>
      <c r="FJ28" s="31">
        <f t="shared" si="276"/>
        <v>0</v>
      </c>
      <c r="FK28" s="31">
        <f t="shared" si="277"/>
        <v>0</v>
      </c>
      <c r="FL28" s="31">
        <f t="shared" si="278"/>
        <v>0</v>
      </c>
      <c r="FM28" s="31">
        <f t="shared" si="279"/>
        <v>0</v>
      </c>
      <c r="FN28" s="31">
        <f t="shared" si="280"/>
        <v>0</v>
      </c>
      <c r="FO28" s="31">
        <f t="shared" si="281"/>
        <v>0</v>
      </c>
      <c r="FP28" s="31">
        <f t="shared" si="282"/>
        <v>2</v>
      </c>
      <c r="FQ28" s="31">
        <f t="shared" si="283"/>
        <v>6</v>
      </c>
      <c r="FR28" s="31"/>
      <c r="FS28" s="31">
        <f t="shared" si="283"/>
        <v>0</v>
      </c>
      <c r="FT28" s="31">
        <f t="shared" si="284"/>
        <v>0</v>
      </c>
      <c r="FU28" s="31">
        <f t="shared" si="285"/>
        <v>0</v>
      </c>
      <c r="FV28" s="31">
        <f t="shared" si="286"/>
        <v>0</v>
      </c>
      <c r="FW28" s="31">
        <f t="shared" si="287"/>
        <v>0</v>
      </c>
      <c r="FX28" s="31">
        <f t="shared" si="288"/>
        <v>0</v>
      </c>
      <c r="FY28" s="31">
        <f t="shared" si="289"/>
        <v>0</v>
      </c>
      <c r="FZ28" s="31">
        <f t="shared" si="290"/>
        <v>0</v>
      </c>
      <c r="GA28" s="31">
        <f t="shared" si="291"/>
        <v>0</v>
      </c>
      <c r="GB28" s="31">
        <f t="shared" si="292"/>
        <v>0</v>
      </c>
      <c r="GC28" s="31">
        <f t="shared" si="293"/>
        <v>0</v>
      </c>
      <c r="GD28" s="31">
        <f t="shared" si="294"/>
        <v>0</v>
      </c>
      <c r="GE28" s="97">
        <f t="shared" si="295"/>
        <v>22</v>
      </c>
      <c r="GF28" s="98">
        <f t="shared" si="296"/>
        <v>22</v>
      </c>
      <c r="GG28" s="31"/>
      <c r="GH28" s="31"/>
      <c r="GI28" s="31"/>
      <c r="GJ28" s="31"/>
      <c r="GL28" s="7"/>
      <c r="GM28" s="7"/>
      <c r="GN28" s="11"/>
      <c r="GO28" s="33"/>
      <c r="GP28" s="35"/>
      <c r="GQ28" s="11"/>
      <c r="GR28" s="36"/>
    </row>
    <row r="29" spans="1:200" s="2" customFormat="1" ht="24.95" hidden="1" customHeight="1">
      <c r="A29" s="31"/>
      <c r="B29" s="44" t="s">
        <v>119</v>
      </c>
      <c r="C29" s="45" t="s">
        <v>116</v>
      </c>
      <c r="D29" s="109" t="s">
        <v>112</v>
      </c>
      <c r="E29" s="45" t="s">
        <v>121</v>
      </c>
      <c r="F29" s="45">
        <v>111</v>
      </c>
      <c r="G29" s="109">
        <v>1</v>
      </c>
      <c r="H29" s="45">
        <v>80</v>
      </c>
      <c r="I29" s="45">
        <v>1</v>
      </c>
      <c r="J29" s="45">
        <v>1</v>
      </c>
      <c r="K29" s="45">
        <v>1</v>
      </c>
      <c r="L29" s="104">
        <v>18</v>
      </c>
      <c r="M29" s="105">
        <f t="shared" ref="M29" si="359">SUM(N29+P29+R29+T29+V29)</f>
        <v>14</v>
      </c>
      <c r="N29" s="104">
        <v>0</v>
      </c>
      <c r="O29" s="104">
        <f t="shared" si="339"/>
        <v>0</v>
      </c>
      <c r="P29" s="104"/>
      <c r="Q29" s="106">
        <f t="shared" ref="Q29" si="360">J29*P29</f>
        <v>0</v>
      </c>
      <c r="R29" s="104"/>
      <c r="S29" s="106">
        <f t="shared" si="340"/>
        <v>0</v>
      </c>
      <c r="T29" s="64">
        <v>14</v>
      </c>
      <c r="U29" s="59">
        <f t="shared" si="301"/>
        <v>14</v>
      </c>
      <c r="V29" s="64"/>
      <c r="W29" s="59">
        <f t="shared" ref="W29" si="361">SUM(V29)*J29*3</f>
        <v>0</v>
      </c>
      <c r="X29" s="51">
        <f t="shared" ref="X29" si="362">2/8*J29*AX29</f>
        <v>0</v>
      </c>
      <c r="Y29" s="51">
        <v>2</v>
      </c>
      <c r="Z29" s="64"/>
      <c r="AA29" s="59"/>
      <c r="AB29" s="64"/>
      <c r="AC29" s="53">
        <f t="shared" si="342"/>
        <v>0</v>
      </c>
      <c r="AD29" s="64"/>
      <c r="AE29" s="59">
        <f t="shared" ref="AE29" si="363">SUM(AD29*H29*(30+4))</f>
        <v>0</v>
      </c>
      <c r="AF29" s="64"/>
      <c r="AG29" s="110">
        <f t="shared" si="306"/>
        <v>0</v>
      </c>
      <c r="AH29" s="64"/>
      <c r="AI29" s="51">
        <f t="shared" si="307"/>
        <v>0</v>
      </c>
      <c r="AJ29" s="64"/>
      <c r="AK29" s="51">
        <f t="shared" ref="AK29" si="364">SUM(AJ29*H29*2/3)</f>
        <v>0</v>
      </c>
      <c r="AL29" s="64"/>
      <c r="AM29" s="59">
        <f t="shared" ref="AM29" si="365">SUM(AL29*H29)</f>
        <v>0</v>
      </c>
      <c r="AN29" s="64"/>
      <c r="AO29" s="59">
        <f t="shared" si="310"/>
        <v>0</v>
      </c>
      <c r="AP29" s="64"/>
      <c r="AQ29" s="53">
        <f t="shared" si="311"/>
        <v>0</v>
      </c>
      <c r="AR29" s="64"/>
      <c r="AS29" s="51">
        <f t="shared" ref="AS29" si="366">SUM(J29*AR29*6)</f>
        <v>0</v>
      </c>
      <c r="AT29" s="64"/>
      <c r="AU29" s="51">
        <f t="shared" si="313"/>
        <v>0</v>
      </c>
      <c r="AV29" s="64"/>
      <c r="AW29" s="52">
        <f t="shared" si="314"/>
        <v>0</v>
      </c>
      <c r="AX29" s="62"/>
      <c r="AY29" s="51">
        <f t="shared" ref="AY29" si="367">AX29*J29*8/2</f>
        <v>0</v>
      </c>
      <c r="AZ29" s="64"/>
      <c r="BA29" s="51">
        <f t="shared" ref="BA29" si="368">SUM(AZ29*K29*5*6)</f>
        <v>0</v>
      </c>
      <c r="BB29" s="64"/>
      <c r="BC29" s="53">
        <f t="shared" ref="BC29" si="369">SUM(BB29*K29*4*6)</f>
        <v>0</v>
      </c>
      <c r="BD29" s="64"/>
      <c r="BE29" s="52">
        <f t="shared" si="318"/>
        <v>0</v>
      </c>
      <c r="BF29" s="52"/>
      <c r="BG29" s="52">
        <f t="shared" si="58"/>
        <v>16</v>
      </c>
      <c r="BH29" s="52">
        <f t="shared" si="231"/>
        <v>14</v>
      </c>
      <c r="BI29" s="31"/>
      <c r="BJ29" s="31"/>
      <c r="BK29" s="31"/>
      <c r="BL29" s="31"/>
      <c r="BM29" s="31"/>
      <c r="BN29" s="102" t="s">
        <v>110</v>
      </c>
      <c r="BO29" s="45" t="s">
        <v>116</v>
      </c>
      <c r="BP29" s="45" t="s">
        <v>112</v>
      </c>
      <c r="BQ29" s="45" t="s">
        <v>121</v>
      </c>
      <c r="BR29" s="45">
        <v>313</v>
      </c>
      <c r="BS29" s="45">
        <v>6</v>
      </c>
      <c r="BT29" s="45">
        <v>141</v>
      </c>
      <c r="BU29" s="45">
        <v>1</v>
      </c>
      <c r="BV29" s="45">
        <v>1</v>
      </c>
      <c r="BW29" s="45">
        <v>1</v>
      </c>
      <c r="BX29" s="44">
        <v>44</v>
      </c>
      <c r="BY29" s="99">
        <f t="shared" si="349"/>
        <v>44</v>
      </c>
      <c r="BZ29" s="62"/>
      <c r="CA29" s="58">
        <f t="shared" si="350"/>
        <v>0</v>
      </c>
      <c r="CB29" s="62"/>
      <c r="CC29" s="58">
        <f t="shared" si="351"/>
        <v>0</v>
      </c>
      <c r="CD29" s="62">
        <v>38</v>
      </c>
      <c r="CE29" s="58">
        <v>0</v>
      </c>
      <c r="CF29" s="62">
        <v>6</v>
      </c>
      <c r="CG29" s="58">
        <v>12</v>
      </c>
      <c r="CH29" s="62"/>
      <c r="CI29" s="58">
        <f t="shared" si="352"/>
        <v>0</v>
      </c>
      <c r="CJ29" s="51">
        <f t="shared" si="353"/>
        <v>0</v>
      </c>
      <c r="CK29" s="51">
        <v>0</v>
      </c>
      <c r="CL29" s="62"/>
      <c r="CM29" s="58"/>
      <c r="CN29" s="62"/>
      <c r="CO29" s="51">
        <f t="shared" si="354"/>
        <v>0</v>
      </c>
      <c r="CP29" s="62"/>
      <c r="CQ29" s="100">
        <f t="shared" si="326"/>
        <v>0</v>
      </c>
      <c r="CR29" s="62"/>
      <c r="CS29" s="52">
        <f t="shared" si="327"/>
        <v>0</v>
      </c>
      <c r="CT29" s="62"/>
      <c r="CU29" s="51">
        <f t="shared" si="328"/>
        <v>0</v>
      </c>
      <c r="CV29" s="62"/>
      <c r="CW29" s="51">
        <f t="shared" si="355"/>
        <v>0</v>
      </c>
      <c r="CX29" s="62"/>
      <c r="CY29" s="58">
        <f t="shared" si="356"/>
        <v>0</v>
      </c>
      <c r="CZ29" s="62"/>
      <c r="DA29" s="58">
        <f t="shared" si="357"/>
        <v>0</v>
      </c>
      <c r="DB29" s="62"/>
      <c r="DC29" s="51">
        <f t="shared" si="332"/>
        <v>0</v>
      </c>
      <c r="DD29" s="62">
        <v>1</v>
      </c>
      <c r="DE29" s="51">
        <f>DD29*BW29*6</f>
        <v>6</v>
      </c>
      <c r="DF29" s="62"/>
      <c r="DG29" s="51">
        <f t="shared" si="333"/>
        <v>0</v>
      </c>
      <c r="DH29" s="62"/>
      <c r="DI29" s="52">
        <f t="shared" si="334"/>
        <v>0</v>
      </c>
      <c r="DJ29" s="62"/>
      <c r="DK29" s="51">
        <f t="shared" si="345"/>
        <v>0</v>
      </c>
      <c r="DL29" s="62"/>
      <c r="DM29" s="51">
        <f t="shared" si="335"/>
        <v>0</v>
      </c>
      <c r="DN29" s="62"/>
      <c r="DO29" s="51">
        <f t="shared" si="336"/>
        <v>0</v>
      </c>
      <c r="DP29" s="62"/>
      <c r="DQ29" s="52">
        <f t="shared" si="358"/>
        <v>0</v>
      </c>
      <c r="DR29" s="52"/>
      <c r="DS29" s="52">
        <f t="shared" si="251"/>
        <v>18</v>
      </c>
      <c r="DT29" s="52">
        <f t="shared" si="252"/>
        <v>18</v>
      </c>
      <c r="DU29" s="31"/>
      <c r="DV29" s="31"/>
      <c r="DW29" s="31"/>
      <c r="DX29" s="31"/>
      <c r="DY29" s="31"/>
      <c r="DZ29" s="44"/>
      <c r="EA29" s="95"/>
      <c r="EB29" s="45"/>
      <c r="EC29" s="31"/>
      <c r="ED29" s="31"/>
      <c r="EE29" s="31"/>
      <c r="EF29" s="31"/>
      <c r="EG29" s="31"/>
      <c r="EH29" s="31"/>
      <c r="EI29" s="31"/>
      <c r="EJ29" s="31">
        <f t="shared" si="346"/>
        <v>62</v>
      </c>
      <c r="EK29" s="31">
        <f t="shared" si="347"/>
        <v>58</v>
      </c>
      <c r="EL29" s="31">
        <f t="shared" si="348"/>
        <v>0</v>
      </c>
      <c r="EM29" s="30">
        <f t="shared" si="253"/>
        <v>0</v>
      </c>
      <c r="EN29" s="31">
        <f t="shared" si="254"/>
        <v>0</v>
      </c>
      <c r="EO29" s="31">
        <f t="shared" si="255"/>
        <v>0</v>
      </c>
      <c r="EP29" s="31">
        <f t="shared" si="256"/>
        <v>38</v>
      </c>
      <c r="EQ29" s="31">
        <f t="shared" si="257"/>
        <v>0</v>
      </c>
      <c r="ER29" s="31">
        <f t="shared" si="258"/>
        <v>20</v>
      </c>
      <c r="ES29" s="31">
        <f t="shared" si="259"/>
        <v>26</v>
      </c>
      <c r="ET29" s="31">
        <f t="shared" si="260"/>
        <v>0</v>
      </c>
      <c r="EU29" s="31">
        <f t="shared" si="261"/>
        <v>0</v>
      </c>
      <c r="EV29" s="31">
        <f t="shared" si="262"/>
        <v>0</v>
      </c>
      <c r="EW29" s="30">
        <f t="shared" si="263"/>
        <v>2</v>
      </c>
      <c r="EX29" s="31">
        <f t="shared" si="264"/>
        <v>0</v>
      </c>
      <c r="EY29" s="31">
        <f t="shared" si="265"/>
        <v>0</v>
      </c>
      <c r="EZ29" s="31">
        <f t="shared" si="266"/>
        <v>0</v>
      </c>
      <c r="FA29" s="31">
        <f t="shared" si="267"/>
        <v>0</v>
      </c>
      <c r="FB29" s="31">
        <f t="shared" si="268"/>
        <v>0</v>
      </c>
      <c r="FC29" s="31">
        <f t="shared" si="269"/>
        <v>0</v>
      </c>
      <c r="FD29" s="31">
        <f t="shared" si="270"/>
        <v>0</v>
      </c>
      <c r="FE29" s="31">
        <f t="shared" si="271"/>
        <v>0</v>
      </c>
      <c r="FF29" s="31">
        <f t="shared" si="272"/>
        <v>0</v>
      </c>
      <c r="FG29" s="30">
        <f t="shared" si="273"/>
        <v>0</v>
      </c>
      <c r="FH29" s="31">
        <f t="shared" si="274"/>
        <v>0</v>
      </c>
      <c r="FI29" s="31">
        <f t="shared" si="275"/>
        <v>0</v>
      </c>
      <c r="FJ29" s="31">
        <f t="shared" si="276"/>
        <v>0</v>
      </c>
      <c r="FK29" s="31">
        <f t="shared" si="277"/>
        <v>0</v>
      </c>
      <c r="FL29" s="31">
        <f t="shared" si="278"/>
        <v>0</v>
      </c>
      <c r="FM29" s="31">
        <f t="shared" si="279"/>
        <v>0</v>
      </c>
      <c r="FN29" s="31">
        <f t="shared" si="280"/>
        <v>0</v>
      </c>
      <c r="FO29" s="31">
        <f t="shared" si="281"/>
        <v>0</v>
      </c>
      <c r="FP29" s="31">
        <f t="shared" si="282"/>
        <v>1</v>
      </c>
      <c r="FQ29" s="31">
        <f t="shared" si="283"/>
        <v>6</v>
      </c>
      <c r="FR29" s="31"/>
      <c r="FS29" s="31">
        <f t="shared" si="283"/>
        <v>0</v>
      </c>
      <c r="FT29" s="31">
        <f t="shared" si="284"/>
        <v>0</v>
      </c>
      <c r="FU29" s="31">
        <f t="shared" si="285"/>
        <v>0</v>
      </c>
      <c r="FV29" s="31">
        <f t="shared" si="286"/>
        <v>0</v>
      </c>
      <c r="FW29" s="31">
        <f t="shared" si="287"/>
        <v>0</v>
      </c>
      <c r="FX29" s="31">
        <f t="shared" si="288"/>
        <v>0</v>
      </c>
      <c r="FY29" s="31">
        <f t="shared" si="289"/>
        <v>0</v>
      </c>
      <c r="FZ29" s="31">
        <f t="shared" si="290"/>
        <v>0</v>
      </c>
      <c r="GA29" s="31">
        <f t="shared" si="291"/>
        <v>0</v>
      </c>
      <c r="GB29" s="31">
        <f t="shared" si="292"/>
        <v>0</v>
      </c>
      <c r="GC29" s="31">
        <f t="shared" si="293"/>
        <v>0</v>
      </c>
      <c r="GD29" s="31">
        <f t="shared" si="294"/>
        <v>0</v>
      </c>
      <c r="GE29" s="97">
        <f t="shared" si="295"/>
        <v>34</v>
      </c>
      <c r="GF29" s="98">
        <f t="shared" si="296"/>
        <v>32</v>
      </c>
      <c r="GG29" s="31"/>
      <c r="GH29" s="31"/>
      <c r="GI29" s="31"/>
      <c r="GJ29" s="31"/>
      <c r="GL29" s="7"/>
      <c r="GM29" s="7"/>
      <c r="GN29" s="11"/>
      <c r="GO29" s="33"/>
      <c r="GP29" s="35"/>
      <c r="GQ29" s="11"/>
      <c r="GR29" s="36"/>
    </row>
    <row r="30" spans="1:200" s="2" customFormat="1" ht="24.95" hidden="1" customHeight="1">
      <c r="A30" s="31"/>
      <c r="B30" s="44" t="s">
        <v>119</v>
      </c>
      <c r="C30" s="45" t="s">
        <v>116</v>
      </c>
      <c r="D30" s="109" t="s">
        <v>112</v>
      </c>
      <c r="E30" s="45" t="s">
        <v>121</v>
      </c>
      <c r="F30" s="45">
        <v>114</v>
      </c>
      <c r="G30" s="109">
        <v>1</v>
      </c>
      <c r="H30" s="45">
        <v>80</v>
      </c>
      <c r="I30" s="45">
        <v>1</v>
      </c>
      <c r="J30" s="45">
        <v>1</v>
      </c>
      <c r="K30" s="45">
        <v>1</v>
      </c>
      <c r="L30" s="104">
        <v>18</v>
      </c>
      <c r="M30" s="105">
        <f t="shared" ref="M30" si="370">SUM(N30+P30+R30+T30+V30)</f>
        <v>14</v>
      </c>
      <c r="N30" s="104">
        <v>0</v>
      </c>
      <c r="O30" s="104">
        <f t="shared" ref="O30" si="371">SUM(N30)*I30</f>
        <v>0</v>
      </c>
      <c r="P30" s="104"/>
      <c r="Q30" s="106">
        <f t="shared" ref="Q30" si="372">J30*P30</f>
        <v>0</v>
      </c>
      <c r="R30" s="104"/>
      <c r="S30" s="106">
        <f t="shared" ref="S30" si="373">SUM(R30)*J30</f>
        <v>0</v>
      </c>
      <c r="T30" s="64">
        <v>14</v>
      </c>
      <c r="U30" s="59">
        <f t="shared" ref="U30" si="374">SUM(T30)*K30</f>
        <v>14</v>
      </c>
      <c r="V30" s="64"/>
      <c r="W30" s="59">
        <f t="shared" ref="W30" si="375">SUM(V30)*J30*3</f>
        <v>0</v>
      </c>
      <c r="X30" s="51">
        <f t="shared" ref="X30" si="376">2/8*J30*AX30</f>
        <v>0</v>
      </c>
      <c r="Y30" s="51">
        <v>2</v>
      </c>
      <c r="Z30" s="64"/>
      <c r="AA30" s="59"/>
      <c r="AB30" s="64"/>
      <c r="AC30" s="53">
        <f t="shared" ref="AC30" si="377">SUM(AB30)*3*H30/5</f>
        <v>0</v>
      </c>
      <c r="AD30" s="64"/>
      <c r="AE30" s="59">
        <f t="shared" ref="AE30" si="378">SUM(AD30*H30*(30+4))</f>
        <v>0</v>
      </c>
      <c r="AF30" s="64"/>
      <c r="AG30" s="110">
        <f t="shared" ref="AG30" si="379">SUM(AF30*H30*3)</f>
        <v>0</v>
      </c>
      <c r="AH30" s="64"/>
      <c r="AI30" s="51">
        <f t="shared" ref="AI30" si="380">SUM(AH30*H30/3)</f>
        <v>0</v>
      </c>
      <c r="AJ30" s="64"/>
      <c r="AK30" s="51">
        <f t="shared" ref="AK30" si="381">SUM(AJ30*H30*2/3)</f>
        <v>0</v>
      </c>
      <c r="AL30" s="64"/>
      <c r="AM30" s="59">
        <f t="shared" ref="AM30" si="382">SUM(AL30*H30)</f>
        <v>0</v>
      </c>
      <c r="AN30" s="64"/>
      <c r="AO30" s="59">
        <f t="shared" ref="AO30" si="383">SUM(AN30*J30)</f>
        <v>0</v>
      </c>
      <c r="AP30" s="64"/>
      <c r="AQ30" s="53">
        <f t="shared" ref="AQ30" si="384">SUM(AP30*H30*2)</f>
        <v>0</v>
      </c>
      <c r="AR30" s="64"/>
      <c r="AS30" s="51">
        <f t="shared" ref="AS30" si="385">SUM(J30*AR30*6)</f>
        <v>0</v>
      </c>
      <c r="AT30" s="64"/>
      <c r="AU30" s="51">
        <f t="shared" ref="AU30" si="386">AT30*H30/3</f>
        <v>0</v>
      </c>
      <c r="AV30" s="64"/>
      <c r="AW30" s="52">
        <f t="shared" ref="AW30" si="387">SUM(AV30*H30/3)</f>
        <v>0</v>
      </c>
      <c r="AX30" s="62"/>
      <c r="AY30" s="51">
        <f t="shared" ref="AY30" si="388">AX30*J30*8/2</f>
        <v>0</v>
      </c>
      <c r="AZ30" s="64"/>
      <c r="BA30" s="51">
        <f t="shared" ref="BA30" si="389">SUM(AZ30*K30*5*6)</f>
        <v>0</v>
      </c>
      <c r="BB30" s="64"/>
      <c r="BC30" s="53">
        <f t="shared" ref="BC30" si="390">SUM(BB30*K30*4*6)</f>
        <v>0</v>
      </c>
      <c r="BD30" s="64"/>
      <c r="BE30" s="52">
        <f t="shared" ref="BE30" si="391">SUM(BD30*50)</f>
        <v>0</v>
      </c>
      <c r="BF30" s="52"/>
      <c r="BG30" s="52">
        <f t="shared" si="58"/>
        <v>16</v>
      </c>
      <c r="BH30" s="52">
        <f t="shared" si="231"/>
        <v>14</v>
      </c>
      <c r="BI30" s="31"/>
      <c r="BJ30" s="31"/>
      <c r="BK30" s="31"/>
      <c r="BL30" s="31"/>
      <c r="BM30" s="31"/>
      <c r="BN30" s="44" t="s">
        <v>110</v>
      </c>
      <c r="BO30" s="45" t="s">
        <v>116</v>
      </c>
      <c r="BP30" s="45" t="s">
        <v>112</v>
      </c>
      <c r="BQ30" s="45" t="s">
        <v>121</v>
      </c>
      <c r="BR30" s="45">
        <v>213</v>
      </c>
      <c r="BS30" s="45">
        <v>4</v>
      </c>
      <c r="BT30" s="45">
        <v>204</v>
      </c>
      <c r="BU30" s="45">
        <v>1</v>
      </c>
      <c r="BV30" s="45">
        <v>1</v>
      </c>
      <c r="BW30" s="45">
        <v>1</v>
      </c>
      <c r="BX30" s="44">
        <v>44</v>
      </c>
      <c r="BY30" s="99">
        <f>SUM(BZ30+CB30+CD30+CF30+CH30)</f>
        <v>44</v>
      </c>
      <c r="BZ30" s="62"/>
      <c r="CA30" s="58">
        <f t="shared" ref="CA30:CA32" si="392">SUM(BZ30)*BU30</f>
        <v>0</v>
      </c>
      <c r="CB30" s="62"/>
      <c r="CC30" s="58">
        <f>BV30*CB30</f>
        <v>0</v>
      </c>
      <c r="CD30" s="62">
        <v>38</v>
      </c>
      <c r="CE30" s="58">
        <v>0</v>
      </c>
      <c r="CF30" s="62">
        <v>6</v>
      </c>
      <c r="CG30" s="58">
        <v>10</v>
      </c>
      <c r="CH30" s="62"/>
      <c r="CI30" s="58">
        <f t="shared" si="352"/>
        <v>0</v>
      </c>
      <c r="CJ30" s="51">
        <f t="shared" si="353"/>
        <v>0</v>
      </c>
      <c r="CK30" s="51">
        <v>0</v>
      </c>
      <c r="CL30" s="62"/>
      <c r="CM30" s="58"/>
      <c r="CN30" s="62"/>
      <c r="CO30" s="51">
        <f t="shared" si="354"/>
        <v>0</v>
      </c>
      <c r="CP30" s="62"/>
      <c r="CQ30" s="100">
        <f t="shared" si="326"/>
        <v>0</v>
      </c>
      <c r="CR30" s="62"/>
      <c r="CS30" s="52">
        <f t="shared" si="327"/>
        <v>0</v>
      </c>
      <c r="CT30" s="62"/>
      <c r="CU30" s="51">
        <f t="shared" si="328"/>
        <v>0</v>
      </c>
      <c r="CV30" s="62"/>
      <c r="CW30" s="51">
        <f t="shared" si="355"/>
        <v>0</v>
      </c>
      <c r="CX30" s="62"/>
      <c r="CY30" s="58">
        <f t="shared" ref="CY30:CY32" si="393">SUM(CX30*BT30)</f>
        <v>0</v>
      </c>
      <c r="CZ30" s="62"/>
      <c r="DA30" s="58">
        <f t="shared" si="357"/>
        <v>0</v>
      </c>
      <c r="DB30" s="62"/>
      <c r="DC30" s="51">
        <f t="shared" si="332"/>
        <v>0</v>
      </c>
      <c r="DD30" s="62">
        <v>1</v>
      </c>
      <c r="DE30" s="51">
        <f>DD30*BW30*6</f>
        <v>6</v>
      </c>
      <c r="DF30" s="62"/>
      <c r="DG30" s="51">
        <f t="shared" si="333"/>
        <v>0</v>
      </c>
      <c r="DH30" s="62"/>
      <c r="DI30" s="52">
        <f t="shared" si="334"/>
        <v>0</v>
      </c>
      <c r="DJ30" s="62"/>
      <c r="DK30" s="51">
        <f t="shared" si="345"/>
        <v>0</v>
      </c>
      <c r="DL30" s="62"/>
      <c r="DM30" s="51">
        <f t="shared" si="335"/>
        <v>0</v>
      </c>
      <c r="DN30" s="62"/>
      <c r="DO30" s="51">
        <f t="shared" si="336"/>
        <v>0</v>
      </c>
      <c r="DP30" s="62"/>
      <c r="DQ30" s="52">
        <f t="shared" si="358"/>
        <v>0</v>
      </c>
      <c r="DR30" s="52"/>
      <c r="DS30" s="52">
        <f t="shared" si="251"/>
        <v>16</v>
      </c>
      <c r="DT30" s="52">
        <f t="shared" si="252"/>
        <v>16</v>
      </c>
      <c r="DU30" s="31"/>
      <c r="DV30" s="31"/>
      <c r="DW30" s="31"/>
      <c r="DX30" s="31"/>
      <c r="DY30" s="31"/>
      <c r="DZ30" s="44"/>
      <c r="EA30" s="95"/>
      <c r="EB30" s="45"/>
      <c r="EC30" s="31"/>
      <c r="ED30" s="31"/>
      <c r="EE30" s="31"/>
      <c r="EF30" s="31"/>
      <c r="EG30" s="31"/>
      <c r="EH30" s="31"/>
      <c r="EI30" s="31"/>
      <c r="EJ30" s="31">
        <f t="shared" si="346"/>
        <v>62</v>
      </c>
      <c r="EK30" s="31">
        <f t="shared" si="347"/>
        <v>58</v>
      </c>
      <c r="EL30" s="31">
        <f t="shared" si="348"/>
        <v>0</v>
      </c>
      <c r="EM30" s="30">
        <f t="shared" si="253"/>
        <v>0</v>
      </c>
      <c r="EN30" s="31">
        <f t="shared" si="254"/>
        <v>0</v>
      </c>
      <c r="EO30" s="31">
        <f t="shared" si="255"/>
        <v>0</v>
      </c>
      <c r="EP30" s="31">
        <f t="shared" si="256"/>
        <v>38</v>
      </c>
      <c r="EQ30" s="31">
        <f t="shared" si="257"/>
        <v>0</v>
      </c>
      <c r="ER30" s="31">
        <f t="shared" si="258"/>
        <v>20</v>
      </c>
      <c r="ES30" s="31">
        <f t="shared" si="259"/>
        <v>24</v>
      </c>
      <c r="ET30" s="31">
        <f t="shared" si="260"/>
        <v>0</v>
      </c>
      <c r="EU30" s="31">
        <f t="shared" si="261"/>
        <v>0</v>
      </c>
      <c r="EV30" s="31">
        <f t="shared" si="262"/>
        <v>0</v>
      </c>
      <c r="EW30" s="30">
        <f t="shared" si="263"/>
        <v>2</v>
      </c>
      <c r="EX30" s="31">
        <f t="shared" si="264"/>
        <v>0</v>
      </c>
      <c r="EY30" s="31">
        <f t="shared" si="265"/>
        <v>0</v>
      </c>
      <c r="EZ30" s="31">
        <f t="shared" si="266"/>
        <v>0</v>
      </c>
      <c r="FA30" s="31">
        <f t="shared" si="267"/>
        <v>0</v>
      </c>
      <c r="FB30" s="31">
        <f t="shared" si="268"/>
        <v>0</v>
      </c>
      <c r="FC30" s="31">
        <f t="shared" si="269"/>
        <v>0</v>
      </c>
      <c r="FD30" s="31">
        <f t="shared" si="270"/>
        <v>0</v>
      </c>
      <c r="FE30" s="31">
        <f t="shared" si="271"/>
        <v>0</v>
      </c>
      <c r="FF30" s="31">
        <f t="shared" si="272"/>
        <v>0</v>
      </c>
      <c r="FG30" s="30">
        <f t="shared" si="273"/>
        <v>0</v>
      </c>
      <c r="FH30" s="31">
        <f t="shared" si="274"/>
        <v>0</v>
      </c>
      <c r="FI30" s="31">
        <f t="shared" si="275"/>
        <v>0</v>
      </c>
      <c r="FJ30" s="31">
        <f t="shared" si="276"/>
        <v>0</v>
      </c>
      <c r="FK30" s="31">
        <f t="shared" si="277"/>
        <v>0</v>
      </c>
      <c r="FL30" s="31">
        <f t="shared" si="278"/>
        <v>0</v>
      </c>
      <c r="FM30" s="31">
        <f t="shared" si="279"/>
        <v>0</v>
      </c>
      <c r="FN30" s="31">
        <f t="shared" si="280"/>
        <v>0</v>
      </c>
      <c r="FO30" s="31">
        <f t="shared" si="281"/>
        <v>0</v>
      </c>
      <c r="FP30" s="31">
        <f t="shared" si="282"/>
        <v>1</v>
      </c>
      <c r="FQ30" s="31">
        <f t="shared" si="283"/>
        <v>6</v>
      </c>
      <c r="FR30" s="31"/>
      <c r="FS30" s="31">
        <f t="shared" si="283"/>
        <v>0</v>
      </c>
      <c r="FT30" s="31">
        <f t="shared" si="284"/>
        <v>0</v>
      </c>
      <c r="FU30" s="31">
        <f t="shared" si="285"/>
        <v>0</v>
      </c>
      <c r="FV30" s="31">
        <f t="shared" si="286"/>
        <v>0</v>
      </c>
      <c r="FW30" s="31">
        <f t="shared" si="287"/>
        <v>0</v>
      </c>
      <c r="FX30" s="31">
        <f t="shared" si="288"/>
        <v>0</v>
      </c>
      <c r="FY30" s="31">
        <f t="shared" si="289"/>
        <v>0</v>
      </c>
      <c r="FZ30" s="31">
        <f t="shared" si="290"/>
        <v>0</v>
      </c>
      <c r="GA30" s="31">
        <f t="shared" si="291"/>
        <v>0</v>
      </c>
      <c r="GB30" s="31">
        <f t="shared" si="292"/>
        <v>0</v>
      </c>
      <c r="GC30" s="31">
        <f t="shared" si="293"/>
        <v>0</v>
      </c>
      <c r="GD30" s="31">
        <f t="shared" si="294"/>
        <v>0</v>
      </c>
      <c r="GE30" s="97">
        <f t="shared" si="295"/>
        <v>32</v>
      </c>
      <c r="GF30" s="98">
        <f t="shared" si="296"/>
        <v>30</v>
      </c>
      <c r="GG30" s="31"/>
      <c r="GH30" s="31"/>
      <c r="GI30" s="31"/>
      <c r="GJ30" s="31"/>
      <c r="GL30" s="7"/>
      <c r="GM30" s="7"/>
      <c r="GN30" s="11"/>
      <c r="GO30" s="33"/>
      <c r="GP30" s="35"/>
      <c r="GQ30" s="11"/>
      <c r="GR30" s="36"/>
    </row>
    <row r="31" spans="1:200" s="2" customFormat="1" ht="24.95" hidden="1" customHeight="1">
      <c r="A31" s="31"/>
      <c r="B31" s="102" t="s">
        <v>110</v>
      </c>
      <c r="C31" s="45" t="s">
        <v>116</v>
      </c>
      <c r="D31" s="45" t="s">
        <v>112</v>
      </c>
      <c r="E31" s="45" t="s">
        <v>121</v>
      </c>
      <c r="F31" s="45">
        <v>319</v>
      </c>
      <c r="G31" s="45">
        <v>5</v>
      </c>
      <c r="H31" s="45">
        <v>141</v>
      </c>
      <c r="I31" s="45">
        <v>1</v>
      </c>
      <c r="J31" s="45">
        <v>1</v>
      </c>
      <c r="K31" s="45">
        <v>1</v>
      </c>
      <c r="L31" s="44">
        <v>44</v>
      </c>
      <c r="M31" s="99">
        <f t="shared" ref="M31" si="394">SUM(N31+P31+R31+T31+V31)</f>
        <v>44</v>
      </c>
      <c r="N31" s="62"/>
      <c r="O31" s="58">
        <f t="shared" ref="O31" si="395">SUM(N31)*I31</f>
        <v>0</v>
      </c>
      <c r="P31" s="62"/>
      <c r="Q31" s="58">
        <f t="shared" ref="Q31" si="396">J31*P31</f>
        <v>0</v>
      </c>
      <c r="R31" s="62">
        <v>38</v>
      </c>
      <c r="S31" s="58">
        <v>0</v>
      </c>
      <c r="T31" s="62">
        <v>6</v>
      </c>
      <c r="U31" s="58">
        <f t="shared" ref="U31" si="397">SUM(T31)*K31</f>
        <v>6</v>
      </c>
      <c r="V31" s="62"/>
      <c r="W31" s="58">
        <f t="shared" ref="W31" si="398">SUM(V31)*J31*5</f>
        <v>0</v>
      </c>
      <c r="X31" s="51">
        <f t="shared" ref="X31" si="399">SUM(K31*AX31*2+K31*AZ31*2)</f>
        <v>0</v>
      </c>
      <c r="Y31" s="51">
        <v>0</v>
      </c>
      <c r="Z31" s="62"/>
      <c r="AA31" s="58"/>
      <c r="AB31" s="62"/>
      <c r="AC31" s="51">
        <f t="shared" ref="AC31" si="400">SUM(AB31)*3*H31/5</f>
        <v>0</v>
      </c>
      <c r="AD31" s="62"/>
      <c r="AE31" s="100">
        <f t="shared" ref="AE31" si="401">SUM(AD31*H31*(30+4))</f>
        <v>0</v>
      </c>
      <c r="AF31" s="62"/>
      <c r="AG31" s="52">
        <f t="shared" ref="AG31" si="402">SUM(AF31*H31*3)</f>
        <v>0</v>
      </c>
      <c r="AH31" s="62"/>
      <c r="AI31" s="51">
        <f t="shared" ref="AI31" si="403">SUM(AH31*H31/3)</f>
        <v>0</v>
      </c>
      <c r="AJ31" s="62"/>
      <c r="AK31" s="51">
        <f t="shared" ref="AK31" si="404">SUM(AJ31*H31*2/3)</f>
        <v>0</v>
      </c>
      <c r="AL31" s="62"/>
      <c r="AM31" s="58">
        <f t="shared" ref="AM31" si="405">SUM(AL31*H31)</f>
        <v>0</v>
      </c>
      <c r="AN31" s="62"/>
      <c r="AO31" s="58">
        <f t="shared" ref="AO31" si="406">SUM(AN31*J31)</f>
        <v>0</v>
      </c>
      <c r="AP31" s="62"/>
      <c r="AQ31" s="51">
        <f t="shared" ref="AQ31" si="407">SUM(AP31*H31*2)</f>
        <v>0</v>
      </c>
      <c r="AR31" s="62">
        <v>1</v>
      </c>
      <c r="AS31" s="51">
        <f>AR31*K31*6</f>
        <v>6</v>
      </c>
      <c r="AT31" s="62"/>
      <c r="AU31" s="51">
        <f t="shared" ref="AU31" si="408">AT31*H31/3</f>
        <v>0</v>
      </c>
      <c r="AV31" s="62"/>
      <c r="AW31" s="52">
        <f t="shared" ref="AW31" si="409">SUM(AV31*H31/3)</f>
        <v>0</v>
      </c>
      <c r="AX31" s="62"/>
      <c r="AY31" s="51">
        <f t="shared" ref="AY31" si="410">SUM(J31*AX31*8*2)</f>
        <v>0</v>
      </c>
      <c r="AZ31" s="62"/>
      <c r="BA31" s="51">
        <f t="shared" ref="BA31" si="411">SUM(AZ31*K31*5*6)</f>
        <v>0</v>
      </c>
      <c r="BB31" s="62"/>
      <c r="BC31" s="51">
        <f t="shared" ref="BC31" si="412">SUM(BB31*K31*4*6)</f>
        <v>0</v>
      </c>
      <c r="BD31" s="62"/>
      <c r="BE31" s="52">
        <f t="shared" ref="BE31" si="413">SUM(BD31*50)</f>
        <v>0</v>
      </c>
      <c r="BF31" s="52"/>
      <c r="BG31" s="52">
        <f t="shared" si="58"/>
        <v>12</v>
      </c>
      <c r="BH31" s="52">
        <f t="shared" si="231"/>
        <v>12</v>
      </c>
      <c r="BI31" s="31"/>
      <c r="BJ31" s="31"/>
      <c r="BK31" s="31"/>
      <c r="BL31" s="31"/>
      <c r="BM31" s="31"/>
      <c r="BN31" s="44" t="s">
        <v>110</v>
      </c>
      <c r="BO31" s="45" t="s">
        <v>116</v>
      </c>
      <c r="BP31" s="45" t="s">
        <v>112</v>
      </c>
      <c r="BQ31" s="45" t="s">
        <v>121</v>
      </c>
      <c r="BR31" s="45">
        <v>218</v>
      </c>
      <c r="BS31" s="45">
        <v>4</v>
      </c>
      <c r="BT31" s="45">
        <v>204</v>
      </c>
      <c r="BU31" s="45">
        <v>1</v>
      </c>
      <c r="BV31" s="45">
        <v>1</v>
      </c>
      <c r="BW31" s="45">
        <v>1</v>
      </c>
      <c r="BX31" s="44">
        <v>44</v>
      </c>
      <c r="BY31" s="99">
        <f>SUM(BZ31+CB31+CD31+CF31+CH31)</f>
        <v>44</v>
      </c>
      <c r="BZ31" s="62"/>
      <c r="CA31" s="58">
        <f t="shared" si="392"/>
        <v>0</v>
      </c>
      <c r="CB31" s="62"/>
      <c r="CC31" s="58">
        <f>BV31*CB31</f>
        <v>0</v>
      </c>
      <c r="CD31" s="62">
        <v>38</v>
      </c>
      <c r="CE31" s="58">
        <v>0</v>
      </c>
      <c r="CF31" s="62">
        <v>6</v>
      </c>
      <c r="CG31" s="58">
        <v>6</v>
      </c>
      <c r="CH31" s="62"/>
      <c r="CI31" s="58">
        <f t="shared" si="352"/>
        <v>0</v>
      </c>
      <c r="CJ31" s="51">
        <f t="shared" si="353"/>
        <v>0</v>
      </c>
      <c r="CK31" s="51">
        <v>0</v>
      </c>
      <c r="CL31" s="62"/>
      <c r="CM31" s="58"/>
      <c r="CN31" s="62"/>
      <c r="CO31" s="51">
        <f t="shared" si="354"/>
        <v>0</v>
      </c>
      <c r="CP31" s="62"/>
      <c r="CQ31" s="100">
        <f t="shared" si="326"/>
        <v>0</v>
      </c>
      <c r="CR31" s="62"/>
      <c r="CS31" s="52">
        <f t="shared" si="327"/>
        <v>0</v>
      </c>
      <c r="CT31" s="62"/>
      <c r="CU31" s="51">
        <f t="shared" si="328"/>
        <v>0</v>
      </c>
      <c r="CV31" s="62"/>
      <c r="CW31" s="51">
        <f t="shared" si="355"/>
        <v>0</v>
      </c>
      <c r="CX31" s="62"/>
      <c r="CY31" s="58">
        <f t="shared" si="393"/>
        <v>0</v>
      </c>
      <c r="CZ31" s="62"/>
      <c r="DA31" s="58">
        <f t="shared" si="357"/>
        <v>0</v>
      </c>
      <c r="DB31" s="62"/>
      <c r="DC31" s="51">
        <f t="shared" si="332"/>
        <v>0</v>
      </c>
      <c r="DD31" s="62">
        <v>1</v>
      </c>
      <c r="DE31" s="51">
        <f>DD31*BW31*6</f>
        <v>6</v>
      </c>
      <c r="DF31" s="62"/>
      <c r="DG31" s="51">
        <f t="shared" si="333"/>
        <v>0</v>
      </c>
      <c r="DH31" s="62"/>
      <c r="DI31" s="52">
        <f t="shared" si="334"/>
        <v>0</v>
      </c>
      <c r="DJ31" s="62"/>
      <c r="DK31" s="51">
        <f t="shared" si="345"/>
        <v>0</v>
      </c>
      <c r="DL31" s="62"/>
      <c r="DM31" s="51">
        <f t="shared" si="335"/>
        <v>0</v>
      </c>
      <c r="DN31" s="62"/>
      <c r="DO31" s="51">
        <f t="shared" si="336"/>
        <v>0</v>
      </c>
      <c r="DP31" s="62"/>
      <c r="DQ31" s="52">
        <f t="shared" si="358"/>
        <v>0</v>
      </c>
      <c r="DR31" s="52"/>
      <c r="DS31" s="52">
        <f t="shared" si="251"/>
        <v>12</v>
      </c>
      <c r="DT31" s="52">
        <f t="shared" si="252"/>
        <v>12</v>
      </c>
      <c r="DU31" s="31"/>
      <c r="DV31" s="31"/>
      <c r="DW31" s="31"/>
      <c r="DX31" s="31"/>
      <c r="DY31" s="31"/>
      <c r="DZ31" s="44"/>
      <c r="EA31" s="95"/>
      <c r="EB31" s="45"/>
      <c r="EC31" s="31"/>
      <c r="ED31" s="31"/>
      <c r="EE31" s="31"/>
      <c r="EF31" s="31"/>
      <c r="EG31" s="31"/>
      <c r="EH31" s="31"/>
      <c r="EI31" s="31"/>
      <c r="EJ31" s="31">
        <f t="shared" si="346"/>
        <v>88</v>
      </c>
      <c r="EK31" s="31">
        <f t="shared" si="347"/>
        <v>88</v>
      </c>
      <c r="EL31" s="31">
        <f t="shared" si="348"/>
        <v>0</v>
      </c>
      <c r="EM31" s="30">
        <f t="shared" si="253"/>
        <v>0</v>
      </c>
      <c r="EN31" s="31">
        <f t="shared" si="254"/>
        <v>0</v>
      </c>
      <c r="EO31" s="31">
        <f t="shared" si="255"/>
        <v>0</v>
      </c>
      <c r="EP31" s="31">
        <f t="shared" si="256"/>
        <v>76</v>
      </c>
      <c r="EQ31" s="31">
        <f t="shared" si="257"/>
        <v>0</v>
      </c>
      <c r="ER31" s="31">
        <f t="shared" si="258"/>
        <v>12</v>
      </c>
      <c r="ES31" s="31">
        <f t="shared" si="259"/>
        <v>12</v>
      </c>
      <c r="ET31" s="31">
        <f t="shared" si="260"/>
        <v>0</v>
      </c>
      <c r="EU31" s="31">
        <f t="shared" si="261"/>
        <v>0</v>
      </c>
      <c r="EV31" s="31">
        <f t="shared" si="262"/>
        <v>0</v>
      </c>
      <c r="EW31" s="30">
        <f t="shared" si="263"/>
        <v>0</v>
      </c>
      <c r="EX31" s="31">
        <f t="shared" si="264"/>
        <v>0</v>
      </c>
      <c r="EY31" s="31">
        <f t="shared" si="265"/>
        <v>0</v>
      </c>
      <c r="EZ31" s="31">
        <f t="shared" si="266"/>
        <v>0</v>
      </c>
      <c r="FA31" s="31">
        <f t="shared" si="267"/>
        <v>0</v>
      </c>
      <c r="FB31" s="31">
        <f t="shared" si="268"/>
        <v>0</v>
      </c>
      <c r="FC31" s="31">
        <f t="shared" si="269"/>
        <v>0</v>
      </c>
      <c r="FD31" s="31">
        <f t="shared" si="270"/>
        <v>0</v>
      </c>
      <c r="FE31" s="31">
        <f t="shared" si="271"/>
        <v>0</v>
      </c>
      <c r="FF31" s="31">
        <f t="shared" si="272"/>
        <v>0</v>
      </c>
      <c r="FG31" s="30">
        <f t="shared" si="273"/>
        <v>0</v>
      </c>
      <c r="FH31" s="31">
        <f t="shared" si="274"/>
        <v>0</v>
      </c>
      <c r="FI31" s="31">
        <f t="shared" si="275"/>
        <v>0</v>
      </c>
      <c r="FJ31" s="31">
        <f t="shared" si="276"/>
        <v>0</v>
      </c>
      <c r="FK31" s="31">
        <f t="shared" si="277"/>
        <v>0</v>
      </c>
      <c r="FL31" s="31">
        <f t="shared" si="278"/>
        <v>0</v>
      </c>
      <c r="FM31" s="31">
        <f t="shared" si="279"/>
        <v>0</v>
      </c>
      <c r="FN31" s="31">
        <f t="shared" si="280"/>
        <v>0</v>
      </c>
      <c r="FO31" s="31">
        <f t="shared" si="281"/>
        <v>0</v>
      </c>
      <c r="FP31" s="31">
        <f t="shared" si="282"/>
        <v>2</v>
      </c>
      <c r="FQ31" s="31">
        <f t="shared" si="283"/>
        <v>12</v>
      </c>
      <c r="FR31" s="31"/>
      <c r="FS31" s="31">
        <f t="shared" si="283"/>
        <v>0</v>
      </c>
      <c r="FT31" s="31">
        <f t="shared" si="284"/>
        <v>0</v>
      </c>
      <c r="FU31" s="31">
        <f t="shared" si="285"/>
        <v>0</v>
      </c>
      <c r="FV31" s="31">
        <f t="shared" si="286"/>
        <v>0</v>
      </c>
      <c r="FW31" s="31">
        <f t="shared" si="287"/>
        <v>0</v>
      </c>
      <c r="FX31" s="31">
        <f t="shared" si="288"/>
        <v>0</v>
      </c>
      <c r="FY31" s="31">
        <f t="shared" si="289"/>
        <v>0</v>
      </c>
      <c r="FZ31" s="31">
        <f t="shared" si="290"/>
        <v>0</v>
      </c>
      <c r="GA31" s="31">
        <f t="shared" si="291"/>
        <v>0</v>
      </c>
      <c r="GB31" s="31">
        <f t="shared" si="292"/>
        <v>0</v>
      </c>
      <c r="GC31" s="31">
        <f t="shared" si="293"/>
        <v>0</v>
      </c>
      <c r="GD31" s="31">
        <f t="shared" si="294"/>
        <v>0</v>
      </c>
      <c r="GE31" s="97">
        <f t="shared" si="295"/>
        <v>24</v>
      </c>
      <c r="GF31" s="98">
        <f t="shared" si="296"/>
        <v>24</v>
      </c>
      <c r="GG31" s="31"/>
      <c r="GH31" s="31"/>
      <c r="GI31" s="31"/>
      <c r="GJ31" s="31"/>
      <c r="GL31" s="7"/>
      <c r="GM31" s="7"/>
      <c r="GN31" s="11"/>
      <c r="GO31" s="33"/>
      <c r="GP31" s="35"/>
      <c r="GR31" s="36"/>
    </row>
    <row r="32" spans="1:200" s="2" customFormat="1" ht="24.95" hidden="1" customHeight="1">
      <c r="A32" s="31"/>
      <c r="B32" s="102" t="s">
        <v>110</v>
      </c>
      <c r="C32" s="45" t="s">
        <v>116</v>
      </c>
      <c r="D32" s="45" t="s">
        <v>112</v>
      </c>
      <c r="E32" s="45" t="s">
        <v>121</v>
      </c>
      <c r="F32" s="45">
        <v>313</v>
      </c>
      <c r="G32" s="45">
        <v>5</v>
      </c>
      <c r="H32" s="45">
        <v>141</v>
      </c>
      <c r="I32" s="45">
        <v>1</v>
      </c>
      <c r="J32" s="45">
        <v>1</v>
      </c>
      <c r="K32" s="45">
        <v>1</v>
      </c>
      <c r="L32" s="44">
        <v>44</v>
      </c>
      <c r="M32" s="99">
        <f t="shared" ref="M32" si="414">SUM(N32+P32+R32+T32+V32)</f>
        <v>44</v>
      </c>
      <c r="N32" s="62"/>
      <c r="O32" s="58">
        <f t="shared" ref="O32" si="415">SUM(N32)*I32</f>
        <v>0</v>
      </c>
      <c r="P32" s="62"/>
      <c r="Q32" s="58">
        <f t="shared" ref="Q32" si="416">J32*P32</f>
        <v>0</v>
      </c>
      <c r="R32" s="62">
        <v>38</v>
      </c>
      <c r="S32" s="58">
        <v>0</v>
      </c>
      <c r="T32" s="62">
        <v>6</v>
      </c>
      <c r="U32" s="58">
        <f t="shared" ref="U32:U33" si="417">SUM(T32)*K32</f>
        <v>6</v>
      </c>
      <c r="V32" s="62"/>
      <c r="W32" s="58">
        <f t="shared" ref="W32:W33" si="418">SUM(V32)*J32*5</f>
        <v>0</v>
      </c>
      <c r="X32" s="51">
        <f t="shared" ref="X32:X33" si="419">SUM(K32*AX32*2+K32*AZ32*2)</f>
        <v>0</v>
      </c>
      <c r="Y32" s="51">
        <v>0</v>
      </c>
      <c r="Z32" s="62"/>
      <c r="AA32" s="58"/>
      <c r="AB32" s="62"/>
      <c r="AC32" s="51">
        <f t="shared" ref="AC32:AC33" si="420">SUM(AB32)*3*H32/5</f>
        <v>0</v>
      </c>
      <c r="AD32" s="62"/>
      <c r="AE32" s="100">
        <f t="shared" ref="AE32:AE33" si="421">SUM(AD32*H32*(30+4))</f>
        <v>0</v>
      </c>
      <c r="AF32" s="62"/>
      <c r="AG32" s="52">
        <f t="shared" ref="AG32:AG33" si="422">SUM(AF32*H32*3)</f>
        <v>0</v>
      </c>
      <c r="AH32" s="62"/>
      <c r="AI32" s="51">
        <f t="shared" ref="AI32:AI33" si="423">SUM(AH32*H32/3)</f>
        <v>0</v>
      </c>
      <c r="AJ32" s="62"/>
      <c r="AK32" s="51">
        <f t="shared" ref="AK32:AK33" si="424">SUM(AJ32*H32*2/3)</f>
        <v>0</v>
      </c>
      <c r="AL32" s="62"/>
      <c r="AM32" s="58">
        <f t="shared" ref="AM32" si="425">SUM(AL32*H32)</f>
        <v>0</v>
      </c>
      <c r="AN32" s="62"/>
      <c r="AO32" s="58">
        <f t="shared" ref="AO32:AO33" si="426">SUM(AN32*J32)</f>
        <v>0</v>
      </c>
      <c r="AP32" s="62"/>
      <c r="AQ32" s="51">
        <f t="shared" ref="AQ32:AQ33" si="427">SUM(AP32*H32*2)</f>
        <v>0</v>
      </c>
      <c r="AR32" s="62">
        <v>1</v>
      </c>
      <c r="AS32" s="51">
        <f>AR32*K32*6</f>
        <v>6</v>
      </c>
      <c r="AT32" s="62"/>
      <c r="AU32" s="51">
        <f t="shared" ref="AU32:AU33" si="428">AT32*H32/3</f>
        <v>0</v>
      </c>
      <c r="AV32" s="62"/>
      <c r="AW32" s="52">
        <f t="shared" ref="AW32:AW33" si="429">SUM(AV32*H32/3)</f>
        <v>0</v>
      </c>
      <c r="AX32" s="62"/>
      <c r="AY32" s="51">
        <f t="shared" ref="AY32:AY33" si="430">SUM(J32*AX32*8*2)</f>
        <v>0</v>
      </c>
      <c r="AZ32" s="62"/>
      <c r="BA32" s="51">
        <f t="shared" ref="BA32:BA33" si="431">SUM(AZ32*K32*5*6)</f>
        <v>0</v>
      </c>
      <c r="BB32" s="62"/>
      <c r="BC32" s="51">
        <f t="shared" ref="BC32:BC33" si="432">SUM(BB32*K32*4*6)</f>
        <v>0</v>
      </c>
      <c r="BD32" s="62"/>
      <c r="BE32" s="52">
        <f t="shared" ref="BE32:BE33" si="433">SUM(BD32*50)</f>
        <v>0</v>
      </c>
      <c r="BF32" s="52"/>
      <c r="BG32" s="52">
        <f t="shared" si="58"/>
        <v>12</v>
      </c>
      <c r="BH32" s="52">
        <f t="shared" si="231"/>
        <v>12</v>
      </c>
      <c r="BI32" s="31"/>
      <c r="BJ32" s="31"/>
      <c r="BK32" s="31"/>
      <c r="BL32" s="31"/>
      <c r="BM32" s="31"/>
      <c r="BN32" s="44" t="s">
        <v>110</v>
      </c>
      <c r="BO32" s="45" t="s">
        <v>116</v>
      </c>
      <c r="BP32" s="45" t="s">
        <v>112</v>
      </c>
      <c r="BQ32" s="45" t="s">
        <v>121</v>
      </c>
      <c r="BR32" s="45">
        <v>221</v>
      </c>
      <c r="BS32" s="45">
        <v>4</v>
      </c>
      <c r="BT32" s="45">
        <v>204</v>
      </c>
      <c r="BU32" s="45">
        <v>1</v>
      </c>
      <c r="BV32" s="45">
        <v>1</v>
      </c>
      <c r="BW32" s="45">
        <v>1</v>
      </c>
      <c r="BX32" s="44">
        <v>44</v>
      </c>
      <c r="BY32" s="99">
        <f>SUM(BZ32+CB32+CD32+CF32+CH32)</f>
        <v>44</v>
      </c>
      <c r="BZ32" s="62"/>
      <c r="CA32" s="58">
        <f t="shared" si="392"/>
        <v>0</v>
      </c>
      <c r="CB32" s="62"/>
      <c r="CC32" s="58">
        <f>BV32*CB32</f>
        <v>0</v>
      </c>
      <c r="CD32" s="62">
        <v>38</v>
      </c>
      <c r="CE32" s="58">
        <v>0</v>
      </c>
      <c r="CF32" s="62">
        <v>6</v>
      </c>
      <c r="CG32" s="58">
        <v>6</v>
      </c>
      <c r="CH32" s="62"/>
      <c r="CI32" s="58">
        <f t="shared" si="352"/>
        <v>0</v>
      </c>
      <c r="CJ32" s="51">
        <f t="shared" si="353"/>
        <v>0</v>
      </c>
      <c r="CK32" s="51">
        <v>0</v>
      </c>
      <c r="CL32" s="62"/>
      <c r="CM32" s="58"/>
      <c r="CN32" s="62"/>
      <c r="CO32" s="51">
        <f t="shared" si="354"/>
        <v>0</v>
      </c>
      <c r="CP32" s="62"/>
      <c r="CQ32" s="100">
        <f t="shared" si="326"/>
        <v>0</v>
      </c>
      <c r="CR32" s="62"/>
      <c r="CS32" s="52">
        <f t="shared" si="327"/>
        <v>0</v>
      </c>
      <c r="CT32" s="62"/>
      <c r="CU32" s="51">
        <f t="shared" si="328"/>
        <v>0</v>
      </c>
      <c r="CV32" s="62"/>
      <c r="CW32" s="51">
        <f t="shared" si="355"/>
        <v>0</v>
      </c>
      <c r="CX32" s="62"/>
      <c r="CY32" s="58">
        <f t="shared" si="393"/>
        <v>0</v>
      </c>
      <c r="CZ32" s="62"/>
      <c r="DA32" s="58">
        <f t="shared" si="357"/>
        <v>0</v>
      </c>
      <c r="DB32" s="62"/>
      <c r="DC32" s="51">
        <f t="shared" si="332"/>
        <v>0</v>
      </c>
      <c r="DD32" s="62">
        <v>1</v>
      </c>
      <c r="DE32" s="51">
        <f>DD32*BW32*6</f>
        <v>6</v>
      </c>
      <c r="DF32" s="62"/>
      <c r="DG32" s="51">
        <f t="shared" si="333"/>
        <v>0</v>
      </c>
      <c r="DH32" s="62"/>
      <c r="DI32" s="52">
        <f t="shared" si="334"/>
        <v>0</v>
      </c>
      <c r="DJ32" s="62"/>
      <c r="DK32" s="51">
        <f t="shared" si="345"/>
        <v>0</v>
      </c>
      <c r="DL32" s="62"/>
      <c r="DM32" s="51">
        <f t="shared" si="335"/>
        <v>0</v>
      </c>
      <c r="DN32" s="62"/>
      <c r="DO32" s="51">
        <f t="shared" si="336"/>
        <v>0</v>
      </c>
      <c r="DP32" s="62"/>
      <c r="DQ32" s="52">
        <f t="shared" si="358"/>
        <v>0</v>
      </c>
      <c r="DR32" s="52"/>
      <c r="DS32" s="52">
        <f t="shared" si="251"/>
        <v>12</v>
      </c>
      <c r="DT32" s="52">
        <f t="shared" si="252"/>
        <v>12</v>
      </c>
      <c r="DU32" s="31"/>
      <c r="DV32" s="31"/>
      <c r="DW32" s="31"/>
      <c r="DX32" s="31"/>
      <c r="DY32" s="31"/>
      <c r="DZ32" s="47"/>
      <c r="EA32" s="95"/>
      <c r="EB32" s="31"/>
      <c r="EC32" s="31"/>
      <c r="ED32" s="31"/>
      <c r="EE32" s="31"/>
      <c r="EF32" s="31"/>
      <c r="EG32" s="31"/>
      <c r="EH32" s="31"/>
      <c r="EI32" s="31"/>
      <c r="EJ32" s="31">
        <f t="shared" si="346"/>
        <v>88</v>
      </c>
      <c r="EK32" s="31">
        <f t="shared" si="347"/>
        <v>88</v>
      </c>
      <c r="EL32" s="31">
        <f t="shared" si="348"/>
        <v>0</v>
      </c>
      <c r="EM32" s="30">
        <f t="shared" si="253"/>
        <v>0</v>
      </c>
      <c r="EN32" s="31">
        <f t="shared" si="254"/>
        <v>0</v>
      </c>
      <c r="EO32" s="31">
        <f t="shared" si="255"/>
        <v>0</v>
      </c>
      <c r="EP32" s="31">
        <f t="shared" si="256"/>
        <v>76</v>
      </c>
      <c r="EQ32" s="31">
        <f t="shared" si="257"/>
        <v>0</v>
      </c>
      <c r="ER32" s="31">
        <f t="shared" si="258"/>
        <v>12</v>
      </c>
      <c r="ES32" s="31">
        <f t="shared" si="259"/>
        <v>12</v>
      </c>
      <c r="ET32" s="31">
        <f t="shared" si="260"/>
        <v>0</v>
      </c>
      <c r="EU32" s="31">
        <f t="shared" si="261"/>
        <v>0</v>
      </c>
      <c r="EV32" s="31">
        <f t="shared" si="262"/>
        <v>0</v>
      </c>
      <c r="EW32" s="30">
        <f t="shared" si="263"/>
        <v>0</v>
      </c>
      <c r="EX32" s="31">
        <f t="shared" si="264"/>
        <v>0</v>
      </c>
      <c r="EY32" s="31">
        <f t="shared" si="265"/>
        <v>0</v>
      </c>
      <c r="EZ32" s="31">
        <f t="shared" si="266"/>
        <v>0</v>
      </c>
      <c r="FA32" s="31">
        <f t="shared" si="267"/>
        <v>0</v>
      </c>
      <c r="FB32" s="31">
        <f t="shared" si="268"/>
        <v>0</v>
      </c>
      <c r="FC32" s="31">
        <f t="shared" si="269"/>
        <v>0</v>
      </c>
      <c r="FD32" s="31">
        <f t="shared" si="270"/>
        <v>0</v>
      </c>
      <c r="FE32" s="31">
        <f t="shared" si="271"/>
        <v>0</v>
      </c>
      <c r="FF32" s="31">
        <f t="shared" si="272"/>
        <v>0</v>
      </c>
      <c r="FG32" s="30">
        <f t="shared" si="273"/>
        <v>0</v>
      </c>
      <c r="FH32" s="31">
        <f t="shared" si="274"/>
        <v>0</v>
      </c>
      <c r="FI32" s="31">
        <f t="shared" si="275"/>
        <v>0</v>
      </c>
      <c r="FJ32" s="31">
        <f t="shared" si="276"/>
        <v>0</v>
      </c>
      <c r="FK32" s="31">
        <f t="shared" si="277"/>
        <v>0</v>
      </c>
      <c r="FL32" s="31">
        <f t="shared" si="278"/>
        <v>0</v>
      </c>
      <c r="FM32" s="31">
        <f t="shared" si="279"/>
        <v>0</v>
      </c>
      <c r="FN32" s="31">
        <f t="shared" si="280"/>
        <v>0</v>
      </c>
      <c r="FO32" s="31">
        <f t="shared" si="281"/>
        <v>0</v>
      </c>
      <c r="FP32" s="31">
        <f t="shared" si="282"/>
        <v>2</v>
      </c>
      <c r="FQ32" s="31">
        <f t="shared" si="283"/>
        <v>12</v>
      </c>
      <c r="FR32" s="31"/>
      <c r="FS32" s="31">
        <f t="shared" si="283"/>
        <v>0</v>
      </c>
      <c r="FT32" s="31">
        <f t="shared" si="284"/>
        <v>0</v>
      </c>
      <c r="FU32" s="31">
        <f t="shared" si="285"/>
        <v>0</v>
      </c>
      <c r="FV32" s="31">
        <f t="shared" si="286"/>
        <v>0</v>
      </c>
      <c r="FW32" s="31">
        <f t="shared" si="287"/>
        <v>0</v>
      </c>
      <c r="FX32" s="31">
        <f t="shared" si="288"/>
        <v>0</v>
      </c>
      <c r="FY32" s="31">
        <f t="shared" si="289"/>
        <v>0</v>
      </c>
      <c r="FZ32" s="31">
        <f t="shared" si="290"/>
        <v>0</v>
      </c>
      <c r="GA32" s="31">
        <f t="shared" si="291"/>
        <v>0</v>
      </c>
      <c r="GB32" s="31">
        <f t="shared" si="292"/>
        <v>0</v>
      </c>
      <c r="GC32" s="31">
        <f t="shared" si="293"/>
        <v>0</v>
      </c>
      <c r="GD32" s="31">
        <f t="shared" si="294"/>
        <v>0</v>
      </c>
      <c r="GE32" s="97">
        <f t="shared" si="295"/>
        <v>24</v>
      </c>
      <c r="GF32" s="98">
        <f t="shared" si="296"/>
        <v>24</v>
      </c>
      <c r="GG32" s="31"/>
      <c r="GH32" s="31"/>
      <c r="GI32" s="31"/>
      <c r="GJ32" s="31"/>
      <c r="GL32" s="7"/>
      <c r="GM32" s="7"/>
      <c r="GN32" s="11"/>
      <c r="GO32" s="33"/>
      <c r="GP32" s="35"/>
      <c r="GR32" s="36"/>
    </row>
    <row r="33" spans="1:200" s="2" customFormat="1" ht="24.95" hidden="1" customHeight="1">
      <c r="A33" s="31"/>
      <c r="B33" s="44" t="s">
        <v>110</v>
      </c>
      <c r="C33" s="45" t="s">
        <v>116</v>
      </c>
      <c r="D33" s="45" t="s">
        <v>112</v>
      </c>
      <c r="E33" s="45" t="s">
        <v>121</v>
      </c>
      <c r="F33" s="45">
        <v>213</v>
      </c>
      <c r="G33" s="45">
        <v>3</v>
      </c>
      <c r="H33" s="45">
        <v>204</v>
      </c>
      <c r="I33" s="45">
        <v>1</v>
      </c>
      <c r="J33" s="45">
        <v>1</v>
      </c>
      <c r="K33" s="45">
        <v>1</v>
      </c>
      <c r="L33" s="44">
        <v>44</v>
      </c>
      <c r="M33" s="99">
        <f>SUM(N33+P33+R33+T33+V33)</f>
        <v>40</v>
      </c>
      <c r="N33" s="62"/>
      <c r="O33" s="58">
        <f t="shared" ref="O33" si="434">SUM(N33)*I33</f>
        <v>0</v>
      </c>
      <c r="P33" s="62"/>
      <c r="Q33" s="58">
        <f>J33*P33</f>
        <v>0</v>
      </c>
      <c r="R33" s="62">
        <v>38</v>
      </c>
      <c r="S33" s="58">
        <v>0</v>
      </c>
      <c r="T33" s="62">
        <v>2</v>
      </c>
      <c r="U33" s="58">
        <f t="shared" si="417"/>
        <v>2</v>
      </c>
      <c r="V33" s="62"/>
      <c r="W33" s="58">
        <f t="shared" si="418"/>
        <v>0</v>
      </c>
      <c r="X33" s="51">
        <f t="shared" si="419"/>
        <v>0</v>
      </c>
      <c r="Y33" s="51">
        <v>0</v>
      </c>
      <c r="Z33" s="62"/>
      <c r="AA33" s="58"/>
      <c r="AB33" s="62"/>
      <c r="AC33" s="51">
        <f t="shared" si="420"/>
        <v>0</v>
      </c>
      <c r="AD33" s="62"/>
      <c r="AE33" s="100">
        <f t="shared" si="421"/>
        <v>0</v>
      </c>
      <c r="AF33" s="62"/>
      <c r="AG33" s="52">
        <f t="shared" si="422"/>
        <v>0</v>
      </c>
      <c r="AH33" s="62"/>
      <c r="AI33" s="51">
        <f t="shared" si="423"/>
        <v>0</v>
      </c>
      <c r="AJ33" s="62"/>
      <c r="AK33" s="51">
        <f t="shared" si="424"/>
        <v>0</v>
      </c>
      <c r="AL33" s="62"/>
      <c r="AM33" s="58">
        <f t="shared" ref="AM33" si="435">SUM(AL33*H33)</f>
        <v>0</v>
      </c>
      <c r="AN33" s="62"/>
      <c r="AO33" s="58">
        <f t="shared" si="426"/>
        <v>0</v>
      </c>
      <c r="AP33" s="62"/>
      <c r="AQ33" s="51">
        <f t="shared" si="427"/>
        <v>0</v>
      </c>
      <c r="AR33" s="62">
        <v>1</v>
      </c>
      <c r="AS33" s="51">
        <f>AR33*K33*6</f>
        <v>6</v>
      </c>
      <c r="AT33" s="62"/>
      <c r="AU33" s="51">
        <f t="shared" si="428"/>
        <v>0</v>
      </c>
      <c r="AV33" s="62"/>
      <c r="AW33" s="52">
        <f t="shared" si="429"/>
        <v>0</v>
      </c>
      <c r="AX33" s="62"/>
      <c r="AY33" s="51">
        <f t="shared" si="430"/>
        <v>0</v>
      </c>
      <c r="AZ33" s="62"/>
      <c r="BA33" s="51">
        <f t="shared" si="431"/>
        <v>0</v>
      </c>
      <c r="BB33" s="62"/>
      <c r="BC33" s="51">
        <f t="shared" si="432"/>
        <v>0</v>
      </c>
      <c r="BD33" s="62"/>
      <c r="BE33" s="52">
        <f t="shared" si="433"/>
        <v>0</v>
      </c>
      <c r="BF33" s="52"/>
      <c r="BG33" s="52">
        <f t="shared" si="58"/>
        <v>8</v>
      </c>
      <c r="BH33" s="52">
        <f t="shared" si="231"/>
        <v>8</v>
      </c>
      <c r="BI33" s="31"/>
      <c r="BJ33" s="31"/>
      <c r="BK33" s="31"/>
      <c r="BL33" s="31"/>
      <c r="BM33" s="31"/>
      <c r="BN33" s="102" t="s">
        <v>110</v>
      </c>
      <c r="BO33" s="45" t="s">
        <v>116</v>
      </c>
      <c r="BP33" s="45" t="s">
        <v>112</v>
      </c>
      <c r="BQ33" s="45" t="s">
        <v>121</v>
      </c>
      <c r="BR33" s="45">
        <v>419</v>
      </c>
      <c r="BS33" s="45">
        <v>8</v>
      </c>
      <c r="BT33" s="45">
        <v>166</v>
      </c>
      <c r="BU33" s="45">
        <v>1</v>
      </c>
      <c r="BV33" s="45">
        <v>1</v>
      </c>
      <c r="BW33" s="45">
        <v>1</v>
      </c>
      <c r="BX33" s="44">
        <v>40</v>
      </c>
      <c r="BY33" s="99">
        <f>SUM(BZ33+CB33+CD33+CF33+CH33)</f>
        <v>40</v>
      </c>
      <c r="BZ33" s="62"/>
      <c r="CA33" s="58">
        <f>SUM(BZ33)*BU33</f>
        <v>0</v>
      </c>
      <c r="CB33" s="62"/>
      <c r="CC33" s="58">
        <f>BV33*CB33</f>
        <v>0</v>
      </c>
      <c r="CD33" s="62">
        <v>34</v>
      </c>
      <c r="CE33" s="58">
        <v>0</v>
      </c>
      <c r="CF33" s="62">
        <v>6</v>
      </c>
      <c r="CG33" s="58">
        <v>6</v>
      </c>
      <c r="CH33" s="62"/>
      <c r="CI33" s="58">
        <f>SUM(CH33)*BV33*5</f>
        <v>0</v>
      </c>
      <c r="CJ33" s="51">
        <f>SUM(BW33*DJ33*2+BW33*DL33*2)</f>
        <v>0</v>
      </c>
      <c r="CK33" s="51">
        <v>0</v>
      </c>
      <c r="CL33" s="62"/>
      <c r="CM33" s="58"/>
      <c r="CN33" s="62"/>
      <c r="CO33" s="51">
        <f>SUM(CN33)*3*BT33/5</f>
        <v>0</v>
      </c>
      <c r="CP33" s="62"/>
      <c r="CQ33" s="100">
        <f>SUM(CP33*BT33*(30+4))</f>
        <v>0</v>
      </c>
      <c r="CR33" s="62"/>
      <c r="CS33" s="52">
        <f>SUM(CR33*BT33*3)</f>
        <v>0</v>
      </c>
      <c r="CT33" s="62"/>
      <c r="CU33" s="51">
        <f>SUM(CT33*BT33/3)</f>
        <v>0</v>
      </c>
      <c r="CV33" s="62"/>
      <c r="CW33" s="51">
        <f>SUM(CV33*BT33*2/3)</f>
        <v>0</v>
      </c>
      <c r="CX33" s="62"/>
      <c r="CY33" s="58">
        <f>SUM(CX33*BT33)</f>
        <v>0</v>
      </c>
      <c r="CZ33" s="62"/>
      <c r="DA33" s="58">
        <f>SUM(CZ33*BV33)</f>
        <v>0</v>
      </c>
      <c r="DB33" s="62"/>
      <c r="DC33" s="51">
        <f>SUM(DB33*BT33*2)</f>
        <v>0</v>
      </c>
      <c r="DD33" s="62">
        <v>1</v>
      </c>
      <c r="DE33" s="51">
        <f t="shared" ref="DE33" si="436">DD33*BW33*6</f>
        <v>6</v>
      </c>
      <c r="DF33" s="62"/>
      <c r="DG33" s="51">
        <f t="shared" si="333"/>
        <v>0</v>
      </c>
      <c r="DH33" s="62"/>
      <c r="DI33" s="52">
        <f>SUM(DH33*BT33/3)</f>
        <v>0</v>
      </c>
      <c r="DJ33" s="62"/>
      <c r="DK33" s="51">
        <f>SUM(BV33*DJ33*8*2)</f>
        <v>0</v>
      </c>
      <c r="DL33" s="62"/>
      <c r="DM33" s="51">
        <f>SUM(DL33*BW33*5*6)</f>
        <v>0</v>
      </c>
      <c r="DN33" s="62"/>
      <c r="DO33" s="51">
        <f>SUM(DN33*BW33*4*6)</f>
        <v>0</v>
      </c>
      <c r="DP33" s="62"/>
      <c r="DQ33" s="52">
        <f>SUM(DP33*50)</f>
        <v>0</v>
      </c>
      <c r="DR33" s="52"/>
      <c r="DS33" s="52">
        <f t="shared" si="251"/>
        <v>12</v>
      </c>
      <c r="DT33" s="52">
        <f t="shared" si="252"/>
        <v>12</v>
      </c>
      <c r="DU33" s="31"/>
      <c r="DV33" s="31"/>
      <c r="DW33" s="31"/>
      <c r="DX33" s="31"/>
      <c r="DY33" s="31"/>
      <c r="DZ33" s="47"/>
      <c r="EA33" s="95"/>
      <c r="EB33" s="31"/>
      <c r="EC33" s="31"/>
      <c r="ED33" s="31"/>
      <c r="EE33" s="31"/>
      <c r="EF33" s="31"/>
      <c r="EG33" s="31"/>
      <c r="EH33" s="31"/>
      <c r="EI33" s="31"/>
      <c r="EJ33" s="31">
        <f t="shared" si="346"/>
        <v>84</v>
      </c>
      <c r="EK33" s="31">
        <f t="shared" si="347"/>
        <v>80</v>
      </c>
      <c r="EL33" s="31">
        <f t="shared" si="348"/>
        <v>0</v>
      </c>
      <c r="EM33" s="30">
        <f t="shared" si="253"/>
        <v>0</v>
      </c>
      <c r="EN33" s="31">
        <f t="shared" si="254"/>
        <v>0</v>
      </c>
      <c r="EO33" s="31">
        <f t="shared" si="255"/>
        <v>0</v>
      </c>
      <c r="EP33" s="31">
        <f t="shared" si="256"/>
        <v>72</v>
      </c>
      <c r="EQ33" s="31">
        <f t="shared" si="257"/>
        <v>0</v>
      </c>
      <c r="ER33" s="31">
        <f t="shared" si="258"/>
        <v>8</v>
      </c>
      <c r="ES33" s="31">
        <f t="shared" si="259"/>
        <v>8</v>
      </c>
      <c r="ET33" s="31">
        <f t="shared" si="260"/>
        <v>0</v>
      </c>
      <c r="EU33" s="31">
        <f t="shared" si="261"/>
        <v>0</v>
      </c>
      <c r="EV33" s="31">
        <f t="shared" si="262"/>
        <v>0</v>
      </c>
      <c r="EW33" s="30">
        <f t="shared" si="263"/>
        <v>0</v>
      </c>
      <c r="EX33" s="31">
        <f t="shared" si="264"/>
        <v>0</v>
      </c>
      <c r="EY33" s="31">
        <f t="shared" si="265"/>
        <v>0</v>
      </c>
      <c r="EZ33" s="31">
        <f t="shared" si="266"/>
        <v>0</v>
      </c>
      <c r="FA33" s="31">
        <f t="shared" si="267"/>
        <v>0</v>
      </c>
      <c r="FB33" s="31">
        <f t="shared" si="268"/>
        <v>0</v>
      </c>
      <c r="FC33" s="31">
        <f t="shared" si="269"/>
        <v>0</v>
      </c>
      <c r="FD33" s="31">
        <f t="shared" si="270"/>
        <v>0</v>
      </c>
      <c r="FE33" s="31">
        <f t="shared" si="271"/>
        <v>0</v>
      </c>
      <c r="FF33" s="31">
        <f t="shared" si="272"/>
        <v>0</v>
      </c>
      <c r="FG33" s="30">
        <f t="shared" si="273"/>
        <v>0</v>
      </c>
      <c r="FH33" s="31">
        <f t="shared" si="274"/>
        <v>0</v>
      </c>
      <c r="FI33" s="31">
        <f t="shared" si="275"/>
        <v>0</v>
      </c>
      <c r="FJ33" s="31">
        <f t="shared" si="276"/>
        <v>0</v>
      </c>
      <c r="FK33" s="31">
        <f t="shared" si="277"/>
        <v>0</v>
      </c>
      <c r="FL33" s="31">
        <f t="shared" si="278"/>
        <v>0</v>
      </c>
      <c r="FM33" s="31">
        <f t="shared" si="279"/>
        <v>0</v>
      </c>
      <c r="FN33" s="31">
        <f t="shared" si="280"/>
        <v>0</v>
      </c>
      <c r="FO33" s="31">
        <f t="shared" si="281"/>
        <v>0</v>
      </c>
      <c r="FP33" s="31">
        <f t="shared" si="282"/>
        <v>2</v>
      </c>
      <c r="FQ33" s="31">
        <f t="shared" si="283"/>
        <v>12</v>
      </c>
      <c r="FR33" s="31"/>
      <c r="FS33" s="31">
        <f t="shared" si="283"/>
        <v>0</v>
      </c>
      <c r="FT33" s="31">
        <f t="shared" si="284"/>
        <v>0</v>
      </c>
      <c r="FU33" s="31">
        <f t="shared" si="285"/>
        <v>0</v>
      </c>
      <c r="FV33" s="31">
        <f t="shared" si="286"/>
        <v>0</v>
      </c>
      <c r="FW33" s="31">
        <f t="shared" si="287"/>
        <v>0</v>
      </c>
      <c r="FX33" s="31">
        <f t="shared" si="288"/>
        <v>0</v>
      </c>
      <c r="FY33" s="31">
        <f t="shared" si="289"/>
        <v>0</v>
      </c>
      <c r="FZ33" s="31">
        <f t="shared" si="290"/>
        <v>0</v>
      </c>
      <c r="GA33" s="31">
        <f t="shared" si="291"/>
        <v>0</v>
      </c>
      <c r="GB33" s="31">
        <f t="shared" si="292"/>
        <v>0</v>
      </c>
      <c r="GC33" s="31">
        <f t="shared" si="293"/>
        <v>0</v>
      </c>
      <c r="GD33" s="31">
        <f t="shared" si="294"/>
        <v>0</v>
      </c>
      <c r="GE33" s="97">
        <f t="shared" si="295"/>
        <v>20</v>
      </c>
      <c r="GF33" s="98">
        <f t="shared" si="296"/>
        <v>20</v>
      </c>
      <c r="GG33" s="31"/>
      <c r="GH33" s="31"/>
      <c r="GI33" s="31"/>
      <c r="GJ33" s="31"/>
      <c r="GL33" s="7"/>
      <c r="GM33" s="7"/>
      <c r="GN33" s="11"/>
      <c r="GO33" s="33"/>
      <c r="GP33" s="35"/>
      <c r="GR33" s="36"/>
    </row>
    <row r="34" spans="1:200" s="2" customFormat="1" ht="24.95" hidden="1" customHeight="1">
      <c r="A34" s="31"/>
      <c r="B34" s="44" t="s">
        <v>110</v>
      </c>
      <c r="C34" s="45" t="s">
        <v>116</v>
      </c>
      <c r="D34" s="45" t="s">
        <v>112</v>
      </c>
      <c r="E34" s="45" t="s">
        <v>121</v>
      </c>
      <c r="F34" s="45">
        <v>218</v>
      </c>
      <c r="G34" s="45">
        <v>3</v>
      </c>
      <c r="H34" s="45">
        <v>204</v>
      </c>
      <c r="I34" s="45">
        <v>1</v>
      </c>
      <c r="J34" s="45">
        <v>1</v>
      </c>
      <c r="K34" s="45">
        <v>1</v>
      </c>
      <c r="L34" s="44">
        <v>44</v>
      </c>
      <c r="M34" s="99">
        <f>SUM(N34+P34+R34+T34+V34)</f>
        <v>38</v>
      </c>
      <c r="N34" s="62"/>
      <c r="O34" s="58">
        <f t="shared" ref="O34:O35" si="437">SUM(N34)*I34</f>
        <v>0</v>
      </c>
      <c r="P34" s="62"/>
      <c r="Q34" s="58">
        <f>J34*P34</f>
        <v>0</v>
      </c>
      <c r="R34" s="62">
        <v>38</v>
      </c>
      <c r="S34" s="58">
        <v>0</v>
      </c>
      <c r="T34" s="62">
        <v>0</v>
      </c>
      <c r="U34" s="58">
        <v>0</v>
      </c>
      <c r="V34" s="62"/>
      <c r="W34" s="58">
        <f t="shared" ref="W34:W35" si="438">SUM(V34)*J34*5</f>
        <v>0</v>
      </c>
      <c r="X34" s="51">
        <f t="shared" ref="X34:X35" si="439">SUM(K34*AX34*2+K34*AZ34*2)</f>
        <v>0</v>
      </c>
      <c r="Y34" s="51">
        <v>0</v>
      </c>
      <c r="Z34" s="62"/>
      <c r="AA34" s="58"/>
      <c r="AB34" s="62"/>
      <c r="AC34" s="51">
        <f t="shared" ref="AC34:AC35" si="440">SUM(AB34)*3*H34/5</f>
        <v>0</v>
      </c>
      <c r="AD34" s="62"/>
      <c r="AE34" s="100">
        <f t="shared" ref="AE34:AE35" si="441">SUM(AD34*H34*(30+4))</f>
        <v>0</v>
      </c>
      <c r="AF34" s="62"/>
      <c r="AG34" s="52">
        <f t="shared" ref="AG34:AG35" si="442">SUM(AF34*H34*3)</f>
        <v>0</v>
      </c>
      <c r="AH34" s="62"/>
      <c r="AI34" s="51">
        <f t="shared" ref="AI34:AI35" si="443">SUM(AH34*H34/3)</f>
        <v>0</v>
      </c>
      <c r="AJ34" s="62"/>
      <c r="AK34" s="51">
        <f t="shared" ref="AK34:AK35" si="444">SUM(AJ34*H34*2/3)</f>
        <v>0</v>
      </c>
      <c r="AL34" s="62"/>
      <c r="AM34" s="58">
        <f t="shared" ref="AM34:AM35" si="445">SUM(AL34*H34)</f>
        <v>0</v>
      </c>
      <c r="AN34" s="62"/>
      <c r="AO34" s="58">
        <f t="shared" ref="AO34:AO35" si="446">SUM(AN34*J34)</f>
        <v>0</v>
      </c>
      <c r="AP34" s="62"/>
      <c r="AQ34" s="51">
        <f t="shared" ref="AQ34:AQ35" si="447">SUM(AP34*H34*2)</f>
        <v>0</v>
      </c>
      <c r="AR34" s="62">
        <v>1</v>
      </c>
      <c r="AS34" s="51">
        <f>AR34*K34*6</f>
        <v>6</v>
      </c>
      <c r="AT34" s="62"/>
      <c r="AU34" s="51">
        <f t="shared" ref="AU34:AU36" si="448">AT34*H34/3</f>
        <v>0</v>
      </c>
      <c r="AV34" s="62"/>
      <c r="AW34" s="52">
        <f t="shared" ref="AW34:AW35" si="449">SUM(AV34*H34/3)</f>
        <v>0</v>
      </c>
      <c r="AX34" s="62"/>
      <c r="AY34" s="51">
        <f t="shared" ref="AY34:AY35" si="450">SUM(J34*AX34*8*2)</f>
        <v>0</v>
      </c>
      <c r="AZ34" s="62"/>
      <c r="BA34" s="51">
        <f t="shared" ref="BA34:BA35" si="451">SUM(AZ34*K34*5*6)</f>
        <v>0</v>
      </c>
      <c r="BB34" s="62"/>
      <c r="BC34" s="51">
        <f t="shared" ref="BC34:BC35" si="452">SUM(BB34*K34*4*6)</f>
        <v>0</v>
      </c>
      <c r="BD34" s="62"/>
      <c r="BE34" s="52">
        <f t="shared" ref="BE34:BE35" si="453">SUM(BD34*50)</f>
        <v>0</v>
      </c>
      <c r="BF34" s="52"/>
      <c r="BG34" s="52">
        <f t="shared" si="58"/>
        <v>6</v>
      </c>
      <c r="BH34" s="52">
        <f t="shared" si="231"/>
        <v>6</v>
      </c>
      <c r="BI34" s="31"/>
      <c r="BJ34" s="31"/>
      <c r="BK34" s="31"/>
      <c r="BL34" s="31"/>
      <c r="BM34" s="31"/>
      <c r="BN34" s="44" t="s">
        <v>110</v>
      </c>
      <c r="BO34" s="45" t="s">
        <v>116</v>
      </c>
      <c r="BP34" s="45" t="s">
        <v>112</v>
      </c>
      <c r="BQ34" s="45" t="s">
        <v>121</v>
      </c>
      <c r="BR34" s="45">
        <v>513</v>
      </c>
      <c r="BS34" s="45">
        <v>10</v>
      </c>
      <c r="BT34" s="45">
        <v>161</v>
      </c>
      <c r="BU34" s="45">
        <v>1</v>
      </c>
      <c r="BV34" s="45">
        <v>1</v>
      </c>
      <c r="BW34" s="45">
        <v>1</v>
      </c>
      <c r="BX34" s="44">
        <v>46</v>
      </c>
      <c r="BY34" s="99">
        <f t="shared" ref="BY34" si="454">SUM(BZ34+CB34+CD34+CF34+CH34)</f>
        <v>46</v>
      </c>
      <c r="BZ34" s="62"/>
      <c r="CA34" s="58">
        <f t="shared" ref="CA34" si="455">SUM(BZ34)*BU34</f>
        <v>0</v>
      </c>
      <c r="CB34" s="62"/>
      <c r="CC34" s="58">
        <f t="shared" ref="CC34" si="456">BV34*CB34</f>
        <v>0</v>
      </c>
      <c r="CD34" s="62"/>
      <c r="CE34" s="58">
        <f>SUM(CD34)*BV34</f>
        <v>0</v>
      </c>
      <c r="CF34" s="62">
        <v>46</v>
      </c>
      <c r="CG34" s="58">
        <f>SUM(CF34)*BW34</f>
        <v>46</v>
      </c>
      <c r="CH34" s="62"/>
      <c r="CI34" s="58">
        <f>SUM(CH34)*BV34*5</f>
        <v>0</v>
      </c>
      <c r="CJ34" s="51">
        <f t="shared" ref="CJ34" si="457">SUM(BW34*DJ34*2+BW34*DL34*2)</f>
        <v>2</v>
      </c>
      <c r="CK34" s="51">
        <v>1.2</v>
      </c>
      <c r="CL34" s="62"/>
      <c r="CM34" s="58"/>
      <c r="CN34" s="62"/>
      <c r="CO34" s="51">
        <f t="shared" ref="CO34" si="458">SUM(CN34)*3*BT34/5</f>
        <v>0</v>
      </c>
      <c r="CP34" s="62"/>
      <c r="CQ34" s="100">
        <f t="shared" ref="CQ34" si="459">SUM(CP34*BT34*(30+4))</f>
        <v>0</v>
      </c>
      <c r="CR34" s="62"/>
      <c r="CS34" s="52">
        <f t="shared" ref="CS34" si="460">SUM(CR34*BT34*3)</f>
        <v>0</v>
      </c>
      <c r="CT34" s="62"/>
      <c r="CU34" s="51">
        <f t="shared" ref="CU34" si="461">SUM(CT34*BT34/3)</f>
        <v>0</v>
      </c>
      <c r="CV34" s="62"/>
      <c r="CW34" s="51">
        <f t="shared" ref="CW34" si="462">SUM(CV34*BT34*2/3)</f>
        <v>0</v>
      </c>
      <c r="CX34" s="62"/>
      <c r="CY34" s="58">
        <f t="shared" ref="CY34" si="463">SUM(CX34*BT34)</f>
        <v>0</v>
      </c>
      <c r="CZ34" s="62"/>
      <c r="DA34" s="58">
        <f t="shared" ref="DA34" si="464">SUM(CZ34*BV34)</f>
        <v>0</v>
      </c>
      <c r="DB34" s="62"/>
      <c r="DC34" s="51">
        <f t="shared" ref="DC34" si="465">SUM(DB34*BT34*2)</f>
        <v>0</v>
      </c>
      <c r="DD34" s="62"/>
      <c r="DE34" s="51">
        <f t="shared" ref="DE34" si="466">SUM(BW34*DD34*6)</f>
        <v>0</v>
      </c>
      <c r="DF34" s="62"/>
      <c r="DG34" s="51">
        <f t="shared" si="333"/>
        <v>0</v>
      </c>
      <c r="DH34" s="62"/>
      <c r="DI34" s="52">
        <f t="shared" ref="DI34" si="467">SUM(DH34*BT34/3)</f>
        <v>0</v>
      </c>
      <c r="DJ34" s="62">
        <v>1</v>
      </c>
      <c r="DK34" s="51">
        <v>8</v>
      </c>
      <c r="DL34" s="62"/>
      <c r="DM34" s="51">
        <f t="shared" ref="DM34" si="468">SUM(DL34*BW34*5*6)</f>
        <v>0</v>
      </c>
      <c r="DN34" s="62"/>
      <c r="DO34" s="51">
        <f t="shared" ref="DO34" si="469">SUM(DN34*BW34*4*6)</f>
        <v>0</v>
      </c>
      <c r="DP34" s="62"/>
      <c r="DQ34" s="52">
        <f t="shared" ref="DQ34" si="470">SUM(DP34*50)</f>
        <v>0</v>
      </c>
      <c r="DR34" s="52"/>
      <c r="DS34" s="52">
        <f t="shared" si="251"/>
        <v>57.2</v>
      </c>
      <c r="DT34" s="52">
        <f t="shared" si="252"/>
        <v>56</v>
      </c>
      <c r="DU34" s="31"/>
      <c r="DV34" s="31"/>
      <c r="DW34" s="31"/>
      <c r="DX34" s="31"/>
      <c r="DY34" s="31"/>
      <c r="DZ34" s="47"/>
      <c r="EA34" s="95"/>
      <c r="EB34" s="31"/>
      <c r="EC34" s="31"/>
      <c r="ED34" s="31"/>
      <c r="EE34" s="31"/>
      <c r="EF34" s="31"/>
      <c r="EG34" s="31"/>
      <c r="EH34" s="31"/>
      <c r="EI34" s="31"/>
      <c r="EJ34" s="31">
        <f t="shared" si="346"/>
        <v>90</v>
      </c>
      <c r="EK34" s="31">
        <f t="shared" si="347"/>
        <v>84</v>
      </c>
      <c r="EL34" s="31">
        <f t="shared" si="348"/>
        <v>0</v>
      </c>
      <c r="EM34" s="30">
        <f t="shared" si="253"/>
        <v>0</v>
      </c>
      <c r="EN34" s="31">
        <f t="shared" si="254"/>
        <v>0</v>
      </c>
      <c r="EO34" s="31">
        <f t="shared" si="255"/>
        <v>0</v>
      </c>
      <c r="EP34" s="31">
        <f t="shared" si="256"/>
        <v>38</v>
      </c>
      <c r="EQ34" s="31">
        <f t="shared" si="257"/>
        <v>0</v>
      </c>
      <c r="ER34" s="31">
        <f t="shared" si="258"/>
        <v>46</v>
      </c>
      <c r="ES34" s="31">
        <f t="shared" si="259"/>
        <v>46</v>
      </c>
      <c r="ET34" s="31">
        <f t="shared" si="260"/>
        <v>0</v>
      </c>
      <c r="EU34" s="31">
        <f t="shared" si="261"/>
        <v>0</v>
      </c>
      <c r="EV34" s="31">
        <f t="shared" si="262"/>
        <v>2</v>
      </c>
      <c r="EW34" s="30">
        <f t="shared" si="263"/>
        <v>1.2</v>
      </c>
      <c r="EX34" s="31">
        <f t="shared" si="264"/>
        <v>0</v>
      </c>
      <c r="EY34" s="31">
        <f t="shared" si="265"/>
        <v>0</v>
      </c>
      <c r="EZ34" s="31">
        <f t="shared" si="266"/>
        <v>0</v>
      </c>
      <c r="FA34" s="31">
        <f t="shared" si="267"/>
        <v>0</v>
      </c>
      <c r="FB34" s="31">
        <f t="shared" si="268"/>
        <v>0</v>
      </c>
      <c r="FC34" s="31">
        <f t="shared" si="269"/>
        <v>0</v>
      </c>
      <c r="FD34" s="31">
        <f t="shared" si="270"/>
        <v>0</v>
      </c>
      <c r="FE34" s="31">
        <f t="shared" si="271"/>
        <v>0</v>
      </c>
      <c r="FF34" s="31">
        <f t="shared" si="272"/>
        <v>0</v>
      </c>
      <c r="FG34" s="30">
        <f t="shared" si="273"/>
        <v>0</v>
      </c>
      <c r="FH34" s="31">
        <f t="shared" si="274"/>
        <v>0</v>
      </c>
      <c r="FI34" s="31">
        <f t="shared" si="275"/>
        <v>0</v>
      </c>
      <c r="FJ34" s="31">
        <f t="shared" si="276"/>
        <v>0</v>
      </c>
      <c r="FK34" s="31">
        <f t="shared" si="277"/>
        <v>0</v>
      </c>
      <c r="FL34" s="31">
        <f t="shared" si="278"/>
        <v>0</v>
      </c>
      <c r="FM34" s="31">
        <f t="shared" si="279"/>
        <v>0</v>
      </c>
      <c r="FN34" s="31">
        <f t="shared" si="280"/>
        <v>0</v>
      </c>
      <c r="FO34" s="31">
        <f t="shared" si="281"/>
        <v>0</v>
      </c>
      <c r="FP34" s="31">
        <f t="shared" si="282"/>
        <v>1</v>
      </c>
      <c r="FQ34" s="31">
        <f t="shared" si="283"/>
        <v>6</v>
      </c>
      <c r="FR34" s="31"/>
      <c r="FS34" s="31">
        <f t="shared" si="283"/>
        <v>0</v>
      </c>
      <c r="FT34" s="31">
        <f t="shared" si="284"/>
        <v>0</v>
      </c>
      <c r="FU34" s="31">
        <f t="shared" si="285"/>
        <v>0</v>
      </c>
      <c r="FV34" s="31">
        <f t="shared" si="286"/>
        <v>1</v>
      </c>
      <c r="FW34" s="31">
        <f t="shared" si="287"/>
        <v>8</v>
      </c>
      <c r="FX34" s="31">
        <f t="shared" si="288"/>
        <v>0</v>
      </c>
      <c r="FY34" s="31">
        <f t="shared" si="289"/>
        <v>0</v>
      </c>
      <c r="FZ34" s="31">
        <f t="shared" si="290"/>
        <v>0</v>
      </c>
      <c r="GA34" s="31">
        <f t="shared" si="291"/>
        <v>0</v>
      </c>
      <c r="GB34" s="31">
        <f t="shared" si="292"/>
        <v>0</v>
      </c>
      <c r="GC34" s="31">
        <f t="shared" si="293"/>
        <v>0</v>
      </c>
      <c r="GD34" s="31">
        <f t="shared" si="294"/>
        <v>0</v>
      </c>
      <c r="GE34" s="97">
        <f t="shared" si="295"/>
        <v>63.2</v>
      </c>
      <c r="GF34" s="98">
        <f t="shared" si="296"/>
        <v>62</v>
      </c>
      <c r="GG34" s="31"/>
      <c r="GH34" s="31"/>
      <c r="GI34" s="31"/>
      <c r="GJ34" s="31"/>
      <c r="GL34" s="7"/>
      <c r="GM34" s="7"/>
      <c r="GN34" s="11"/>
      <c r="GO34" s="33"/>
      <c r="GP34" s="35"/>
      <c r="GR34" s="36"/>
    </row>
    <row r="35" spans="1:200" s="2" customFormat="1" ht="24.95" hidden="1" customHeight="1">
      <c r="A35" s="31"/>
      <c r="B35" s="44" t="s">
        <v>110</v>
      </c>
      <c r="C35" s="45" t="s">
        <v>116</v>
      </c>
      <c r="D35" s="45" t="s">
        <v>112</v>
      </c>
      <c r="E35" s="45" t="s">
        <v>121</v>
      </c>
      <c r="F35" s="45">
        <v>221</v>
      </c>
      <c r="G35" s="45">
        <v>3</v>
      </c>
      <c r="H35" s="45">
        <v>204</v>
      </c>
      <c r="I35" s="45">
        <v>1</v>
      </c>
      <c r="J35" s="45">
        <v>1</v>
      </c>
      <c r="K35" s="45">
        <v>1</v>
      </c>
      <c r="L35" s="44">
        <v>44</v>
      </c>
      <c r="M35" s="99">
        <f>SUM(N35+P35+R35+T35+V35)</f>
        <v>38</v>
      </c>
      <c r="N35" s="62"/>
      <c r="O35" s="58">
        <f t="shared" si="437"/>
        <v>0</v>
      </c>
      <c r="P35" s="62"/>
      <c r="Q35" s="58">
        <f>J35*P35</f>
        <v>0</v>
      </c>
      <c r="R35" s="62">
        <v>38</v>
      </c>
      <c r="S35" s="58">
        <v>0</v>
      </c>
      <c r="T35" s="62">
        <v>0</v>
      </c>
      <c r="U35" s="58">
        <v>0</v>
      </c>
      <c r="V35" s="62"/>
      <c r="W35" s="58">
        <f t="shared" si="438"/>
        <v>0</v>
      </c>
      <c r="X35" s="51">
        <f t="shared" si="439"/>
        <v>0</v>
      </c>
      <c r="Y35" s="51">
        <v>0</v>
      </c>
      <c r="Z35" s="62"/>
      <c r="AA35" s="58"/>
      <c r="AB35" s="62"/>
      <c r="AC35" s="51">
        <f t="shared" si="440"/>
        <v>0</v>
      </c>
      <c r="AD35" s="62"/>
      <c r="AE35" s="100">
        <f t="shared" si="441"/>
        <v>0</v>
      </c>
      <c r="AF35" s="62"/>
      <c r="AG35" s="52">
        <f t="shared" si="442"/>
        <v>0</v>
      </c>
      <c r="AH35" s="62"/>
      <c r="AI35" s="51">
        <f t="shared" si="443"/>
        <v>0</v>
      </c>
      <c r="AJ35" s="62"/>
      <c r="AK35" s="51">
        <f t="shared" si="444"/>
        <v>0</v>
      </c>
      <c r="AL35" s="62"/>
      <c r="AM35" s="58">
        <f t="shared" si="445"/>
        <v>0</v>
      </c>
      <c r="AN35" s="62"/>
      <c r="AO35" s="58">
        <f t="shared" si="446"/>
        <v>0</v>
      </c>
      <c r="AP35" s="62"/>
      <c r="AQ35" s="51">
        <f t="shared" si="447"/>
        <v>0</v>
      </c>
      <c r="AR35" s="62">
        <v>1</v>
      </c>
      <c r="AS35" s="51">
        <f>AR35*K35*6</f>
        <v>6</v>
      </c>
      <c r="AT35" s="62"/>
      <c r="AU35" s="51">
        <f t="shared" si="448"/>
        <v>0</v>
      </c>
      <c r="AV35" s="62"/>
      <c r="AW35" s="52">
        <f t="shared" si="449"/>
        <v>0</v>
      </c>
      <c r="AX35" s="62"/>
      <c r="AY35" s="51">
        <f t="shared" si="450"/>
        <v>0</v>
      </c>
      <c r="AZ35" s="62"/>
      <c r="BA35" s="51">
        <f t="shared" si="451"/>
        <v>0</v>
      </c>
      <c r="BB35" s="62"/>
      <c r="BC35" s="51">
        <f t="shared" si="452"/>
        <v>0</v>
      </c>
      <c r="BD35" s="62"/>
      <c r="BE35" s="52">
        <f t="shared" si="453"/>
        <v>0</v>
      </c>
      <c r="BF35" s="52"/>
      <c r="BG35" s="52">
        <f t="shared" si="58"/>
        <v>6</v>
      </c>
      <c r="BH35" s="52">
        <f t="shared" si="231"/>
        <v>6</v>
      </c>
      <c r="BI35" s="31"/>
      <c r="BJ35" s="31"/>
      <c r="BK35" s="31"/>
      <c r="BL35" s="31"/>
      <c r="BM35" s="31"/>
      <c r="BN35" s="44" t="s">
        <v>110</v>
      </c>
      <c r="BO35" s="45" t="s">
        <v>116</v>
      </c>
      <c r="BP35" s="45" t="s">
        <v>112</v>
      </c>
      <c r="BQ35" s="45" t="s">
        <v>121</v>
      </c>
      <c r="BR35" s="45">
        <v>521</v>
      </c>
      <c r="BS35" s="45">
        <v>10</v>
      </c>
      <c r="BT35" s="45">
        <v>161</v>
      </c>
      <c r="BU35" s="45">
        <v>1</v>
      </c>
      <c r="BV35" s="45">
        <v>1</v>
      </c>
      <c r="BW35" s="45">
        <v>1</v>
      </c>
      <c r="BX35" s="44">
        <v>46</v>
      </c>
      <c r="BY35" s="99">
        <f t="shared" ref="BY35" si="471">SUM(BZ35+CB35+CD35+CF35+CH35)</f>
        <v>46</v>
      </c>
      <c r="BZ35" s="62"/>
      <c r="CA35" s="58">
        <f t="shared" ref="CA35:CA36" si="472">SUM(BZ35)*BU35</f>
        <v>0</v>
      </c>
      <c r="CB35" s="62"/>
      <c r="CC35" s="58">
        <f t="shared" ref="CC35:CC36" si="473">BV35*CB35</f>
        <v>0</v>
      </c>
      <c r="CD35" s="62"/>
      <c r="CE35" s="58">
        <f>SUM(CD35)*BV35</f>
        <v>0</v>
      </c>
      <c r="CF35" s="62">
        <v>46</v>
      </c>
      <c r="CG35" s="58">
        <f>SUM(CF35)*BW35</f>
        <v>46</v>
      </c>
      <c r="CH35" s="62"/>
      <c r="CI35" s="58">
        <f>SUM(CH35)*BV35*5</f>
        <v>0</v>
      </c>
      <c r="CJ35" s="51">
        <v>0</v>
      </c>
      <c r="CK35" s="51">
        <v>0</v>
      </c>
      <c r="CL35" s="62"/>
      <c r="CM35" s="58"/>
      <c r="CN35" s="62"/>
      <c r="CO35" s="51">
        <f t="shared" ref="CO35:CO36" si="474">SUM(CN35)*3*BT35/5</f>
        <v>0</v>
      </c>
      <c r="CP35" s="62"/>
      <c r="CQ35" s="100">
        <f t="shared" ref="CQ35" si="475">SUM(CP35*BT35*(30+4))</f>
        <v>0</v>
      </c>
      <c r="CR35" s="62"/>
      <c r="CS35" s="52">
        <f t="shared" ref="CS35:CS36" si="476">SUM(CR35*BT35*3)</f>
        <v>0</v>
      </c>
      <c r="CT35" s="62"/>
      <c r="CU35" s="51">
        <f t="shared" ref="CU35" si="477">SUM(CT35*BT35/3)</f>
        <v>0</v>
      </c>
      <c r="CV35" s="62"/>
      <c r="CW35" s="51">
        <f t="shared" ref="CW35" si="478">SUM(CV35*BT35*2/3)</f>
        <v>0</v>
      </c>
      <c r="CX35" s="62"/>
      <c r="CY35" s="58">
        <f t="shared" ref="CY35:CY36" si="479">SUM(CX35*BT35)</f>
        <v>0</v>
      </c>
      <c r="CZ35" s="62"/>
      <c r="DA35" s="58">
        <f t="shared" ref="DA35:DA36" si="480">SUM(CZ35*BV35)</f>
        <v>0</v>
      </c>
      <c r="DB35" s="62"/>
      <c r="DC35" s="51">
        <f t="shared" ref="DC35" si="481">SUM(DB35*BT35*2)</f>
        <v>0</v>
      </c>
      <c r="DD35" s="62"/>
      <c r="DE35" s="51">
        <f t="shared" ref="DE35" si="482">SUM(BW35*DD35*6)</f>
        <v>0</v>
      </c>
      <c r="DF35" s="62"/>
      <c r="DG35" s="51">
        <f t="shared" ref="DG35:DG36" si="483">DF35*BT35/3</f>
        <v>0</v>
      </c>
      <c r="DH35" s="62"/>
      <c r="DI35" s="52">
        <f t="shared" ref="DI35" si="484">SUM(DH35*BT35/3)</f>
        <v>0</v>
      </c>
      <c r="DJ35" s="62">
        <v>1</v>
      </c>
      <c r="DK35" s="51">
        <v>8</v>
      </c>
      <c r="DL35" s="62"/>
      <c r="DM35" s="51">
        <f t="shared" ref="DM35" si="485">SUM(DL35*BW35*5*6)</f>
        <v>0</v>
      </c>
      <c r="DN35" s="62"/>
      <c r="DO35" s="51">
        <f t="shared" ref="DO35" si="486">SUM(DN35*BW35*4*6)</f>
        <v>0</v>
      </c>
      <c r="DP35" s="62"/>
      <c r="DQ35" s="52">
        <f t="shared" ref="DQ35" si="487">SUM(DP35*50)</f>
        <v>0</v>
      </c>
      <c r="DR35" s="52"/>
      <c r="DS35" s="52">
        <f t="shared" si="251"/>
        <v>54</v>
      </c>
      <c r="DT35" s="52">
        <f t="shared" si="252"/>
        <v>54</v>
      </c>
      <c r="DU35" s="31"/>
      <c r="DV35" s="31"/>
      <c r="DW35" s="31"/>
      <c r="DX35" s="31"/>
      <c r="DY35" s="31"/>
      <c r="DZ35" s="47"/>
      <c r="EA35" s="95"/>
      <c r="EB35" s="31"/>
      <c r="EC35" s="31"/>
      <c r="ED35" s="31"/>
      <c r="EE35" s="31"/>
      <c r="EF35" s="31"/>
      <c r="EG35" s="31"/>
      <c r="EH35" s="31"/>
      <c r="EI35" s="31"/>
      <c r="EJ35" s="31">
        <f t="shared" si="346"/>
        <v>90</v>
      </c>
      <c r="EK35" s="31">
        <f t="shared" si="347"/>
        <v>84</v>
      </c>
      <c r="EL35" s="31">
        <f t="shared" si="348"/>
        <v>0</v>
      </c>
      <c r="EM35" s="30">
        <f t="shared" si="253"/>
        <v>0</v>
      </c>
      <c r="EN35" s="31">
        <f t="shared" si="254"/>
        <v>0</v>
      </c>
      <c r="EO35" s="31">
        <f t="shared" si="255"/>
        <v>0</v>
      </c>
      <c r="EP35" s="31">
        <f t="shared" si="256"/>
        <v>38</v>
      </c>
      <c r="EQ35" s="31">
        <f t="shared" si="257"/>
        <v>0</v>
      </c>
      <c r="ER35" s="31">
        <f t="shared" si="258"/>
        <v>46</v>
      </c>
      <c r="ES35" s="31">
        <f t="shared" si="259"/>
        <v>46</v>
      </c>
      <c r="ET35" s="31">
        <f t="shared" si="260"/>
        <v>0</v>
      </c>
      <c r="EU35" s="31">
        <f t="shared" si="261"/>
        <v>0</v>
      </c>
      <c r="EV35" s="31">
        <f t="shared" si="262"/>
        <v>0</v>
      </c>
      <c r="EW35" s="30">
        <f t="shared" si="263"/>
        <v>0</v>
      </c>
      <c r="EX35" s="31">
        <f t="shared" si="264"/>
        <v>0</v>
      </c>
      <c r="EY35" s="31">
        <f t="shared" si="265"/>
        <v>0</v>
      </c>
      <c r="EZ35" s="31">
        <f t="shared" si="266"/>
        <v>0</v>
      </c>
      <c r="FA35" s="31">
        <f t="shared" si="267"/>
        <v>0</v>
      </c>
      <c r="FB35" s="31">
        <f t="shared" si="268"/>
        <v>0</v>
      </c>
      <c r="FC35" s="31">
        <f t="shared" si="269"/>
        <v>0</v>
      </c>
      <c r="FD35" s="31">
        <f t="shared" si="270"/>
        <v>0</v>
      </c>
      <c r="FE35" s="31">
        <f t="shared" si="271"/>
        <v>0</v>
      </c>
      <c r="FF35" s="31">
        <f t="shared" si="272"/>
        <v>0</v>
      </c>
      <c r="FG35" s="30">
        <f t="shared" si="273"/>
        <v>0</v>
      </c>
      <c r="FH35" s="31">
        <f t="shared" si="274"/>
        <v>0</v>
      </c>
      <c r="FI35" s="31">
        <f t="shared" si="275"/>
        <v>0</v>
      </c>
      <c r="FJ35" s="31">
        <f t="shared" si="276"/>
        <v>0</v>
      </c>
      <c r="FK35" s="31">
        <f t="shared" si="277"/>
        <v>0</v>
      </c>
      <c r="FL35" s="31">
        <f t="shared" si="278"/>
        <v>0</v>
      </c>
      <c r="FM35" s="31">
        <f t="shared" si="279"/>
        <v>0</v>
      </c>
      <c r="FN35" s="31">
        <f t="shared" si="280"/>
        <v>0</v>
      </c>
      <c r="FO35" s="31">
        <f t="shared" si="281"/>
        <v>0</v>
      </c>
      <c r="FP35" s="31">
        <f t="shared" si="282"/>
        <v>1</v>
      </c>
      <c r="FQ35" s="31">
        <f t="shared" si="283"/>
        <v>6</v>
      </c>
      <c r="FR35" s="31"/>
      <c r="FS35" s="31">
        <f t="shared" si="283"/>
        <v>0</v>
      </c>
      <c r="FT35" s="31">
        <f t="shared" si="284"/>
        <v>0</v>
      </c>
      <c r="FU35" s="31">
        <f t="shared" si="285"/>
        <v>0</v>
      </c>
      <c r="FV35" s="31">
        <f t="shared" si="286"/>
        <v>1</v>
      </c>
      <c r="FW35" s="31">
        <f t="shared" si="287"/>
        <v>8</v>
      </c>
      <c r="FX35" s="31">
        <f t="shared" si="288"/>
        <v>0</v>
      </c>
      <c r="FY35" s="31">
        <f t="shared" si="289"/>
        <v>0</v>
      </c>
      <c r="FZ35" s="31">
        <f t="shared" si="290"/>
        <v>0</v>
      </c>
      <c r="GA35" s="31">
        <f t="shared" si="291"/>
        <v>0</v>
      </c>
      <c r="GB35" s="31">
        <f t="shared" si="292"/>
        <v>0</v>
      </c>
      <c r="GC35" s="31">
        <f t="shared" si="293"/>
        <v>0</v>
      </c>
      <c r="GD35" s="31">
        <f t="shared" si="294"/>
        <v>0</v>
      </c>
      <c r="GE35" s="97">
        <f t="shared" si="295"/>
        <v>60</v>
      </c>
      <c r="GF35" s="98">
        <f t="shared" si="296"/>
        <v>60</v>
      </c>
      <c r="GG35" s="31"/>
      <c r="GH35" s="31"/>
      <c r="GI35" s="31"/>
      <c r="GJ35" s="31"/>
      <c r="GL35" s="7"/>
      <c r="GM35" s="7"/>
      <c r="GN35" s="11"/>
      <c r="GO35" s="33"/>
      <c r="GP35" s="35"/>
      <c r="GR35" s="36"/>
    </row>
    <row r="36" spans="1:200" s="2" customFormat="1" ht="24.95" hidden="1" customHeight="1">
      <c r="A36" s="31"/>
      <c r="B36" s="102" t="s">
        <v>110</v>
      </c>
      <c r="C36" s="45" t="s">
        <v>116</v>
      </c>
      <c r="D36" s="45" t="s">
        <v>112</v>
      </c>
      <c r="E36" s="45" t="s">
        <v>121</v>
      </c>
      <c r="F36" s="45">
        <v>419</v>
      </c>
      <c r="G36" s="45">
        <v>7</v>
      </c>
      <c r="H36" s="45">
        <v>166</v>
      </c>
      <c r="I36" s="45">
        <v>1</v>
      </c>
      <c r="J36" s="45">
        <v>1</v>
      </c>
      <c r="K36" s="45">
        <v>1</v>
      </c>
      <c r="L36" s="44">
        <v>40</v>
      </c>
      <c r="M36" s="99">
        <f>SUM(N36+P36+R36+T36+V36)</f>
        <v>34</v>
      </c>
      <c r="N36" s="62"/>
      <c r="O36" s="58">
        <f>SUM(N36)*I36</f>
        <v>0</v>
      </c>
      <c r="P36" s="62"/>
      <c r="Q36" s="58">
        <f>J36*P36</f>
        <v>0</v>
      </c>
      <c r="R36" s="62">
        <v>34</v>
      </c>
      <c r="S36" s="58">
        <v>0</v>
      </c>
      <c r="T36" s="62">
        <v>0</v>
      </c>
      <c r="U36" s="58">
        <v>0</v>
      </c>
      <c r="V36" s="62"/>
      <c r="W36" s="58">
        <f>SUM(V36)*J36*5</f>
        <v>0</v>
      </c>
      <c r="X36" s="51">
        <f>SUM(K36*AX36*2+K36*AZ36*2)</f>
        <v>0</v>
      </c>
      <c r="Y36" s="51">
        <v>0</v>
      </c>
      <c r="Z36" s="62"/>
      <c r="AA36" s="58"/>
      <c r="AB36" s="62"/>
      <c r="AC36" s="51">
        <f>SUM(AB36)*3*H36/5</f>
        <v>0</v>
      </c>
      <c r="AD36" s="62"/>
      <c r="AE36" s="100">
        <f>SUM(AD36*H36*(30+4))</f>
        <v>0</v>
      </c>
      <c r="AF36" s="62"/>
      <c r="AG36" s="52">
        <f>SUM(AF36*H36*3)</f>
        <v>0</v>
      </c>
      <c r="AH36" s="62"/>
      <c r="AI36" s="51">
        <f>SUM(AH36*H36/3)</f>
        <v>0</v>
      </c>
      <c r="AJ36" s="62"/>
      <c r="AK36" s="51">
        <f>SUM(AJ36*H36*2/3)</f>
        <v>0</v>
      </c>
      <c r="AL36" s="62"/>
      <c r="AM36" s="58">
        <f>SUM(AL36*H36)</f>
        <v>0</v>
      </c>
      <c r="AN36" s="62"/>
      <c r="AO36" s="58">
        <f>SUM(AN36*J36)</f>
        <v>0</v>
      </c>
      <c r="AP36" s="62"/>
      <c r="AQ36" s="51">
        <f>SUM(AP36*H36*2)</f>
        <v>0</v>
      </c>
      <c r="AR36" s="62">
        <v>1</v>
      </c>
      <c r="AS36" s="51">
        <f t="shared" ref="AS36" si="488">AR36*K36*6</f>
        <v>6</v>
      </c>
      <c r="AT36" s="62"/>
      <c r="AU36" s="51">
        <f t="shared" si="448"/>
        <v>0</v>
      </c>
      <c r="AV36" s="62"/>
      <c r="AW36" s="52">
        <f>SUM(AV36*H36/3)</f>
        <v>0</v>
      </c>
      <c r="AX36" s="62"/>
      <c r="AY36" s="51">
        <f>SUM(J36*AX36*8*2)</f>
        <v>0</v>
      </c>
      <c r="AZ36" s="62"/>
      <c r="BA36" s="51">
        <f>SUM(AZ36*K36*5*6)</f>
        <v>0</v>
      </c>
      <c r="BB36" s="62"/>
      <c r="BC36" s="51">
        <f>SUM(BB36*K36*4*6)</f>
        <v>0</v>
      </c>
      <c r="BD36" s="62"/>
      <c r="BE36" s="52">
        <f>SUM(BD36*50)</f>
        <v>0</v>
      </c>
      <c r="BF36" s="52"/>
      <c r="BG36" s="52">
        <f t="shared" si="58"/>
        <v>6</v>
      </c>
      <c r="BH36" s="52">
        <f t="shared" si="231"/>
        <v>6</v>
      </c>
      <c r="BI36" s="31"/>
      <c r="BJ36" s="31"/>
      <c r="BK36" s="31"/>
      <c r="BL36" s="31"/>
      <c r="BM36" s="31"/>
      <c r="BN36" s="44" t="s">
        <v>120</v>
      </c>
      <c r="BO36" s="45"/>
      <c r="BP36" s="45"/>
      <c r="BQ36" s="45"/>
      <c r="BR36" s="45"/>
      <c r="BS36" s="45">
        <v>2</v>
      </c>
      <c r="BT36" s="45">
        <v>1500</v>
      </c>
      <c r="BU36" s="45">
        <v>1</v>
      </c>
      <c r="BV36" s="45">
        <v>1</v>
      </c>
      <c r="BW36" s="45"/>
      <c r="BX36" s="44"/>
      <c r="BY36" s="99">
        <f t="shared" ref="BY36" si="489">SUM(BZ36+CB36+CD36+CF36+CH36)</f>
        <v>0</v>
      </c>
      <c r="BZ36" s="62"/>
      <c r="CA36" s="58">
        <f t="shared" si="472"/>
        <v>0</v>
      </c>
      <c r="CB36" s="62"/>
      <c r="CC36" s="58">
        <f t="shared" si="473"/>
        <v>0</v>
      </c>
      <c r="CD36" s="62"/>
      <c r="CE36" s="58">
        <f t="shared" ref="CE36" si="490">SUM(CD36)*BV36</f>
        <v>0</v>
      </c>
      <c r="CF36" s="62"/>
      <c r="CG36" s="58">
        <f t="shared" ref="CG36" si="491">SUM(CF36)*BW36</f>
        <v>0</v>
      </c>
      <c r="CH36" s="62"/>
      <c r="CI36" s="58">
        <f t="shared" ref="CI36" si="492">SUM(CH36)*BV36*5</f>
        <v>0</v>
      </c>
      <c r="CJ36" s="51">
        <v>0</v>
      </c>
      <c r="CK36" s="51"/>
      <c r="CL36" s="62"/>
      <c r="CM36" s="58"/>
      <c r="CN36" s="62"/>
      <c r="CO36" s="51">
        <f t="shared" si="474"/>
        <v>0</v>
      </c>
      <c r="CP36" s="62"/>
      <c r="CQ36" s="100">
        <f t="shared" ref="CQ36" si="493">SUM(CP36*BT36*(30+4))</f>
        <v>0</v>
      </c>
      <c r="CR36" s="62"/>
      <c r="CS36" s="52">
        <f t="shared" si="476"/>
        <v>0</v>
      </c>
      <c r="CT36" s="62"/>
      <c r="CU36" s="51">
        <f>SUM(CT36*BT36/3*1.1)</f>
        <v>0</v>
      </c>
      <c r="CV36" s="62"/>
      <c r="CW36" s="51">
        <f t="shared" ref="CW36" si="494">SUM(CV36*BT36*2/3)</f>
        <v>0</v>
      </c>
      <c r="CX36" s="62"/>
      <c r="CY36" s="58">
        <f t="shared" si="479"/>
        <v>0</v>
      </c>
      <c r="CZ36" s="62"/>
      <c r="DA36" s="58">
        <f t="shared" si="480"/>
        <v>0</v>
      </c>
      <c r="DB36" s="62"/>
      <c r="DC36" s="51">
        <f>SUM(DB36*BT36*2)</f>
        <v>0</v>
      </c>
      <c r="DD36" s="62"/>
      <c r="DE36" s="51">
        <f>SUM(BV36*DD36*6)</f>
        <v>0</v>
      </c>
      <c r="DF36" s="62"/>
      <c r="DG36" s="51">
        <f t="shared" si="483"/>
        <v>0</v>
      </c>
      <c r="DH36" s="62">
        <v>1</v>
      </c>
      <c r="DI36" s="52">
        <v>80</v>
      </c>
      <c r="DJ36" s="62"/>
      <c r="DK36" s="51">
        <f>SUM(BV36*DJ36*8*2)</f>
        <v>0</v>
      </c>
      <c r="DL36" s="62"/>
      <c r="DM36" s="51">
        <f t="shared" ref="DM36" si="495">SUM(DL36*BW36*5*6)</f>
        <v>0</v>
      </c>
      <c r="DN36" s="62"/>
      <c r="DO36" s="51">
        <f>SUM(DN36*BW36*4*6)</f>
        <v>0</v>
      </c>
      <c r="DP36" s="62"/>
      <c r="DQ36" s="52">
        <f>SUM(DP36*50)</f>
        <v>0</v>
      </c>
      <c r="DR36" s="52"/>
      <c r="DS36" s="52">
        <f t="shared" si="251"/>
        <v>80</v>
      </c>
      <c r="DT36" s="52">
        <f t="shared" si="252"/>
        <v>80</v>
      </c>
      <c r="DU36" s="31"/>
      <c r="DV36" s="31"/>
      <c r="DW36" s="31"/>
      <c r="DX36" s="31"/>
      <c r="DY36" s="31"/>
      <c r="DZ36" s="47"/>
      <c r="EA36" s="95"/>
      <c r="EB36" s="31"/>
      <c r="EC36" s="31"/>
      <c r="ED36" s="31"/>
      <c r="EE36" s="31"/>
      <c r="EF36" s="31"/>
      <c r="EG36" s="31"/>
      <c r="EH36" s="31"/>
      <c r="EI36" s="31"/>
      <c r="EJ36" s="31">
        <f t="shared" si="346"/>
        <v>40</v>
      </c>
      <c r="EK36" s="31">
        <f t="shared" si="347"/>
        <v>34</v>
      </c>
      <c r="EL36" s="31">
        <f t="shared" si="348"/>
        <v>0</v>
      </c>
      <c r="EM36" s="30">
        <f t="shared" si="253"/>
        <v>0</v>
      </c>
      <c r="EN36" s="31">
        <f t="shared" si="254"/>
        <v>0</v>
      </c>
      <c r="EO36" s="31">
        <f t="shared" si="255"/>
        <v>0</v>
      </c>
      <c r="EP36" s="31">
        <f t="shared" si="256"/>
        <v>34</v>
      </c>
      <c r="EQ36" s="31">
        <f t="shared" si="257"/>
        <v>0</v>
      </c>
      <c r="ER36" s="31">
        <f t="shared" si="258"/>
        <v>0</v>
      </c>
      <c r="ES36" s="31">
        <f t="shared" si="259"/>
        <v>0</v>
      </c>
      <c r="ET36" s="31">
        <f t="shared" si="260"/>
        <v>0</v>
      </c>
      <c r="EU36" s="31">
        <f t="shared" si="261"/>
        <v>0</v>
      </c>
      <c r="EV36" s="31">
        <f t="shared" si="262"/>
        <v>0</v>
      </c>
      <c r="EW36" s="30">
        <f t="shared" si="263"/>
        <v>0</v>
      </c>
      <c r="EX36" s="31">
        <f t="shared" si="264"/>
        <v>0</v>
      </c>
      <c r="EY36" s="31">
        <f t="shared" si="265"/>
        <v>0</v>
      </c>
      <c r="EZ36" s="31">
        <f t="shared" si="266"/>
        <v>0</v>
      </c>
      <c r="FA36" s="31">
        <f t="shared" si="267"/>
        <v>0</v>
      </c>
      <c r="FB36" s="31">
        <f t="shared" si="268"/>
        <v>0</v>
      </c>
      <c r="FC36" s="31">
        <f t="shared" si="269"/>
        <v>0</v>
      </c>
      <c r="FD36" s="31">
        <f t="shared" si="270"/>
        <v>0</v>
      </c>
      <c r="FE36" s="31">
        <f t="shared" si="271"/>
        <v>0</v>
      </c>
      <c r="FF36" s="31">
        <f t="shared" si="272"/>
        <v>0</v>
      </c>
      <c r="FG36" s="30">
        <f t="shared" si="273"/>
        <v>0</v>
      </c>
      <c r="FH36" s="31">
        <f t="shared" si="274"/>
        <v>0</v>
      </c>
      <c r="FI36" s="31">
        <f t="shared" si="275"/>
        <v>0</v>
      </c>
      <c r="FJ36" s="31">
        <f t="shared" si="276"/>
        <v>0</v>
      </c>
      <c r="FK36" s="31">
        <f t="shared" si="277"/>
        <v>0</v>
      </c>
      <c r="FL36" s="31">
        <f t="shared" si="278"/>
        <v>0</v>
      </c>
      <c r="FM36" s="31">
        <f t="shared" si="279"/>
        <v>0</v>
      </c>
      <c r="FN36" s="31">
        <f t="shared" si="280"/>
        <v>0</v>
      </c>
      <c r="FO36" s="31">
        <f t="shared" si="281"/>
        <v>0</v>
      </c>
      <c r="FP36" s="31">
        <f t="shared" si="282"/>
        <v>1</v>
      </c>
      <c r="FQ36" s="31">
        <f t="shared" si="283"/>
        <v>6</v>
      </c>
      <c r="FR36" s="31"/>
      <c r="FS36" s="31">
        <f t="shared" si="283"/>
        <v>0</v>
      </c>
      <c r="FT36" s="31">
        <f t="shared" si="284"/>
        <v>1</v>
      </c>
      <c r="FU36" s="31">
        <f t="shared" si="285"/>
        <v>80</v>
      </c>
      <c r="FV36" s="31">
        <f t="shared" si="286"/>
        <v>0</v>
      </c>
      <c r="FW36" s="31">
        <f t="shared" si="287"/>
        <v>0</v>
      </c>
      <c r="FX36" s="31">
        <f t="shared" si="288"/>
        <v>0</v>
      </c>
      <c r="FY36" s="31">
        <f t="shared" si="289"/>
        <v>0</v>
      </c>
      <c r="FZ36" s="31">
        <f t="shared" si="290"/>
        <v>0</v>
      </c>
      <c r="GA36" s="31">
        <f t="shared" si="291"/>
        <v>0</v>
      </c>
      <c r="GB36" s="31">
        <f t="shared" si="292"/>
        <v>0</v>
      </c>
      <c r="GC36" s="31">
        <f t="shared" si="293"/>
        <v>0</v>
      </c>
      <c r="GD36" s="31">
        <f t="shared" si="294"/>
        <v>0</v>
      </c>
      <c r="GE36" s="97">
        <f t="shared" si="295"/>
        <v>86</v>
      </c>
      <c r="GF36" s="98">
        <f t="shared" si="296"/>
        <v>86</v>
      </c>
      <c r="GG36" s="31"/>
      <c r="GH36" s="31"/>
      <c r="GI36" s="31"/>
      <c r="GJ36" s="31"/>
      <c r="GL36" s="7"/>
      <c r="GM36" s="7"/>
      <c r="GN36" s="11"/>
      <c r="GO36" s="37"/>
      <c r="GP36" s="35"/>
      <c r="GR36" s="36"/>
    </row>
    <row r="37" spans="1:200" s="2" customFormat="1" ht="24.95" hidden="1" customHeight="1">
      <c r="A37" s="31"/>
      <c r="B37" s="47"/>
      <c r="C37" s="95"/>
      <c r="D37" s="31"/>
      <c r="E37" s="31"/>
      <c r="F37" s="31"/>
      <c r="G37" s="31"/>
      <c r="H37" s="31"/>
      <c r="I37" s="31"/>
      <c r="J37" s="31"/>
      <c r="K37" s="31"/>
      <c r="L37" s="31"/>
      <c r="M37" s="107">
        <f t="shared" ref="M37:M40" si="496">SUM(N37+P37+T37+V37+AR37*2)</f>
        <v>0</v>
      </c>
      <c r="N37" s="62"/>
      <c r="O37" s="52"/>
      <c r="P37" s="62"/>
      <c r="Q37" s="52"/>
      <c r="R37" s="62"/>
      <c r="S37" s="52"/>
      <c r="T37" s="62"/>
      <c r="U37" s="52"/>
      <c r="V37" s="63"/>
      <c r="W37" s="52"/>
      <c r="X37" s="52"/>
      <c r="Y37" s="52"/>
      <c r="Z37" s="63"/>
      <c r="AA37" s="52"/>
      <c r="AB37" s="63"/>
      <c r="AC37" s="52"/>
      <c r="AD37" s="63"/>
      <c r="AE37" s="108"/>
      <c r="AF37" s="63"/>
      <c r="AG37" s="52"/>
      <c r="AH37" s="63"/>
      <c r="AI37" s="52"/>
      <c r="AJ37" s="63"/>
      <c r="AK37" s="52"/>
      <c r="AL37" s="63"/>
      <c r="AM37" s="52"/>
      <c r="AN37" s="63"/>
      <c r="AO37" s="52"/>
      <c r="AP37" s="63"/>
      <c r="AQ37" s="52"/>
      <c r="AR37" s="63"/>
      <c r="AS37" s="52"/>
      <c r="AT37" s="63"/>
      <c r="AU37" s="52"/>
      <c r="AV37" s="63"/>
      <c r="AW37" s="52"/>
      <c r="AX37" s="63"/>
      <c r="AY37" s="52"/>
      <c r="AZ37" s="63"/>
      <c r="BA37" s="52"/>
      <c r="BB37" s="63"/>
      <c r="BC37" s="52"/>
      <c r="BD37" s="63"/>
      <c r="BE37" s="52"/>
      <c r="BF37" s="52"/>
      <c r="BG37" s="52">
        <f t="shared" si="58"/>
        <v>0</v>
      </c>
      <c r="BH37" s="52">
        <f t="shared" si="231"/>
        <v>0</v>
      </c>
      <c r="BI37" s="31"/>
      <c r="BJ37" s="31"/>
      <c r="BK37" s="31"/>
      <c r="BL37" s="31"/>
      <c r="BM37" s="31"/>
      <c r="BN37" s="47"/>
      <c r="BO37" s="95"/>
      <c r="BP37" s="31"/>
      <c r="BQ37" s="31"/>
      <c r="BR37" s="31"/>
      <c r="BS37" s="31"/>
      <c r="BT37" s="31"/>
      <c r="BU37" s="31"/>
      <c r="BV37" s="31"/>
      <c r="BW37" s="31"/>
      <c r="BX37" s="31"/>
      <c r="BY37" s="107">
        <f t="shared" ref="BY37:BY40" si="497">SUM(BZ37+CB37+CF37+CH37+DD37*2)</f>
        <v>0</v>
      </c>
      <c r="BZ37" s="62"/>
      <c r="CA37" s="52"/>
      <c r="CB37" s="62"/>
      <c r="CC37" s="52"/>
      <c r="CD37" s="62"/>
      <c r="CE37" s="52"/>
      <c r="CF37" s="62"/>
      <c r="CG37" s="52"/>
      <c r="CH37" s="63"/>
      <c r="CI37" s="52"/>
      <c r="CJ37" s="52"/>
      <c r="CK37" s="52"/>
      <c r="CL37" s="63"/>
      <c r="CM37" s="52"/>
      <c r="CN37" s="63"/>
      <c r="CO37" s="52"/>
      <c r="CP37" s="63"/>
      <c r="CQ37" s="108"/>
      <c r="CR37" s="63"/>
      <c r="CS37" s="52"/>
      <c r="CT37" s="63"/>
      <c r="CU37" s="52"/>
      <c r="CV37" s="63"/>
      <c r="CW37" s="52"/>
      <c r="CX37" s="63"/>
      <c r="CY37" s="52"/>
      <c r="CZ37" s="63"/>
      <c r="DA37" s="52"/>
      <c r="DB37" s="63"/>
      <c r="DC37" s="52"/>
      <c r="DD37" s="63"/>
      <c r="DE37" s="52"/>
      <c r="DF37" s="63"/>
      <c r="DG37" s="52"/>
      <c r="DH37" s="63"/>
      <c r="DI37" s="52"/>
      <c r="DJ37" s="63"/>
      <c r="DK37" s="52"/>
      <c r="DL37" s="63"/>
      <c r="DM37" s="52"/>
      <c r="DN37" s="63"/>
      <c r="DO37" s="52"/>
      <c r="DP37" s="63"/>
      <c r="DQ37" s="52"/>
      <c r="DR37" s="52"/>
      <c r="DS37" s="52">
        <f t="shared" si="251"/>
        <v>0</v>
      </c>
      <c r="DT37" s="52">
        <f t="shared" si="252"/>
        <v>0</v>
      </c>
      <c r="DU37" s="31"/>
      <c r="DV37" s="31"/>
      <c r="DW37" s="31"/>
      <c r="DX37" s="31"/>
      <c r="DY37" s="31"/>
      <c r="DZ37" s="47"/>
      <c r="EA37" s="95"/>
      <c r="EB37" s="31"/>
      <c r="EC37" s="31"/>
      <c r="ED37" s="31"/>
      <c r="EE37" s="31"/>
      <c r="EF37" s="31"/>
      <c r="EG37" s="31"/>
      <c r="EH37" s="31"/>
      <c r="EI37" s="31"/>
      <c r="EJ37" s="31">
        <f t="shared" ref="EJ37:EK40" si="498">SUM(L37+BX37)</f>
        <v>0</v>
      </c>
      <c r="EK37" s="31">
        <f t="shared" si="498"/>
        <v>0</v>
      </c>
      <c r="EL37" s="31">
        <f>SUM(N37+N31)</f>
        <v>0</v>
      </c>
      <c r="EM37" s="30">
        <f t="shared" si="253"/>
        <v>0</v>
      </c>
      <c r="EN37" s="31">
        <f t="shared" si="254"/>
        <v>0</v>
      </c>
      <c r="EO37" s="31">
        <f t="shared" si="255"/>
        <v>0</v>
      </c>
      <c r="EP37" s="31">
        <f t="shared" si="256"/>
        <v>0</v>
      </c>
      <c r="EQ37" s="31">
        <f t="shared" si="257"/>
        <v>0</v>
      </c>
      <c r="ER37" s="31">
        <f t="shared" si="258"/>
        <v>0</v>
      </c>
      <c r="ES37" s="31">
        <f t="shared" si="259"/>
        <v>0</v>
      </c>
      <c r="ET37" s="31">
        <f t="shared" si="260"/>
        <v>0</v>
      </c>
      <c r="EU37" s="31">
        <f t="shared" si="261"/>
        <v>0</v>
      </c>
      <c r="EV37" s="31">
        <f t="shared" si="262"/>
        <v>0</v>
      </c>
      <c r="EW37" s="30">
        <f t="shared" si="263"/>
        <v>0</v>
      </c>
      <c r="EX37" s="31">
        <f t="shared" si="264"/>
        <v>0</v>
      </c>
      <c r="EY37" s="31">
        <f t="shared" si="265"/>
        <v>0</v>
      </c>
      <c r="EZ37" s="31">
        <f t="shared" si="266"/>
        <v>0</v>
      </c>
      <c r="FA37" s="31">
        <f t="shared" si="267"/>
        <v>0</v>
      </c>
      <c r="FB37" s="31">
        <f t="shared" si="268"/>
        <v>0</v>
      </c>
      <c r="FC37" s="31">
        <f t="shared" si="269"/>
        <v>0</v>
      </c>
      <c r="FD37" s="31">
        <f t="shared" si="270"/>
        <v>0</v>
      </c>
      <c r="FE37" s="31">
        <f t="shared" si="271"/>
        <v>0</v>
      </c>
      <c r="FF37" s="31">
        <f t="shared" si="272"/>
        <v>0</v>
      </c>
      <c r="FG37" s="30">
        <f t="shared" si="273"/>
        <v>0</v>
      </c>
      <c r="FH37" s="31">
        <f t="shared" si="274"/>
        <v>0</v>
      </c>
      <c r="FI37" s="31">
        <f t="shared" si="275"/>
        <v>0</v>
      </c>
      <c r="FJ37" s="31">
        <f t="shared" si="276"/>
        <v>0</v>
      </c>
      <c r="FK37" s="31">
        <f t="shared" si="277"/>
        <v>0</v>
      </c>
      <c r="FL37" s="31">
        <f t="shared" si="278"/>
        <v>0</v>
      </c>
      <c r="FM37" s="31">
        <f t="shared" si="279"/>
        <v>0</v>
      </c>
      <c r="FN37" s="31">
        <f t="shared" si="280"/>
        <v>0</v>
      </c>
      <c r="FO37" s="31">
        <f t="shared" si="281"/>
        <v>0</v>
      </c>
      <c r="FP37" s="31">
        <f t="shared" si="282"/>
        <v>0</v>
      </c>
      <c r="FQ37" s="31">
        <f t="shared" si="283"/>
        <v>0</v>
      </c>
      <c r="FR37" s="31"/>
      <c r="FS37" s="31">
        <f t="shared" si="283"/>
        <v>0</v>
      </c>
      <c r="FT37" s="31">
        <f t="shared" si="284"/>
        <v>0</v>
      </c>
      <c r="FU37" s="31">
        <f t="shared" si="285"/>
        <v>0</v>
      </c>
      <c r="FV37" s="31">
        <f t="shared" si="286"/>
        <v>0</v>
      </c>
      <c r="FW37" s="31">
        <f t="shared" si="287"/>
        <v>0</v>
      </c>
      <c r="FX37" s="31">
        <f t="shared" si="288"/>
        <v>0</v>
      </c>
      <c r="FY37" s="31">
        <f t="shared" si="289"/>
        <v>0</v>
      </c>
      <c r="FZ37" s="31">
        <f t="shared" si="290"/>
        <v>0</v>
      </c>
      <c r="GA37" s="31">
        <f t="shared" si="291"/>
        <v>0</v>
      </c>
      <c r="GB37" s="31">
        <f t="shared" si="292"/>
        <v>0</v>
      </c>
      <c r="GC37" s="31">
        <f t="shared" si="293"/>
        <v>0</v>
      </c>
      <c r="GD37" s="31">
        <f t="shared" si="294"/>
        <v>0</v>
      </c>
      <c r="GE37" s="97">
        <f t="shared" si="295"/>
        <v>0</v>
      </c>
      <c r="GF37" s="98">
        <f t="shared" si="296"/>
        <v>0</v>
      </c>
      <c r="GG37" s="31"/>
      <c r="GH37" s="31"/>
      <c r="GI37" s="31"/>
      <c r="GJ37" s="31"/>
      <c r="GL37" s="7"/>
      <c r="GM37" s="7"/>
      <c r="GN37" s="11"/>
      <c r="GO37" s="33"/>
      <c r="GP37" s="35"/>
      <c r="GR37" s="36"/>
    </row>
    <row r="38" spans="1:200" s="2" customFormat="1" ht="24.95" hidden="1" customHeight="1">
      <c r="A38" s="31"/>
      <c r="B38" s="31"/>
      <c r="C38" s="95"/>
      <c r="D38" s="31"/>
      <c r="E38" s="31"/>
      <c r="F38" s="31"/>
      <c r="G38" s="31"/>
      <c r="H38" s="31"/>
      <c r="I38" s="31"/>
      <c r="J38" s="31"/>
      <c r="K38" s="31"/>
      <c r="L38" s="31"/>
      <c r="M38" s="107">
        <f t="shared" si="496"/>
        <v>0</v>
      </c>
      <c r="N38" s="62"/>
      <c r="O38" s="52"/>
      <c r="P38" s="62"/>
      <c r="Q38" s="52"/>
      <c r="R38" s="62"/>
      <c r="S38" s="52"/>
      <c r="T38" s="62"/>
      <c r="U38" s="52"/>
      <c r="V38" s="63"/>
      <c r="W38" s="52"/>
      <c r="X38" s="52"/>
      <c r="Y38" s="52"/>
      <c r="Z38" s="63"/>
      <c r="AA38" s="52"/>
      <c r="AB38" s="63"/>
      <c r="AC38" s="52"/>
      <c r="AD38" s="63"/>
      <c r="AE38" s="108"/>
      <c r="AF38" s="63"/>
      <c r="AG38" s="52"/>
      <c r="AH38" s="63"/>
      <c r="AI38" s="52"/>
      <c r="AJ38" s="63"/>
      <c r="AK38" s="52"/>
      <c r="AL38" s="63"/>
      <c r="AM38" s="52"/>
      <c r="AN38" s="63"/>
      <c r="AO38" s="52"/>
      <c r="AP38" s="63"/>
      <c r="AQ38" s="52"/>
      <c r="AR38" s="63"/>
      <c r="AS38" s="52"/>
      <c r="AT38" s="63"/>
      <c r="AU38" s="52"/>
      <c r="AV38" s="63"/>
      <c r="AW38" s="52"/>
      <c r="AX38" s="63"/>
      <c r="AY38" s="52"/>
      <c r="AZ38" s="63"/>
      <c r="BA38" s="52"/>
      <c r="BB38" s="63"/>
      <c r="BC38" s="52"/>
      <c r="BD38" s="63"/>
      <c r="BE38" s="52"/>
      <c r="BF38" s="52"/>
      <c r="BG38" s="52">
        <f t="shared" si="58"/>
        <v>0</v>
      </c>
      <c r="BH38" s="52">
        <f t="shared" si="231"/>
        <v>0</v>
      </c>
      <c r="BI38" s="31"/>
      <c r="BJ38" s="31"/>
      <c r="BK38" s="31"/>
      <c r="BL38" s="31"/>
      <c r="BM38" s="31"/>
      <c r="BN38" s="31"/>
      <c r="BO38" s="95"/>
      <c r="BP38" s="31"/>
      <c r="BQ38" s="31"/>
      <c r="BR38" s="31"/>
      <c r="BS38" s="31"/>
      <c r="BT38" s="31"/>
      <c r="BU38" s="31"/>
      <c r="BV38" s="31"/>
      <c r="BW38" s="31"/>
      <c r="BX38" s="31"/>
      <c r="BY38" s="107">
        <f t="shared" si="497"/>
        <v>0</v>
      </c>
      <c r="BZ38" s="62"/>
      <c r="CA38" s="52"/>
      <c r="CB38" s="62"/>
      <c r="CC38" s="52"/>
      <c r="CD38" s="62"/>
      <c r="CE38" s="52"/>
      <c r="CF38" s="62"/>
      <c r="CG38" s="52"/>
      <c r="CH38" s="63"/>
      <c r="CI38" s="52"/>
      <c r="CJ38" s="52"/>
      <c r="CK38" s="52"/>
      <c r="CL38" s="63"/>
      <c r="CM38" s="52"/>
      <c r="CN38" s="63"/>
      <c r="CO38" s="52"/>
      <c r="CP38" s="63"/>
      <c r="CQ38" s="108"/>
      <c r="CR38" s="63"/>
      <c r="CS38" s="52"/>
      <c r="CT38" s="63"/>
      <c r="CU38" s="52"/>
      <c r="CV38" s="63"/>
      <c r="CW38" s="52"/>
      <c r="CX38" s="63"/>
      <c r="CY38" s="52"/>
      <c r="CZ38" s="63"/>
      <c r="DA38" s="52"/>
      <c r="DB38" s="63"/>
      <c r="DC38" s="52"/>
      <c r="DD38" s="63"/>
      <c r="DE38" s="52"/>
      <c r="DF38" s="63"/>
      <c r="DG38" s="52"/>
      <c r="DH38" s="63"/>
      <c r="DI38" s="52"/>
      <c r="DJ38" s="63"/>
      <c r="DK38" s="52"/>
      <c r="DL38" s="63"/>
      <c r="DM38" s="52"/>
      <c r="DN38" s="63"/>
      <c r="DO38" s="52"/>
      <c r="DP38" s="63"/>
      <c r="DQ38" s="52"/>
      <c r="DR38" s="52"/>
      <c r="DS38" s="52">
        <f t="shared" si="251"/>
        <v>0</v>
      </c>
      <c r="DT38" s="52">
        <f t="shared" si="252"/>
        <v>0</v>
      </c>
      <c r="DU38" s="31"/>
      <c r="DV38" s="31"/>
      <c r="DW38" s="31"/>
      <c r="DX38" s="31"/>
      <c r="DY38" s="31"/>
      <c r="DZ38" s="31"/>
      <c r="EA38" s="95"/>
      <c r="EB38" s="31"/>
      <c r="EC38" s="31"/>
      <c r="ED38" s="31"/>
      <c r="EE38" s="31"/>
      <c r="EF38" s="31"/>
      <c r="EG38" s="31"/>
      <c r="EH38" s="31"/>
      <c r="EI38" s="31"/>
      <c r="EJ38" s="31">
        <f t="shared" si="498"/>
        <v>0</v>
      </c>
      <c r="EK38" s="31">
        <f t="shared" si="498"/>
        <v>0</v>
      </c>
      <c r="EL38" s="31">
        <f>SUM(N38+BZ38)</f>
        <v>0</v>
      </c>
      <c r="EM38" s="30">
        <f t="shared" si="253"/>
        <v>0</v>
      </c>
      <c r="EN38" s="31">
        <f t="shared" si="254"/>
        <v>0</v>
      </c>
      <c r="EO38" s="31">
        <f t="shared" si="255"/>
        <v>0</v>
      </c>
      <c r="EP38" s="31">
        <f t="shared" si="256"/>
        <v>0</v>
      </c>
      <c r="EQ38" s="31">
        <f t="shared" si="257"/>
        <v>0</v>
      </c>
      <c r="ER38" s="31">
        <f t="shared" si="258"/>
        <v>0</v>
      </c>
      <c r="ES38" s="31">
        <f t="shared" si="259"/>
        <v>0</v>
      </c>
      <c r="ET38" s="31">
        <f t="shared" si="260"/>
        <v>0</v>
      </c>
      <c r="EU38" s="31">
        <f t="shared" si="261"/>
        <v>0</v>
      </c>
      <c r="EV38" s="31">
        <f t="shared" si="262"/>
        <v>0</v>
      </c>
      <c r="EW38" s="30">
        <f t="shared" si="263"/>
        <v>0</v>
      </c>
      <c r="EX38" s="31">
        <f t="shared" si="264"/>
        <v>0</v>
      </c>
      <c r="EY38" s="31">
        <f t="shared" si="265"/>
        <v>0</v>
      </c>
      <c r="EZ38" s="31">
        <f t="shared" si="266"/>
        <v>0</v>
      </c>
      <c r="FA38" s="31">
        <f t="shared" si="267"/>
        <v>0</v>
      </c>
      <c r="FB38" s="31">
        <f t="shared" si="268"/>
        <v>0</v>
      </c>
      <c r="FC38" s="31">
        <f t="shared" si="269"/>
        <v>0</v>
      </c>
      <c r="FD38" s="31">
        <f t="shared" si="270"/>
        <v>0</v>
      </c>
      <c r="FE38" s="31">
        <f t="shared" si="271"/>
        <v>0</v>
      </c>
      <c r="FF38" s="31">
        <f t="shared" si="272"/>
        <v>0</v>
      </c>
      <c r="FG38" s="30">
        <f t="shared" si="273"/>
        <v>0</v>
      </c>
      <c r="FH38" s="31">
        <f t="shared" si="274"/>
        <v>0</v>
      </c>
      <c r="FI38" s="31">
        <f t="shared" si="275"/>
        <v>0</v>
      </c>
      <c r="FJ38" s="31">
        <f t="shared" si="276"/>
        <v>0</v>
      </c>
      <c r="FK38" s="31">
        <f t="shared" si="277"/>
        <v>0</v>
      </c>
      <c r="FL38" s="31">
        <f t="shared" si="278"/>
        <v>0</v>
      </c>
      <c r="FM38" s="31">
        <f t="shared" si="279"/>
        <v>0</v>
      </c>
      <c r="FN38" s="31">
        <f t="shared" si="280"/>
        <v>0</v>
      </c>
      <c r="FO38" s="31">
        <f t="shared" si="281"/>
        <v>0</v>
      </c>
      <c r="FP38" s="31">
        <f t="shared" si="282"/>
        <v>0</v>
      </c>
      <c r="FQ38" s="31">
        <f t="shared" si="283"/>
        <v>0</v>
      </c>
      <c r="FR38" s="31"/>
      <c r="FS38" s="31">
        <f t="shared" si="283"/>
        <v>0</v>
      </c>
      <c r="FT38" s="31">
        <f t="shared" si="284"/>
        <v>0</v>
      </c>
      <c r="FU38" s="31">
        <f t="shared" si="285"/>
        <v>0</v>
      </c>
      <c r="FV38" s="31">
        <f t="shared" si="286"/>
        <v>0</v>
      </c>
      <c r="FW38" s="31">
        <f t="shared" si="287"/>
        <v>0</v>
      </c>
      <c r="FX38" s="31">
        <f t="shared" si="288"/>
        <v>0</v>
      </c>
      <c r="FY38" s="31">
        <f t="shared" si="289"/>
        <v>0</v>
      </c>
      <c r="FZ38" s="31">
        <f t="shared" si="290"/>
        <v>0</v>
      </c>
      <c r="GA38" s="31">
        <f t="shared" si="291"/>
        <v>0</v>
      </c>
      <c r="GB38" s="31">
        <f t="shared" si="292"/>
        <v>0</v>
      </c>
      <c r="GC38" s="31">
        <f t="shared" si="293"/>
        <v>0</v>
      </c>
      <c r="GD38" s="31">
        <f t="shared" si="294"/>
        <v>0</v>
      </c>
      <c r="GE38" s="97">
        <f t="shared" si="295"/>
        <v>0</v>
      </c>
      <c r="GF38" s="98">
        <f t="shared" si="296"/>
        <v>0</v>
      </c>
      <c r="GG38" s="31"/>
      <c r="GH38" s="31"/>
      <c r="GI38" s="31"/>
      <c r="GJ38" s="31"/>
      <c r="GL38" s="7"/>
      <c r="GM38" s="7"/>
      <c r="GN38" s="11"/>
      <c r="GO38" s="33"/>
      <c r="GP38" s="35"/>
      <c r="GR38" s="36"/>
    </row>
    <row r="39" spans="1:200" s="2" customFormat="1" ht="24.95" hidden="1" customHeight="1">
      <c r="A39" s="31"/>
      <c r="B39" s="31"/>
      <c r="C39" s="95"/>
      <c r="D39" s="31"/>
      <c r="E39" s="31"/>
      <c r="F39" s="31"/>
      <c r="G39" s="31"/>
      <c r="H39" s="31"/>
      <c r="I39" s="31"/>
      <c r="J39" s="31"/>
      <c r="K39" s="31"/>
      <c r="L39" s="31"/>
      <c r="M39" s="107">
        <f t="shared" si="496"/>
        <v>0</v>
      </c>
      <c r="N39" s="62"/>
      <c r="O39" s="52"/>
      <c r="P39" s="62"/>
      <c r="Q39" s="52"/>
      <c r="R39" s="62"/>
      <c r="S39" s="52"/>
      <c r="T39" s="62"/>
      <c r="U39" s="52"/>
      <c r="V39" s="63"/>
      <c r="W39" s="52"/>
      <c r="X39" s="52"/>
      <c r="Y39" s="52"/>
      <c r="Z39" s="63"/>
      <c r="AA39" s="52"/>
      <c r="AB39" s="63"/>
      <c r="AC39" s="52"/>
      <c r="AD39" s="63"/>
      <c r="AE39" s="108"/>
      <c r="AF39" s="63"/>
      <c r="AG39" s="52"/>
      <c r="AH39" s="63"/>
      <c r="AI39" s="52"/>
      <c r="AJ39" s="63"/>
      <c r="AK39" s="52"/>
      <c r="AL39" s="63"/>
      <c r="AM39" s="52"/>
      <c r="AN39" s="63"/>
      <c r="AO39" s="52"/>
      <c r="AP39" s="63"/>
      <c r="AQ39" s="52"/>
      <c r="AR39" s="63"/>
      <c r="AS39" s="52"/>
      <c r="AT39" s="63"/>
      <c r="AU39" s="52"/>
      <c r="AV39" s="63"/>
      <c r="AW39" s="52"/>
      <c r="AX39" s="63"/>
      <c r="AY39" s="52"/>
      <c r="AZ39" s="63"/>
      <c r="BA39" s="52"/>
      <c r="BB39" s="63"/>
      <c r="BC39" s="52"/>
      <c r="BD39" s="63"/>
      <c r="BE39" s="52"/>
      <c r="BF39" s="52"/>
      <c r="BG39" s="52">
        <f t="shared" si="58"/>
        <v>0</v>
      </c>
      <c r="BH39" s="52">
        <f t="shared" si="231"/>
        <v>0</v>
      </c>
      <c r="BI39" s="31"/>
      <c r="BJ39" s="31"/>
      <c r="BK39" s="31"/>
      <c r="BL39" s="31"/>
      <c r="BM39" s="31"/>
      <c r="BN39" s="31"/>
      <c r="BO39" s="95"/>
      <c r="BP39" s="31"/>
      <c r="BQ39" s="31"/>
      <c r="BR39" s="31"/>
      <c r="BS39" s="31"/>
      <c r="BT39" s="31"/>
      <c r="BU39" s="31"/>
      <c r="BV39" s="31"/>
      <c r="BW39" s="31"/>
      <c r="BX39" s="31"/>
      <c r="BY39" s="107">
        <f t="shared" si="497"/>
        <v>0</v>
      </c>
      <c r="BZ39" s="62"/>
      <c r="CA39" s="52"/>
      <c r="CB39" s="62"/>
      <c r="CC39" s="52"/>
      <c r="CD39" s="62"/>
      <c r="CE39" s="52"/>
      <c r="CF39" s="62"/>
      <c r="CG39" s="52"/>
      <c r="CH39" s="63"/>
      <c r="CI39" s="52"/>
      <c r="CJ39" s="52"/>
      <c r="CK39" s="52"/>
      <c r="CL39" s="63"/>
      <c r="CM39" s="52"/>
      <c r="CN39" s="63"/>
      <c r="CO39" s="52"/>
      <c r="CP39" s="63"/>
      <c r="CQ39" s="108"/>
      <c r="CR39" s="63"/>
      <c r="CS39" s="52"/>
      <c r="CT39" s="63"/>
      <c r="CU39" s="52"/>
      <c r="CV39" s="63"/>
      <c r="CW39" s="52"/>
      <c r="CX39" s="63"/>
      <c r="CY39" s="52"/>
      <c r="CZ39" s="63"/>
      <c r="DA39" s="52"/>
      <c r="DB39" s="63"/>
      <c r="DC39" s="52"/>
      <c r="DD39" s="63"/>
      <c r="DE39" s="52"/>
      <c r="DF39" s="63"/>
      <c r="DG39" s="52"/>
      <c r="DH39" s="63"/>
      <c r="DI39" s="52"/>
      <c r="DJ39" s="63"/>
      <c r="DK39" s="52"/>
      <c r="DL39" s="63"/>
      <c r="DM39" s="52"/>
      <c r="DN39" s="63"/>
      <c r="DO39" s="52"/>
      <c r="DP39" s="63"/>
      <c r="DQ39" s="52"/>
      <c r="DR39" s="52"/>
      <c r="DS39" s="52">
        <f t="shared" si="251"/>
        <v>0</v>
      </c>
      <c r="DT39" s="52">
        <f t="shared" si="252"/>
        <v>0</v>
      </c>
      <c r="DU39" s="31"/>
      <c r="DV39" s="31"/>
      <c r="DW39" s="31"/>
      <c r="DX39" s="31"/>
      <c r="DY39" s="31"/>
      <c r="DZ39" s="31"/>
      <c r="EA39" s="95"/>
      <c r="EB39" s="31"/>
      <c r="EC39" s="31"/>
      <c r="ED39" s="31"/>
      <c r="EE39" s="31"/>
      <c r="EF39" s="31"/>
      <c r="EG39" s="31"/>
      <c r="EH39" s="31"/>
      <c r="EI39" s="31"/>
      <c r="EJ39" s="31">
        <f t="shared" si="498"/>
        <v>0</v>
      </c>
      <c r="EK39" s="31">
        <f t="shared" si="498"/>
        <v>0</v>
      </c>
      <c r="EL39" s="31">
        <f>SUM(N39+BZ39)</f>
        <v>0</v>
      </c>
      <c r="EM39" s="30">
        <f t="shared" si="253"/>
        <v>0</v>
      </c>
      <c r="EN39" s="31">
        <f t="shared" si="254"/>
        <v>0</v>
      </c>
      <c r="EO39" s="31">
        <f t="shared" si="255"/>
        <v>0</v>
      </c>
      <c r="EP39" s="31">
        <f t="shared" si="256"/>
        <v>0</v>
      </c>
      <c r="EQ39" s="31">
        <f t="shared" si="257"/>
        <v>0</v>
      </c>
      <c r="ER39" s="31">
        <f t="shared" si="258"/>
        <v>0</v>
      </c>
      <c r="ES39" s="31">
        <f t="shared" si="259"/>
        <v>0</v>
      </c>
      <c r="ET39" s="31">
        <f t="shared" si="260"/>
        <v>0</v>
      </c>
      <c r="EU39" s="31">
        <f t="shared" si="261"/>
        <v>0</v>
      </c>
      <c r="EV39" s="31">
        <f t="shared" si="262"/>
        <v>0</v>
      </c>
      <c r="EW39" s="30">
        <f t="shared" si="263"/>
        <v>0</v>
      </c>
      <c r="EX39" s="31">
        <f t="shared" si="264"/>
        <v>0</v>
      </c>
      <c r="EY39" s="31">
        <f t="shared" si="265"/>
        <v>0</v>
      </c>
      <c r="EZ39" s="31">
        <f t="shared" si="266"/>
        <v>0</v>
      </c>
      <c r="FA39" s="31">
        <f t="shared" si="267"/>
        <v>0</v>
      </c>
      <c r="FB39" s="31">
        <f t="shared" si="268"/>
        <v>0</v>
      </c>
      <c r="FC39" s="31">
        <f t="shared" si="269"/>
        <v>0</v>
      </c>
      <c r="FD39" s="31">
        <f t="shared" si="270"/>
        <v>0</v>
      </c>
      <c r="FE39" s="31">
        <f t="shared" si="271"/>
        <v>0</v>
      </c>
      <c r="FF39" s="31">
        <f t="shared" si="272"/>
        <v>0</v>
      </c>
      <c r="FG39" s="30">
        <f t="shared" si="273"/>
        <v>0</v>
      </c>
      <c r="FH39" s="31">
        <f t="shared" si="274"/>
        <v>0</v>
      </c>
      <c r="FI39" s="31">
        <f t="shared" si="275"/>
        <v>0</v>
      </c>
      <c r="FJ39" s="31">
        <f t="shared" si="276"/>
        <v>0</v>
      </c>
      <c r="FK39" s="31">
        <f t="shared" si="277"/>
        <v>0</v>
      </c>
      <c r="FL39" s="31">
        <f t="shared" si="278"/>
        <v>0</v>
      </c>
      <c r="FM39" s="31">
        <f t="shared" si="279"/>
        <v>0</v>
      </c>
      <c r="FN39" s="31">
        <f t="shared" si="280"/>
        <v>0</v>
      </c>
      <c r="FO39" s="31">
        <f t="shared" si="281"/>
        <v>0</v>
      </c>
      <c r="FP39" s="31">
        <f t="shared" si="282"/>
        <v>0</v>
      </c>
      <c r="FQ39" s="31">
        <f t="shared" si="283"/>
        <v>0</v>
      </c>
      <c r="FR39" s="31"/>
      <c r="FS39" s="31">
        <f t="shared" si="283"/>
        <v>0</v>
      </c>
      <c r="FT39" s="31">
        <f t="shared" si="284"/>
        <v>0</v>
      </c>
      <c r="FU39" s="31">
        <f t="shared" si="285"/>
        <v>0</v>
      </c>
      <c r="FV39" s="31">
        <f t="shared" si="286"/>
        <v>0</v>
      </c>
      <c r="FW39" s="31">
        <f t="shared" si="287"/>
        <v>0</v>
      </c>
      <c r="FX39" s="31">
        <f t="shared" si="288"/>
        <v>0</v>
      </c>
      <c r="FY39" s="31">
        <f t="shared" si="289"/>
        <v>0</v>
      </c>
      <c r="FZ39" s="31">
        <f t="shared" si="290"/>
        <v>0</v>
      </c>
      <c r="GA39" s="31">
        <f t="shared" si="291"/>
        <v>0</v>
      </c>
      <c r="GB39" s="31">
        <f t="shared" si="292"/>
        <v>0</v>
      </c>
      <c r="GC39" s="31">
        <f t="shared" si="293"/>
        <v>0</v>
      </c>
      <c r="GD39" s="31">
        <f t="shared" si="294"/>
        <v>0</v>
      </c>
      <c r="GE39" s="97">
        <f t="shared" si="295"/>
        <v>0</v>
      </c>
      <c r="GF39" s="98">
        <f t="shared" si="296"/>
        <v>0</v>
      </c>
      <c r="GG39" s="31"/>
      <c r="GH39" s="31"/>
      <c r="GI39" s="31"/>
      <c r="GJ39" s="31"/>
      <c r="GL39" s="7"/>
      <c r="GM39" s="7"/>
      <c r="GN39" s="11"/>
      <c r="GO39" s="33"/>
      <c r="GP39" s="35"/>
      <c r="GR39" s="36"/>
    </row>
    <row r="40" spans="1:200" s="4" customFormat="1" ht="24.95" hidden="1" customHeight="1">
      <c r="A40" s="88"/>
      <c r="B40" s="88"/>
      <c r="C40" s="207"/>
      <c r="D40" s="88"/>
      <c r="E40" s="88"/>
      <c r="F40" s="88"/>
      <c r="G40" s="88"/>
      <c r="H40" s="88"/>
      <c r="I40" s="88"/>
      <c r="J40" s="88"/>
      <c r="K40" s="88"/>
      <c r="L40" s="88"/>
      <c r="M40" s="194">
        <f t="shared" si="496"/>
        <v>0</v>
      </c>
      <c r="N40" s="195"/>
      <c r="O40" s="196"/>
      <c r="P40" s="195"/>
      <c r="Q40" s="196"/>
      <c r="R40" s="195"/>
      <c r="S40" s="196"/>
      <c r="T40" s="195"/>
      <c r="U40" s="196"/>
      <c r="V40" s="197"/>
      <c r="W40" s="196"/>
      <c r="X40" s="196"/>
      <c r="Y40" s="196"/>
      <c r="Z40" s="197"/>
      <c r="AA40" s="196"/>
      <c r="AB40" s="197"/>
      <c r="AC40" s="196"/>
      <c r="AD40" s="197"/>
      <c r="AE40" s="198"/>
      <c r="AF40" s="197"/>
      <c r="AG40" s="196"/>
      <c r="AH40" s="197"/>
      <c r="AI40" s="196"/>
      <c r="AJ40" s="197"/>
      <c r="AK40" s="196"/>
      <c r="AL40" s="197"/>
      <c r="AM40" s="196"/>
      <c r="AN40" s="197"/>
      <c r="AO40" s="196"/>
      <c r="AP40" s="197"/>
      <c r="AQ40" s="196"/>
      <c r="AR40" s="197"/>
      <c r="AS40" s="196"/>
      <c r="AT40" s="197"/>
      <c r="AU40" s="196"/>
      <c r="AV40" s="197"/>
      <c r="AW40" s="196"/>
      <c r="AX40" s="197"/>
      <c r="AY40" s="196"/>
      <c r="AZ40" s="197"/>
      <c r="BA40" s="196"/>
      <c r="BB40" s="197"/>
      <c r="BC40" s="196"/>
      <c r="BD40" s="197"/>
      <c r="BE40" s="196"/>
      <c r="BF40" s="196"/>
      <c r="BG40" s="196">
        <f t="shared" si="58"/>
        <v>0</v>
      </c>
      <c r="BH40" s="196">
        <f t="shared" si="231"/>
        <v>0</v>
      </c>
      <c r="BI40" s="88"/>
      <c r="BJ40" s="88"/>
      <c r="BK40" s="88"/>
      <c r="BL40" s="88"/>
      <c r="BM40" s="88"/>
      <c r="BN40" s="88"/>
      <c r="BO40" s="207"/>
      <c r="BP40" s="88"/>
      <c r="BQ40" s="88"/>
      <c r="BR40" s="88"/>
      <c r="BS40" s="88"/>
      <c r="BT40" s="88"/>
      <c r="BU40" s="88"/>
      <c r="BV40" s="88"/>
      <c r="BW40" s="88"/>
      <c r="BX40" s="88"/>
      <c r="BY40" s="194">
        <f t="shared" si="497"/>
        <v>0</v>
      </c>
      <c r="BZ40" s="195"/>
      <c r="CA40" s="196"/>
      <c r="CB40" s="195"/>
      <c r="CC40" s="196"/>
      <c r="CD40" s="195"/>
      <c r="CE40" s="196"/>
      <c r="CF40" s="195"/>
      <c r="CG40" s="196"/>
      <c r="CH40" s="197"/>
      <c r="CI40" s="196"/>
      <c r="CJ40" s="196"/>
      <c r="CK40" s="196"/>
      <c r="CL40" s="197"/>
      <c r="CM40" s="196"/>
      <c r="CN40" s="197"/>
      <c r="CO40" s="196"/>
      <c r="CP40" s="197"/>
      <c r="CQ40" s="198"/>
      <c r="CR40" s="197"/>
      <c r="CS40" s="196"/>
      <c r="CT40" s="197"/>
      <c r="CU40" s="196"/>
      <c r="CV40" s="197"/>
      <c r="CW40" s="196"/>
      <c r="CX40" s="197"/>
      <c r="CY40" s="196"/>
      <c r="CZ40" s="197"/>
      <c r="DA40" s="196"/>
      <c r="DB40" s="197"/>
      <c r="DC40" s="196"/>
      <c r="DD40" s="197"/>
      <c r="DE40" s="196"/>
      <c r="DF40" s="197"/>
      <c r="DG40" s="196"/>
      <c r="DH40" s="197"/>
      <c r="DI40" s="196"/>
      <c r="DJ40" s="197"/>
      <c r="DK40" s="196"/>
      <c r="DL40" s="197"/>
      <c r="DM40" s="196"/>
      <c r="DN40" s="197"/>
      <c r="DO40" s="196"/>
      <c r="DP40" s="197"/>
      <c r="DQ40" s="196"/>
      <c r="DR40" s="196"/>
      <c r="DS40" s="196">
        <f t="shared" si="251"/>
        <v>0</v>
      </c>
      <c r="DT40" s="196">
        <f t="shared" si="252"/>
        <v>0</v>
      </c>
      <c r="DU40" s="88"/>
      <c r="DV40" s="88"/>
      <c r="DW40" s="88"/>
      <c r="DX40" s="88"/>
      <c r="DY40" s="88"/>
      <c r="DZ40" s="88"/>
      <c r="EA40" s="207"/>
      <c r="EB40" s="88"/>
      <c r="EC40" s="88"/>
      <c r="ED40" s="88"/>
      <c r="EE40" s="88"/>
      <c r="EF40" s="88"/>
      <c r="EG40" s="88"/>
      <c r="EH40" s="88"/>
      <c r="EI40" s="88"/>
      <c r="EJ40" s="88">
        <f t="shared" si="498"/>
        <v>0</v>
      </c>
      <c r="EK40" s="88">
        <f t="shared" si="498"/>
        <v>0</v>
      </c>
      <c r="EL40" s="88">
        <f>SUM(N40+BZ40)</f>
        <v>0</v>
      </c>
      <c r="EM40" s="199">
        <f t="shared" si="253"/>
        <v>0</v>
      </c>
      <c r="EN40" s="88">
        <f t="shared" si="254"/>
        <v>0</v>
      </c>
      <c r="EO40" s="88">
        <f t="shared" si="255"/>
        <v>0</v>
      </c>
      <c r="EP40" s="88">
        <f t="shared" si="256"/>
        <v>0</v>
      </c>
      <c r="EQ40" s="88">
        <f t="shared" si="257"/>
        <v>0</v>
      </c>
      <c r="ER40" s="88">
        <f t="shared" si="258"/>
        <v>0</v>
      </c>
      <c r="ES40" s="88">
        <f t="shared" si="259"/>
        <v>0</v>
      </c>
      <c r="ET40" s="88">
        <f t="shared" si="260"/>
        <v>0</v>
      </c>
      <c r="EU40" s="88">
        <f t="shared" si="261"/>
        <v>0</v>
      </c>
      <c r="EV40" s="88">
        <f t="shared" si="262"/>
        <v>0</v>
      </c>
      <c r="EW40" s="199">
        <f t="shared" si="263"/>
        <v>0</v>
      </c>
      <c r="EX40" s="88">
        <f t="shared" si="264"/>
        <v>0</v>
      </c>
      <c r="EY40" s="88">
        <f t="shared" si="265"/>
        <v>0</v>
      </c>
      <c r="EZ40" s="88">
        <f t="shared" si="266"/>
        <v>0</v>
      </c>
      <c r="FA40" s="88">
        <f t="shared" si="267"/>
        <v>0</v>
      </c>
      <c r="FB40" s="88">
        <f t="shared" si="268"/>
        <v>0</v>
      </c>
      <c r="FC40" s="88">
        <f t="shared" si="269"/>
        <v>0</v>
      </c>
      <c r="FD40" s="88">
        <f t="shared" si="270"/>
        <v>0</v>
      </c>
      <c r="FE40" s="88">
        <f t="shared" si="271"/>
        <v>0</v>
      </c>
      <c r="FF40" s="88">
        <f t="shared" si="272"/>
        <v>0</v>
      </c>
      <c r="FG40" s="199">
        <f t="shared" si="273"/>
        <v>0</v>
      </c>
      <c r="FH40" s="88">
        <f t="shared" si="274"/>
        <v>0</v>
      </c>
      <c r="FI40" s="88">
        <f t="shared" si="275"/>
        <v>0</v>
      </c>
      <c r="FJ40" s="88">
        <f t="shared" si="276"/>
        <v>0</v>
      </c>
      <c r="FK40" s="88">
        <f t="shared" si="277"/>
        <v>0</v>
      </c>
      <c r="FL40" s="88">
        <f t="shared" si="278"/>
        <v>0</v>
      </c>
      <c r="FM40" s="88">
        <f t="shared" si="279"/>
        <v>0</v>
      </c>
      <c r="FN40" s="88">
        <f t="shared" si="280"/>
        <v>0</v>
      </c>
      <c r="FO40" s="88">
        <f t="shared" si="281"/>
        <v>0</v>
      </c>
      <c r="FP40" s="88">
        <f t="shared" si="282"/>
        <v>0</v>
      </c>
      <c r="FQ40" s="88">
        <f t="shared" si="283"/>
        <v>0</v>
      </c>
      <c r="FR40" s="88"/>
      <c r="FS40" s="88">
        <f t="shared" si="283"/>
        <v>0</v>
      </c>
      <c r="FT40" s="88">
        <f t="shared" si="284"/>
        <v>0</v>
      </c>
      <c r="FU40" s="88">
        <f t="shared" si="285"/>
        <v>0</v>
      </c>
      <c r="FV40" s="88">
        <f t="shared" si="286"/>
        <v>0</v>
      </c>
      <c r="FW40" s="88">
        <f t="shared" si="287"/>
        <v>0</v>
      </c>
      <c r="FX40" s="88">
        <f t="shared" si="288"/>
        <v>0</v>
      </c>
      <c r="FY40" s="88">
        <f t="shared" si="289"/>
        <v>0</v>
      </c>
      <c r="FZ40" s="88">
        <f t="shared" si="290"/>
        <v>0</v>
      </c>
      <c r="GA40" s="88">
        <f t="shared" si="291"/>
        <v>0</v>
      </c>
      <c r="GB40" s="88">
        <f t="shared" si="292"/>
        <v>0</v>
      </c>
      <c r="GC40" s="88">
        <f t="shared" si="293"/>
        <v>0</v>
      </c>
      <c r="GD40" s="88">
        <f t="shared" si="294"/>
        <v>0</v>
      </c>
      <c r="GE40" s="200">
        <f t="shared" si="295"/>
        <v>0</v>
      </c>
      <c r="GF40" s="201">
        <f t="shared" si="296"/>
        <v>0</v>
      </c>
      <c r="GG40" s="88"/>
      <c r="GH40" s="88"/>
      <c r="GI40" s="88"/>
      <c r="GJ40" s="88"/>
      <c r="GL40" s="202"/>
      <c r="GM40" s="202"/>
      <c r="GN40" s="203"/>
      <c r="GO40" s="204"/>
      <c r="GP40" s="205"/>
      <c r="GR40" s="206"/>
    </row>
    <row r="41" spans="1:200" s="273" customFormat="1" ht="24.95" customHeight="1" thickBot="1">
      <c r="A41" s="265">
        <v>3</v>
      </c>
      <c r="B41" s="266" t="s">
        <v>60</v>
      </c>
      <c r="C41" s="266" t="s">
        <v>59</v>
      </c>
      <c r="D41" s="265">
        <v>1</v>
      </c>
      <c r="E41" s="265"/>
      <c r="F41" s="265"/>
      <c r="G41" s="265"/>
      <c r="H41" s="265"/>
      <c r="I41" s="265"/>
      <c r="J41" s="265"/>
      <c r="K41" s="265"/>
      <c r="L41" s="268">
        <f>SUM(L42:L54)</f>
        <v>332</v>
      </c>
      <c r="M41" s="268">
        <f t="shared" ref="M41" si="499">SUM(M42:M54)</f>
        <v>140</v>
      </c>
      <c r="N41" s="268">
        <f>SUM(N42:N54)</f>
        <v>24</v>
      </c>
      <c r="O41" s="268">
        <f t="shared" ref="O41:S41" si="500">SUM(O42:O54)</f>
        <v>24</v>
      </c>
      <c r="P41" s="268">
        <f t="shared" si="500"/>
        <v>0</v>
      </c>
      <c r="Q41" s="268">
        <f t="shared" si="500"/>
        <v>0</v>
      </c>
      <c r="R41" s="268">
        <f t="shared" si="500"/>
        <v>40</v>
      </c>
      <c r="S41" s="268">
        <f t="shared" si="500"/>
        <v>44</v>
      </c>
      <c r="T41" s="268">
        <f>SUM(T42:T54)</f>
        <v>76</v>
      </c>
      <c r="U41" s="268">
        <f t="shared" ref="U41:BH41" si="501">SUM(U42:U54)</f>
        <v>92</v>
      </c>
      <c r="V41" s="268">
        <f t="shared" si="501"/>
        <v>0</v>
      </c>
      <c r="W41" s="268">
        <f t="shared" si="501"/>
        <v>0</v>
      </c>
      <c r="X41" s="268">
        <f t="shared" si="501"/>
        <v>0</v>
      </c>
      <c r="Y41" s="268">
        <f t="shared" si="501"/>
        <v>4</v>
      </c>
      <c r="Z41" s="268">
        <f t="shared" si="501"/>
        <v>0</v>
      </c>
      <c r="AA41" s="268">
        <f t="shared" si="501"/>
        <v>0</v>
      </c>
      <c r="AB41" s="268">
        <f t="shared" si="501"/>
        <v>0</v>
      </c>
      <c r="AC41" s="268">
        <f t="shared" si="501"/>
        <v>0</v>
      </c>
      <c r="AD41" s="268">
        <f t="shared" si="501"/>
        <v>0</v>
      </c>
      <c r="AE41" s="268">
        <f t="shared" si="501"/>
        <v>0</v>
      </c>
      <c r="AF41" s="268">
        <f t="shared" si="501"/>
        <v>0</v>
      </c>
      <c r="AG41" s="268">
        <f t="shared" si="501"/>
        <v>0</v>
      </c>
      <c r="AH41" s="268">
        <f t="shared" si="501"/>
        <v>0</v>
      </c>
      <c r="AI41" s="268">
        <f t="shared" si="501"/>
        <v>0</v>
      </c>
      <c r="AJ41" s="268">
        <f t="shared" si="501"/>
        <v>0</v>
      </c>
      <c r="AK41" s="268">
        <f t="shared" si="501"/>
        <v>0</v>
      </c>
      <c r="AL41" s="268">
        <f t="shared" si="501"/>
        <v>0</v>
      </c>
      <c r="AM41" s="268">
        <f t="shared" si="501"/>
        <v>0</v>
      </c>
      <c r="AN41" s="268">
        <f t="shared" si="501"/>
        <v>0</v>
      </c>
      <c r="AO41" s="268">
        <f t="shared" si="501"/>
        <v>0</v>
      </c>
      <c r="AP41" s="268">
        <f t="shared" si="501"/>
        <v>0</v>
      </c>
      <c r="AQ41" s="268">
        <f t="shared" si="501"/>
        <v>0</v>
      </c>
      <c r="AR41" s="268">
        <f t="shared" si="501"/>
        <v>3</v>
      </c>
      <c r="AS41" s="268">
        <f t="shared" si="501"/>
        <v>42</v>
      </c>
      <c r="AT41" s="268">
        <f t="shared" si="501"/>
        <v>0</v>
      </c>
      <c r="AU41" s="268">
        <f t="shared" si="501"/>
        <v>0</v>
      </c>
      <c r="AV41" s="268">
        <f t="shared" si="501"/>
        <v>0</v>
      </c>
      <c r="AW41" s="268">
        <f t="shared" si="501"/>
        <v>0</v>
      </c>
      <c r="AX41" s="268">
        <f t="shared" si="501"/>
        <v>0</v>
      </c>
      <c r="AY41" s="268">
        <f t="shared" si="501"/>
        <v>0</v>
      </c>
      <c r="AZ41" s="268">
        <f t="shared" si="501"/>
        <v>0</v>
      </c>
      <c r="BA41" s="268">
        <f t="shared" si="501"/>
        <v>0</v>
      </c>
      <c r="BB41" s="268">
        <f t="shared" si="501"/>
        <v>0</v>
      </c>
      <c r="BC41" s="268">
        <f t="shared" si="501"/>
        <v>0</v>
      </c>
      <c r="BD41" s="268">
        <f t="shared" si="501"/>
        <v>0</v>
      </c>
      <c r="BE41" s="268">
        <f t="shared" si="501"/>
        <v>0</v>
      </c>
      <c r="BF41" s="268">
        <f>SUM(BF42:BF54)</f>
        <v>0</v>
      </c>
      <c r="BG41" s="268">
        <f t="shared" si="501"/>
        <v>206</v>
      </c>
      <c r="BH41" s="268">
        <f t="shared" si="501"/>
        <v>202</v>
      </c>
      <c r="BI41" s="265"/>
      <c r="BJ41" s="265"/>
      <c r="BK41" s="265"/>
      <c r="BL41" s="265"/>
      <c r="BM41" s="265">
        <v>3</v>
      </c>
      <c r="BN41" s="266" t="s">
        <v>60</v>
      </c>
      <c r="BO41" s="266" t="s">
        <v>59</v>
      </c>
      <c r="BP41" s="265">
        <v>1</v>
      </c>
      <c r="BQ41" s="265"/>
      <c r="BR41" s="265"/>
      <c r="BS41" s="265"/>
      <c r="BT41" s="265"/>
      <c r="BU41" s="265"/>
      <c r="BV41" s="265"/>
      <c r="BW41" s="265"/>
      <c r="BX41" s="277">
        <f>SUM(BX42:BX54)</f>
        <v>714</v>
      </c>
      <c r="BY41" s="277">
        <f t="shared" ref="BY41:DT41" si="502">SUM(BY42:BY54)</f>
        <v>278</v>
      </c>
      <c r="BZ41" s="277">
        <f t="shared" si="502"/>
        <v>0</v>
      </c>
      <c r="CA41" s="277">
        <f t="shared" si="502"/>
        <v>0</v>
      </c>
      <c r="CB41" s="277">
        <f t="shared" si="502"/>
        <v>0</v>
      </c>
      <c r="CC41" s="277">
        <f t="shared" si="502"/>
        <v>0</v>
      </c>
      <c r="CD41" s="277">
        <f t="shared" si="502"/>
        <v>114</v>
      </c>
      <c r="CE41" s="277">
        <f t="shared" si="502"/>
        <v>114</v>
      </c>
      <c r="CF41" s="277">
        <f t="shared" si="502"/>
        <v>164</v>
      </c>
      <c r="CG41" s="277">
        <f t="shared" si="502"/>
        <v>164</v>
      </c>
      <c r="CH41" s="277">
        <f t="shared" si="502"/>
        <v>0</v>
      </c>
      <c r="CI41" s="277">
        <f t="shared" si="502"/>
        <v>0</v>
      </c>
      <c r="CJ41" s="277">
        <f t="shared" si="502"/>
        <v>4</v>
      </c>
      <c r="CK41" s="277">
        <f t="shared" si="502"/>
        <v>12</v>
      </c>
      <c r="CL41" s="277">
        <f t="shared" si="502"/>
        <v>0</v>
      </c>
      <c r="CM41" s="277">
        <f t="shared" si="502"/>
        <v>0</v>
      </c>
      <c r="CN41" s="277">
        <f t="shared" si="502"/>
        <v>0</v>
      </c>
      <c r="CO41" s="277">
        <f t="shared" si="502"/>
        <v>0</v>
      </c>
      <c r="CP41" s="277">
        <f t="shared" si="502"/>
        <v>0</v>
      </c>
      <c r="CQ41" s="277">
        <f t="shared" si="502"/>
        <v>0</v>
      </c>
      <c r="CR41" s="277">
        <f t="shared" si="502"/>
        <v>0</v>
      </c>
      <c r="CS41" s="277">
        <f t="shared" si="502"/>
        <v>0</v>
      </c>
      <c r="CT41" s="277">
        <f t="shared" si="502"/>
        <v>0</v>
      </c>
      <c r="CU41" s="277">
        <f t="shared" si="502"/>
        <v>0</v>
      </c>
      <c r="CV41" s="277">
        <f t="shared" si="502"/>
        <v>0</v>
      </c>
      <c r="CW41" s="277">
        <f t="shared" si="502"/>
        <v>0</v>
      </c>
      <c r="CX41" s="277">
        <f t="shared" si="502"/>
        <v>0</v>
      </c>
      <c r="CY41" s="277">
        <f t="shared" si="502"/>
        <v>0</v>
      </c>
      <c r="CZ41" s="277">
        <f t="shared" si="502"/>
        <v>0</v>
      </c>
      <c r="DA41" s="277">
        <f t="shared" si="502"/>
        <v>0</v>
      </c>
      <c r="DB41" s="277">
        <f t="shared" si="502"/>
        <v>0</v>
      </c>
      <c r="DC41" s="277">
        <f t="shared" si="502"/>
        <v>0</v>
      </c>
      <c r="DD41" s="277">
        <f t="shared" si="502"/>
        <v>7</v>
      </c>
      <c r="DE41" s="277">
        <f t="shared" si="502"/>
        <v>54</v>
      </c>
      <c r="DF41" s="277">
        <f t="shared" si="502"/>
        <v>0</v>
      </c>
      <c r="DG41" s="277">
        <f t="shared" si="502"/>
        <v>0</v>
      </c>
      <c r="DH41" s="277">
        <f t="shared" si="502"/>
        <v>1</v>
      </c>
      <c r="DI41" s="277">
        <f t="shared" si="502"/>
        <v>80</v>
      </c>
      <c r="DJ41" s="277">
        <f t="shared" si="502"/>
        <v>2</v>
      </c>
      <c r="DK41" s="277">
        <f t="shared" si="502"/>
        <v>16</v>
      </c>
      <c r="DL41" s="277">
        <f t="shared" si="502"/>
        <v>0</v>
      </c>
      <c r="DM41" s="277">
        <f t="shared" si="502"/>
        <v>0</v>
      </c>
      <c r="DN41" s="277">
        <f t="shared" si="502"/>
        <v>0</v>
      </c>
      <c r="DO41" s="277">
        <f t="shared" si="502"/>
        <v>0</v>
      </c>
      <c r="DP41" s="277">
        <f t="shared" si="502"/>
        <v>0</v>
      </c>
      <c r="DQ41" s="277">
        <f t="shared" si="502"/>
        <v>0</v>
      </c>
      <c r="DR41" s="277">
        <f t="shared" si="502"/>
        <v>0</v>
      </c>
      <c r="DS41" s="277">
        <f t="shared" si="502"/>
        <v>444</v>
      </c>
      <c r="DT41" s="277">
        <f t="shared" si="502"/>
        <v>432</v>
      </c>
      <c r="DU41" s="265"/>
      <c r="DV41" s="265"/>
      <c r="DW41" s="265"/>
      <c r="DX41" s="265"/>
      <c r="DY41" s="265">
        <v>3</v>
      </c>
      <c r="DZ41" s="266" t="s">
        <v>60</v>
      </c>
      <c r="EA41" s="266" t="s">
        <v>59</v>
      </c>
      <c r="EB41" s="265">
        <v>1</v>
      </c>
      <c r="EC41" s="265"/>
      <c r="ED41" s="265"/>
      <c r="EE41" s="265"/>
      <c r="EF41" s="265"/>
      <c r="EG41" s="265"/>
      <c r="EH41" s="265"/>
      <c r="EI41" s="265"/>
      <c r="EJ41" s="265">
        <f t="shared" ref="EJ41:GF41" si="503">SUM(EJ42:EJ54)</f>
        <v>1046</v>
      </c>
      <c r="EK41" s="265">
        <f t="shared" si="503"/>
        <v>418</v>
      </c>
      <c r="EL41" s="265">
        <f t="shared" si="503"/>
        <v>24</v>
      </c>
      <c r="EM41" s="268">
        <f>SUM(EM42:EM54)</f>
        <v>24</v>
      </c>
      <c r="EN41" s="265">
        <f t="shared" si="503"/>
        <v>0</v>
      </c>
      <c r="EO41" s="265">
        <f t="shared" si="503"/>
        <v>0</v>
      </c>
      <c r="EP41" s="265">
        <f t="shared" ref="EP41:EQ41" si="504">SUM(EP42:EP54)</f>
        <v>154</v>
      </c>
      <c r="EQ41" s="265">
        <f t="shared" si="504"/>
        <v>158</v>
      </c>
      <c r="ER41" s="265">
        <f t="shared" si="503"/>
        <v>240</v>
      </c>
      <c r="ES41" s="265">
        <f t="shared" si="503"/>
        <v>256</v>
      </c>
      <c r="ET41" s="265">
        <f t="shared" si="503"/>
        <v>0</v>
      </c>
      <c r="EU41" s="265">
        <f t="shared" si="503"/>
        <v>0</v>
      </c>
      <c r="EV41" s="265">
        <f t="shared" si="503"/>
        <v>4</v>
      </c>
      <c r="EW41" s="268">
        <f t="shared" si="503"/>
        <v>16</v>
      </c>
      <c r="EX41" s="265">
        <f t="shared" si="503"/>
        <v>0</v>
      </c>
      <c r="EY41" s="265">
        <f t="shared" si="503"/>
        <v>0</v>
      </c>
      <c r="EZ41" s="265">
        <f t="shared" si="503"/>
        <v>0</v>
      </c>
      <c r="FA41" s="265">
        <f t="shared" si="503"/>
        <v>0</v>
      </c>
      <c r="FB41" s="265">
        <f t="shared" si="503"/>
        <v>0</v>
      </c>
      <c r="FC41" s="265">
        <f t="shared" si="503"/>
        <v>0</v>
      </c>
      <c r="FD41" s="265">
        <f t="shared" si="503"/>
        <v>0</v>
      </c>
      <c r="FE41" s="265">
        <f t="shared" si="503"/>
        <v>0</v>
      </c>
      <c r="FF41" s="265">
        <f t="shared" si="503"/>
        <v>0</v>
      </c>
      <c r="FG41" s="268">
        <f t="shared" si="503"/>
        <v>0</v>
      </c>
      <c r="FH41" s="265">
        <f t="shared" si="503"/>
        <v>0</v>
      </c>
      <c r="FI41" s="265">
        <f t="shared" si="503"/>
        <v>0</v>
      </c>
      <c r="FJ41" s="265">
        <f t="shared" si="503"/>
        <v>0</v>
      </c>
      <c r="FK41" s="265">
        <f t="shared" si="503"/>
        <v>0</v>
      </c>
      <c r="FL41" s="265">
        <f t="shared" si="503"/>
        <v>0</v>
      </c>
      <c r="FM41" s="265">
        <f t="shared" si="503"/>
        <v>0</v>
      </c>
      <c r="FN41" s="265">
        <f t="shared" si="503"/>
        <v>0</v>
      </c>
      <c r="FO41" s="265">
        <f t="shared" si="503"/>
        <v>0</v>
      </c>
      <c r="FP41" s="265">
        <f t="shared" si="503"/>
        <v>10</v>
      </c>
      <c r="FQ41" s="265">
        <f t="shared" si="503"/>
        <v>96</v>
      </c>
      <c r="FR41" s="265"/>
      <c r="FS41" s="265">
        <f t="shared" ref="FS41" si="505">SUM(FS42:FS54)</f>
        <v>0</v>
      </c>
      <c r="FT41" s="265">
        <f t="shared" si="503"/>
        <v>1</v>
      </c>
      <c r="FU41" s="265">
        <f t="shared" si="503"/>
        <v>80</v>
      </c>
      <c r="FV41" s="265">
        <f t="shared" si="503"/>
        <v>2</v>
      </c>
      <c r="FW41" s="265">
        <f t="shared" si="503"/>
        <v>16</v>
      </c>
      <c r="FX41" s="265">
        <f t="shared" si="503"/>
        <v>0</v>
      </c>
      <c r="FY41" s="265">
        <f t="shared" si="503"/>
        <v>0</v>
      </c>
      <c r="FZ41" s="265">
        <f t="shared" si="503"/>
        <v>0</v>
      </c>
      <c r="GA41" s="265">
        <f t="shared" si="503"/>
        <v>0</v>
      </c>
      <c r="GB41" s="265">
        <f t="shared" si="503"/>
        <v>0</v>
      </c>
      <c r="GC41" s="265">
        <f t="shared" si="503"/>
        <v>0</v>
      </c>
      <c r="GD41" s="265">
        <f t="shared" si="503"/>
        <v>0</v>
      </c>
      <c r="GE41" s="271">
        <f t="shared" si="503"/>
        <v>650</v>
      </c>
      <c r="GF41" s="272">
        <f t="shared" si="503"/>
        <v>634</v>
      </c>
      <c r="GG41" s="265"/>
      <c r="GH41" s="265"/>
      <c r="GI41" s="265"/>
      <c r="GJ41" s="265"/>
      <c r="GL41" s="274"/>
      <c r="GM41" s="274"/>
      <c r="GN41" s="278"/>
      <c r="GO41" s="278"/>
      <c r="GP41" s="275"/>
      <c r="GR41" s="276"/>
    </row>
    <row r="42" spans="1:200" s="6" customFormat="1" ht="24.95" hidden="1" customHeight="1">
      <c r="A42" s="80"/>
      <c r="B42" s="246" t="s">
        <v>110</v>
      </c>
      <c r="C42" s="228" t="s">
        <v>114</v>
      </c>
      <c r="D42" s="245" t="s">
        <v>112</v>
      </c>
      <c r="E42" s="245" t="s">
        <v>125</v>
      </c>
      <c r="F42" s="228" t="s">
        <v>126</v>
      </c>
      <c r="G42" s="228">
        <v>7</v>
      </c>
      <c r="H42" s="228">
        <v>18</v>
      </c>
      <c r="I42" s="228">
        <v>1</v>
      </c>
      <c r="J42" s="228">
        <v>1</v>
      </c>
      <c r="K42" s="228">
        <v>2</v>
      </c>
      <c r="L42" s="227">
        <v>40</v>
      </c>
      <c r="M42" s="229">
        <f t="shared" ref="M42:M44" si="506">SUM(N42+P42+R42+T42+V42)</f>
        <v>40</v>
      </c>
      <c r="N42" s="230"/>
      <c r="O42" s="231">
        <f>SUM(N42)*I42</f>
        <v>0</v>
      </c>
      <c r="P42" s="231"/>
      <c r="Q42" s="231">
        <f>J42*P42</f>
        <v>0</v>
      </c>
      <c r="R42" s="231">
        <v>40</v>
      </c>
      <c r="S42" s="231">
        <f>SUM(R42)*J42</f>
        <v>40</v>
      </c>
      <c r="T42" s="231"/>
      <c r="U42" s="231">
        <f>SUM(T42)*K42</f>
        <v>0</v>
      </c>
      <c r="V42" s="230"/>
      <c r="W42" s="231">
        <f>SUM(V42)*J42*5</f>
        <v>0</v>
      </c>
      <c r="X42" s="232">
        <f>SUM(K42*AX42*2+K42*AZ42*2)</f>
        <v>0</v>
      </c>
      <c r="Y42" s="232">
        <f t="shared" ref="Y42" si="507">SUM(L42*5/100*J42)</f>
        <v>2</v>
      </c>
      <c r="Z42" s="230"/>
      <c r="AA42" s="231"/>
      <c r="AB42" s="230"/>
      <c r="AC42" s="232">
        <f>SUM(AB42)*3*H42/5</f>
        <v>0</v>
      </c>
      <c r="AD42" s="230"/>
      <c r="AE42" s="233">
        <f>SUM(AD42*H42*(30+4))</f>
        <v>0</v>
      </c>
      <c r="AF42" s="230"/>
      <c r="AG42" s="234">
        <f>SUM(AF42*H42*3)</f>
        <v>0</v>
      </c>
      <c r="AH42" s="230"/>
      <c r="AI42" s="232">
        <f>SUM(AH42*H42/3)</f>
        <v>0</v>
      </c>
      <c r="AJ42" s="230"/>
      <c r="AK42" s="232">
        <f>SUM(AJ42*H42*2/3)</f>
        <v>0</v>
      </c>
      <c r="AL42" s="230"/>
      <c r="AM42" s="231">
        <f>SUM(AL42*H42)</f>
        <v>0</v>
      </c>
      <c r="AN42" s="230"/>
      <c r="AO42" s="231">
        <f>SUM(AN42*J42)</f>
        <v>0</v>
      </c>
      <c r="AP42" s="230"/>
      <c r="AQ42" s="232">
        <f>SUM(AP42*H42*2)</f>
        <v>0</v>
      </c>
      <c r="AR42" s="230">
        <v>1</v>
      </c>
      <c r="AS42" s="232">
        <f>AR42*H42/3</f>
        <v>6</v>
      </c>
      <c r="AT42" s="230"/>
      <c r="AU42" s="232">
        <f t="shared" ref="AU42:AU46" si="508">AT42*H42/3</f>
        <v>0</v>
      </c>
      <c r="AV42" s="230"/>
      <c r="AW42" s="234">
        <f>SUM(AV42*H42/3)</f>
        <v>0</v>
      </c>
      <c r="AX42" s="230"/>
      <c r="AY42" s="232">
        <f>SUM(J42*AX42*8*2)</f>
        <v>0</v>
      </c>
      <c r="AZ42" s="230"/>
      <c r="BA42" s="232">
        <f>SUM(AZ42*K42*5*6)</f>
        <v>0</v>
      </c>
      <c r="BB42" s="230"/>
      <c r="BC42" s="232">
        <f>SUM(BB42*K42*4*6)</f>
        <v>0</v>
      </c>
      <c r="BD42" s="230"/>
      <c r="BE42" s="234">
        <f>SUM(BD42*50)</f>
        <v>0</v>
      </c>
      <c r="BF42" s="234"/>
      <c r="BG42" s="234">
        <f t="shared" si="58"/>
        <v>48</v>
      </c>
      <c r="BH42" s="234">
        <f t="shared" ref="BH42:BH54" si="509">SUM(O42+Q42+U42+W42+X42+AS42+AW42+AY42+BA42+BC42+S42+AQ42)</f>
        <v>46</v>
      </c>
      <c r="BI42" s="235"/>
      <c r="BJ42" s="235"/>
      <c r="BK42" s="227"/>
      <c r="BL42" s="227"/>
      <c r="BM42" s="80"/>
      <c r="BN42" s="227" t="s">
        <v>110</v>
      </c>
      <c r="BO42" s="228" t="s">
        <v>114</v>
      </c>
      <c r="BP42" s="245" t="s">
        <v>112</v>
      </c>
      <c r="BQ42" s="245" t="s">
        <v>125</v>
      </c>
      <c r="BR42" s="228" t="s">
        <v>126</v>
      </c>
      <c r="BS42" s="228">
        <v>8</v>
      </c>
      <c r="BT42" s="228">
        <v>18</v>
      </c>
      <c r="BU42" s="228">
        <v>1</v>
      </c>
      <c r="BV42" s="228">
        <v>1</v>
      </c>
      <c r="BW42" s="228">
        <v>2</v>
      </c>
      <c r="BX42" s="227">
        <v>54</v>
      </c>
      <c r="BY42" s="229">
        <f>SUM(BZ42+CB42+CD42+CF42+CH42)</f>
        <v>54</v>
      </c>
      <c r="BZ42" s="230"/>
      <c r="CA42" s="231">
        <f>SUM(BZ42)*BU42</f>
        <v>0</v>
      </c>
      <c r="CB42" s="231"/>
      <c r="CC42" s="231">
        <f t="shared" ref="CC42:CC44" si="510">BV42*CB42</f>
        <v>0</v>
      </c>
      <c r="CD42" s="231">
        <v>54</v>
      </c>
      <c r="CE42" s="231">
        <f>SUM(CD42)*BV42</f>
        <v>54</v>
      </c>
      <c r="CF42" s="231"/>
      <c r="CG42" s="231">
        <f>SUM(CF42)*BW42</f>
        <v>0</v>
      </c>
      <c r="CH42" s="230"/>
      <c r="CI42" s="231">
        <f>SUM(CH42)*BV42*5</f>
        <v>0</v>
      </c>
      <c r="CJ42" s="232">
        <f>SUM(BW42*DJ42*2+BW42*DL42*2)</f>
        <v>0</v>
      </c>
      <c r="CK42" s="232">
        <v>2</v>
      </c>
      <c r="CL42" s="230"/>
      <c r="CM42" s="231"/>
      <c r="CN42" s="230"/>
      <c r="CO42" s="232">
        <f>SUM(CN42)*3*BT42/5</f>
        <v>0</v>
      </c>
      <c r="CP42" s="230"/>
      <c r="CQ42" s="233">
        <f>SUM(CP42*BT42*(30+4))</f>
        <v>0</v>
      </c>
      <c r="CR42" s="230"/>
      <c r="CS42" s="234">
        <f>SUM(CR42*BT42*3)</f>
        <v>0</v>
      </c>
      <c r="CT42" s="230"/>
      <c r="CU42" s="232">
        <f>SUM(CT42*BT42/3)</f>
        <v>0</v>
      </c>
      <c r="CV42" s="230"/>
      <c r="CW42" s="232">
        <f>SUM(CV42*BT42*2/3)</f>
        <v>0</v>
      </c>
      <c r="CX42" s="230"/>
      <c r="CY42" s="231">
        <f>SUM(CX42*BT42)</f>
        <v>0</v>
      </c>
      <c r="CZ42" s="230"/>
      <c r="DA42" s="231">
        <f>SUM(CZ42*BV42)</f>
        <v>0</v>
      </c>
      <c r="DB42" s="230"/>
      <c r="DC42" s="232">
        <f>SUM(DB42*BT42*2)</f>
        <v>0</v>
      </c>
      <c r="DD42" s="230">
        <v>1</v>
      </c>
      <c r="DE42" s="232">
        <f t="shared" ref="DE42" si="511">DD42*BT42/3</f>
        <v>6</v>
      </c>
      <c r="DF42" s="230"/>
      <c r="DG42" s="232">
        <f t="shared" ref="DG42:DG48" si="512">DF42*BT42/3</f>
        <v>0</v>
      </c>
      <c r="DH42" s="230"/>
      <c r="DI42" s="234">
        <f>SUM(DH42*BT42/3)</f>
        <v>0</v>
      </c>
      <c r="DJ42" s="230"/>
      <c r="DK42" s="232">
        <f>SUM(BV42*DJ42*8*2)</f>
        <v>0</v>
      </c>
      <c r="DL42" s="230"/>
      <c r="DM42" s="232">
        <f>SUM(DL42*BW42*5*6)</f>
        <v>0</v>
      </c>
      <c r="DN42" s="230"/>
      <c r="DO42" s="232">
        <f>SUM(DN42*BW42*4*6)</f>
        <v>0</v>
      </c>
      <c r="DP42" s="230"/>
      <c r="DQ42" s="234">
        <f t="shared" ref="DQ42" si="513">SUM(DP42*50)</f>
        <v>0</v>
      </c>
      <c r="DR42" s="234"/>
      <c r="DS42" s="234">
        <f t="shared" ref="DS42:DS54" si="514">SUM(DA42+DQ42+DO42+DM42+DK42+DI42+DE42+DC42+CW42+CY42+CU42+CS42+CQ42+CO42+CM42+CK42+CJ42+CI42+CG42+CC42+CA42+CE42+DG42)</f>
        <v>62</v>
      </c>
      <c r="DT42" s="234">
        <f t="shared" ref="DT42:DT54" si="515">SUM(CA42+CC42+CG42+CI42+CJ42+DE42+DI42+DK42+DM42+DO42+CE42+DC42)</f>
        <v>60</v>
      </c>
      <c r="DU42" s="80"/>
      <c r="DV42" s="80"/>
      <c r="DW42" s="80"/>
      <c r="DX42" s="80"/>
      <c r="DY42" s="80"/>
      <c r="DZ42" s="234"/>
      <c r="EA42" s="236"/>
      <c r="EB42" s="236"/>
      <c r="EC42" s="80"/>
      <c r="ED42" s="80"/>
      <c r="EE42" s="80"/>
      <c r="EF42" s="80"/>
      <c r="EG42" s="80"/>
      <c r="EH42" s="80"/>
      <c r="EI42" s="80"/>
      <c r="EJ42" s="80">
        <f t="shared" ref="EJ42:EJ54" si="516">SUM(L42+BX42)</f>
        <v>94</v>
      </c>
      <c r="EK42" s="80">
        <f t="shared" ref="EK42:EK54" si="517">SUM(M42+BY42)</f>
        <v>94</v>
      </c>
      <c r="EL42" s="80">
        <f t="shared" ref="EL42:EL56" si="518">SUM(N42+BZ42)</f>
        <v>0</v>
      </c>
      <c r="EM42" s="237">
        <f t="shared" ref="EM42:EM54" si="519">SUM(O42+CA42)</f>
        <v>0</v>
      </c>
      <c r="EN42" s="80">
        <f t="shared" ref="EN42:EN54" si="520">SUM(P42+CB42)</f>
        <v>0</v>
      </c>
      <c r="EO42" s="80">
        <f t="shared" ref="EO42:EO54" si="521">SUM(Q42+CC42)</f>
        <v>0</v>
      </c>
      <c r="EP42" s="80">
        <f t="shared" ref="EP42:EP54" si="522">SUM(R42+CD42)</f>
        <v>94</v>
      </c>
      <c r="EQ42" s="80">
        <f t="shared" ref="EQ42:EQ54" si="523">SUM(S42+CE42)</f>
        <v>94</v>
      </c>
      <c r="ER42" s="80">
        <f t="shared" ref="ER42:ER54" si="524">SUM(T42+CF42)</f>
        <v>0</v>
      </c>
      <c r="ES42" s="80">
        <f t="shared" ref="ES42:ES54" si="525">SUM(U42+CG42)</f>
        <v>0</v>
      </c>
      <c r="ET42" s="80">
        <f t="shared" ref="ET42:ET54" si="526">SUM(V42+CH42)</f>
        <v>0</v>
      </c>
      <c r="EU42" s="80">
        <f t="shared" ref="EU42:EU54" si="527">SUM(W42+CI42)</f>
        <v>0</v>
      </c>
      <c r="EV42" s="80">
        <f t="shared" ref="EV42:EV54" si="528">SUM(X42+CJ42)</f>
        <v>0</v>
      </c>
      <c r="EW42" s="237">
        <f t="shared" ref="EW42:EW54" si="529">SUM(Y42+CK42)</f>
        <v>4</v>
      </c>
      <c r="EX42" s="80">
        <f t="shared" ref="EX42:EX54" si="530">SUM(Z42+CL42)</f>
        <v>0</v>
      </c>
      <c r="EY42" s="80">
        <f t="shared" ref="EY42:EY54" si="531">SUM(AA42+CM42)</f>
        <v>0</v>
      </c>
      <c r="EZ42" s="80">
        <f t="shared" ref="EZ42:EZ54" si="532">SUM(AB42+CN42)</f>
        <v>0</v>
      </c>
      <c r="FA42" s="80">
        <f t="shared" ref="FA42:FA54" si="533">SUM(AC42+CO42)</f>
        <v>0</v>
      </c>
      <c r="FB42" s="80">
        <f t="shared" ref="FB42:FB54" si="534">SUM(AD42+CP42)</f>
        <v>0</v>
      </c>
      <c r="FC42" s="80">
        <f t="shared" ref="FC42:FC54" si="535">SUM(AE42+CQ42)</f>
        <v>0</v>
      </c>
      <c r="FD42" s="80">
        <f t="shared" ref="FD42:FD54" si="536">SUM(AF42+CR42)</f>
        <v>0</v>
      </c>
      <c r="FE42" s="80">
        <f t="shared" ref="FE42:FE54" si="537">SUM(AG42+CS42)</f>
        <v>0</v>
      </c>
      <c r="FF42" s="80">
        <f t="shared" ref="FF42:FF54" si="538">SUM(AH42+CT42)</f>
        <v>0</v>
      </c>
      <c r="FG42" s="237">
        <f t="shared" ref="FG42:FG54" si="539">SUM(AI42+CU42)</f>
        <v>0</v>
      </c>
      <c r="FH42" s="80">
        <f t="shared" ref="FH42:FH54" si="540">SUM(AJ42+CV42)</f>
        <v>0</v>
      </c>
      <c r="FI42" s="80">
        <f t="shared" ref="FI42:FI54" si="541">SUM(AK42+CW42)</f>
        <v>0</v>
      </c>
      <c r="FJ42" s="80">
        <f t="shared" ref="FJ42:FJ54" si="542">SUM(AL42+CX42)</f>
        <v>0</v>
      </c>
      <c r="FK42" s="80">
        <f t="shared" ref="FK42:FK54" si="543">SUM(AM42+CY42)</f>
        <v>0</v>
      </c>
      <c r="FL42" s="80">
        <f t="shared" ref="FL42:FL54" si="544">SUM(AN42+CZ42)</f>
        <v>0</v>
      </c>
      <c r="FM42" s="80">
        <f t="shared" ref="FM42:FM54" si="545">SUM(AO42+DA42)</f>
        <v>0</v>
      </c>
      <c r="FN42" s="80">
        <f t="shared" ref="FN42:FN54" si="546">SUM(AP42+DB42)</f>
        <v>0</v>
      </c>
      <c r="FO42" s="80">
        <f t="shared" ref="FO42:FO54" si="547">SUM(AQ42+DC42)</f>
        <v>0</v>
      </c>
      <c r="FP42" s="80">
        <f t="shared" ref="FP42:FP54" si="548">SUM(AR42+DD42)</f>
        <v>2</v>
      </c>
      <c r="FQ42" s="80">
        <f t="shared" ref="FQ42:FS54" si="549">SUM(AS42+DE42)</f>
        <v>12</v>
      </c>
      <c r="FR42" s="80"/>
      <c r="FS42" s="80">
        <f t="shared" si="549"/>
        <v>0</v>
      </c>
      <c r="FT42" s="80">
        <f t="shared" ref="FT42:FT54" si="550">SUM(AV42+DH42)</f>
        <v>0</v>
      </c>
      <c r="FU42" s="80">
        <f t="shared" ref="FU42:FU54" si="551">SUM(AW42+DI42)</f>
        <v>0</v>
      </c>
      <c r="FV42" s="80">
        <f t="shared" ref="FV42:FV54" si="552">SUM(AX42+DJ42)</f>
        <v>0</v>
      </c>
      <c r="FW42" s="80">
        <f t="shared" ref="FW42:FW54" si="553">SUM(AY42+DK42)</f>
        <v>0</v>
      </c>
      <c r="FX42" s="80">
        <f t="shared" ref="FX42:FX54" si="554">SUM(AZ42+DL42)</f>
        <v>0</v>
      </c>
      <c r="FY42" s="80">
        <f t="shared" ref="FY42:FY54" si="555">SUM(BA42+DM42)</f>
        <v>0</v>
      </c>
      <c r="FZ42" s="80">
        <f t="shared" ref="FZ42:FZ54" si="556">SUM(BB42+DN42)</f>
        <v>0</v>
      </c>
      <c r="GA42" s="80">
        <f t="shared" ref="GA42:GA54" si="557">SUM(BC42+DO42)</f>
        <v>0</v>
      </c>
      <c r="GB42" s="80">
        <f t="shared" ref="GB42:GB54" si="558">SUM(BD42+DP42)</f>
        <v>0</v>
      </c>
      <c r="GC42" s="80">
        <f t="shared" ref="GC42:GC54" si="559">SUM(BE42+DQ42)</f>
        <v>0</v>
      </c>
      <c r="GD42" s="80">
        <f t="shared" ref="GD42:GD54" si="560">SUM(BF42+DR42)</f>
        <v>0</v>
      </c>
      <c r="GE42" s="238">
        <f t="shared" ref="GE42:GE54" si="561">SUM(BG42+DS42)</f>
        <v>110</v>
      </c>
      <c r="GF42" s="239">
        <f t="shared" ref="GF42:GF54" si="562">SUM(BH42+DT42)</f>
        <v>106</v>
      </c>
      <c r="GG42" s="80"/>
      <c r="GH42" s="80"/>
      <c r="GI42" s="80"/>
      <c r="GJ42" s="80"/>
      <c r="GL42" s="240"/>
      <c r="GM42" s="240"/>
      <c r="GN42" s="241"/>
      <c r="GO42" s="242"/>
      <c r="GP42" s="243"/>
      <c r="GR42" s="244"/>
    </row>
    <row r="43" spans="1:200" s="2" customFormat="1" ht="24.95" hidden="1" customHeight="1">
      <c r="A43" s="31"/>
      <c r="B43" s="44" t="s">
        <v>110</v>
      </c>
      <c r="C43" s="109" t="s">
        <v>111</v>
      </c>
      <c r="D43" s="109" t="s">
        <v>112</v>
      </c>
      <c r="E43" s="109" t="s">
        <v>113</v>
      </c>
      <c r="F43" s="109">
        <v>103</v>
      </c>
      <c r="G43" s="45">
        <v>1</v>
      </c>
      <c r="H43" s="45">
        <v>120</v>
      </c>
      <c r="I43" s="45">
        <v>1</v>
      </c>
      <c r="J43" s="45">
        <v>1</v>
      </c>
      <c r="K43" s="45">
        <v>1</v>
      </c>
      <c r="L43" s="44">
        <v>34</v>
      </c>
      <c r="M43" s="99">
        <f t="shared" si="506"/>
        <v>34</v>
      </c>
      <c r="N43" s="62"/>
      <c r="O43" s="58">
        <f t="shared" ref="O43:O44" si="563">SUM(N43)*I43</f>
        <v>0</v>
      </c>
      <c r="P43" s="62"/>
      <c r="Q43" s="58">
        <f t="shared" ref="Q43:Q46" si="564">J43*P43</f>
        <v>0</v>
      </c>
      <c r="R43" s="62"/>
      <c r="S43" s="58">
        <f t="shared" ref="S43:S44" si="565">SUM(R43)*J43</f>
        <v>0</v>
      </c>
      <c r="T43" s="62">
        <v>34</v>
      </c>
      <c r="U43" s="58">
        <f t="shared" ref="U43:U45" si="566">SUM(T43)*K43</f>
        <v>34</v>
      </c>
      <c r="V43" s="62"/>
      <c r="W43" s="58">
        <f t="shared" ref="W43:W44" si="567">SUM(V43)*J43*5</f>
        <v>0</v>
      </c>
      <c r="X43" s="51">
        <f t="shared" ref="X43:X44" si="568">SUM(K43*AX43*2+K43*AZ43*2)</f>
        <v>0</v>
      </c>
      <c r="Y43" s="51">
        <v>2</v>
      </c>
      <c r="Z43" s="62"/>
      <c r="AA43" s="58"/>
      <c r="AB43" s="62"/>
      <c r="AC43" s="51">
        <f t="shared" ref="AC43:AC44" si="569">SUM(AB43)*3*H43/5</f>
        <v>0</v>
      </c>
      <c r="AD43" s="62"/>
      <c r="AE43" s="100">
        <f t="shared" ref="AE43:AE44" si="570">SUM(AD43*H43*(30+4))</f>
        <v>0</v>
      </c>
      <c r="AF43" s="62"/>
      <c r="AG43" s="52">
        <f t="shared" ref="AG43:AG46" si="571">SUM(AF43*H43*3)</f>
        <v>0</v>
      </c>
      <c r="AH43" s="62"/>
      <c r="AI43" s="51">
        <f t="shared" ref="AI43:AI46" si="572">SUM(AH43*H43/3)</f>
        <v>0</v>
      </c>
      <c r="AJ43" s="62"/>
      <c r="AK43" s="51">
        <f t="shared" ref="AK43:AK44" si="573">SUM(AJ43*H43*2/3)</f>
        <v>0</v>
      </c>
      <c r="AL43" s="62"/>
      <c r="AM43" s="58">
        <f t="shared" ref="AM43:AM46" si="574">SUM(AL43*H43)</f>
        <v>0</v>
      </c>
      <c r="AN43" s="62"/>
      <c r="AO43" s="58">
        <f t="shared" ref="AO43:AO46" si="575">SUM(AN43*J43)</f>
        <v>0</v>
      </c>
      <c r="AP43" s="62"/>
      <c r="AQ43" s="51">
        <f t="shared" ref="AQ43:AQ46" si="576">SUM(AP43*H43*2)</f>
        <v>0</v>
      </c>
      <c r="AR43" s="62">
        <v>1</v>
      </c>
      <c r="AS43" s="51">
        <f t="shared" ref="AS43:AS44" si="577">AR43*K43*6</f>
        <v>6</v>
      </c>
      <c r="AT43" s="62"/>
      <c r="AU43" s="51">
        <f t="shared" si="508"/>
        <v>0</v>
      </c>
      <c r="AV43" s="62"/>
      <c r="AW43" s="52">
        <f t="shared" ref="AW43:AW46" si="578">SUM(AV43*H43/3)</f>
        <v>0</v>
      </c>
      <c r="AX43" s="62"/>
      <c r="AY43" s="51">
        <f t="shared" ref="AY43:AY44" si="579">SUM(J43*AX43*8*2)</f>
        <v>0</v>
      </c>
      <c r="AZ43" s="62"/>
      <c r="BA43" s="51">
        <f t="shared" ref="BA43:BA44" si="580">SUM(AZ43*K43*5*6)</f>
        <v>0</v>
      </c>
      <c r="BB43" s="62"/>
      <c r="BC43" s="51">
        <f t="shared" ref="BC43:BC44" si="581">SUM(BB43*K43*4*6)</f>
        <v>0</v>
      </c>
      <c r="BD43" s="62"/>
      <c r="BE43" s="52">
        <f t="shared" ref="BE43:BE46" si="582">SUM(BD43*50)</f>
        <v>0</v>
      </c>
      <c r="BF43" s="52"/>
      <c r="BG43" s="52">
        <f t="shared" si="58"/>
        <v>42</v>
      </c>
      <c r="BH43" s="52">
        <f t="shared" si="509"/>
        <v>40</v>
      </c>
      <c r="BI43" s="96"/>
      <c r="BJ43" s="96"/>
      <c r="BK43" s="44"/>
      <c r="BL43" s="44"/>
      <c r="BM43" s="31"/>
      <c r="BN43" s="44" t="s">
        <v>110</v>
      </c>
      <c r="BO43" s="45" t="s">
        <v>116</v>
      </c>
      <c r="BP43" s="45" t="s">
        <v>112</v>
      </c>
      <c r="BQ43" s="45" t="s">
        <v>117</v>
      </c>
      <c r="BR43" s="45">
        <v>107</v>
      </c>
      <c r="BS43" s="45">
        <v>2</v>
      </c>
      <c r="BT43" s="45">
        <v>80</v>
      </c>
      <c r="BU43" s="45">
        <v>1</v>
      </c>
      <c r="BV43" s="45">
        <v>1</v>
      </c>
      <c r="BW43" s="45">
        <v>1</v>
      </c>
      <c r="BX43" s="44">
        <v>56</v>
      </c>
      <c r="BY43" s="99">
        <f t="shared" ref="BY43:BY44" si="583">SUM(BZ43+CB43+CD43+CF43+CH43)</f>
        <v>56</v>
      </c>
      <c r="BZ43" s="62"/>
      <c r="CA43" s="58">
        <f t="shared" ref="CA43:CA44" si="584">SUM(BZ43)*BU43</f>
        <v>0</v>
      </c>
      <c r="CB43" s="62"/>
      <c r="CC43" s="58">
        <f t="shared" si="510"/>
        <v>0</v>
      </c>
      <c r="CD43" s="62"/>
      <c r="CE43" s="58">
        <f t="shared" ref="CE43:CE45" si="585">SUM(CD43)*BV43</f>
        <v>0</v>
      </c>
      <c r="CF43" s="62">
        <v>56</v>
      </c>
      <c r="CG43" s="58">
        <f t="shared" ref="CG43:CG50" si="586">SUM(CF43)*BW43</f>
        <v>56</v>
      </c>
      <c r="CH43" s="62"/>
      <c r="CI43" s="58">
        <f t="shared" ref="CI43:CI44" si="587">SUM(CH43)*BV43*5</f>
        <v>0</v>
      </c>
      <c r="CJ43" s="51">
        <v>2</v>
      </c>
      <c r="CK43" s="51">
        <v>2</v>
      </c>
      <c r="CL43" s="62"/>
      <c r="CM43" s="58"/>
      <c r="CN43" s="62"/>
      <c r="CO43" s="51">
        <f t="shared" ref="CO43:CO44" si="588">SUM(CN43)*3*BT43/5</f>
        <v>0</v>
      </c>
      <c r="CP43" s="62"/>
      <c r="CQ43" s="100">
        <f t="shared" ref="CQ43:CQ44" si="589">SUM(CP43*BT43*(30+4))</f>
        <v>0</v>
      </c>
      <c r="CR43" s="62"/>
      <c r="CS43" s="52">
        <f t="shared" ref="CS43:CS44" si="590">SUM(CR43*BT43*3)</f>
        <v>0</v>
      </c>
      <c r="CT43" s="62"/>
      <c r="CU43" s="51">
        <f t="shared" ref="CU43:CU44" si="591">SUM(CT43*BT43/3)</f>
        <v>0</v>
      </c>
      <c r="CV43" s="62"/>
      <c r="CW43" s="51">
        <f t="shared" ref="CW43:CW44" si="592">SUM(CV43*BT43*2/3)</f>
        <v>0</v>
      </c>
      <c r="CX43" s="62"/>
      <c r="CY43" s="58">
        <f>SUM(CX43*BT43)</f>
        <v>0</v>
      </c>
      <c r="CZ43" s="62"/>
      <c r="DA43" s="58">
        <f t="shared" ref="DA43:DA44" si="593">SUM(CZ43*BV43)</f>
        <v>0</v>
      </c>
      <c r="DB43" s="62"/>
      <c r="DC43" s="51">
        <f t="shared" ref="DC43:DC44" si="594">SUM(DB43*BT43*2)</f>
        <v>0</v>
      </c>
      <c r="DD43" s="62"/>
      <c r="DE43" s="51"/>
      <c r="DF43" s="62"/>
      <c r="DG43" s="51">
        <f t="shared" si="512"/>
        <v>0</v>
      </c>
      <c r="DH43" s="62"/>
      <c r="DI43" s="52">
        <f t="shared" ref="DI43:DI44" si="595">SUM(DH43*BT43/3)</f>
        <v>0</v>
      </c>
      <c r="DJ43" s="62">
        <v>1</v>
      </c>
      <c r="DK43" s="51">
        <v>8</v>
      </c>
      <c r="DL43" s="62"/>
      <c r="DM43" s="51">
        <f t="shared" ref="DM43:DM44" si="596">SUM(DL43*BW43*5*6)</f>
        <v>0</v>
      </c>
      <c r="DN43" s="62"/>
      <c r="DO43" s="51">
        <f t="shared" ref="DO43:DO44" si="597">SUM(DN43*BW43*4*6)</f>
        <v>0</v>
      </c>
      <c r="DP43" s="62"/>
      <c r="DQ43" s="52">
        <f t="shared" ref="DQ43:DQ44" si="598">SUM(DP43*50)</f>
        <v>0</v>
      </c>
      <c r="DR43" s="52"/>
      <c r="DS43" s="52">
        <f t="shared" si="514"/>
        <v>68</v>
      </c>
      <c r="DT43" s="52">
        <f t="shared" si="515"/>
        <v>66</v>
      </c>
      <c r="DU43" s="31"/>
      <c r="DV43" s="31"/>
      <c r="DW43" s="31"/>
      <c r="DX43" s="31"/>
      <c r="DY43" s="31"/>
      <c r="DZ43" s="52"/>
      <c r="EA43" s="103"/>
      <c r="EB43" s="103"/>
      <c r="EC43" s="31"/>
      <c r="ED43" s="31"/>
      <c r="EE43" s="31"/>
      <c r="EF43" s="31"/>
      <c r="EG43" s="31"/>
      <c r="EH43" s="31"/>
      <c r="EI43" s="31"/>
      <c r="EJ43" s="31">
        <f t="shared" si="516"/>
        <v>90</v>
      </c>
      <c r="EK43" s="31">
        <f t="shared" si="517"/>
        <v>90</v>
      </c>
      <c r="EL43" s="31">
        <f t="shared" si="518"/>
        <v>0</v>
      </c>
      <c r="EM43" s="30">
        <f t="shared" si="519"/>
        <v>0</v>
      </c>
      <c r="EN43" s="31">
        <f t="shared" si="520"/>
        <v>0</v>
      </c>
      <c r="EO43" s="31">
        <f t="shared" si="521"/>
        <v>0</v>
      </c>
      <c r="EP43" s="31">
        <f t="shared" si="522"/>
        <v>0</v>
      </c>
      <c r="EQ43" s="31">
        <f t="shared" si="523"/>
        <v>0</v>
      </c>
      <c r="ER43" s="31">
        <f t="shared" si="524"/>
        <v>90</v>
      </c>
      <c r="ES43" s="31">
        <f t="shared" si="525"/>
        <v>90</v>
      </c>
      <c r="ET43" s="31">
        <f t="shared" si="526"/>
        <v>0</v>
      </c>
      <c r="EU43" s="31">
        <f t="shared" si="527"/>
        <v>0</v>
      </c>
      <c r="EV43" s="31">
        <f t="shared" si="528"/>
        <v>2</v>
      </c>
      <c r="EW43" s="30">
        <f t="shared" si="529"/>
        <v>4</v>
      </c>
      <c r="EX43" s="31">
        <f t="shared" si="530"/>
        <v>0</v>
      </c>
      <c r="EY43" s="31">
        <f t="shared" si="531"/>
        <v>0</v>
      </c>
      <c r="EZ43" s="31">
        <f t="shared" si="532"/>
        <v>0</v>
      </c>
      <c r="FA43" s="31">
        <f t="shared" si="533"/>
        <v>0</v>
      </c>
      <c r="FB43" s="31">
        <f t="shared" si="534"/>
        <v>0</v>
      </c>
      <c r="FC43" s="31">
        <f t="shared" si="535"/>
        <v>0</v>
      </c>
      <c r="FD43" s="31">
        <f t="shared" si="536"/>
        <v>0</v>
      </c>
      <c r="FE43" s="31">
        <f t="shared" si="537"/>
        <v>0</v>
      </c>
      <c r="FF43" s="31">
        <f t="shared" si="538"/>
        <v>0</v>
      </c>
      <c r="FG43" s="30">
        <f t="shared" si="539"/>
        <v>0</v>
      </c>
      <c r="FH43" s="31">
        <f t="shared" si="540"/>
        <v>0</v>
      </c>
      <c r="FI43" s="31">
        <f t="shared" si="541"/>
        <v>0</v>
      </c>
      <c r="FJ43" s="31">
        <f t="shared" si="542"/>
        <v>0</v>
      </c>
      <c r="FK43" s="31">
        <f t="shared" si="543"/>
        <v>0</v>
      </c>
      <c r="FL43" s="31">
        <f t="shared" si="544"/>
        <v>0</v>
      </c>
      <c r="FM43" s="31">
        <f t="shared" si="545"/>
        <v>0</v>
      </c>
      <c r="FN43" s="31">
        <f t="shared" si="546"/>
        <v>0</v>
      </c>
      <c r="FO43" s="31">
        <f t="shared" si="547"/>
        <v>0</v>
      </c>
      <c r="FP43" s="31">
        <f t="shared" si="548"/>
        <v>1</v>
      </c>
      <c r="FQ43" s="31">
        <f t="shared" si="549"/>
        <v>6</v>
      </c>
      <c r="FR43" s="31"/>
      <c r="FS43" s="31">
        <f t="shared" si="549"/>
        <v>0</v>
      </c>
      <c r="FT43" s="31">
        <f t="shared" si="550"/>
        <v>0</v>
      </c>
      <c r="FU43" s="31">
        <f t="shared" si="551"/>
        <v>0</v>
      </c>
      <c r="FV43" s="31">
        <f t="shared" si="552"/>
        <v>1</v>
      </c>
      <c r="FW43" s="31">
        <f t="shared" si="553"/>
        <v>8</v>
      </c>
      <c r="FX43" s="31">
        <f t="shared" si="554"/>
        <v>0</v>
      </c>
      <c r="FY43" s="31">
        <f t="shared" si="555"/>
        <v>0</v>
      </c>
      <c r="FZ43" s="31">
        <f t="shared" si="556"/>
        <v>0</v>
      </c>
      <c r="GA43" s="31">
        <f t="shared" si="557"/>
        <v>0</v>
      </c>
      <c r="GB43" s="31">
        <f t="shared" si="558"/>
        <v>0</v>
      </c>
      <c r="GC43" s="31">
        <f t="shared" si="559"/>
        <v>0</v>
      </c>
      <c r="GD43" s="31">
        <f t="shared" si="560"/>
        <v>0</v>
      </c>
      <c r="GE43" s="97">
        <f t="shared" si="561"/>
        <v>110</v>
      </c>
      <c r="GF43" s="98">
        <f t="shared" si="562"/>
        <v>106</v>
      </c>
      <c r="GG43" s="31"/>
      <c r="GH43" s="31"/>
      <c r="GI43" s="31"/>
      <c r="GJ43" s="31"/>
      <c r="GL43" s="7"/>
      <c r="GM43" s="7"/>
      <c r="GN43" s="11"/>
      <c r="GO43" s="33"/>
      <c r="GP43" s="35"/>
      <c r="GR43" s="36"/>
    </row>
    <row r="44" spans="1:200" s="2" customFormat="1" ht="24.95" hidden="1" customHeight="1">
      <c r="A44" s="31"/>
      <c r="B44" s="44" t="s">
        <v>110</v>
      </c>
      <c r="C44" s="45" t="s">
        <v>116</v>
      </c>
      <c r="D44" s="109" t="s">
        <v>112</v>
      </c>
      <c r="E44" s="109" t="s">
        <v>117</v>
      </c>
      <c r="F44" s="109">
        <v>107</v>
      </c>
      <c r="G44" s="109">
        <v>1</v>
      </c>
      <c r="H44" s="45">
        <v>80</v>
      </c>
      <c r="I44" s="45">
        <v>1</v>
      </c>
      <c r="J44" s="45">
        <v>1</v>
      </c>
      <c r="K44" s="45">
        <v>1</v>
      </c>
      <c r="L44" s="44">
        <v>14</v>
      </c>
      <c r="M44" s="99">
        <f t="shared" si="506"/>
        <v>14</v>
      </c>
      <c r="N44" s="62"/>
      <c r="O44" s="58">
        <f t="shared" si="563"/>
        <v>0</v>
      </c>
      <c r="P44" s="62"/>
      <c r="Q44" s="58">
        <f t="shared" si="564"/>
        <v>0</v>
      </c>
      <c r="R44" s="62"/>
      <c r="S44" s="58">
        <f t="shared" si="565"/>
        <v>0</v>
      </c>
      <c r="T44" s="62">
        <v>14</v>
      </c>
      <c r="U44" s="58">
        <f t="shared" si="566"/>
        <v>14</v>
      </c>
      <c r="V44" s="62"/>
      <c r="W44" s="58">
        <f t="shared" si="567"/>
        <v>0</v>
      </c>
      <c r="X44" s="51">
        <f t="shared" si="568"/>
        <v>0</v>
      </c>
      <c r="Y44" s="51">
        <v>0</v>
      </c>
      <c r="Z44" s="62"/>
      <c r="AA44" s="58"/>
      <c r="AB44" s="62"/>
      <c r="AC44" s="51">
        <f t="shared" si="569"/>
        <v>0</v>
      </c>
      <c r="AD44" s="62"/>
      <c r="AE44" s="100">
        <f t="shared" si="570"/>
        <v>0</v>
      </c>
      <c r="AF44" s="62"/>
      <c r="AG44" s="52">
        <f t="shared" si="571"/>
        <v>0</v>
      </c>
      <c r="AH44" s="62"/>
      <c r="AI44" s="51">
        <f t="shared" si="572"/>
        <v>0</v>
      </c>
      <c r="AJ44" s="62"/>
      <c r="AK44" s="51">
        <f t="shared" si="573"/>
        <v>0</v>
      </c>
      <c r="AL44" s="62"/>
      <c r="AM44" s="58">
        <f t="shared" si="574"/>
        <v>0</v>
      </c>
      <c r="AN44" s="62"/>
      <c r="AO44" s="58">
        <f t="shared" si="575"/>
        <v>0</v>
      </c>
      <c r="AP44" s="62"/>
      <c r="AQ44" s="51">
        <f t="shared" si="576"/>
        <v>0</v>
      </c>
      <c r="AR44" s="62">
        <v>1</v>
      </c>
      <c r="AS44" s="51">
        <f t="shared" si="577"/>
        <v>6</v>
      </c>
      <c r="AT44" s="62"/>
      <c r="AU44" s="51">
        <f t="shared" si="508"/>
        <v>0</v>
      </c>
      <c r="AV44" s="62"/>
      <c r="AW44" s="52">
        <f t="shared" si="578"/>
        <v>0</v>
      </c>
      <c r="AX44" s="62"/>
      <c r="AY44" s="51">
        <f t="shared" si="579"/>
        <v>0</v>
      </c>
      <c r="AZ44" s="62"/>
      <c r="BA44" s="51">
        <f t="shared" si="580"/>
        <v>0</v>
      </c>
      <c r="BB44" s="62"/>
      <c r="BC44" s="51">
        <f t="shared" si="581"/>
        <v>0</v>
      </c>
      <c r="BD44" s="62"/>
      <c r="BE44" s="52">
        <f t="shared" si="582"/>
        <v>0</v>
      </c>
      <c r="BF44" s="52"/>
      <c r="BG44" s="52">
        <f t="shared" si="58"/>
        <v>20</v>
      </c>
      <c r="BH44" s="52">
        <f t="shared" si="509"/>
        <v>20</v>
      </c>
      <c r="BI44" s="31"/>
      <c r="BJ44" s="31"/>
      <c r="BK44" s="31"/>
      <c r="BL44" s="31"/>
      <c r="BM44" s="31"/>
      <c r="BN44" s="44" t="s">
        <v>110</v>
      </c>
      <c r="BO44" s="45" t="s">
        <v>111</v>
      </c>
      <c r="BP44" s="45" t="s">
        <v>112</v>
      </c>
      <c r="BQ44" s="45" t="s">
        <v>113</v>
      </c>
      <c r="BR44" s="45">
        <v>103</v>
      </c>
      <c r="BS44" s="45">
        <v>2</v>
      </c>
      <c r="BT44" s="45">
        <v>120</v>
      </c>
      <c r="BU44" s="45">
        <v>1</v>
      </c>
      <c r="BV44" s="45">
        <v>1</v>
      </c>
      <c r="BW44" s="45">
        <v>1</v>
      </c>
      <c r="BX44" s="44">
        <v>64</v>
      </c>
      <c r="BY44" s="99">
        <f t="shared" si="583"/>
        <v>64</v>
      </c>
      <c r="BZ44" s="62"/>
      <c r="CA44" s="58">
        <f t="shared" si="584"/>
        <v>0</v>
      </c>
      <c r="CB44" s="62"/>
      <c r="CC44" s="58">
        <f t="shared" si="510"/>
        <v>0</v>
      </c>
      <c r="CD44" s="62"/>
      <c r="CE44" s="58">
        <f t="shared" si="585"/>
        <v>0</v>
      </c>
      <c r="CF44" s="62">
        <v>64</v>
      </c>
      <c r="CG44" s="58">
        <f t="shared" si="586"/>
        <v>64</v>
      </c>
      <c r="CH44" s="62"/>
      <c r="CI44" s="58">
        <f t="shared" si="587"/>
        <v>0</v>
      </c>
      <c r="CJ44" s="51">
        <v>2</v>
      </c>
      <c r="CK44" s="51">
        <v>2</v>
      </c>
      <c r="CL44" s="62"/>
      <c r="CM44" s="58"/>
      <c r="CN44" s="62"/>
      <c r="CO44" s="51">
        <f t="shared" si="588"/>
        <v>0</v>
      </c>
      <c r="CP44" s="62"/>
      <c r="CQ44" s="100">
        <f t="shared" si="589"/>
        <v>0</v>
      </c>
      <c r="CR44" s="62"/>
      <c r="CS44" s="52">
        <f t="shared" si="590"/>
        <v>0</v>
      </c>
      <c r="CT44" s="62"/>
      <c r="CU44" s="51">
        <f t="shared" si="591"/>
        <v>0</v>
      </c>
      <c r="CV44" s="62"/>
      <c r="CW44" s="51">
        <f t="shared" si="592"/>
        <v>0</v>
      </c>
      <c r="CX44" s="62"/>
      <c r="CY44" s="58">
        <f t="shared" ref="CY44" si="599">SUM(CX44*BT44)</f>
        <v>0</v>
      </c>
      <c r="CZ44" s="62"/>
      <c r="DA44" s="58">
        <f t="shared" si="593"/>
        <v>0</v>
      </c>
      <c r="DB44" s="62"/>
      <c r="DC44" s="51">
        <f t="shared" si="594"/>
        <v>0</v>
      </c>
      <c r="DD44" s="62"/>
      <c r="DE44" s="51"/>
      <c r="DF44" s="62"/>
      <c r="DG44" s="51">
        <f t="shared" si="512"/>
        <v>0</v>
      </c>
      <c r="DH44" s="62"/>
      <c r="DI44" s="52">
        <f t="shared" si="595"/>
        <v>0</v>
      </c>
      <c r="DJ44" s="62">
        <v>1</v>
      </c>
      <c r="DK44" s="51">
        <v>8</v>
      </c>
      <c r="DL44" s="62"/>
      <c r="DM44" s="51">
        <f t="shared" si="596"/>
        <v>0</v>
      </c>
      <c r="DN44" s="62"/>
      <c r="DO44" s="51">
        <f t="shared" si="597"/>
        <v>0</v>
      </c>
      <c r="DP44" s="62"/>
      <c r="DQ44" s="52">
        <f t="shared" si="598"/>
        <v>0</v>
      </c>
      <c r="DR44" s="52"/>
      <c r="DS44" s="52">
        <f t="shared" si="514"/>
        <v>76</v>
      </c>
      <c r="DT44" s="52">
        <f t="shared" si="515"/>
        <v>74</v>
      </c>
      <c r="DU44" s="31"/>
      <c r="DV44" s="31"/>
      <c r="DW44" s="31"/>
      <c r="DX44" s="31"/>
      <c r="DY44" s="31"/>
      <c r="DZ44" s="52"/>
      <c r="EA44" s="103"/>
      <c r="EB44" s="103"/>
      <c r="EC44" s="31"/>
      <c r="ED44" s="31"/>
      <c r="EE44" s="31"/>
      <c r="EF44" s="31"/>
      <c r="EG44" s="31"/>
      <c r="EH44" s="31"/>
      <c r="EI44" s="31"/>
      <c r="EJ44" s="31">
        <f t="shared" si="516"/>
        <v>78</v>
      </c>
      <c r="EK44" s="31">
        <f t="shared" si="517"/>
        <v>78</v>
      </c>
      <c r="EL44" s="31">
        <f t="shared" si="518"/>
        <v>0</v>
      </c>
      <c r="EM44" s="30">
        <f t="shared" si="519"/>
        <v>0</v>
      </c>
      <c r="EN44" s="31">
        <f t="shared" si="520"/>
        <v>0</v>
      </c>
      <c r="EO44" s="31">
        <f t="shared" si="521"/>
        <v>0</v>
      </c>
      <c r="EP44" s="31">
        <f t="shared" si="522"/>
        <v>0</v>
      </c>
      <c r="EQ44" s="31">
        <f t="shared" si="523"/>
        <v>0</v>
      </c>
      <c r="ER44" s="31">
        <f t="shared" si="524"/>
        <v>78</v>
      </c>
      <c r="ES44" s="31">
        <f t="shared" si="525"/>
        <v>78</v>
      </c>
      <c r="ET44" s="31">
        <f t="shared" si="526"/>
        <v>0</v>
      </c>
      <c r="EU44" s="31">
        <f t="shared" si="527"/>
        <v>0</v>
      </c>
      <c r="EV44" s="31">
        <f t="shared" si="528"/>
        <v>2</v>
      </c>
      <c r="EW44" s="30">
        <f t="shared" si="529"/>
        <v>2</v>
      </c>
      <c r="EX44" s="31">
        <f t="shared" si="530"/>
        <v>0</v>
      </c>
      <c r="EY44" s="31">
        <f t="shared" si="531"/>
        <v>0</v>
      </c>
      <c r="EZ44" s="31">
        <f t="shared" si="532"/>
        <v>0</v>
      </c>
      <c r="FA44" s="31">
        <f t="shared" si="533"/>
        <v>0</v>
      </c>
      <c r="FB44" s="31">
        <f t="shared" si="534"/>
        <v>0</v>
      </c>
      <c r="FC44" s="31">
        <f t="shared" si="535"/>
        <v>0</v>
      </c>
      <c r="FD44" s="31">
        <f t="shared" si="536"/>
        <v>0</v>
      </c>
      <c r="FE44" s="31">
        <f t="shared" si="537"/>
        <v>0</v>
      </c>
      <c r="FF44" s="31">
        <f t="shared" si="538"/>
        <v>0</v>
      </c>
      <c r="FG44" s="30">
        <f t="shared" si="539"/>
        <v>0</v>
      </c>
      <c r="FH44" s="31">
        <f t="shared" si="540"/>
        <v>0</v>
      </c>
      <c r="FI44" s="31">
        <f t="shared" si="541"/>
        <v>0</v>
      </c>
      <c r="FJ44" s="31">
        <f t="shared" si="542"/>
        <v>0</v>
      </c>
      <c r="FK44" s="31">
        <f t="shared" si="543"/>
        <v>0</v>
      </c>
      <c r="FL44" s="31">
        <f t="shared" si="544"/>
        <v>0</v>
      </c>
      <c r="FM44" s="31">
        <f t="shared" si="545"/>
        <v>0</v>
      </c>
      <c r="FN44" s="31">
        <f t="shared" si="546"/>
        <v>0</v>
      </c>
      <c r="FO44" s="31">
        <f t="shared" si="547"/>
        <v>0</v>
      </c>
      <c r="FP44" s="31">
        <f t="shared" si="548"/>
        <v>1</v>
      </c>
      <c r="FQ44" s="31">
        <f t="shared" si="549"/>
        <v>6</v>
      </c>
      <c r="FR44" s="31"/>
      <c r="FS44" s="31">
        <f t="shared" si="549"/>
        <v>0</v>
      </c>
      <c r="FT44" s="31">
        <f t="shared" si="550"/>
        <v>0</v>
      </c>
      <c r="FU44" s="31">
        <f t="shared" si="551"/>
        <v>0</v>
      </c>
      <c r="FV44" s="31">
        <f t="shared" si="552"/>
        <v>1</v>
      </c>
      <c r="FW44" s="31">
        <f t="shared" si="553"/>
        <v>8</v>
      </c>
      <c r="FX44" s="31">
        <f t="shared" si="554"/>
        <v>0</v>
      </c>
      <c r="FY44" s="31">
        <f t="shared" si="555"/>
        <v>0</v>
      </c>
      <c r="FZ44" s="31">
        <f t="shared" si="556"/>
        <v>0</v>
      </c>
      <c r="GA44" s="31">
        <f t="shared" si="557"/>
        <v>0</v>
      </c>
      <c r="GB44" s="31">
        <f t="shared" si="558"/>
        <v>0</v>
      </c>
      <c r="GC44" s="31">
        <f t="shared" si="559"/>
        <v>0</v>
      </c>
      <c r="GD44" s="31">
        <f t="shared" si="560"/>
        <v>0</v>
      </c>
      <c r="GE44" s="97">
        <f t="shared" si="561"/>
        <v>96</v>
      </c>
      <c r="GF44" s="98">
        <f t="shared" si="562"/>
        <v>94</v>
      </c>
      <c r="GG44" s="31"/>
      <c r="GH44" s="31"/>
      <c r="GI44" s="31"/>
      <c r="GJ44" s="31"/>
      <c r="GL44" s="7"/>
      <c r="GM44" s="7"/>
      <c r="GN44" s="39"/>
      <c r="GO44" s="33"/>
      <c r="GP44" s="35"/>
      <c r="GR44" s="36"/>
    </row>
    <row r="45" spans="1:200" s="2" customFormat="1" ht="24.95" hidden="1" customHeight="1">
      <c r="A45" s="31"/>
      <c r="B45" s="44" t="s">
        <v>119</v>
      </c>
      <c r="C45" s="45" t="s">
        <v>111</v>
      </c>
      <c r="D45" s="109" t="s">
        <v>112</v>
      </c>
      <c r="E45" s="109" t="s">
        <v>113</v>
      </c>
      <c r="F45" s="109">
        <v>103</v>
      </c>
      <c r="G45" s="109">
        <v>1</v>
      </c>
      <c r="H45" s="45">
        <v>120</v>
      </c>
      <c r="I45" s="45">
        <v>1</v>
      </c>
      <c r="J45" s="45">
        <v>1</v>
      </c>
      <c r="K45" s="45">
        <v>1</v>
      </c>
      <c r="L45" s="104">
        <v>18</v>
      </c>
      <c r="M45" s="105">
        <f t="shared" ref="M45:M46" si="600">SUM(N45+P45+R45+T45+V45)</f>
        <v>18</v>
      </c>
      <c r="N45" s="104">
        <v>4</v>
      </c>
      <c r="O45" s="104">
        <f t="shared" ref="O45:O46" si="601">SUM(N45)*I45</f>
        <v>4</v>
      </c>
      <c r="P45" s="104"/>
      <c r="Q45" s="106">
        <f t="shared" si="564"/>
        <v>0</v>
      </c>
      <c r="R45" s="104"/>
      <c r="S45" s="106">
        <f t="shared" ref="S45:S46" si="602">SUM(R45)*J45</f>
        <v>0</v>
      </c>
      <c r="T45" s="64">
        <v>14</v>
      </c>
      <c r="U45" s="59">
        <f t="shared" si="566"/>
        <v>14</v>
      </c>
      <c r="V45" s="64"/>
      <c r="W45" s="59">
        <f t="shared" ref="W45" si="603">SUM(V45)*J45*3</f>
        <v>0</v>
      </c>
      <c r="X45" s="51">
        <f t="shared" ref="X45:X46" si="604">2/8*J45*AX45</f>
        <v>0</v>
      </c>
      <c r="Y45" s="51">
        <v>0</v>
      </c>
      <c r="Z45" s="64"/>
      <c r="AA45" s="59"/>
      <c r="AB45" s="64"/>
      <c r="AC45" s="53">
        <f t="shared" ref="AC45:AC46" si="605">SUM(AB45)*3*H45/5</f>
        <v>0</v>
      </c>
      <c r="AD45" s="64"/>
      <c r="AE45" s="59">
        <f t="shared" ref="AE45:AE46" si="606">SUM(AD45*H45*(30+4))</f>
        <v>0</v>
      </c>
      <c r="AF45" s="64"/>
      <c r="AG45" s="110">
        <f t="shared" si="571"/>
        <v>0</v>
      </c>
      <c r="AH45" s="64"/>
      <c r="AI45" s="51">
        <f t="shared" si="572"/>
        <v>0</v>
      </c>
      <c r="AJ45" s="64"/>
      <c r="AK45" s="51">
        <f t="shared" ref="AK45:AK46" si="607">SUM(AJ45*H45*2/3)</f>
        <v>0</v>
      </c>
      <c r="AL45" s="64"/>
      <c r="AM45" s="59">
        <f t="shared" si="574"/>
        <v>0</v>
      </c>
      <c r="AN45" s="64"/>
      <c r="AO45" s="59">
        <f t="shared" si="575"/>
        <v>0</v>
      </c>
      <c r="AP45" s="64"/>
      <c r="AQ45" s="53">
        <f t="shared" si="576"/>
        <v>0</v>
      </c>
      <c r="AR45" s="64"/>
      <c r="AS45" s="51">
        <f t="shared" ref="AS45:AS46" si="608">SUM(J45*AR45*6)</f>
        <v>0</v>
      </c>
      <c r="AT45" s="64"/>
      <c r="AU45" s="51">
        <f t="shared" si="508"/>
        <v>0</v>
      </c>
      <c r="AV45" s="64"/>
      <c r="AW45" s="52">
        <f t="shared" si="578"/>
        <v>0</v>
      </c>
      <c r="AX45" s="62"/>
      <c r="AY45" s="51">
        <f t="shared" ref="AY45:AY46" si="609">AX45*J45*8/2</f>
        <v>0</v>
      </c>
      <c r="AZ45" s="64"/>
      <c r="BA45" s="51">
        <f t="shared" ref="BA45:BA46" si="610">SUM(AZ45*K45*5*6)</f>
        <v>0</v>
      </c>
      <c r="BB45" s="64"/>
      <c r="BC45" s="53">
        <f t="shared" ref="BC45:BC46" si="611">SUM(BB45*K45*4*6)</f>
        <v>0</v>
      </c>
      <c r="BD45" s="64"/>
      <c r="BE45" s="52">
        <f t="shared" si="582"/>
        <v>0</v>
      </c>
      <c r="BF45" s="52"/>
      <c r="BG45" s="52">
        <f t="shared" si="58"/>
        <v>18</v>
      </c>
      <c r="BH45" s="52">
        <f t="shared" si="509"/>
        <v>18</v>
      </c>
      <c r="BI45" s="31"/>
      <c r="BJ45" s="31"/>
      <c r="BK45" s="31"/>
      <c r="BL45" s="31"/>
      <c r="BM45" s="31"/>
      <c r="BN45" s="44" t="s">
        <v>110</v>
      </c>
      <c r="BO45" s="109" t="s">
        <v>111</v>
      </c>
      <c r="BP45" s="109" t="s">
        <v>112</v>
      </c>
      <c r="BQ45" s="109" t="s">
        <v>113</v>
      </c>
      <c r="BR45" s="45">
        <v>301</v>
      </c>
      <c r="BS45" s="45">
        <v>6</v>
      </c>
      <c r="BT45" s="45">
        <v>123</v>
      </c>
      <c r="BU45" s="45">
        <v>1</v>
      </c>
      <c r="BV45" s="45">
        <v>1</v>
      </c>
      <c r="BW45" s="45">
        <v>1</v>
      </c>
      <c r="BX45" s="104">
        <v>64</v>
      </c>
      <c r="BY45" s="99">
        <f>SUM(BZ45+CB45+CD45+CF45+CH45)</f>
        <v>6</v>
      </c>
      <c r="BZ45" s="62"/>
      <c r="CA45" s="58">
        <f>SUM(BZ45)*BU45</f>
        <v>0</v>
      </c>
      <c r="CB45" s="62"/>
      <c r="CC45" s="58">
        <f>BV45*CB45</f>
        <v>0</v>
      </c>
      <c r="CD45" s="62">
        <v>0</v>
      </c>
      <c r="CE45" s="58">
        <f t="shared" si="585"/>
        <v>0</v>
      </c>
      <c r="CF45" s="62">
        <v>6</v>
      </c>
      <c r="CG45" s="58">
        <f t="shared" si="586"/>
        <v>6</v>
      </c>
      <c r="CH45" s="62"/>
      <c r="CI45" s="58">
        <f>SUM(CH45)*BV45*5</f>
        <v>0</v>
      </c>
      <c r="CJ45" s="51">
        <f>SUM(BW45*DJ45*2+BW45*DL45*2)</f>
        <v>0</v>
      </c>
      <c r="CK45" s="51">
        <v>2</v>
      </c>
      <c r="CL45" s="62"/>
      <c r="CM45" s="58"/>
      <c r="CN45" s="62"/>
      <c r="CO45" s="51">
        <f>SUM(CN45)*3*BT45/5</f>
        <v>0</v>
      </c>
      <c r="CP45" s="62"/>
      <c r="CQ45" s="100">
        <f>SUM(CP45*BT45*(30+4))</f>
        <v>0</v>
      </c>
      <c r="CR45" s="62"/>
      <c r="CS45" s="52">
        <f>SUM(CR45*BT45*3)</f>
        <v>0</v>
      </c>
      <c r="CT45" s="62"/>
      <c r="CU45" s="51">
        <f>SUM(CT45*BT45/3)</f>
        <v>0</v>
      </c>
      <c r="CV45" s="62"/>
      <c r="CW45" s="51">
        <f>SUM(CV45*BT45*2/3)</f>
        <v>0</v>
      </c>
      <c r="CX45" s="62"/>
      <c r="CY45" s="58">
        <f>SUM(CX45*BT45)</f>
        <v>0</v>
      </c>
      <c r="CZ45" s="62"/>
      <c r="DA45" s="58">
        <f>SUM(CZ45*BV45)</f>
        <v>0</v>
      </c>
      <c r="DB45" s="62"/>
      <c r="DC45" s="51">
        <f>SUM(DB45*BT45*2)</f>
        <v>0</v>
      </c>
      <c r="DD45" s="62">
        <v>1</v>
      </c>
      <c r="DE45" s="51">
        <f>DD45*BW45*6</f>
        <v>6</v>
      </c>
      <c r="DF45" s="62"/>
      <c r="DG45" s="51">
        <f t="shared" si="512"/>
        <v>0</v>
      </c>
      <c r="DH45" s="62"/>
      <c r="DI45" s="52">
        <f>SUM(DH45*BT45/3)</f>
        <v>0</v>
      </c>
      <c r="DJ45" s="62"/>
      <c r="DK45" s="51">
        <f>SUM(BV45*DJ45*8*2)</f>
        <v>0</v>
      </c>
      <c r="DL45" s="62"/>
      <c r="DM45" s="51">
        <f>SUM(DL45*BW45*5*6)</f>
        <v>0</v>
      </c>
      <c r="DN45" s="62"/>
      <c r="DO45" s="51">
        <f>SUM(DN45*BW45*4*6)</f>
        <v>0</v>
      </c>
      <c r="DP45" s="62"/>
      <c r="DQ45" s="52">
        <f>SUM(DP45*50)</f>
        <v>0</v>
      </c>
      <c r="DR45" s="52"/>
      <c r="DS45" s="52">
        <f t="shared" si="514"/>
        <v>14</v>
      </c>
      <c r="DT45" s="52">
        <f t="shared" si="515"/>
        <v>12</v>
      </c>
      <c r="DU45" s="31"/>
      <c r="DV45" s="31"/>
      <c r="DW45" s="31"/>
      <c r="DX45" s="31"/>
      <c r="DY45" s="31"/>
      <c r="DZ45" s="52"/>
      <c r="EA45" s="103"/>
      <c r="EB45" s="103"/>
      <c r="EC45" s="31"/>
      <c r="ED45" s="31"/>
      <c r="EE45" s="31"/>
      <c r="EF45" s="31"/>
      <c r="EG45" s="31"/>
      <c r="EH45" s="31"/>
      <c r="EI45" s="31"/>
      <c r="EJ45" s="31">
        <f t="shared" si="516"/>
        <v>82</v>
      </c>
      <c r="EK45" s="31">
        <f t="shared" si="517"/>
        <v>24</v>
      </c>
      <c r="EL45" s="31">
        <f t="shared" si="518"/>
        <v>4</v>
      </c>
      <c r="EM45" s="30">
        <f t="shared" si="519"/>
        <v>4</v>
      </c>
      <c r="EN45" s="31">
        <f t="shared" si="520"/>
        <v>0</v>
      </c>
      <c r="EO45" s="31">
        <f t="shared" si="521"/>
        <v>0</v>
      </c>
      <c r="EP45" s="31">
        <f t="shared" si="522"/>
        <v>0</v>
      </c>
      <c r="EQ45" s="31">
        <f t="shared" si="523"/>
        <v>0</v>
      </c>
      <c r="ER45" s="31">
        <f t="shared" si="524"/>
        <v>20</v>
      </c>
      <c r="ES45" s="31">
        <f t="shared" si="525"/>
        <v>20</v>
      </c>
      <c r="ET45" s="31">
        <f t="shared" si="526"/>
        <v>0</v>
      </c>
      <c r="EU45" s="31">
        <f t="shared" si="527"/>
        <v>0</v>
      </c>
      <c r="EV45" s="31">
        <f t="shared" si="528"/>
        <v>0</v>
      </c>
      <c r="EW45" s="30">
        <f t="shared" si="529"/>
        <v>2</v>
      </c>
      <c r="EX45" s="31">
        <f t="shared" si="530"/>
        <v>0</v>
      </c>
      <c r="EY45" s="31">
        <f t="shared" si="531"/>
        <v>0</v>
      </c>
      <c r="EZ45" s="31">
        <f t="shared" si="532"/>
        <v>0</v>
      </c>
      <c r="FA45" s="31">
        <f t="shared" si="533"/>
        <v>0</v>
      </c>
      <c r="FB45" s="31">
        <f t="shared" si="534"/>
        <v>0</v>
      </c>
      <c r="FC45" s="31">
        <f t="shared" si="535"/>
        <v>0</v>
      </c>
      <c r="FD45" s="31">
        <f t="shared" si="536"/>
        <v>0</v>
      </c>
      <c r="FE45" s="31">
        <f t="shared" si="537"/>
        <v>0</v>
      </c>
      <c r="FF45" s="31">
        <f t="shared" si="538"/>
        <v>0</v>
      </c>
      <c r="FG45" s="30">
        <f t="shared" si="539"/>
        <v>0</v>
      </c>
      <c r="FH45" s="31">
        <f t="shared" si="540"/>
        <v>0</v>
      </c>
      <c r="FI45" s="31">
        <f t="shared" si="541"/>
        <v>0</v>
      </c>
      <c r="FJ45" s="31">
        <f t="shared" si="542"/>
        <v>0</v>
      </c>
      <c r="FK45" s="31">
        <f t="shared" si="543"/>
        <v>0</v>
      </c>
      <c r="FL45" s="31">
        <f t="shared" si="544"/>
        <v>0</v>
      </c>
      <c r="FM45" s="31">
        <f t="shared" si="545"/>
        <v>0</v>
      </c>
      <c r="FN45" s="31">
        <f t="shared" si="546"/>
        <v>0</v>
      </c>
      <c r="FO45" s="31">
        <f t="shared" si="547"/>
        <v>0</v>
      </c>
      <c r="FP45" s="31">
        <f t="shared" si="548"/>
        <v>1</v>
      </c>
      <c r="FQ45" s="31">
        <f t="shared" si="549"/>
        <v>6</v>
      </c>
      <c r="FR45" s="31"/>
      <c r="FS45" s="31">
        <f t="shared" si="549"/>
        <v>0</v>
      </c>
      <c r="FT45" s="31">
        <f t="shared" si="550"/>
        <v>0</v>
      </c>
      <c r="FU45" s="31">
        <f t="shared" si="551"/>
        <v>0</v>
      </c>
      <c r="FV45" s="31">
        <f t="shared" si="552"/>
        <v>0</v>
      </c>
      <c r="FW45" s="31">
        <f t="shared" si="553"/>
        <v>0</v>
      </c>
      <c r="FX45" s="31">
        <f t="shared" si="554"/>
        <v>0</v>
      </c>
      <c r="FY45" s="31">
        <f t="shared" si="555"/>
        <v>0</v>
      </c>
      <c r="FZ45" s="31">
        <f t="shared" si="556"/>
        <v>0</v>
      </c>
      <c r="GA45" s="31">
        <f t="shared" si="557"/>
        <v>0</v>
      </c>
      <c r="GB45" s="31">
        <f t="shared" si="558"/>
        <v>0</v>
      </c>
      <c r="GC45" s="31">
        <f t="shared" si="559"/>
        <v>0</v>
      </c>
      <c r="GD45" s="31">
        <f t="shared" si="560"/>
        <v>0</v>
      </c>
      <c r="GE45" s="97">
        <f t="shared" si="561"/>
        <v>32</v>
      </c>
      <c r="GF45" s="98">
        <f t="shared" si="562"/>
        <v>30</v>
      </c>
      <c r="GG45" s="31"/>
      <c r="GH45" s="31"/>
      <c r="GI45" s="31"/>
      <c r="GJ45" s="31"/>
      <c r="GL45" s="7"/>
      <c r="GM45" s="7"/>
      <c r="GN45" s="11"/>
      <c r="GO45" s="33"/>
      <c r="GP45" s="35"/>
      <c r="GR45" s="36"/>
    </row>
    <row r="46" spans="1:200" s="2" customFormat="1" ht="24.95" hidden="1" customHeight="1">
      <c r="A46" s="31"/>
      <c r="B46" s="44" t="s">
        <v>119</v>
      </c>
      <c r="C46" s="109" t="s">
        <v>116</v>
      </c>
      <c r="D46" s="45" t="s">
        <v>112</v>
      </c>
      <c r="E46" s="109" t="s">
        <v>117</v>
      </c>
      <c r="F46" s="109">
        <v>107</v>
      </c>
      <c r="G46" s="109">
        <v>1</v>
      </c>
      <c r="H46" s="109">
        <v>80</v>
      </c>
      <c r="I46" s="109">
        <v>1</v>
      </c>
      <c r="J46" s="109">
        <v>1</v>
      </c>
      <c r="K46" s="109">
        <v>1</v>
      </c>
      <c r="L46" s="104">
        <v>18</v>
      </c>
      <c r="M46" s="105">
        <f t="shared" si="600"/>
        <v>18</v>
      </c>
      <c r="N46" s="104">
        <v>4</v>
      </c>
      <c r="O46" s="104">
        <f t="shared" si="601"/>
        <v>4</v>
      </c>
      <c r="P46" s="104"/>
      <c r="Q46" s="106">
        <f t="shared" si="564"/>
        <v>0</v>
      </c>
      <c r="R46" s="104"/>
      <c r="S46" s="106">
        <f t="shared" si="602"/>
        <v>0</v>
      </c>
      <c r="T46" s="64">
        <v>14</v>
      </c>
      <c r="U46" s="59">
        <f t="shared" ref="U46" si="612">SUM(T46)*K46</f>
        <v>14</v>
      </c>
      <c r="V46" s="64"/>
      <c r="W46" s="59">
        <f t="shared" ref="W46" si="613">SUM(V46)*J46*3</f>
        <v>0</v>
      </c>
      <c r="X46" s="51">
        <f t="shared" si="604"/>
        <v>0</v>
      </c>
      <c r="Y46" s="51">
        <v>0</v>
      </c>
      <c r="Z46" s="64"/>
      <c r="AA46" s="59"/>
      <c r="AB46" s="64"/>
      <c r="AC46" s="53">
        <f t="shared" si="605"/>
        <v>0</v>
      </c>
      <c r="AD46" s="64"/>
      <c r="AE46" s="59">
        <f t="shared" si="606"/>
        <v>0</v>
      </c>
      <c r="AF46" s="64"/>
      <c r="AG46" s="110">
        <f t="shared" si="571"/>
        <v>0</v>
      </c>
      <c r="AH46" s="64"/>
      <c r="AI46" s="51">
        <f t="shared" si="572"/>
        <v>0</v>
      </c>
      <c r="AJ46" s="64"/>
      <c r="AK46" s="51">
        <f t="shared" si="607"/>
        <v>0</v>
      </c>
      <c r="AL46" s="64"/>
      <c r="AM46" s="59">
        <f t="shared" si="574"/>
        <v>0</v>
      </c>
      <c r="AN46" s="64"/>
      <c r="AO46" s="59">
        <f t="shared" si="575"/>
        <v>0</v>
      </c>
      <c r="AP46" s="64"/>
      <c r="AQ46" s="53">
        <f t="shared" si="576"/>
        <v>0</v>
      </c>
      <c r="AR46" s="64"/>
      <c r="AS46" s="51">
        <f t="shared" si="608"/>
        <v>0</v>
      </c>
      <c r="AT46" s="64"/>
      <c r="AU46" s="51">
        <f t="shared" si="508"/>
        <v>0</v>
      </c>
      <c r="AV46" s="64"/>
      <c r="AW46" s="52">
        <f t="shared" si="578"/>
        <v>0</v>
      </c>
      <c r="AX46" s="62"/>
      <c r="AY46" s="51">
        <f t="shared" si="609"/>
        <v>0</v>
      </c>
      <c r="AZ46" s="64"/>
      <c r="BA46" s="51">
        <f t="shared" si="610"/>
        <v>0</v>
      </c>
      <c r="BB46" s="64"/>
      <c r="BC46" s="53">
        <f t="shared" si="611"/>
        <v>0</v>
      </c>
      <c r="BD46" s="64"/>
      <c r="BE46" s="52">
        <f t="shared" si="582"/>
        <v>0</v>
      </c>
      <c r="BF46" s="52"/>
      <c r="BG46" s="52">
        <f t="shared" si="58"/>
        <v>18</v>
      </c>
      <c r="BH46" s="52">
        <f t="shared" si="509"/>
        <v>18</v>
      </c>
      <c r="BI46" s="31"/>
      <c r="BJ46" s="31"/>
      <c r="BK46" s="31"/>
      <c r="BL46" s="31"/>
      <c r="BM46" s="31"/>
      <c r="BN46" s="44" t="s">
        <v>110</v>
      </c>
      <c r="BO46" s="45" t="s">
        <v>116</v>
      </c>
      <c r="BP46" s="45" t="s">
        <v>112</v>
      </c>
      <c r="BQ46" s="109" t="s">
        <v>117</v>
      </c>
      <c r="BR46" s="109">
        <v>311</v>
      </c>
      <c r="BS46" s="109">
        <v>6</v>
      </c>
      <c r="BT46" s="45">
        <v>93</v>
      </c>
      <c r="BU46" s="45">
        <v>1</v>
      </c>
      <c r="BV46" s="45">
        <v>1</v>
      </c>
      <c r="BW46" s="45">
        <v>1</v>
      </c>
      <c r="BX46" s="104">
        <v>54</v>
      </c>
      <c r="BY46" s="99">
        <f t="shared" ref="BY46:BY54" si="614">SUM(BZ46+CB46+CD46+CF46+CH46)</f>
        <v>6</v>
      </c>
      <c r="BZ46" s="62"/>
      <c r="CA46" s="58">
        <f t="shared" ref="CA46:CA48" si="615">SUM(BZ46)*BU46</f>
        <v>0</v>
      </c>
      <c r="CB46" s="62"/>
      <c r="CC46" s="58">
        <f t="shared" ref="CC46:CC54" si="616">BV46*CB46</f>
        <v>0</v>
      </c>
      <c r="CD46" s="62">
        <v>0</v>
      </c>
      <c r="CE46" s="58">
        <f t="shared" ref="CE46:CE48" si="617">SUM(CD46)*BV46</f>
        <v>0</v>
      </c>
      <c r="CF46" s="62">
        <v>6</v>
      </c>
      <c r="CG46" s="58">
        <f t="shared" si="586"/>
        <v>6</v>
      </c>
      <c r="CH46" s="62"/>
      <c r="CI46" s="58">
        <f t="shared" ref="CI46:CI48" si="618">SUM(CH46)*BV46*5</f>
        <v>0</v>
      </c>
      <c r="CJ46" s="51">
        <f t="shared" ref="CJ46:CJ53" si="619">SUM(BW46*DJ46*2+BW46*DL46*2)</f>
        <v>0</v>
      </c>
      <c r="CK46" s="51">
        <v>2</v>
      </c>
      <c r="CL46" s="62"/>
      <c r="CM46" s="58"/>
      <c r="CN46" s="62"/>
      <c r="CO46" s="51">
        <f t="shared" ref="CO46:CO48" si="620">SUM(CN46)*3*BT46/5</f>
        <v>0</v>
      </c>
      <c r="CP46" s="62"/>
      <c r="CQ46" s="100">
        <f t="shared" ref="CQ46:CQ48" si="621">SUM(CP46*BT46*(30+4))</f>
        <v>0</v>
      </c>
      <c r="CR46" s="62"/>
      <c r="CS46" s="52">
        <f t="shared" ref="CS46:CS48" si="622">SUM(CR46*BT46*3)</f>
        <v>0</v>
      </c>
      <c r="CT46" s="62"/>
      <c r="CU46" s="51">
        <f t="shared" ref="CU46:CU48" si="623">SUM(CT46*BT46/3)</f>
        <v>0</v>
      </c>
      <c r="CV46" s="62"/>
      <c r="CW46" s="51">
        <f t="shared" ref="CW46:CW48" si="624">SUM(CV46*BT46*2/3)</f>
        <v>0</v>
      </c>
      <c r="CX46" s="62"/>
      <c r="CY46" s="58">
        <f t="shared" ref="CY46:CY48" si="625">SUM(CX46*BT46)</f>
        <v>0</v>
      </c>
      <c r="CZ46" s="62"/>
      <c r="DA46" s="58">
        <f t="shared" ref="DA46:DA48" si="626">SUM(CZ46*BV46)</f>
        <v>0</v>
      </c>
      <c r="DB46" s="62"/>
      <c r="DC46" s="51">
        <f t="shared" ref="DC46:DC48" si="627">SUM(DB46*BT46*2)</f>
        <v>0</v>
      </c>
      <c r="DD46" s="62">
        <v>1</v>
      </c>
      <c r="DE46" s="51">
        <f>DD46*BW46*6</f>
        <v>6</v>
      </c>
      <c r="DF46" s="62"/>
      <c r="DG46" s="51">
        <f t="shared" si="512"/>
        <v>0</v>
      </c>
      <c r="DH46" s="62"/>
      <c r="DI46" s="52">
        <f t="shared" ref="DI46:DI48" si="628">SUM(DH46*BT46/3)</f>
        <v>0</v>
      </c>
      <c r="DJ46" s="62"/>
      <c r="DK46" s="51">
        <f t="shared" ref="DK46:DK48" si="629">SUM(BV46*DJ46*8*2)</f>
        <v>0</v>
      </c>
      <c r="DL46" s="62"/>
      <c r="DM46" s="51">
        <f t="shared" ref="DM46:DM48" si="630">SUM(DL46*BW46*5*6)</f>
        <v>0</v>
      </c>
      <c r="DN46" s="62"/>
      <c r="DO46" s="51">
        <f t="shared" ref="DO46:DO48" si="631">SUM(DN46*BW46*4*6)</f>
        <v>0</v>
      </c>
      <c r="DP46" s="62"/>
      <c r="DQ46" s="52">
        <f t="shared" ref="DQ46" si="632">SUM(DP46*50)</f>
        <v>0</v>
      </c>
      <c r="DR46" s="52"/>
      <c r="DS46" s="52">
        <f t="shared" si="514"/>
        <v>14</v>
      </c>
      <c r="DT46" s="52">
        <f t="shared" si="515"/>
        <v>12</v>
      </c>
      <c r="DU46" s="31"/>
      <c r="DV46" s="31"/>
      <c r="DW46" s="31"/>
      <c r="DX46" s="31"/>
      <c r="DY46" s="31"/>
      <c r="DZ46" s="95"/>
      <c r="EA46" s="95"/>
      <c r="EB46" s="31"/>
      <c r="EC46" s="31"/>
      <c r="ED46" s="31"/>
      <c r="EE46" s="31"/>
      <c r="EF46" s="31"/>
      <c r="EG46" s="31"/>
      <c r="EH46" s="31"/>
      <c r="EI46" s="31"/>
      <c r="EJ46" s="31">
        <f t="shared" si="516"/>
        <v>72</v>
      </c>
      <c r="EK46" s="31">
        <f t="shared" si="517"/>
        <v>24</v>
      </c>
      <c r="EL46" s="31">
        <f t="shared" si="518"/>
        <v>4</v>
      </c>
      <c r="EM46" s="30">
        <f t="shared" si="519"/>
        <v>4</v>
      </c>
      <c r="EN46" s="31">
        <f t="shared" si="520"/>
        <v>0</v>
      </c>
      <c r="EO46" s="31">
        <f t="shared" si="521"/>
        <v>0</v>
      </c>
      <c r="EP46" s="31">
        <f t="shared" si="522"/>
        <v>0</v>
      </c>
      <c r="EQ46" s="31">
        <f t="shared" si="523"/>
        <v>0</v>
      </c>
      <c r="ER46" s="31">
        <f t="shared" si="524"/>
        <v>20</v>
      </c>
      <c r="ES46" s="31">
        <f t="shared" si="525"/>
        <v>20</v>
      </c>
      <c r="ET46" s="31">
        <f t="shared" si="526"/>
        <v>0</v>
      </c>
      <c r="EU46" s="31">
        <f t="shared" si="527"/>
        <v>0</v>
      </c>
      <c r="EV46" s="31">
        <f t="shared" si="528"/>
        <v>0</v>
      </c>
      <c r="EW46" s="30">
        <f t="shared" si="529"/>
        <v>2</v>
      </c>
      <c r="EX46" s="31">
        <f t="shared" si="530"/>
        <v>0</v>
      </c>
      <c r="EY46" s="31">
        <f t="shared" si="531"/>
        <v>0</v>
      </c>
      <c r="EZ46" s="31">
        <f t="shared" si="532"/>
        <v>0</v>
      </c>
      <c r="FA46" s="31">
        <f t="shared" si="533"/>
        <v>0</v>
      </c>
      <c r="FB46" s="31">
        <f t="shared" si="534"/>
        <v>0</v>
      </c>
      <c r="FC46" s="31">
        <f t="shared" si="535"/>
        <v>0</v>
      </c>
      <c r="FD46" s="31">
        <f t="shared" si="536"/>
        <v>0</v>
      </c>
      <c r="FE46" s="31">
        <f t="shared" si="537"/>
        <v>0</v>
      </c>
      <c r="FF46" s="31">
        <f t="shared" si="538"/>
        <v>0</v>
      </c>
      <c r="FG46" s="30">
        <f t="shared" si="539"/>
        <v>0</v>
      </c>
      <c r="FH46" s="31">
        <f t="shared" si="540"/>
        <v>0</v>
      </c>
      <c r="FI46" s="31">
        <f t="shared" si="541"/>
        <v>0</v>
      </c>
      <c r="FJ46" s="31">
        <f t="shared" si="542"/>
        <v>0</v>
      </c>
      <c r="FK46" s="31">
        <f t="shared" si="543"/>
        <v>0</v>
      </c>
      <c r="FL46" s="31">
        <f t="shared" si="544"/>
        <v>0</v>
      </c>
      <c r="FM46" s="31">
        <f t="shared" si="545"/>
        <v>0</v>
      </c>
      <c r="FN46" s="31">
        <f t="shared" si="546"/>
        <v>0</v>
      </c>
      <c r="FO46" s="31">
        <f t="shared" si="547"/>
        <v>0</v>
      </c>
      <c r="FP46" s="31">
        <f t="shared" si="548"/>
        <v>1</v>
      </c>
      <c r="FQ46" s="31">
        <f t="shared" si="549"/>
        <v>6</v>
      </c>
      <c r="FR46" s="31"/>
      <c r="FS46" s="31">
        <f t="shared" si="549"/>
        <v>0</v>
      </c>
      <c r="FT46" s="31">
        <f t="shared" si="550"/>
        <v>0</v>
      </c>
      <c r="FU46" s="31">
        <f t="shared" si="551"/>
        <v>0</v>
      </c>
      <c r="FV46" s="31">
        <f t="shared" si="552"/>
        <v>0</v>
      </c>
      <c r="FW46" s="31">
        <f t="shared" si="553"/>
        <v>0</v>
      </c>
      <c r="FX46" s="31">
        <f t="shared" si="554"/>
        <v>0</v>
      </c>
      <c r="FY46" s="31">
        <f t="shared" si="555"/>
        <v>0</v>
      </c>
      <c r="FZ46" s="31">
        <f t="shared" si="556"/>
        <v>0</v>
      </c>
      <c r="GA46" s="31">
        <f t="shared" si="557"/>
        <v>0</v>
      </c>
      <c r="GB46" s="31">
        <f t="shared" si="558"/>
        <v>0</v>
      </c>
      <c r="GC46" s="31">
        <f t="shared" si="559"/>
        <v>0</v>
      </c>
      <c r="GD46" s="31">
        <f t="shared" si="560"/>
        <v>0</v>
      </c>
      <c r="GE46" s="97">
        <f t="shared" si="561"/>
        <v>32</v>
      </c>
      <c r="GF46" s="98">
        <f t="shared" si="562"/>
        <v>30</v>
      </c>
      <c r="GG46" s="31"/>
      <c r="GH46" s="31"/>
      <c r="GI46" s="31"/>
      <c r="GJ46" s="31"/>
      <c r="GL46" s="7"/>
      <c r="GM46" s="7"/>
      <c r="GN46" s="11"/>
      <c r="GO46" s="33"/>
      <c r="GP46" s="35"/>
      <c r="GR46" s="36"/>
    </row>
    <row r="47" spans="1:200" s="2" customFormat="1" ht="24.75" hidden="1" customHeight="1">
      <c r="A47" s="31"/>
      <c r="B47" s="102" t="s">
        <v>110</v>
      </c>
      <c r="C47" s="45" t="s">
        <v>111</v>
      </c>
      <c r="D47" s="45" t="s">
        <v>112</v>
      </c>
      <c r="E47" s="45" t="s">
        <v>113</v>
      </c>
      <c r="F47" s="45">
        <v>301</v>
      </c>
      <c r="G47" s="45">
        <v>5</v>
      </c>
      <c r="H47" s="45">
        <v>123</v>
      </c>
      <c r="I47" s="45">
        <v>1</v>
      </c>
      <c r="J47" s="45">
        <v>1</v>
      </c>
      <c r="K47" s="45">
        <v>1</v>
      </c>
      <c r="L47" s="104">
        <v>44</v>
      </c>
      <c r="M47" s="99">
        <f t="shared" ref="M47:M51" si="633">SUM(N47+P47+R47+T47+V47)</f>
        <v>0</v>
      </c>
      <c r="N47" s="62"/>
      <c r="O47" s="58">
        <f t="shared" ref="O47:O48" si="634">SUM(N47)*I47</f>
        <v>0</v>
      </c>
      <c r="P47" s="62"/>
      <c r="Q47" s="58">
        <f t="shared" ref="Q47:Q53" si="635">J47*P47</f>
        <v>0</v>
      </c>
      <c r="R47" s="62">
        <v>0</v>
      </c>
      <c r="S47" s="58">
        <v>4</v>
      </c>
      <c r="T47" s="62">
        <v>0</v>
      </c>
      <c r="U47" s="58">
        <v>6</v>
      </c>
      <c r="V47" s="62"/>
      <c r="W47" s="58">
        <f t="shared" ref="W47:W50" si="636">SUM(V47)*J47*5</f>
        <v>0</v>
      </c>
      <c r="X47" s="51">
        <f t="shared" ref="X47:X50" si="637">SUM(K47*AX47*2+K47*AZ47*2)</f>
        <v>0</v>
      </c>
      <c r="Y47" s="51">
        <v>0</v>
      </c>
      <c r="Z47" s="62"/>
      <c r="AA47" s="58"/>
      <c r="AB47" s="62"/>
      <c r="AC47" s="51">
        <f t="shared" ref="AC47:AC50" si="638">SUM(AB47)*3*H47/5</f>
        <v>0</v>
      </c>
      <c r="AD47" s="62"/>
      <c r="AE47" s="100">
        <f t="shared" ref="AE47:AE50" si="639">SUM(AD47*H47*(30+4))</f>
        <v>0</v>
      </c>
      <c r="AF47" s="62"/>
      <c r="AG47" s="52">
        <f t="shared" ref="AG47:AG51" si="640">SUM(AF47*H47*3)</f>
        <v>0</v>
      </c>
      <c r="AH47" s="62"/>
      <c r="AI47" s="51">
        <f t="shared" ref="AI47:AI51" si="641">SUM(AH47*H47/3)</f>
        <v>0</v>
      </c>
      <c r="AJ47" s="62"/>
      <c r="AK47" s="51">
        <f t="shared" ref="AK47:AK50" si="642">SUM(AJ47*H47*2/3)</f>
        <v>0</v>
      </c>
      <c r="AL47" s="62"/>
      <c r="AM47" s="58">
        <f t="shared" ref="AM47:AM48" si="643">SUM(AL47*H47)</f>
        <v>0</v>
      </c>
      <c r="AN47" s="62"/>
      <c r="AO47" s="58">
        <f t="shared" ref="AO47:AO51" si="644">SUM(AN47*J47)</f>
        <v>0</v>
      </c>
      <c r="AP47" s="62"/>
      <c r="AQ47" s="51">
        <f t="shared" ref="AQ47:AQ51" si="645">SUM(AP47*H47*2)</f>
        <v>0</v>
      </c>
      <c r="AR47" s="62">
        <v>0</v>
      </c>
      <c r="AS47" s="51">
        <v>6</v>
      </c>
      <c r="AT47" s="62"/>
      <c r="AU47" s="51">
        <f t="shared" ref="AU47:AU51" si="646">AT47*H47/3</f>
        <v>0</v>
      </c>
      <c r="AV47" s="62"/>
      <c r="AW47" s="52">
        <f t="shared" ref="AW47:AW51" si="647">SUM(AV47*H47/3)</f>
        <v>0</v>
      </c>
      <c r="AX47" s="62"/>
      <c r="AY47" s="51">
        <f t="shared" ref="AY47:AY50" si="648">SUM(J47*AX47*8*2)</f>
        <v>0</v>
      </c>
      <c r="AZ47" s="62"/>
      <c r="BA47" s="51">
        <f t="shared" ref="BA47:BA50" si="649">SUM(AZ47*K47*5*6)</f>
        <v>0</v>
      </c>
      <c r="BB47" s="62"/>
      <c r="BC47" s="51">
        <f t="shared" ref="BC47:BC50" si="650">SUM(BB47*K47*4*6)</f>
        <v>0</v>
      </c>
      <c r="BD47" s="62"/>
      <c r="BE47" s="52">
        <f t="shared" ref="BE47:BE51" si="651">SUM(BD47*50)</f>
        <v>0</v>
      </c>
      <c r="BF47" s="52"/>
      <c r="BG47" s="52">
        <f t="shared" si="58"/>
        <v>16</v>
      </c>
      <c r="BH47" s="52">
        <f t="shared" si="509"/>
        <v>16</v>
      </c>
      <c r="BI47" s="31"/>
      <c r="BJ47" s="31"/>
      <c r="BK47" s="31"/>
      <c r="BL47" s="31"/>
      <c r="BM47" s="31"/>
      <c r="BN47" s="44" t="s">
        <v>110</v>
      </c>
      <c r="BO47" s="109" t="s">
        <v>111</v>
      </c>
      <c r="BP47" s="109" t="s">
        <v>112</v>
      </c>
      <c r="BQ47" s="109" t="s">
        <v>113</v>
      </c>
      <c r="BR47" s="45">
        <v>202</v>
      </c>
      <c r="BS47" s="45">
        <v>4</v>
      </c>
      <c r="BT47" s="45">
        <v>169</v>
      </c>
      <c r="BU47" s="45">
        <v>1</v>
      </c>
      <c r="BV47" s="45">
        <v>1</v>
      </c>
      <c r="BW47" s="45">
        <v>1</v>
      </c>
      <c r="BX47" s="44">
        <v>70</v>
      </c>
      <c r="BY47" s="99">
        <f t="shared" si="614"/>
        <v>6</v>
      </c>
      <c r="BZ47" s="62"/>
      <c r="CA47" s="58">
        <f t="shared" si="615"/>
        <v>0</v>
      </c>
      <c r="CB47" s="62"/>
      <c r="CC47" s="58">
        <f t="shared" si="616"/>
        <v>0</v>
      </c>
      <c r="CD47" s="62">
        <v>0</v>
      </c>
      <c r="CE47" s="58">
        <f t="shared" si="617"/>
        <v>0</v>
      </c>
      <c r="CF47" s="62">
        <v>6</v>
      </c>
      <c r="CG47" s="58">
        <f t="shared" si="586"/>
        <v>6</v>
      </c>
      <c r="CH47" s="62"/>
      <c r="CI47" s="58">
        <f t="shared" si="618"/>
        <v>0</v>
      </c>
      <c r="CJ47" s="51">
        <f t="shared" si="619"/>
        <v>0</v>
      </c>
      <c r="CK47" s="51">
        <v>2</v>
      </c>
      <c r="CL47" s="62"/>
      <c r="CM47" s="58"/>
      <c r="CN47" s="62"/>
      <c r="CO47" s="51">
        <f t="shared" si="620"/>
        <v>0</v>
      </c>
      <c r="CP47" s="62"/>
      <c r="CQ47" s="100">
        <f t="shared" si="621"/>
        <v>0</v>
      </c>
      <c r="CR47" s="62"/>
      <c r="CS47" s="52">
        <f t="shared" si="622"/>
        <v>0</v>
      </c>
      <c r="CT47" s="62"/>
      <c r="CU47" s="51">
        <f t="shared" si="623"/>
        <v>0</v>
      </c>
      <c r="CV47" s="62"/>
      <c r="CW47" s="51">
        <f t="shared" si="624"/>
        <v>0</v>
      </c>
      <c r="CX47" s="62"/>
      <c r="CY47" s="58">
        <f t="shared" si="625"/>
        <v>0</v>
      </c>
      <c r="CZ47" s="62"/>
      <c r="DA47" s="58">
        <f t="shared" si="626"/>
        <v>0</v>
      </c>
      <c r="DB47" s="62"/>
      <c r="DC47" s="51">
        <f t="shared" si="627"/>
        <v>0</v>
      </c>
      <c r="DD47" s="62">
        <v>1</v>
      </c>
      <c r="DE47" s="51">
        <f>DD47*BW47*6</f>
        <v>6</v>
      </c>
      <c r="DF47" s="62"/>
      <c r="DG47" s="51">
        <f t="shared" si="512"/>
        <v>0</v>
      </c>
      <c r="DH47" s="62"/>
      <c r="DI47" s="52">
        <f t="shared" si="628"/>
        <v>0</v>
      </c>
      <c r="DJ47" s="62"/>
      <c r="DK47" s="51">
        <f t="shared" si="629"/>
        <v>0</v>
      </c>
      <c r="DL47" s="62"/>
      <c r="DM47" s="51">
        <f t="shared" si="630"/>
        <v>0</v>
      </c>
      <c r="DN47" s="62"/>
      <c r="DO47" s="51">
        <f t="shared" si="631"/>
        <v>0</v>
      </c>
      <c r="DP47" s="63"/>
      <c r="DQ47" s="52"/>
      <c r="DR47" s="52"/>
      <c r="DS47" s="52">
        <f t="shared" si="514"/>
        <v>14</v>
      </c>
      <c r="DT47" s="52">
        <f t="shared" si="515"/>
        <v>12</v>
      </c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>
        <f t="shared" si="516"/>
        <v>114</v>
      </c>
      <c r="EK47" s="31">
        <f t="shared" si="517"/>
        <v>6</v>
      </c>
      <c r="EL47" s="31">
        <f>SUM(N47+N44)</f>
        <v>0</v>
      </c>
      <c r="EM47" s="30">
        <f t="shared" si="519"/>
        <v>0</v>
      </c>
      <c r="EN47" s="31">
        <f t="shared" si="520"/>
        <v>0</v>
      </c>
      <c r="EO47" s="31">
        <f t="shared" si="521"/>
        <v>0</v>
      </c>
      <c r="EP47" s="31">
        <f t="shared" si="522"/>
        <v>0</v>
      </c>
      <c r="EQ47" s="31">
        <f t="shared" si="523"/>
        <v>4</v>
      </c>
      <c r="ER47" s="31">
        <f t="shared" si="524"/>
        <v>6</v>
      </c>
      <c r="ES47" s="31">
        <f t="shared" si="525"/>
        <v>12</v>
      </c>
      <c r="ET47" s="31">
        <f t="shared" si="526"/>
        <v>0</v>
      </c>
      <c r="EU47" s="31">
        <f t="shared" si="527"/>
        <v>0</v>
      </c>
      <c r="EV47" s="31">
        <f t="shared" si="528"/>
        <v>0</v>
      </c>
      <c r="EW47" s="30">
        <f t="shared" si="529"/>
        <v>2</v>
      </c>
      <c r="EX47" s="31">
        <f t="shared" si="530"/>
        <v>0</v>
      </c>
      <c r="EY47" s="31">
        <f t="shared" si="531"/>
        <v>0</v>
      </c>
      <c r="EZ47" s="31">
        <f t="shared" si="532"/>
        <v>0</v>
      </c>
      <c r="FA47" s="31">
        <f t="shared" si="533"/>
        <v>0</v>
      </c>
      <c r="FB47" s="31">
        <f t="shared" si="534"/>
        <v>0</v>
      </c>
      <c r="FC47" s="31">
        <f t="shared" si="535"/>
        <v>0</v>
      </c>
      <c r="FD47" s="31">
        <f t="shared" si="536"/>
        <v>0</v>
      </c>
      <c r="FE47" s="31">
        <f t="shared" si="537"/>
        <v>0</v>
      </c>
      <c r="FF47" s="31">
        <f t="shared" si="538"/>
        <v>0</v>
      </c>
      <c r="FG47" s="30">
        <f t="shared" si="539"/>
        <v>0</v>
      </c>
      <c r="FH47" s="31">
        <f t="shared" si="540"/>
        <v>0</v>
      </c>
      <c r="FI47" s="31">
        <f t="shared" si="541"/>
        <v>0</v>
      </c>
      <c r="FJ47" s="31">
        <f t="shared" si="542"/>
        <v>0</v>
      </c>
      <c r="FK47" s="31">
        <f t="shared" si="543"/>
        <v>0</v>
      </c>
      <c r="FL47" s="31">
        <f t="shared" si="544"/>
        <v>0</v>
      </c>
      <c r="FM47" s="31">
        <f t="shared" si="545"/>
        <v>0</v>
      </c>
      <c r="FN47" s="31">
        <f t="shared" si="546"/>
        <v>0</v>
      </c>
      <c r="FO47" s="31">
        <f t="shared" si="547"/>
        <v>0</v>
      </c>
      <c r="FP47" s="31">
        <f t="shared" si="548"/>
        <v>1</v>
      </c>
      <c r="FQ47" s="31">
        <f t="shared" si="549"/>
        <v>12</v>
      </c>
      <c r="FR47" s="31"/>
      <c r="FS47" s="31">
        <f t="shared" si="549"/>
        <v>0</v>
      </c>
      <c r="FT47" s="31">
        <f t="shared" si="550"/>
        <v>0</v>
      </c>
      <c r="FU47" s="31">
        <f t="shared" si="551"/>
        <v>0</v>
      </c>
      <c r="FV47" s="31">
        <f t="shared" si="552"/>
        <v>0</v>
      </c>
      <c r="FW47" s="31">
        <f t="shared" si="553"/>
        <v>0</v>
      </c>
      <c r="FX47" s="31">
        <f t="shared" si="554"/>
        <v>0</v>
      </c>
      <c r="FY47" s="31">
        <f t="shared" si="555"/>
        <v>0</v>
      </c>
      <c r="FZ47" s="31">
        <f t="shared" si="556"/>
        <v>0</v>
      </c>
      <c r="GA47" s="31">
        <f t="shared" si="557"/>
        <v>0</v>
      </c>
      <c r="GB47" s="31">
        <f t="shared" si="558"/>
        <v>0</v>
      </c>
      <c r="GC47" s="31">
        <f t="shared" si="559"/>
        <v>0</v>
      </c>
      <c r="GD47" s="31">
        <f t="shared" si="560"/>
        <v>0</v>
      </c>
      <c r="GE47" s="97">
        <f t="shared" si="561"/>
        <v>30</v>
      </c>
      <c r="GF47" s="98">
        <f t="shared" si="562"/>
        <v>28</v>
      </c>
      <c r="GG47" s="31"/>
      <c r="GH47" s="31"/>
      <c r="GI47" s="31"/>
      <c r="GJ47" s="31"/>
      <c r="GL47" s="7"/>
      <c r="GM47" s="7"/>
      <c r="GN47" s="11"/>
      <c r="GO47" s="33"/>
      <c r="GP47" s="35"/>
      <c r="GR47" s="36"/>
    </row>
    <row r="48" spans="1:200" s="2" customFormat="1" ht="24.75" hidden="1" customHeight="1">
      <c r="A48" s="31"/>
      <c r="B48" s="102" t="s">
        <v>110</v>
      </c>
      <c r="C48" s="45" t="s">
        <v>116</v>
      </c>
      <c r="D48" s="45" t="s">
        <v>112</v>
      </c>
      <c r="E48" s="45" t="s">
        <v>117</v>
      </c>
      <c r="F48" s="45">
        <v>309</v>
      </c>
      <c r="G48" s="45">
        <v>5</v>
      </c>
      <c r="H48" s="45">
        <v>93</v>
      </c>
      <c r="I48" s="45">
        <v>1</v>
      </c>
      <c r="J48" s="45">
        <v>1</v>
      </c>
      <c r="K48" s="45">
        <v>1</v>
      </c>
      <c r="L48" s="44">
        <v>36</v>
      </c>
      <c r="M48" s="99">
        <f t="shared" si="633"/>
        <v>0</v>
      </c>
      <c r="N48" s="62"/>
      <c r="O48" s="58">
        <f t="shared" si="634"/>
        <v>0</v>
      </c>
      <c r="P48" s="62"/>
      <c r="Q48" s="58">
        <f t="shared" si="635"/>
        <v>0</v>
      </c>
      <c r="R48" s="62">
        <v>0</v>
      </c>
      <c r="S48" s="58">
        <v>0</v>
      </c>
      <c r="T48" s="62">
        <v>0</v>
      </c>
      <c r="U48" s="58">
        <v>6</v>
      </c>
      <c r="V48" s="62"/>
      <c r="W48" s="58">
        <f t="shared" si="636"/>
        <v>0</v>
      </c>
      <c r="X48" s="51">
        <f t="shared" si="637"/>
        <v>0</v>
      </c>
      <c r="Y48" s="51">
        <v>0</v>
      </c>
      <c r="Z48" s="62"/>
      <c r="AA48" s="58"/>
      <c r="AB48" s="62"/>
      <c r="AC48" s="51">
        <f t="shared" si="638"/>
        <v>0</v>
      </c>
      <c r="AD48" s="62"/>
      <c r="AE48" s="100">
        <f t="shared" si="639"/>
        <v>0</v>
      </c>
      <c r="AF48" s="62"/>
      <c r="AG48" s="52">
        <f t="shared" si="640"/>
        <v>0</v>
      </c>
      <c r="AH48" s="62"/>
      <c r="AI48" s="51">
        <f t="shared" si="641"/>
        <v>0</v>
      </c>
      <c r="AJ48" s="62"/>
      <c r="AK48" s="51">
        <f t="shared" si="642"/>
        <v>0</v>
      </c>
      <c r="AL48" s="62"/>
      <c r="AM48" s="58">
        <f t="shared" si="643"/>
        <v>0</v>
      </c>
      <c r="AN48" s="62"/>
      <c r="AO48" s="58">
        <f t="shared" si="644"/>
        <v>0</v>
      </c>
      <c r="AP48" s="62"/>
      <c r="AQ48" s="51">
        <f t="shared" si="645"/>
        <v>0</v>
      </c>
      <c r="AR48" s="62">
        <v>0</v>
      </c>
      <c r="AS48" s="51">
        <v>6</v>
      </c>
      <c r="AT48" s="62"/>
      <c r="AU48" s="51">
        <f t="shared" si="646"/>
        <v>0</v>
      </c>
      <c r="AV48" s="62"/>
      <c r="AW48" s="52">
        <f t="shared" si="647"/>
        <v>0</v>
      </c>
      <c r="AX48" s="62"/>
      <c r="AY48" s="51">
        <f t="shared" si="648"/>
        <v>0</v>
      </c>
      <c r="AZ48" s="62"/>
      <c r="BA48" s="51">
        <f t="shared" si="649"/>
        <v>0</v>
      </c>
      <c r="BB48" s="62"/>
      <c r="BC48" s="51">
        <f t="shared" si="650"/>
        <v>0</v>
      </c>
      <c r="BD48" s="62"/>
      <c r="BE48" s="52">
        <f t="shared" si="651"/>
        <v>0</v>
      </c>
      <c r="BF48" s="52"/>
      <c r="BG48" s="52">
        <f t="shared" si="58"/>
        <v>12</v>
      </c>
      <c r="BH48" s="52">
        <f t="shared" si="509"/>
        <v>12</v>
      </c>
      <c r="BI48" s="31"/>
      <c r="BJ48" s="31"/>
      <c r="BK48" s="31"/>
      <c r="BL48" s="31"/>
      <c r="BM48" s="31"/>
      <c r="BN48" s="44" t="s">
        <v>110</v>
      </c>
      <c r="BO48" s="45" t="s">
        <v>116</v>
      </c>
      <c r="BP48" s="109" t="s">
        <v>112</v>
      </c>
      <c r="BQ48" s="109" t="s">
        <v>117</v>
      </c>
      <c r="BR48" s="109">
        <v>211</v>
      </c>
      <c r="BS48" s="109">
        <v>4</v>
      </c>
      <c r="BT48" s="45">
        <f>60+40</f>
        <v>100</v>
      </c>
      <c r="BU48" s="45">
        <v>1</v>
      </c>
      <c r="BV48" s="45">
        <v>1</v>
      </c>
      <c r="BW48" s="45">
        <v>1</v>
      </c>
      <c r="BX48" s="44">
        <v>60</v>
      </c>
      <c r="BY48" s="99">
        <f t="shared" si="614"/>
        <v>6</v>
      </c>
      <c r="BZ48" s="62"/>
      <c r="CA48" s="58">
        <f t="shared" si="615"/>
        <v>0</v>
      </c>
      <c r="CB48" s="62"/>
      <c r="CC48" s="58">
        <f t="shared" si="616"/>
        <v>0</v>
      </c>
      <c r="CD48" s="62">
        <v>0</v>
      </c>
      <c r="CE48" s="58">
        <f t="shared" si="617"/>
        <v>0</v>
      </c>
      <c r="CF48" s="62">
        <v>6</v>
      </c>
      <c r="CG48" s="58">
        <f t="shared" si="586"/>
        <v>6</v>
      </c>
      <c r="CH48" s="62"/>
      <c r="CI48" s="58">
        <f t="shared" si="618"/>
        <v>0</v>
      </c>
      <c r="CJ48" s="51">
        <f t="shared" si="619"/>
        <v>0</v>
      </c>
      <c r="CK48" s="51">
        <v>0</v>
      </c>
      <c r="CL48" s="62"/>
      <c r="CM48" s="58"/>
      <c r="CN48" s="62"/>
      <c r="CO48" s="51">
        <f t="shared" si="620"/>
        <v>0</v>
      </c>
      <c r="CP48" s="62"/>
      <c r="CQ48" s="100">
        <f t="shared" si="621"/>
        <v>0</v>
      </c>
      <c r="CR48" s="62"/>
      <c r="CS48" s="52">
        <f t="shared" si="622"/>
        <v>0</v>
      </c>
      <c r="CT48" s="62"/>
      <c r="CU48" s="51">
        <f t="shared" si="623"/>
        <v>0</v>
      </c>
      <c r="CV48" s="62"/>
      <c r="CW48" s="51">
        <f t="shared" si="624"/>
        <v>0</v>
      </c>
      <c r="CX48" s="62"/>
      <c r="CY48" s="58">
        <f t="shared" si="625"/>
        <v>0</v>
      </c>
      <c r="CZ48" s="62"/>
      <c r="DA48" s="58">
        <f t="shared" si="626"/>
        <v>0</v>
      </c>
      <c r="DB48" s="62"/>
      <c r="DC48" s="51">
        <f t="shared" si="627"/>
        <v>0</v>
      </c>
      <c r="DD48" s="62">
        <v>1</v>
      </c>
      <c r="DE48" s="51">
        <f>DD48*BW48*6</f>
        <v>6</v>
      </c>
      <c r="DF48" s="62"/>
      <c r="DG48" s="51">
        <f t="shared" si="512"/>
        <v>0</v>
      </c>
      <c r="DH48" s="62"/>
      <c r="DI48" s="52">
        <f t="shared" si="628"/>
        <v>0</v>
      </c>
      <c r="DJ48" s="62"/>
      <c r="DK48" s="51">
        <f t="shared" si="629"/>
        <v>0</v>
      </c>
      <c r="DL48" s="62"/>
      <c r="DM48" s="51">
        <f t="shared" si="630"/>
        <v>0</v>
      </c>
      <c r="DN48" s="62"/>
      <c r="DO48" s="51">
        <f t="shared" si="631"/>
        <v>0</v>
      </c>
      <c r="DP48" s="62"/>
      <c r="DQ48" s="52">
        <f t="shared" ref="DQ48" si="652">SUM(DP48*50)</f>
        <v>0</v>
      </c>
      <c r="DR48" s="52"/>
      <c r="DS48" s="52">
        <f t="shared" si="514"/>
        <v>12</v>
      </c>
      <c r="DT48" s="52">
        <f t="shared" si="515"/>
        <v>12</v>
      </c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>
        <f t="shared" si="516"/>
        <v>96</v>
      </c>
      <c r="EK48" s="31">
        <f t="shared" si="517"/>
        <v>6</v>
      </c>
      <c r="EL48" s="31">
        <f t="shared" si="518"/>
        <v>0</v>
      </c>
      <c r="EM48" s="30">
        <f t="shared" si="519"/>
        <v>0</v>
      </c>
      <c r="EN48" s="31">
        <f t="shared" si="520"/>
        <v>0</v>
      </c>
      <c r="EO48" s="31">
        <f t="shared" si="521"/>
        <v>0</v>
      </c>
      <c r="EP48" s="31">
        <f t="shared" si="522"/>
        <v>0</v>
      </c>
      <c r="EQ48" s="31">
        <f t="shared" si="523"/>
        <v>0</v>
      </c>
      <c r="ER48" s="31">
        <f t="shared" si="524"/>
        <v>6</v>
      </c>
      <c r="ES48" s="31">
        <f t="shared" si="525"/>
        <v>12</v>
      </c>
      <c r="ET48" s="31">
        <f t="shared" si="526"/>
        <v>0</v>
      </c>
      <c r="EU48" s="31">
        <f t="shared" si="527"/>
        <v>0</v>
      </c>
      <c r="EV48" s="31">
        <f t="shared" si="528"/>
        <v>0</v>
      </c>
      <c r="EW48" s="30">
        <f t="shared" si="529"/>
        <v>0</v>
      </c>
      <c r="EX48" s="31">
        <f t="shared" si="530"/>
        <v>0</v>
      </c>
      <c r="EY48" s="31">
        <f t="shared" si="531"/>
        <v>0</v>
      </c>
      <c r="EZ48" s="31">
        <f t="shared" si="532"/>
        <v>0</v>
      </c>
      <c r="FA48" s="31">
        <f t="shared" si="533"/>
        <v>0</v>
      </c>
      <c r="FB48" s="31">
        <f t="shared" si="534"/>
        <v>0</v>
      </c>
      <c r="FC48" s="31">
        <f t="shared" si="535"/>
        <v>0</v>
      </c>
      <c r="FD48" s="31">
        <f t="shared" si="536"/>
        <v>0</v>
      </c>
      <c r="FE48" s="31">
        <f t="shared" si="537"/>
        <v>0</v>
      </c>
      <c r="FF48" s="31">
        <f t="shared" si="538"/>
        <v>0</v>
      </c>
      <c r="FG48" s="30">
        <f t="shared" si="539"/>
        <v>0</v>
      </c>
      <c r="FH48" s="31">
        <f t="shared" si="540"/>
        <v>0</v>
      </c>
      <c r="FI48" s="31">
        <f t="shared" si="541"/>
        <v>0</v>
      </c>
      <c r="FJ48" s="31">
        <f t="shared" si="542"/>
        <v>0</v>
      </c>
      <c r="FK48" s="31">
        <f t="shared" si="543"/>
        <v>0</v>
      </c>
      <c r="FL48" s="31">
        <f t="shared" si="544"/>
        <v>0</v>
      </c>
      <c r="FM48" s="31">
        <f t="shared" si="545"/>
        <v>0</v>
      </c>
      <c r="FN48" s="31">
        <f t="shared" si="546"/>
        <v>0</v>
      </c>
      <c r="FO48" s="31">
        <f t="shared" si="547"/>
        <v>0</v>
      </c>
      <c r="FP48" s="31">
        <f t="shared" si="548"/>
        <v>1</v>
      </c>
      <c r="FQ48" s="31">
        <f t="shared" si="549"/>
        <v>12</v>
      </c>
      <c r="FR48" s="31"/>
      <c r="FS48" s="31">
        <f t="shared" si="549"/>
        <v>0</v>
      </c>
      <c r="FT48" s="31">
        <f t="shared" si="550"/>
        <v>0</v>
      </c>
      <c r="FU48" s="31">
        <f t="shared" si="551"/>
        <v>0</v>
      </c>
      <c r="FV48" s="31">
        <f t="shared" si="552"/>
        <v>0</v>
      </c>
      <c r="FW48" s="31">
        <f t="shared" si="553"/>
        <v>0</v>
      </c>
      <c r="FX48" s="31">
        <f t="shared" si="554"/>
        <v>0</v>
      </c>
      <c r="FY48" s="31">
        <f t="shared" si="555"/>
        <v>0</v>
      </c>
      <c r="FZ48" s="31">
        <f t="shared" si="556"/>
        <v>0</v>
      </c>
      <c r="GA48" s="31">
        <f t="shared" si="557"/>
        <v>0</v>
      </c>
      <c r="GB48" s="31">
        <f t="shared" si="558"/>
        <v>0</v>
      </c>
      <c r="GC48" s="31">
        <f t="shared" si="559"/>
        <v>0</v>
      </c>
      <c r="GD48" s="31">
        <f t="shared" si="560"/>
        <v>0</v>
      </c>
      <c r="GE48" s="97">
        <f t="shared" si="561"/>
        <v>24</v>
      </c>
      <c r="GF48" s="98">
        <f t="shared" si="562"/>
        <v>24</v>
      </c>
      <c r="GG48" s="31"/>
      <c r="GH48" s="31"/>
      <c r="GI48" s="31"/>
      <c r="GJ48" s="31"/>
      <c r="GL48" s="7"/>
      <c r="GM48" s="7"/>
      <c r="GN48" s="11"/>
      <c r="GO48" s="33"/>
      <c r="GP48" s="35"/>
      <c r="GR48" s="36"/>
    </row>
    <row r="49" spans="1:200" s="2" customFormat="1" ht="24.75" hidden="1" customHeight="1">
      <c r="A49" s="31"/>
      <c r="B49" s="44" t="s">
        <v>110</v>
      </c>
      <c r="C49" s="45" t="s">
        <v>111</v>
      </c>
      <c r="D49" s="45" t="s">
        <v>112</v>
      </c>
      <c r="E49" s="45" t="s">
        <v>113</v>
      </c>
      <c r="F49" s="45">
        <v>202</v>
      </c>
      <c r="G49" s="45">
        <v>3</v>
      </c>
      <c r="H49" s="45">
        <v>169</v>
      </c>
      <c r="I49" s="45">
        <v>1</v>
      </c>
      <c r="J49" s="45">
        <v>1</v>
      </c>
      <c r="K49" s="45">
        <v>1</v>
      </c>
      <c r="L49" s="44">
        <v>40</v>
      </c>
      <c r="M49" s="99">
        <f t="shared" si="633"/>
        <v>0</v>
      </c>
      <c r="N49" s="62"/>
      <c r="O49" s="58">
        <f t="shared" ref="O49:O53" si="653">SUM(N49)*I49</f>
        <v>0</v>
      </c>
      <c r="P49" s="62"/>
      <c r="Q49" s="58">
        <f t="shared" si="635"/>
        <v>0</v>
      </c>
      <c r="R49" s="62">
        <v>0</v>
      </c>
      <c r="S49" s="58">
        <v>0</v>
      </c>
      <c r="T49" s="62">
        <v>0</v>
      </c>
      <c r="U49" s="58">
        <v>4</v>
      </c>
      <c r="V49" s="62"/>
      <c r="W49" s="58">
        <f t="shared" si="636"/>
        <v>0</v>
      </c>
      <c r="X49" s="51">
        <f t="shared" si="637"/>
        <v>0</v>
      </c>
      <c r="Y49" s="51">
        <v>0</v>
      </c>
      <c r="Z49" s="62"/>
      <c r="AA49" s="58"/>
      <c r="AB49" s="62"/>
      <c r="AC49" s="51">
        <f t="shared" si="638"/>
        <v>0</v>
      </c>
      <c r="AD49" s="62"/>
      <c r="AE49" s="100">
        <f t="shared" si="639"/>
        <v>0</v>
      </c>
      <c r="AF49" s="62"/>
      <c r="AG49" s="52">
        <f t="shared" si="640"/>
        <v>0</v>
      </c>
      <c r="AH49" s="62"/>
      <c r="AI49" s="51">
        <f t="shared" si="641"/>
        <v>0</v>
      </c>
      <c r="AJ49" s="62"/>
      <c r="AK49" s="51">
        <f t="shared" si="642"/>
        <v>0</v>
      </c>
      <c r="AL49" s="62"/>
      <c r="AM49" s="58">
        <f t="shared" ref="AM49:AM50" si="654">SUM(AL49*H49)</f>
        <v>0</v>
      </c>
      <c r="AN49" s="62"/>
      <c r="AO49" s="58">
        <f t="shared" si="644"/>
        <v>0</v>
      </c>
      <c r="AP49" s="62"/>
      <c r="AQ49" s="51">
        <f t="shared" si="645"/>
        <v>0</v>
      </c>
      <c r="AR49" s="62">
        <v>0</v>
      </c>
      <c r="AS49" s="51">
        <v>6</v>
      </c>
      <c r="AT49" s="62"/>
      <c r="AU49" s="51">
        <f t="shared" si="646"/>
        <v>0</v>
      </c>
      <c r="AV49" s="62"/>
      <c r="AW49" s="52">
        <f t="shared" si="647"/>
        <v>0</v>
      </c>
      <c r="AX49" s="62"/>
      <c r="AY49" s="51">
        <f t="shared" si="648"/>
        <v>0</v>
      </c>
      <c r="AZ49" s="62"/>
      <c r="BA49" s="51">
        <f t="shared" si="649"/>
        <v>0</v>
      </c>
      <c r="BB49" s="62"/>
      <c r="BC49" s="51">
        <f t="shared" si="650"/>
        <v>0</v>
      </c>
      <c r="BD49" s="62"/>
      <c r="BE49" s="52">
        <f t="shared" si="651"/>
        <v>0</v>
      </c>
      <c r="BF49" s="52"/>
      <c r="BG49" s="52">
        <f t="shared" si="58"/>
        <v>10</v>
      </c>
      <c r="BH49" s="52">
        <f t="shared" si="509"/>
        <v>10</v>
      </c>
      <c r="BI49" s="31"/>
      <c r="BJ49" s="31"/>
      <c r="BK49" s="31"/>
      <c r="BL49" s="31"/>
      <c r="BM49" s="31"/>
      <c r="BN49" s="102" t="s">
        <v>110</v>
      </c>
      <c r="BO49" s="45" t="s">
        <v>116</v>
      </c>
      <c r="BP49" s="45" t="s">
        <v>118</v>
      </c>
      <c r="BQ49" s="45" t="s">
        <v>117</v>
      </c>
      <c r="BR49" s="45">
        <v>409</v>
      </c>
      <c r="BS49" s="45">
        <v>8</v>
      </c>
      <c r="BT49" s="45">
        <v>74</v>
      </c>
      <c r="BU49" s="45">
        <v>1</v>
      </c>
      <c r="BV49" s="45">
        <v>1</v>
      </c>
      <c r="BW49" s="45">
        <v>1</v>
      </c>
      <c r="BX49" s="44">
        <v>38</v>
      </c>
      <c r="BY49" s="99">
        <f t="shared" si="614"/>
        <v>6</v>
      </c>
      <c r="BZ49" s="62"/>
      <c r="CA49" s="58">
        <f t="shared" ref="CA49:CA50" si="655">SUM(BZ49)*BU49</f>
        <v>0</v>
      </c>
      <c r="CB49" s="62"/>
      <c r="CC49" s="58">
        <f t="shared" si="616"/>
        <v>0</v>
      </c>
      <c r="CD49" s="62">
        <v>0</v>
      </c>
      <c r="CE49" s="58">
        <v>0</v>
      </c>
      <c r="CF49" s="62">
        <v>6</v>
      </c>
      <c r="CG49" s="58">
        <f t="shared" si="586"/>
        <v>6</v>
      </c>
      <c r="CH49" s="62"/>
      <c r="CI49" s="58">
        <f t="shared" ref="CI49:CI50" si="656">SUM(CH49)*BV49*5</f>
        <v>0</v>
      </c>
      <c r="CJ49" s="51">
        <f t="shared" si="619"/>
        <v>0</v>
      </c>
      <c r="CK49" s="51">
        <v>0</v>
      </c>
      <c r="CL49" s="63"/>
      <c r="CM49" s="52"/>
      <c r="CN49" s="63"/>
      <c r="CO49" s="52"/>
      <c r="CP49" s="63"/>
      <c r="CQ49" s="108"/>
      <c r="CR49" s="63"/>
      <c r="CS49" s="52"/>
      <c r="CT49" s="63"/>
      <c r="CU49" s="52"/>
      <c r="CV49" s="63"/>
      <c r="CW49" s="52"/>
      <c r="CX49" s="63"/>
      <c r="CY49" s="52"/>
      <c r="CZ49" s="63"/>
      <c r="DA49" s="52"/>
      <c r="DB49" s="63"/>
      <c r="DC49" s="52"/>
      <c r="DD49" s="63">
        <v>0</v>
      </c>
      <c r="DE49" s="52">
        <v>6</v>
      </c>
      <c r="DF49" s="63"/>
      <c r="DG49" s="52"/>
      <c r="DH49" s="63"/>
      <c r="DI49" s="52"/>
      <c r="DJ49" s="63"/>
      <c r="DK49" s="52"/>
      <c r="DL49" s="63"/>
      <c r="DM49" s="52"/>
      <c r="DN49" s="63"/>
      <c r="DO49" s="52"/>
      <c r="DP49" s="63"/>
      <c r="DQ49" s="52"/>
      <c r="DR49" s="52"/>
      <c r="DS49" s="52">
        <f t="shared" si="514"/>
        <v>12</v>
      </c>
      <c r="DT49" s="52">
        <f t="shared" si="515"/>
        <v>12</v>
      </c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>
        <f t="shared" si="516"/>
        <v>78</v>
      </c>
      <c r="EK49" s="31">
        <f t="shared" si="517"/>
        <v>6</v>
      </c>
      <c r="EL49" s="31">
        <f t="shared" si="518"/>
        <v>0</v>
      </c>
      <c r="EM49" s="30">
        <f t="shared" si="519"/>
        <v>0</v>
      </c>
      <c r="EN49" s="31">
        <f t="shared" si="520"/>
        <v>0</v>
      </c>
      <c r="EO49" s="31">
        <f t="shared" si="521"/>
        <v>0</v>
      </c>
      <c r="EP49" s="31">
        <f t="shared" si="522"/>
        <v>0</v>
      </c>
      <c r="EQ49" s="31">
        <f t="shared" si="523"/>
        <v>0</v>
      </c>
      <c r="ER49" s="31">
        <f t="shared" si="524"/>
        <v>6</v>
      </c>
      <c r="ES49" s="31">
        <f t="shared" si="525"/>
        <v>10</v>
      </c>
      <c r="ET49" s="31">
        <f t="shared" si="526"/>
        <v>0</v>
      </c>
      <c r="EU49" s="31">
        <f t="shared" si="527"/>
        <v>0</v>
      </c>
      <c r="EV49" s="31">
        <f t="shared" si="528"/>
        <v>0</v>
      </c>
      <c r="EW49" s="30">
        <f t="shared" si="529"/>
        <v>0</v>
      </c>
      <c r="EX49" s="31">
        <f t="shared" si="530"/>
        <v>0</v>
      </c>
      <c r="EY49" s="31">
        <f t="shared" si="531"/>
        <v>0</v>
      </c>
      <c r="EZ49" s="31">
        <f t="shared" si="532"/>
        <v>0</v>
      </c>
      <c r="FA49" s="31">
        <f t="shared" si="533"/>
        <v>0</v>
      </c>
      <c r="FB49" s="31">
        <f t="shared" si="534"/>
        <v>0</v>
      </c>
      <c r="FC49" s="31">
        <f t="shared" si="535"/>
        <v>0</v>
      </c>
      <c r="FD49" s="31">
        <f t="shared" si="536"/>
        <v>0</v>
      </c>
      <c r="FE49" s="31">
        <f t="shared" si="537"/>
        <v>0</v>
      </c>
      <c r="FF49" s="31">
        <f t="shared" si="538"/>
        <v>0</v>
      </c>
      <c r="FG49" s="30">
        <f t="shared" si="539"/>
        <v>0</v>
      </c>
      <c r="FH49" s="31">
        <f t="shared" si="540"/>
        <v>0</v>
      </c>
      <c r="FI49" s="31">
        <f t="shared" si="541"/>
        <v>0</v>
      </c>
      <c r="FJ49" s="31">
        <f t="shared" si="542"/>
        <v>0</v>
      </c>
      <c r="FK49" s="31">
        <f t="shared" si="543"/>
        <v>0</v>
      </c>
      <c r="FL49" s="31">
        <f t="shared" si="544"/>
        <v>0</v>
      </c>
      <c r="FM49" s="31">
        <f t="shared" si="545"/>
        <v>0</v>
      </c>
      <c r="FN49" s="31">
        <f t="shared" si="546"/>
        <v>0</v>
      </c>
      <c r="FO49" s="31">
        <f t="shared" si="547"/>
        <v>0</v>
      </c>
      <c r="FP49" s="31">
        <f t="shared" si="548"/>
        <v>0</v>
      </c>
      <c r="FQ49" s="31">
        <f t="shared" si="549"/>
        <v>12</v>
      </c>
      <c r="FR49" s="31"/>
      <c r="FS49" s="31">
        <f t="shared" si="549"/>
        <v>0</v>
      </c>
      <c r="FT49" s="31">
        <f t="shared" si="550"/>
        <v>0</v>
      </c>
      <c r="FU49" s="31">
        <f t="shared" si="551"/>
        <v>0</v>
      </c>
      <c r="FV49" s="31">
        <f t="shared" si="552"/>
        <v>0</v>
      </c>
      <c r="FW49" s="31">
        <f t="shared" si="553"/>
        <v>0</v>
      </c>
      <c r="FX49" s="31">
        <f t="shared" si="554"/>
        <v>0</v>
      </c>
      <c r="FY49" s="31">
        <f t="shared" si="555"/>
        <v>0</v>
      </c>
      <c r="FZ49" s="31">
        <f t="shared" si="556"/>
        <v>0</v>
      </c>
      <c r="GA49" s="31">
        <f t="shared" si="557"/>
        <v>0</v>
      </c>
      <c r="GB49" s="31">
        <f t="shared" si="558"/>
        <v>0</v>
      </c>
      <c r="GC49" s="31">
        <f t="shared" si="559"/>
        <v>0</v>
      </c>
      <c r="GD49" s="31">
        <f t="shared" si="560"/>
        <v>0</v>
      </c>
      <c r="GE49" s="97">
        <f t="shared" si="561"/>
        <v>22</v>
      </c>
      <c r="GF49" s="98">
        <f t="shared" si="562"/>
        <v>22</v>
      </c>
      <c r="GG49" s="31"/>
      <c r="GH49" s="31"/>
      <c r="GI49" s="31"/>
      <c r="GJ49" s="31"/>
      <c r="GL49" s="7"/>
      <c r="GM49" s="7"/>
      <c r="GN49" s="11"/>
      <c r="GO49" s="33"/>
      <c r="GP49" s="35"/>
      <c r="GR49" s="36"/>
    </row>
    <row r="50" spans="1:200" s="2" customFormat="1" ht="24.95" hidden="1" customHeight="1">
      <c r="A50" s="31"/>
      <c r="B50" s="44" t="s">
        <v>110</v>
      </c>
      <c r="C50" s="45" t="s">
        <v>116</v>
      </c>
      <c r="D50" s="45" t="s">
        <v>112</v>
      </c>
      <c r="E50" s="45" t="s">
        <v>117</v>
      </c>
      <c r="F50" s="45">
        <v>211</v>
      </c>
      <c r="G50" s="45">
        <v>3</v>
      </c>
      <c r="H50" s="45">
        <f>60+40</f>
        <v>100</v>
      </c>
      <c r="I50" s="45">
        <v>1</v>
      </c>
      <c r="J50" s="45">
        <v>1</v>
      </c>
      <c r="K50" s="45">
        <v>1</v>
      </c>
      <c r="L50" s="44">
        <v>38</v>
      </c>
      <c r="M50" s="99">
        <f t="shared" si="633"/>
        <v>0</v>
      </c>
      <c r="N50" s="62"/>
      <c r="O50" s="58">
        <f t="shared" si="653"/>
        <v>0</v>
      </c>
      <c r="P50" s="62"/>
      <c r="Q50" s="58">
        <f t="shared" si="635"/>
        <v>0</v>
      </c>
      <c r="R50" s="62">
        <v>0</v>
      </c>
      <c r="S50" s="58">
        <v>0</v>
      </c>
      <c r="T50" s="62">
        <v>0</v>
      </c>
      <c r="U50" s="58">
        <v>0</v>
      </c>
      <c r="V50" s="62"/>
      <c r="W50" s="58">
        <f t="shared" si="636"/>
        <v>0</v>
      </c>
      <c r="X50" s="51">
        <f t="shared" si="637"/>
        <v>0</v>
      </c>
      <c r="Y50" s="51">
        <v>0</v>
      </c>
      <c r="Z50" s="62"/>
      <c r="AA50" s="58"/>
      <c r="AB50" s="62"/>
      <c r="AC50" s="51">
        <f t="shared" si="638"/>
        <v>0</v>
      </c>
      <c r="AD50" s="62"/>
      <c r="AE50" s="100">
        <f t="shared" si="639"/>
        <v>0</v>
      </c>
      <c r="AF50" s="62"/>
      <c r="AG50" s="52">
        <f t="shared" si="640"/>
        <v>0</v>
      </c>
      <c r="AH50" s="62"/>
      <c r="AI50" s="51">
        <f t="shared" si="641"/>
        <v>0</v>
      </c>
      <c r="AJ50" s="62"/>
      <c r="AK50" s="51">
        <f t="shared" si="642"/>
        <v>0</v>
      </c>
      <c r="AL50" s="62"/>
      <c r="AM50" s="58">
        <f t="shared" si="654"/>
        <v>0</v>
      </c>
      <c r="AN50" s="62"/>
      <c r="AO50" s="58">
        <f t="shared" si="644"/>
        <v>0</v>
      </c>
      <c r="AP50" s="62"/>
      <c r="AQ50" s="51">
        <f t="shared" si="645"/>
        <v>0</v>
      </c>
      <c r="AR50" s="62">
        <v>0</v>
      </c>
      <c r="AS50" s="51">
        <v>6</v>
      </c>
      <c r="AT50" s="62"/>
      <c r="AU50" s="51">
        <f t="shared" si="646"/>
        <v>0</v>
      </c>
      <c r="AV50" s="62"/>
      <c r="AW50" s="52">
        <f t="shared" si="647"/>
        <v>0</v>
      </c>
      <c r="AX50" s="62"/>
      <c r="AY50" s="51">
        <f t="shared" si="648"/>
        <v>0</v>
      </c>
      <c r="AZ50" s="62"/>
      <c r="BA50" s="51">
        <f t="shared" si="649"/>
        <v>0</v>
      </c>
      <c r="BB50" s="62"/>
      <c r="BC50" s="51">
        <f t="shared" si="650"/>
        <v>0</v>
      </c>
      <c r="BD50" s="62"/>
      <c r="BE50" s="52">
        <f t="shared" si="651"/>
        <v>0</v>
      </c>
      <c r="BF50" s="52"/>
      <c r="BG50" s="52">
        <f t="shared" si="58"/>
        <v>6</v>
      </c>
      <c r="BH50" s="52">
        <f t="shared" si="509"/>
        <v>6</v>
      </c>
      <c r="BI50" s="31"/>
      <c r="BJ50" s="31"/>
      <c r="BK50" s="31"/>
      <c r="BL50" s="31"/>
      <c r="BM50" s="31"/>
      <c r="BN50" s="102" t="s">
        <v>110</v>
      </c>
      <c r="BO50" s="45" t="s">
        <v>114</v>
      </c>
      <c r="BP50" s="45" t="s">
        <v>112</v>
      </c>
      <c r="BQ50" s="45" t="s">
        <v>115</v>
      </c>
      <c r="BR50" s="45">
        <v>407</v>
      </c>
      <c r="BS50" s="45">
        <v>8</v>
      </c>
      <c r="BT50" s="45">
        <v>41</v>
      </c>
      <c r="BU50" s="45">
        <v>1</v>
      </c>
      <c r="BV50" s="45">
        <v>1</v>
      </c>
      <c r="BW50" s="45">
        <v>1</v>
      </c>
      <c r="BX50" s="44">
        <v>40</v>
      </c>
      <c r="BY50" s="99">
        <f t="shared" si="614"/>
        <v>6</v>
      </c>
      <c r="BZ50" s="62"/>
      <c r="CA50" s="58">
        <f t="shared" si="655"/>
        <v>0</v>
      </c>
      <c r="CB50" s="58"/>
      <c r="CC50" s="58">
        <f t="shared" si="616"/>
        <v>0</v>
      </c>
      <c r="CD50" s="58">
        <v>0</v>
      </c>
      <c r="CE50" s="58">
        <v>0</v>
      </c>
      <c r="CF50" s="58">
        <v>6</v>
      </c>
      <c r="CG50" s="58">
        <f t="shared" si="586"/>
        <v>6</v>
      </c>
      <c r="CH50" s="62"/>
      <c r="CI50" s="58">
        <f t="shared" si="656"/>
        <v>0</v>
      </c>
      <c r="CJ50" s="51">
        <f t="shared" si="619"/>
        <v>0</v>
      </c>
      <c r="CK50" s="51">
        <v>0</v>
      </c>
      <c r="CL50" s="63"/>
      <c r="CM50" s="52"/>
      <c r="CN50" s="63"/>
      <c r="CO50" s="52"/>
      <c r="CP50" s="63"/>
      <c r="CQ50" s="108"/>
      <c r="CR50" s="63"/>
      <c r="CS50" s="52"/>
      <c r="CT50" s="63"/>
      <c r="CU50" s="52"/>
      <c r="CV50" s="63"/>
      <c r="CW50" s="52"/>
      <c r="CX50" s="63"/>
      <c r="CY50" s="52"/>
      <c r="CZ50" s="63"/>
      <c r="DA50" s="52"/>
      <c r="DB50" s="63"/>
      <c r="DC50" s="52"/>
      <c r="DD50" s="63">
        <v>0</v>
      </c>
      <c r="DE50" s="52">
        <v>6</v>
      </c>
      <c r="DF50" s="63"/>
      <c r="DG50" s="52"/>
      <c r="DH50" s="63"/>
      <c r="DI50" s="52"/>
      <c r="DJ50" s="63"/>
      <c r="DK50" s="52"/>
      <c r="DL50" s="63"/>
      <c r="DM50" s="52"/>
      <c r="DN50" s="63"/>
      <c r="DO50" s="52"/>
      <c r="DP50" s="63"/>
      <c r="DQ50" s="52"/>
      <c r="DR50" s="52"/>
      <c r="DS50" s="52">
        <f t="shared" si="514"/>
        <v>12</v>
      </c>
      <c r="DT50" s="52">
        <f t="shared" si="515"/>
        <v>12</v>
      </c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>
        <f t="shared" si="516"/>
        <v>78</v>
      </c>
      <c r="EK50" s="31">
        <f t="shared" si="517"/>
        <v>6</v>
      </c>
      <c r="EL50" s="31">
        <f t="shared" si="518"/>
        <v>0</v>
      </c>
      <c r="EM50" s="30">
        <f t="shared" si="519"/>
        <v>0</v>
      </c>
      <c r="EN50" s="31">
        <f t="shared" si="520"/>
        <v>0</v>
      </c>
      <c r="EO50" s="31">
        <f t="shared" si="521"/>
        <v>0</v>
      </c>
      <c r="EP50" s="31">
        <f t="shared" si="522"/>
        <v>0</v>
      </c>
      <c r="EQ50" s="31">
        <f t="shared" si="523"/>
        <v>0</v>
      </c>
      <c r="ER50" s="31">
        <f t="shared" si="524"/>
        <v>6</v>
      </c>
      <c r="ES50" s="31">
        <f t="shared" si="525"/>
        <v>6</v>
      </c>
      <c r="ET50" s="31">
        <f t="shared" si="526"/>
        <v>0</v>
      </c>
      <c r="EU50" s="31">
        <f t="shared" si="527"/>
        <v>0</v>
      </c>
      <c r="EV50" s="31">
        <f t="shared" si="528"/>
        <v>0</v>
      </c>
      <c r="EW50" s="30">
        <f t="shared" si="529"/>
        <v>0</v>
      </c>
      <c r="EX50" s="31">
        <f t="shared" si="530"/>
        <v>0</v>
      </c>
      <c r="EY50" s="31">
        <f t="shared" si="531"/>
        <v>0</v>
      </c>
      <c r="EZ50" s="31">
        <f t="shared" si="532"/>
        <v>0</v>
      </c>
      <c r="FA50" s="31">
        <f t="shared" si="533"/>
        <v>0</v>
      </c>
      <c r="FB50" s="31">
        <f t="shared" si="534"/>
        <v>0</v>
      </c>
      <c r="FC50" s="31">
        <f t="shared" si="535"/>
        <v>0</v>
      </c>
      <c r="FD50" s="31">
        <f t="shared" si="536"/>
        <v>0</v>
      </c>
      <c r="FE50" s="31">
        <f t="shared" si="537"/>
        <v>0</v>
      </c>
      <c r="FF50" s="31">
        <f t="shared" si="538"/>
        <v>0</v>
      </c>
      <c r="FG50" s="30">
        <f t="shared" si="539"/>
        <v>0</v>
      </c>
      <c r="FH50" s="31">
        <f t="shared" si="540"/>
        <v>0</v>
      </c>
      <c r="FI50" s="31">
        <f t="shared" si="541"/>
        <v>0</v>
      </c>
      <c r="FJ50" s="31">
        <f t="shared" si="542"/>
        <v>0</v>
      </c>
      <c r="FK50" s="31">
        <f t="shared" si="543"/>
        <v>0</v>
      </c>
      <c r="FL50" s="31">
        <f t="shared" si="544"/>
        <v>0</v>
      </c>
      <c r="FM50" s="31">
        <f t="shared" si="545"/>
        <v>0</v>
      </c>
      <c r="FN50" s="31">
        <f t="shared" si="546"/>
        <v>0</v>
      </c>
      <c r="FO50" s="31">
        <f t="shared" si="547"/>
        <v>0</v>
      </c>
      <c r="FP50" s="31">
        <f t="shared" si="548"/>
        <v>0</v>
      </c>
      <c r="FQ50" s="31">
        <f t="shared" si="549"/>
        <v>12</v>
      </c>
      <c r="FR50" s="31"/>
      <c r="FS50" s="31">
        <f t="shared" si="549"/>
        <v>0</v>
      </c>
      <c r="FT50" s="31">
        <f t="shared" si="550"/>
        <v>0</v>
      </c>
      <c r="FU50" s="31">
        <f t="shared" si="551"/>
        <v>0</v>
      </c>
      <c r="FV50" s="31">
        <f t="shared" si="552"/>
        <v>0</v>
      </c>
      <c r="FW50" s="31">
        <f t="shared" si="553"/>
        <v>0</v>
      </c>
      <c r="FX50" s="31">
        <f t="shared" si="554"/>
        <v>0</v>
      </c>
      <c r="FY50" s="31">
        <f t="shared" si="555"/>
        <v>0</v>
      </c>
      <c r="FZ50" s="31">
        <f t="shared" si="556"/>
        <v>0</v>
      </c>
      <c r="GA50" s="31">
        <f t="shared" si="557"/>
        <v>0</v>
      </c>
      <c r="GB50" s="31">
        <f t="shared" si="558"/>
        <v>0</v>
      </c>
      <c r="GC50" s="31">
        <f t="shared" si="559"/>
        <v>0</v>
      </c>
      <c r="GD50" s="31">
        <f t="shared" si="560"/>
        <v>0</v>
      </c>
      <c r="GE50" s="97">
        <f t="shared" si="561"/>
        <v>18</v>
      </c>
      <c r="GF50" s="98">
        <f t="shared" si="562"/>
        <v>18</v>
      </c>
      <c r="GG50" s="31"/>
      <c r="GH50" s="31"/>
      <c r="GI50" s="31"/>
      <c r="GJ50" s="31"/>
      <c r="GL50" s="7"/>
      <c r="GM50" s="7"/>
      <c r="GN50" s="11"/>
      <c r="GO50" s="33"/>
      <c r="GP50" s="35"/>
      <c r="GR50" s="36"/>
    </row>
    <row r="51" spans="1:200" s="2" customFormat="1" ht="24.95" hidden="1" customHeight="1">
      <c r="A51" s="31"/>
      <c r="B51" s="44" t="s">
        <v>119</v>
      </c>
      <c r="C51" s="45" t="s">
        <v>111</v>
      </c>
      <c r="D51" s="109" t="s">
        <v>112</v>
      </c>
      <c r="E51" s="109" t="s">
        <v>128</v>
      </c>
      <c r="F51" s="45" t="s">
        <v>129</v>
      </c>
      <c r="G51" s="109">
        <v>1</v>
      </c>
      <c r="H51" s="45">
        <v>91</v>
      </c>
      <c r="I51" s="45">
        <v>1</v>
      </c>
      <c r="J51" s="45">
        <v>4</v>
      </c>
      <c r="K51" s="45">
        <f>SUM(J51)*2</f>
        <v>8</v>
      </c>
      <c r="L51" s="104">
        <v>18</v>
      </c>
      <c r="M51" s="105">
        <f t="shared" si="633"/>
        <v>4</v>
      </c>
      <c r="N51" s="104">
        <v>4</v>
      </c>
      <c r="O51" s="104">
        <f t="shared" si="653"/>
        <v>4</v>
      </c>
      <c r="P51" s="104"/>
      <c r="Q51" s="106">
        <f t="shared" si="635"/>
        <v>0</v>
      </c>
      <c r="R51" s="104"/>
      <c r="S51" s="106">
        <f t="shared" ref="S51:S53" si="657">SUM(R51)*J51</f>
        <v>0</v>
      </c>
      <c r="T51" s="64">
        <v>0</v>
      </c>
      <c r="U51" s="59">
        <f t="shared" ref="U51:U53" si="658">SUM(T51)*K51</f>
        <v>0</v>
      </c>
      <c r="V51" s="64"/>
      <c r="W51" s="59">
        <f t="shared" ref="W51" si="659">SUM(V51)*J51*3</f>
        <v>0</v>
      </c>
      <c r="X51" s="51">
        <f t="shared" ref="X51" si="660">2/8*J51*AX51</f>
        <v>0</v>
      </c>
      <c r="Y51" s="51">
        <v>0</v>
      </c>
      <c r="Z51" s="64"/>
      <c r="AA51" s="59"/>
      <c r="AB51" s="64"/>
      <c r="AC51" s="53">
        <f t="shared" ref="AC51" si="661">SUM(AB51)*3*H51/5</f>
        <v>0</v>
      </c>
      <c r="AD51" s="64"/>
      <c r="AE51" s="59">
        <f t="shared" ref="AE51" si="662">SUM(AD51*H51*(30+4))</f>
        <v>0</v>
      </c>
      <c r="AF51" s="64"/>
      <c r="AG51" s="110">
        <f t="shared" si="640"/>
        <v>0</v>
      </c>
      <c r="AH51" s="64"/>
      <c r="AI51" s="51">
        <f t="shared" si="641"/>
        <v>0</v>
      </c>
      <c r="AJ51" s="64"/>
      <c r="AK51" s="51">
        <f t="shared" ref="AK51" si="663">SUM(AJ51*H51*2/3)</f>
        <v>0</v>
      </c>
      <c r="AL51" s="64"/>
      <c r="AM51" s="59">
        <f t="shared" ref="AM51" si="664">SUM(AL51*H51)</f>
        <v>0</v>
      </c>
      <c r="AN51" s="64"/>
      <c r="AO51" s="59">
        <f t="shared" si="644"/>
        <v>0</v>
      </c>
      <c r="AP51" s="64"/>
      <c r="AQ51" s="53">
        <f t="shared" si="645"/>
        <v>0</v>
      </c>
      <c r="AR51" s="64"/>
      <c r="AS51" s="51">
        <f t="shared" ref="AS51" si="665">SUM(J51*AR51*6)</f>
        <v>0</v>
      </c>
      <c r="AT51" s="64"/>
      <c r="AU51" s="51">
        <f t="shared" si="646"/>
        <v>0</v>
      </c>
      <c r="AV51" s="64"/>
      <c r="AW51" s="52">
        <f t="shared" si="647"/>
        <v>0</v>
      </c>
      <c r="AX51" s="62"/>
      <c r="AY51" s="51">
        <f t="shared" ref="AY51" si="666">AX51*J51*8/2</f>
        <v>0</v>
      </c>
      <c r="AZ51" s="64"/>
      <c r="BA51" s="51">
        <f t="shared" ref="BA51" si="667">SUM(AZ51*K51*5*6)</f>
        <v>0</v>
      </c>
      <c r="BB51" s="64"/>
      <c r="BC51" s="53">
        <f t="shared" ref="BC51" si="668">SUM(BB51*K51*4*6)</f>
        <v>0</v>
      </c>
      <c r="BD51" s="64"/>
      <c r="BE51" s="52">
        <f t="shared" si="651"/>
        <v>0</v>
      </c>
      <c r="BF51" s="52"/>
      <c r="BG51" s="52">
        <f t="shared" si="58"/>
        <v>4</v>
      </c>
      <c r="BH51" s="52">
        <f t="shared" si="509"/>
        <v>4</v>
      </c>
      <c r="BI51" s="31"/>
      <c r="BJ51" s="31"/>
      <c r="BK51" s="31"/>
      <c r="BL51" s="31"/>
      <c r="BM51" s="31"/>
      <c r="BN51" s="44" t="s">
        <v>110</v>
      </c>
      <c r="BO51" s="109" t="s">
        <v>111</v>
      </c>
      <c r="BP51" s="109" t="s">
        <v>112</v>
      </c>
      <c r="BQ51" s="45" t="s">
        <v>128</v>
      </c>
      <c r="BR51" s="45">
        <v>222</v>
      </c>
      <c r="BS51" s="45">
        <v>4</v>
      </c>
      <c r="BT51" s="45">
        <v>86</v>
      </c>
      <c r="BU51" s="45">
        <v>1</v>
      </c>
      <c r="BV51" s="45">
        <v>1</v>
      </c>
      <c r="BW51" s="45">
        <v>1</v>
      </c>
      <c r="BX51" s="44">
        <v>70</v>
      </c>
      <c r="BY51" s="99">
        <f t="shared" si="614"/>
        <v>8</v>
      </c>
      <c r="BZ51" s="62"/>
      <c r="CA51" s="58">
        <f t="shared" ref="CA51" si="669">SUM(BZ51)*BU51</f>
        <v>0</v>
      </c>
      <c r="CB51" s="62"/>
      <c r="CC51" s="58">
        <f t="shared" si="616"/>
        <v>0</v>
      </c>
      <c r="CD51" s="62">
        <v>0</v>
      </c>
      <c r="CE51" s="58">
        <f t="shared" ref="CE51" si="670">SUM(CD51)*BV51</f>
        <v>0</v>
      </c>
      <c r="CF51" s="62">
        <v>8</v>
      </c>
      <c r="CG51" s="58">
        <f t="shared" ref="CG51" si="671">SUM(CF51)*BW51</f>
        <v>8</v>
      </c>
      <c r="CH51" s="62"/>
      <c r="CI51" s="58">
        <f t="shared" ref="CI51:CI54" si="672">SUM(CH51)*BV51*5</f>
        <v>0</v>
      </c>
      <c r="CJ51" s="51">
        <f t="shared" si="619"/>
        <v>0</v>
      </c>
      <c r="CK51" s="51">
        <v>0</v>
      </c>
      <c r="CL51" s="62"/>
      <c r="CM51" s="58"/>
      <c r="CN51" s="62"/>
      <c r="CO51" s="51">
        <f t="shared" ref="CO51" si="673">SUM(CN51)*3*BT51/5</f>
        <v>0</v>
      </c>
      <c r="CP51" s="62"/>
      <c r="CQ51" s="100">
        <f t="shared" ref="CQ51" si="674">SUM(CP51*BT51*(30+4))</f>
        <v>0</v>
      </c>
      <c r="CR51" s="62"/>
      <c r="CS51" s="52">
        <f t="shared" ref="CS51" si="675">SUM(CR51*BT51*3)</f>
        <v>0</v>
      </c>
      <c r="CT51" s="62"/>
      <c r="CU51" s="51">
        <f t="shared" ref="CU51" si="676">SUM(CT51*BT51/3)</f>
        <v>0</v>
      </c>
      <c r="CV51" s="62"/>
      <c r="CW51" s="51">
        <f t="shared" ref="CW51" si="677">SUM(CV51*BT51*2/3)</f>
        <v>0</v>
      </c>
      <c r="CX51" s="62"/>
      <c r="CY51" s="58">
        <f t="shared" ref="CY51" si="678">SUM(CX51*BT51)</f>
        <v>0</v>
      </c>
      <c r="CZ51" s="62"/>
      <c r="DA51" s="58">
        <f t="shared" ref="DA51" si="679">SUM(CZ51*BV51)</f>
        <v>0</v>
      </c>
      <c r="DB51" s="62"/>
      <c r="DC51" s="51">
        <f t="shared" ref="DC51" si="680">SUM(DB51*BT51*2)</f>
        <v>0</v>
      </c>
      <c r="DD51" s="62">
        <v>1</v>
      </c>
      <c r="DE51" s="51">
        <f>DD51*BW51*6</f>
        <v>6</v>
      </c>
      <c r="DF51" s="62"/>
      <c r="DG51" s="51">
        <f t="shared" ref="DG51" si="681">DF51*BT51/3</f>
        <v>0</v>
      </c>
      <c r="DH51" s="62"/>
      <c r="DI51" s="52">
        <f t="shared" ref="DI51" si="682">SUM(DH51*BT51/3)</f>
        <v>0</v>
      </c>
      <c r="DJ51" s="62"/>
      <c r="DK51" s="51">
        <f t="shared" ref="DK51" si="683">SUM(BV51*DJ51*8*2)</f>
        <v>0</v>
      </c>
      <c r="DL51" s="62"/>
      <c r="DM51" s="51">
        <f t="shared" ref="DM51" si="684">SUM(DL51*BW51*5*6)</f>
        <v>0</v>
      </c>
      <c r="DN51" s="62"/>
      <c r="DO51" s="51">
        <f t="shared" ref="DO51" si="685">SUM(DN51*BW51*4*6)</f>
        <v>0</v>
      </c>
      <c r="DP51" s="62"/>
      <c r="DQ51" s="52">
        <f t="shared" ref="DQ51" si="686">SUM(DP51*50)</f>
        <v>0</v>
      </c>
      <c r="DR51" s="52"/>
      <c r="DS51" s="52">
        <f t="shared" si="514"/>
        <v>14</v>
      </c>
      <c r="DT51" s="52">
        <f t="shared" si="515"/>
        <v>14</v>
      </c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>
        <f t="shared" si="516"/>
        <v>88</v>
      </c>
      <c r="EK51" s="31">
        <f t="shared" si="517"/>
        <v>12</v>
      </c>
      <c r="EL51" s="31">
        <f t="shared" si="518"/>
        <v>4</v>
      </c>
      <c r="EM51" s="30">
        <f t="shared" si="519"/>
        <v>4</v>
      </c>
      <c r="EN51" s="31">
        <f t="shared" si="520"/>
        <v>0</v>
      </c>
      <c r="EO51" s="31">
        <f t="shared" si="521"/>
        <v>0</v>
      </c>
      <c r="EP51" s="31">
        <f t="shared" si="522"/>
        <v>0</v>
      </c>
      <c r="EQ51" s="31">
        <f t="shared" si="523"/>
        <v>0</v>
      </c>
      <c r="ER51" s="31">
        <f t="shared" si="524"/>
        <v>8</v>
      </c>
      <c r="ES51" s="31">
        <f t="shared" si="525"/>
        <v>8</v>
      </c>
      <c r="ET51" s="31">
        <f t="shared" si="526"/>
        <v>0</v>
      </c>
      <c r="EU51" s="31">
        <f t="shared" si="527"/>
        <v>0</v>
      </c>
      <c r="EV51" s="31">
        <f t="shared" si="528"/>
        <v>0</v>
      </c>
      <c r="EW51" s="30">
        <f t="shared" si="529"/>
        <v>0</v>
      </c>
      <c r="EX51" s="31">
        <f t="shared" si="530"/>
        <v>0</v>
      </c>
      <c r="EY51" s="31">
        <f t="shared" si="531"/>
        <v>0</v>
      </c>
      <c r="EZ51" s="31">
        <f t="shared" si="532"/>
        <v>0</v>
      </c>
      <c r="FA51" s="31">
        <f t="shared" si="533"/>
        <v>0</v>
      </c>
      <c r="FB51" s="31">
        <f t="shared" si="534"/>
        <v>0</v>
      </c>
      <c r="FC51" s="31">
        <f t="shared" si="535"/>
        <v>0</v>
      </c>
      <c r="FD51" s="31">
        <f t="shared" si="536"/>
        <v>0</v>
      </c>
      <c r="FE51" s="31">
        <f t="shared" si="537"/>
        <v>0</v>
      </c>
      <c r="FF51" s="31">
        <f t="shared" si="538"/>
        <v>0</v>
      </c>
      <c r="FG51" s="30">
        <f t="shared" si="539"/>
        <v>0</v>
      </c>
      <c r="FH51" s="31">
        <f t="shared" si="540"/>
        <v>0</v>
      </c>
      <c r="FI51" s="31">
        <f t="shared" si="541"/>
        <v>0</v>
      </c>
      <c r="FJ51" s="31">
        <f t="shared" si="542"/>
        <v>0</v>
      </c>
      <c r="FK51" s="31">
        <f t="shared" si="543"/>
        <v>0</v>
      </c>
      <c r="FL51" s="31">
        <f t="shared" si="544"/>
        <v>0</v>
      </c>
      <c r="FM51" s="31">
        <f t="shared" si="545"/>
        <v>0</v>
      </c>
      <c r="FN51" s="31">
        <f t="shared" si="546"/>
        <v>0</v>
      </c>
      <c r="FO51" s="31">
        <f t="shared" si="547"/>
        <v>0</v>
      </c>
      <c r="FP51" s="31">
        <f t="shared" si="548"/>
        <v>1</v>
      </c>
      <c r="FQ51" s="31">
        <f t="shared" si="549"/>
        <v>6</v>
      </c>
      <c r="FR51" s="31"/>
      <c r="FS51" s="31">
        <f t="shared" si="549"/>
        <v>0</v>
      </c>
      <c r="FT51" s="31">
        <f t="shared" si="550"/>
        <v>0</v>
      </c>
      <c r="FU51" s="31">
        <f t="shared" si="551"/>
        <v>0</v>
      </c>
      <c r="FV51" s="31">
        <f t="shared" si="552"/>
        <v>0</v>
      </c>
      <c r="FW51" s="31">
        <f t="shared" si="553"/>
        <v>0</v>
      </c>
      <c r="FX51" s="31">
        <f t="shared" si="554"/>
        <v>0</v>
      </c>
      <c r="FY51" s="31">
        <f t="shared" si="555"/>
        <v>0</v>
      </c>
      <c r="FZ51" s="31">
        <f t="shared" si="556"/>
        <v>0</v>
      </c>
      <c r="GA51" s="31">
        <f t="shared" si="557"/>
        <v>0</v>
      </c>
      <c r="GB51" s="31">
        <f t="shared" si="558"/>
        <v>0</v>
      </c>
      <c r="GC51" s="31">
        <f t="shared" si="559"/>
        <v>0</v>
      </c>
      <c r="GD51" s="31">
        <f t="shared" si="560"/>
        <v>0</v>
      </c>
      <c r="GE51" s="97">
        <f t="shared" si="561"/>
        <v>18</v>
      </c>
      <c r="GF51" s="98">
        <f t="shared" si="562"/>
        <v>18</v>
      </c>
      <c r="GG51" s="31"/>
      <c r="GH51" s="31"/>
      <c r="GI51" s="31"/>
      <c r="GJ51" s="31"/>
      <c r="GL51" s="7"/>
      <c r="GM51" s="7"/>
      <c r="GN51" s="11"/>
      <c r="GO51" s="33"/>
      <c r="GP51" s="35"/>
      <c r="GR51" s="36"/>
    </row>
    <row r="52" spans="1:200" s="2" customFormat="1" ht="24.95" hidden="1" customHeight="1">
      <c r="A52" s="31"/>
      <c r="B52" s="44" t="s">
        <v>123</v>
      </c>
      <c r="C52" s="109" t="s">
        <v>111</v>
      </c>
      <c r="D52" s="109" t="s">
        <v>112</v>
      </c>
      <c r="E52" s="109" t="s">
        <v>113</v>
      </c>
      <c r="F52" s="109" t="s">
        <v>127</v>
      </c>
      <c r="G52" s="45">
        <v>1</v>
      </c>
      <c r="H52" s="45">
        <v>120</v>
      </c>
      <c r="I52" s="45">
        <v>1</v>
      </c>
      <c r="J52" s="45">
        <v>4</v>
      </c>
      <c r="K52" s="45">
        <f t="shared" ref="K52:K53" si="687">SUM(J52)*2</f>
        <v>8</v>
      </c>
      <c r="L52" s="44">
        <v>16</v>
      </c>
      <c r="M52" s="99">
        <f t="shared" ref="M52:M53" si="688">SUM(N52+P52+R52+T52+V52)</f>
        <v>8</v>
      </c>
      <c r="N52" s="62">
        <v>8</v>
      </c>
      <c r="O52" s="58">
        <f t="shared" si="653"/>
        <v>8</v>
      </c>
      <c r="P52" s="62">
        <v>0</v>
      </c>
      <c r="Q52" s="58">
        <f t="shared" si="635"/>
        <v>0</v>
      </c>
      <c r="R52" s="62"/>
      <c r="S52" s="58">
        <f t="shared" si="657"/>
        <v>0</v>
      </c>
      <c r="T52" s="62"/>
      <c r="U52" s="58">
        <f t="shared" si="658"/>
        <v>0</v>
      </c>
      <c r="V52" s="62"/>
      <c r="W52" s="58">
        <f t="shared" ref="W52:W53" si="689">SUM(V52)*J52*5</f>
        <v>0</v>
      </c>
      <c r="X52" s="51">
        <f t="shared" ref="X52" si="690">SUM(K52*AX52*2+K52*AZ52*2)</f>
        <v>0</v>
      </c>
      <c r="Y52" s="51">
        <v>0</v>
      </c>
      <c r="Z52" s="62"/>
      <c r="AA52" s="58"/>
      <c r="AB52" s="62"/>
      <c r="AC52" s="51"/>
      <c r="AD52" s="62"/>
      <c r="AE52" s="100"/>
      <c r="AF52" s="62"/>
      <c r="AG52" s="52"/>
      <c r="AH52" s="62"/>
      <c r="AI52" s="51"/>
      <c r="AJ52" s="62"/>
      <c r="AK52" s="51"/>
      <c r="AL52" s="62"/>
      <c r="AM52" s="58"/>
      <c r="AN52" s="62"/>
      <c r="AO52" s="58"/>
      <c r="AP52" s="62"/>
      <c r="AQ52" s="51"/>
      <c r="AR52" s="62"/>
      <c r="AS52" s="51"/>
      <c r="AT52" s="62"/>
      <c r="AU52" s="51"/>
      <c r="AV52" s="62"/>
      <c r="AW52" s="52"/>
      <c r="AX52" s="62"/>
      <c r="AY52" s="51"/>
      <c r="AZ52" s="62"/>
      <c r="BA52" s="51"/>
      <c r="BB52" s="62"/>
      <c r="BC52" s="51"/>
      <c r="BD52" s="62"/>
      <c r="BE52" s="52"/>
      <c r="BF52" s="52"/>
      <c r="BG52" s="52">
        <f t="shared" si="58"/>
        <v>8</v>
      </c>
      <c r="BH52" s="52">
        <f t="shared" si="509"/>
        <v>8</v>
      </c>
      <c r="BI52" s="31"/>
      <c r="BJ52" s="31"/>
      <c r="BK52" s="31"/>
      <c r="BL52" s="31"/>
      <c r="BM52" s="31"/>
      <c r="BN52" s="44" t="s">
        <v>130</v>
      </c>
      <c r="BO52" s="45" t="s">
        <v>114</v>
      </c>
      <c r="BP52" s="109" t="s">
        <v>112</v>
      </c>
      <c r="BQ52" s="45" t="s">
        <v>115</v>
      </c>
      <c r="BR52" s="109" t="s">
        <v>131</v>
      </c>
      <c r="BS52" s="45" t="s">
        <v>132</v>
      </c>
      <c r="BT52" s="45">
        <v>41</v>
      </c>
      <c r="BU52" s="45">
        <v>1</v>
      </c>
      <c r="BV52" s="45">
        <v>1</v>
      </c>
      <c r="BW52" s="45">
        <f t="shared" ref="BW52" si="691">SUM(BV52)*2</f>
        <v>2</v>
      </c>
      <c r="BX52" s="44">
        <v>80</v>
      </c>
      <c r="BY52" s="99">
        <f t="shared" si="614"/>
        <v>60</v>
      </c>
      <c r="BZ52" s="62"/>
      <c r="CA52" s="58">
        <f t="shared" ref="CA52" si="692">SUM(BZ52)*BU52</f>
        <v>0</v>
      </c>
      <c r="CB52" s="62"/>
      <c r="CC52" s="58">
        <f t="shared" si="616"/>
        <v>0</v>
      </c>
      <c r="CD52" s="62">
        <v>60</v>
      </c>
      <c r="CE52" s="58">
        <f t="shared" ref="CE52" si="693">SUM(CD52)*BV52</f>
        <v>60</v>
      </c>
      <c r="CF52" s="62"/>
      <c r="CG52" s="58">
        <f t="shared" ref="CG52" si="694">SUM(CF52)*BW52</f>
        <v>0</v>
      </c>
      <c r="CH52" s="62"/>
      <c r="CI52" s="58">
        <f t="shared" si="672"/>
        <v>0</v>
      </c>
      <c r="CJ52" s="51">
        <f t="shared" si="619"/>
        <v>0</v>
      </c>
      <c r="CK52" s="51">
        <v>0</v>
      </c>
      <c r="CL52" s="63"/>
      <c r="CM52" s="52"/>
      <c r="CN52" s="63"/>
      <c r="CO52" s="52"/>
      <c r="CP52" s="63"/>
      <c r="CQ52" s="108"/>
      <c r="CR52" s="63"/>
      <c r="CS52" s="52"/>
      <c r="CT52" s="63"/>
      <c r="CU52" s="52"/>
      <c r="CV52" s="63"/>
      <c r="CW52" s="52"/>
      <c r="CX52" s="63"/>
      <c r="CY52" s="52"/>
      <c r="CZ52" s="63"/>
      <c r="DA52" s="52"/>
      <c r="DB52" s="63"/>
      <c r="DC52" s="52"/>
      <c r="DD52" s="63"/>
      <c r="DE52" s="52"/>
      <c r="DF52" s="63"/>
      <c r="DG52" s="52"/>
      <c r="DH52" s="63"/>
      <c r="DI52" s="52"/>
      <c r="DJ52" s="63"/>
      <c r="DK52" s="52"/>
      <c r="DL52" s="63"/>
      <c r="DM52" s="52"/>
      <c r="DN52" s="63"/>
      <c r="DO52" s="52"/>
      <c r="DP52" s="63"/>
      <c r="DQ52" s="52"/>
      <c r="DR52" s="52"/>
      <c r="DS52" s="52">
        <f t="shared" si="514"/>
        <v>60</v>
      </c>
      <c r="DT52" s="52">
        <f t="shared" si="515"/>
        <v>60</v>
      </c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>
        <f t="shared" si="516"/>
        <v>96</v>
      </c>
      <c r="EK52" s="31">
        <f t="shared" si="517"/>
        <v>68</v>
      </c>
      <c r="EL52" s="31">
        <f t="shared" si="518"/>
        <v>8</v>
      </c>
      <c r="EM52" s="30">
        <f t="shared" si="519"/>
        <v>8</v>
      </c>
      <c r="EN52" s="31">
        <f t="shared" si="520"/>
        <v>0</v>
      </c>
      <c r="EO52" s="31">
        <f t="shared" si="521"/>
        <v>0</v>
      </c>
      <c r="EP52" s="31">
        <f t="shared" si="522"/>
        <v>60</v>
      </c>
      <c r="EQ52" s="31">
        <f t="shared" si="523"/>
        <v>60</v>
      </c>
      <c r="ER52" s="31">
        <f t="shared" si="524"/>
        <v>0</v>
      </c>
      <c r="ES52" s="31">
        <f t="shared" si="525"/>
        <v>0</v>
      </c>
      <c r="ET52" s="31">
        <f t="shared" si="526"/>
        <v>0</v>
      </c>
      <c r="EU52" s="31">
        <f t="shared" si="527"/>
        <v>0</v>
      </c>
      <c r="EV52" s="31">
        <f t="shared" si="528"/>
        <v>0</v>
      </c>
      <c r="EW52" s="30">
        <f t="shared" si="529"/>
        <v>0</v>
      </c>
      <c r="EX52" s="31">
        <f t="shared" si="530"/>
        <v>0</v>
      </c>
      <c r="EY52" s="31">
        <f t="shared" si="531"/>
        <v>0</v>
      </c>
      <c r="EZ52" s="31">
        <f t="shared" si="532"/>
        <v>0</v>
      </c>
      <c r="FA52" s="31">
        <f t="shared" si="533"/>
        <v>0</v>
      </c>
      <c r="FB52" s="31">
        <f t="shared" si="534"/>
        <v>0</v>
      </c>
      <c r="FC52" s="31">
        <f t="shared" si="535"/>
        <v>0</v>
      </c>
      <c r="FD52" s="31">
        <f t="shared" si="536"/>
        <v>0</v>
      </c>
      <c r="FE52" s="31">
        <f t="shared" si="537"/>
        <v>0</v>
      </c>
      <c r="FF52" s="31">
        <f t="shared" si="538"/>
        <v>0</v>
      </c>
      <c r="FG52" s="30">
        <f t="shared" si="539"/>
        <v>0</v>
      </c>
      <c r="FH52" s="31">
        <f t="shared" si="540"/>
        <v>0</v>
      </c>
      <c r="FI52" s="31">
        <f t="shared" si="541"/>
        <v>0</v>
      </c>
      <c r="FJ52" s="31">
        <f t="shared" si="542"/>
        <v>0</v>
      </c>
      <c r="FK52" s="31">
        <f t="shared" si="543"/>
        <v>0</v>
      </c>
      <c r="FL52" s="31">
        <f t="shared" si="544"/>
        <v>0</v>
      </c>
      <c r="FM52" s="31">
        <f t="shared" si="545"/>
        <v>0</v>
      </c>
      <c r="FN52" s="31">
        <f t="shared" si="546"/>
        <v>0</v>
      </c>
      <c r="FO52" s="31">
        <f t="shared" si="547"/>
        <v>0</v>
      </c>
      <c r="FP52" s="31">
        <f t="shared" si="548"/>
        <v>0</v>
      </c>
      <c r="FQ52" s="31">
        <f t="shared" si="549"/>
        <v>0</v>
      </c>
      <c r="FR52" s="31"/>
      <c r="FS52" s="31">
        <f t="shared" si="549"/>
        <v>0</v>
      </c>
      <c r="FT52" s="31">
        <f t="shared" si="550"/>
        <v>0</v>
      </c>
      <c r="FU52" s="31">
        <f t="shared" si="551"/>
        <v>0</v>
      </c>
      <c r="FV52" s="31">
        <f t="shared" si="552"/>
        <v>0</v>
      </c>
      <c r="FW52" s="31">
        <f t="shared" si="553"/>
        <v>0</v>
      </c>
      <c r="FX52" s="31">
        <f t="shared" si="554"/>
        <v>0</v>
      </c>
      <c r="FY52" s="31">
        <f t="shared" si="555"/>
        <v>0</v>
      </c>
      <c r="FZ52" s="31">
        <f t="shared" si="556"/>
        <v>0</v>
      </c>
      <c r="GA52" s="31">
        <f t="shared" si="557"/>
        <v>0</v>
      </c>
      <c r="GB52" s="31">
        <f t="shared" si="558"/>
        <v>0</v>
      </c>
      <c r="GC52" s="31">
        <f t="shared" si="559"/>
        <v>0</v>
      </c>
      <c r="GD52" s="31">
        <f t="shared" si="560"/>
        <v>0</v>
      </c>
      <c r="GE52" s="97">
        <f t="shared" si="561"/>
        <v>68</v>
      </c>
      <c r="GF52" s="98">
        <f t="shared" si="562"/>
        <v>68</v>
      </c>
      <c r="GG52" s="31"/>
      <c r="GH52" s="31"/>
      <c r="GI52" s="31"/>
      <c r="GJ52" s="31"/>
      <c r="GL52" s="7"/>
      <c r="GM52" s="7"/>
      <c r="GN52" s="11"/>
      <c r="GO52" s="37"/>
      <c r="GP52" s="35"/>
      <c r="GR52" s="36"/>
    </row>
    <row r="53" spans="1:200" s="2" customFormat="1" ht="24.95" hidden="1" customHeight="1">
      <c r="A53" s="31"/>
      <c r="B53" s="44" t="s">
        <v>123</v>
      </c>
      <c r="C53" s="109" t="s">
        <v>111</v>
      </c>
      <c r="D53" s="109" t="s">
        <v>112</v>
      </c>
      <c r="E53" s="45" t="s">
        <v>128</v>
      </c>
      <c r="F53" s="45" t="s">
        <v>129</v>
      </c>
      <c r="G53" s="45">
        <v>1</v>
      </c>
      <c r="H53" s="45">
        <v>91</v>
      </c>
      <c r="I53" s="45">
        <v>1</v>
      </c>
      <c r="J53" s="45">
        <v>4</v>
      </c>
      <c r="K53" s="45">
        <f t="shared" si="687"/>
        <v>8</v>
      </c>
      <c r="L53" s="44">
        <v>16</v>
      </c>
      <c r="M53" s="99">
        <f t="shared" si="688"/>
        <v>4</v>
      </c>
      <c r="N53" s="62">
        <v>4</v>
      </c>
      <c r="O53" s="58">
        <f t="shared" si="653"/>
        <v>4</v>
      </c>
      <c r="P53" s="62">
        <v>0</v>
      </c>
      <c r="Q53" s="58">
        <f t="shared" si="635"/>
        <v>0</v>
      </c>
      <c r="R53" s="62"/>
      <c r="S53" s="58">
        <f t="shared" si="657"/>
        <v>0</v>
      </c>
      <c r="T53" s="62"/>
      <c r="U53" s="58">
        <f t="shared" si="658"/>
        <v>0</v>
      </c>
      <c r="V53" s="62"/>
      <c r="W53" s="58">
        <f t="shared" si="689"/>
        <v>0</v>
      </c>
      <c r="X53" s="51"/>
      <c r="Y53" s="51"/>
      <c r="Z53" s="62"/>
      <c r="AA53" s="58"/>
      <c r="AB53" s="62"/>
      <c r="AC53" s="51"/>
      <c r="AD53" s="62"/>
      <c r="AE53" s="100"/>
      <c r="AF53" s="62"/>
      <c r="AG53" s="52"/>
      <c r="AH53" s="62"/>
      <c r="AI53" s="51"/>
      <c r="AJ53" s="62"/>
      <c r="AK53" s="51"/>
      <c r="AL53" s="62"/>
      <c r="AM53" s="58"/>
      <c r="AN53" s="62"/>
      <c r="AO53" s="58"/>
      <c r="AP53" s="62"/>
      <c r="AQ53" s="51"/>
      <c r="AR53" s="62"/>
      <c r="AS53" s="51"/>
      <c r="AT53" s="62"/>
      <c r="AU53" s="51"/>
      <c r="AV53" s="62"/>
      <c r="AW53" s="52"/>
      <c r="AX53" s="62"/>
      <c r="AY53" s="51"/>
      <c r="AZ53" s="62"/>
      <c r="BA53" s="51"/>
      <c r="BB53" s="62"/>
      <c r="BC53" s="51"/>
      <c r="BD53" s="62"/>
      <c r="BE53" s="52"/>
      <c r="BF53" s="52"/>
      <c r="BG53" s="52">
        <f t="shared" si="58"/>
        <v>4</v>
      </c>
      <c r="BH53" s="52">
        <f t="shared" si="509"/>
        <v>4</v>
      </c>
      <c r="BI53" s="31"/>
      <c r="BJ53" s="31"/>
      <c r="BK53" s="31"/>
      <c r="BL53" s="31"/>
      <c r="BM53" s="31"/>
      <c r="BN53" s="44" t="s">
        <v>110</v>
      </c>
      <c r="BO53" s="109" t="s">
        <v>111</v>
      </c>
      <c r="BP53" s="109" t="s">
        <v>112</v>
      </c>
      <c r="BQ53" s="45" t="s">
        <v>128</v>
      </c>
      <c r="BR53" s="45">
        <v>323</v>
      </c>
      <c r="BS53" s="45">
        <v>6</v>
      </c>
      <c r="BT53" s="45">
        <v>94</v>
      </c>
      <c r="BU53" s="45">
        <v>1</v>
      </c>
      <c r="BV53" s="45">
        <v>1</v>
      </c>
      <c r="BW53" s="45">
        <v>1</v>
      </c>
      <c r="BX53" s="44">
        <v>64</v>
      </c>
      <c r="BY53" s="99">
        <f t="shared" si="614"/>
        <v>0</v>
      </c>
      <c r="BZ53" s="62"/>
      <c r="CA53" s="58">
        <f t="shared" ref="CA53" si="695">SUM(BZ53)*BU53</f>
        <v>0</v>
      </c>
      <c r="CB53" s="62"/>
      <c r="CC53" s="58">
        <f t="shared" si="616"/>
        <v>0</v>
      </c>
      <c r="CD53" s="62">
        <v>0</v>
      </c>
      <c r="CE53" s="58">
        <f t="shared" ref="CE53" si="696">SUM(CD53)*BV53</f>
        <v>0</v>
      </c>
      <c r="CF53" s="62">
        <v>0</v>
      </c>
      <c r="CG53" s="58">
        <f t="shared" ref="CG53" si="697">SUM(CF53)*BW53</f>
        <v>0</v>
      </c>
      <c r="CH53" s="62"/>
      <c r="CI53" s="58">
        <f t="shared" si="672"/>
        <v>0</v>
      </c>
      <c r="CJ53" s="51">
        <f t="shared" si="619"/>
        <v>0</v>
      </c>
      <c r="CK53" s="51">
        <v>0</v>
      </c>
      <c r="CL53" s="62"/>
      <c r="CM53" s="58"/>
      <c r="CN53" s="62"/>
      <c r="CO53" s="51">
        <f t="shared" ref="CO53" si="698">SUM(CN53)*3*BT53/5</f>
        <v>0</v>
      </c>
      <c r="CP53" s="62"/>
      <c r="CQ53" s="100">
        <f t="shared" ref="CQ53" si="699">SUM(CP53*BT53*(30+4))</f>
        <v>0</v>
      </c>
      <c r="CR53" s="62"/>
      <c r="CS53" s="52">
        <f t="shared" ref="CS53:CS54" si="700">SUM(CR53*BT53*3)</f>
        <v>0</v>
      </c>
      <c r="CT53" s="62"/>
      <c r="CU53" s="51">
        <f t="shared" ref="CU53" si="701">SUM(CT53*BT53/3)</f>
        <v>0</v>
      </c>
      <c r="CV53" s="62"/>
      <c r="CW53" s="51">
        <f t="shared" ref="CW53" si="702">SUM(CV53*BT53*2/3)</f>
        <v>0</v>
      </c>
      <c r="CX53" s="62"/>
      <c r="CY53" s="58">
        <f t="shared" ref="CY53:CY54" si="703">SUM(CX53*BT53)</f>
        <v>0</v>
      </c>
      <c r="CZ53" s="62"/>
      <c r="DA53" s="58">
        <f t="shared" ref="DA53" si="704">SUM(CZ53*BV53)</f>
        <v>0</v>
      </c>
      <c r="DB53" s="62"/>
      <c r="DC53" s="51">
        <f t="shared" ref="DC53" si="705">SUM(DB53*BT53*2)</f>
        <v>0</v>
      </c>
      <c r="DD53" s="62">
        <v>1</v>
      </c>
      <c r="DE53" s="51">
        <f>DD53*BW53*6</f>
        <v>6</v>
      </c>
      <c r="DF53" s="62"/>
      <c r="DG53" s="51">
        <f t="shared" ref="DG53:DG54" si="706">DF53*BT53/3</f>
        <v>0</v>
      </c>
      <c r="DH53" s="62"/>
      <c r="DI53" s="52">
        <f t="shared" ref="DI53" si="707">SUM(DH53*BT53/3)</f>
        <v>0</v>
      </c>
      <c r="DJ53" s="62"/>
      <c r="DK53" s="51">
        <f>SUM(BV53*DJ53*8*2)</f>
        <v>0</v>
      </c>
      <c r="DL53" s="62"/>
      <c r="DM53" s="51">
        <f t="shared" ref="DM53" si="708">SUM(DL53*BW53*5*6)</f>
        <v>0</v>
      </c>
      <c r="DN53" s="62"/>
      <c r="DO53" s="51">
        <f t="shared" ref="DO53" si="709">SUM(DN53*BW53*4*6)</f>
        <v>0</v>
      </c>
      <c r="DP53" s="62"/>
      <c r="DQ53" s="52">
        <f t="shared" ref="DQ53" si="710">SUM(DP53*50)</f>
        <v>0</v>
      </c>
      <c r="DR53" s="52"/>
      <c r="DS53" s="52">
        <f t="shared" si="514"/>
        <v>6</v>
      </c>
      <c r="DT53" s="52">
        <f t="shared" si="515"/>
        <v>6</v>
      </c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>
        <f t="shared" si="516"/>
        <v>80</v>
      </c>
      <c r="EK53" s="31">
        <f t="shared" si="517"/>
        <v>4</v>
      </c>
      <c r="EL53" s="31">
        <f t="shared" si="518"/>
        <v>4</v>
      </c>
      <c r="EM53" s="30">
        <f t="shared" si="519"/>
        <v>4</v>
      </c>
      <c r="EN53" s="31">
        <f t="shared" si="520"/>
        <v>0</v>
      </c>
      <c r="EO53" s="31">
        <f t="shared" si="521"/>
        <v>0</v>
      </c>
      <c r="EP53" s="31">
        <f t="shared" si="522"/>
        <v>0</v>
      </c>
      <c r="EQ53" s="31">
        <f t="shared" si="523"/>
        <v>0</v>
      </c>
      <c r="ER53" s="31">
        <f t="shared" si="524"/>
        <v>0</v>
      </c>
      <c r="ES53" s="31">
        <f t="shared" si="525"/>
        <v>0</v>
      </c>
      <c r="ET53" s="31">
        <f t="shared" si="526"/>
        <v>0</v>
      </c>
      <c r="EU53" s="31">
        <f t="shared" si="527"/>
        <v>0</v>
      </c>
      <c r="EV53" s="31">
        <f t="shared" si="528"/>
        <v>0</v>
      </c>
      <c r="EW53" s="30">
        <f t="shared" si="529"/>
        <v>0</v>
      </c>
      <c r="EX53" s="31">
        <f t="shared" si="530"/>
        <v>0</v>
      </c>
      <c r="EY53" s="31">
        <f t="shared" si="531"/>
        <v>0</v>
      </c>
      <c r="EZ53" s="31">
        <f t="shared" si="532"/>
        <v>0</v>
      </c>
      <c r="FA53" s="31">
        <f t="shared" si="533"/>
        <v>0</v>
      </c>
      <c r="FB53" s="31">
        <f t="shared" si="534"/>
        <v>0</v>
      </c>
      <c r="FC53" s="31">
        <f t="shared" si="535"/>
        <v>0</v>
      </c>
      <c r="FD53" s="31">
        <f t="shared" si="536"/>
        <v>0</v>
      </c>
      <c r="FE53" s="31">
        <f t="shared" si="537"/>
        <v>0</v>
      </c>
      <c r="FF53" s="31">
        <f t="shared" si="538"/>
        <v>0</v>
      </c>
      <c r="FG53" s="30">
        <f t="shared" si="539"/>
        <v>0</v>
      </c>
      <c r="FH53" s="31">
        <f t="shared" si="540"/>
        <v>0</v>
      </c>
      <c r="FI53" s="31">
        <f t="shared" si="541"/>
        <v>0</v>
      </c>
      <c r="FJ53" s="31">
        <f t="shared" si="542"/>
        <v>0</v>
      </c>
      <c r="FK53" s="31">
        <f t="shared" si="543"/>
        <v>0</v>
      </c>
      <c r="FL53" s="31">
        <f t="shared" si="544"/>
        <v>0</v>
      </c>
      <c r="FM53" s="31">
        <f t="shared" si="545"/>
        <v>0</v>
      </c>
      <c r="FN53" s="31">
        <f t="shared" si="546"/>
        <v>0</v>
      </c>
      <c r="FO53" s="31">
        <f t="shared" si="547"/>
        <v>0</v>
      </c>
      <c r="FP53" s="31">
        <f t="shared" si="548"/>
        <v>1</v>
      </c>
      <c r="FQ53" s="31">
        <f t="shared" si="549"/>
        <v>6</v>
      </c>
      <c r="FR53" s="31"/>
      <c r="FS53" s="31">
        <f t="shared" si="549"/>
        <v>0</v>
      </c>
      <c r="FT53" s="31">
        <f t="shared" si="550"/>
        <v>0</v>
      </c>
      <c r="FU53" s="31">
        <f t="shared" si="551"/>
        <v>0</v>
      </c>
      <c r="FV53" s="31">
        <f t="shared" si="552"/>
        <v>0</v>
      </c>
      <c r="FW53" s="31">
        <f t="shared" si="553"/>
        <v>0</v>
      </c>
      <c r="FX53" s="31">
        <f t="shared" si="554"/>
        <v>0</v>
      </c>
      <c r="FY53" s="31">
        <f t="shared" si="555"/>
        <v>0</v>
      </c>
      <c r="FZ53" s="31">
        <f t="shared" si="556"/>
        <v>0</v>
      </c>
      <c r="GA53" s="31">
        <f t="shared" si="557"/>
        <v>0</v>
      </c>
      <c r="GB53" s="31">
        <f t="shared" si="558"/>
        <v>0</v>
      </c>
      <c r="GC53" s="31">
        <f t="shared" si="559"/>
        <v>0</v>
      </c>
      <c r="GD53" s="31">
        <f t="shared" si="560"/>
        <v>0</v>
      </c>
      <c r="GE53" s="97">
        <f t="shared" si="561"/>
        <v>10</v>
      </c>
      <c r="GF53" s="98">
        <f t="shared" si="562"/>
        <v>10</v>
      </c>
      <c r="GG53" s="31"/>
      <c r="GH53" s="31"/>
      <c r="GI53" s="31"/>
      <c r="GJ53" s="31"/>
      <c r="GL53" s="7"/>
      <c r="GM53" s="7"/>
      <c r="GN53" s="11"/>
      <c r="GO53" s="33"/>
      <c r="GP53" s="35"/>
      <c r="GR53" s="36"/>
    </row>
    <row r="54" spans="1:200" s="4" customFormat="1" ht="24.95" hidden="1" customHeight="1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194">
        <f t="shared" ref="M54" si="711">SUM(N54+P54+T54+V54+AR54*2)</f>
        <v>0</v>
      </c>
      <c r="N54" s="195"/>
      <c r="O54" s="196"/>
      <c r="P54" s="195"/>
      <c r="Q54" s="196"/>
      <c r="R54" s="195"/>
      <c r="S54" s="196"/>
      <c r="T54" s="195"/>
      <c r="U54" s="196"/>
      <c r="V54" s="197"/>
      <c r="W54" s="196"/>
      <c r="X54" s="196"/>
      <c r="Y54" s="196"/>
      <c r="Z54" s="197"/>
      <c r="AA54" s="196"/>
      <c r="AB54" s="197"/>
      <c r="AC54" s="196"/>
      <c r="AD54" s="197"/>
      <c r="AE54" s="198"/>
      <c r="AF54" s="197"/>
      <c r="AG54" s="196"/>
      <c r="AH54" s="197"/>
      <c r="AI54" s="196"/>
      <c r="AJ54" s="197"/>
      <c r="AK54" s="196"/>
      <c r="AL54" s="197"/>
      <c r="AM54" s="196"/>
      <c r="AN54" s="197"/>
      <c r="AO54" s="196"/>
      <c r="AP54" s="197"/>
      <c r="AQ54" s="196"/>
      <c r="AR54" s="197"/>
      <c r="AS54" s="196"/>
      <c r="AT54" s="197"/>
      <c r="AU54" s="196"/>
      <c r="AV54" s="197"/>
      <c r="AW54" s="196"/>
      <c r="AX54" s="197"/>
      <c r="AY54" s="196"/>
      <c r="AZ54" s="197"/>
      <c r="BA54" s="196"/>
      <c r="BB54" s="197"/>
      <c r="BC54" s="196"/>
      <c r="BD54" s="197"/>
      <c r="BE54" s="196"/>
      <c r="BF54" s="196"/>
      <c r="BG54" s="196">
        <f t="shared" si="58"/>
        <v>0</v>
      </c>
      <c r="BH54" s="196">
        <f t="shared" si="509"/>
        <v>0</v>
      </c>
      <c r="BI54" s="88"/>
      <c r="BJ54" s="88"/>
      <c r="BK54" s="88"/>
      <c r="BL54" s="88"/>
      <c r="BM54" s="88"/>
      <c r="BN54" s="208" t="s">
        <v>120</v>
      </c>
      <c r="BO54" s="209"/>
      <c r="BP54" s="209"/>
      <c r="BQ54" s="209"/>
      <c r="BR54" s="209"/>
      <c r="BS54" s="209">
        <v>2</v>
      </c>
      <c r="BT54" s="209">
        <v>1500</v>
      </c>
      <c r="BU54" s="209">
        <v>1</v>
      </c>
      <c r="BV54" s="209">
        <v>1</v>
      </c>
      <c r="BW54" s="209"/>
      <c r="BX54" s="208"/>
      <c r="BY54" s="210">
        <f t="shared" si="614"/>
        <v>0</v>
      </c>
      <c r="BZ54" s="195"/>
      <c r="CA54" s="211">
        <f t="shared" ref="CA54" si="712">SUM(BZ54)*BU54</f>
        <v>0</v>
      </c>
      <c r="CB54" s="195"/>
      <c r="CC54" s="211">
        <f t="shared" si="616"/>
        <v>0</v>
      </c>
      <c r="CD54" s="195"/>
      <c r="CE54" s="211">
        <f t="shared" ref="CE54" si="713">SUM(CD54)*BV54</f>
        <v>0</v>
      </c>
      <c r="CF54" s="195"/>
      <c r="CG54" s="211">
        <f t="shared" ref="CG54" si="714">SUM(CF54)*BW54</f>
        <v>0</v>
      </c>
      <c r="CH54" s="195"/>
      <c r="CI54" s="211">
        <f t="shared" si="672"/>
        <v>0</v>
      </c>
      <c r="CJ54" s="212">
        <v>0</v>
      </c>
      <c r="CK54" s="212"/>
      <c r="CL54" s="195"/>
      <c r="CM54" s="211"/>
      <c r="CN54" s="195"/>
      <c r="CO54" s="212">
        <f t="shared" ref="CO54" si="715">SUM(CN54)*3*BT54/5</f>
        <v>0</v>
      </c>
      <c r="CP54" s="195"/>
      <c r="CQ54" s="213">
        <f t="shared" ref="CQ54" si="716">SUM(CP54*BT54*(30+4))</f>
        <v>0</v>
      </c>
      <c r="CR54" s="195"/>
      <c r="CS54" s="196">
        <f t="shared" si="700"/>
        <v>0</v>
      </c>
      <c r="CT54" s="195"/>
      <c r="CU54" s="212">
        <f>SUM(CT54*BT54/3*1.1)</f>
        <v>0</v>
      </c>
      <c r="CV54" s="195"/>
      <c r="CW54" s="212">
        <f t="shared" ref="CW54" si="717">SUM(CV54*BT54*2/3)</f>
        <v>0</v>
      </c>
      <c r="CX54" s="195"/>
      <c r="CY54" s="211">
        <f t="shared" si="703"/>
        <v>0</v>
      </c>
      <c r="CZ54" s="195"/>
      <c r="DA54" s="211">
        <f t="shared" ref="DA54" si="718">SUM(CZ54*BV54)</f>
        <v>0</v>
      </c>
      <c r="DB54" s="195"/>
      <c r="DC54" s="212">
        <f>SUM(DB54*BT54*2)</f>
        <v>0</v>
      </c>
      <c r="DD54" s="195"/>
      <c r="DE54" s="212">
        <f>SUM(BV54*DD54*6)</f>
        <v>0</v>
      </c>
      <c r="DF54" s="195"/>
      <c r="DG54" s="212">
        <f t="shared" si="706"/>
        <v>0</v>
      </c>
      <c r="DH54" s="195">
        <v>1</v>
      </c>
      <c r="DI54" s="196">
        <v>80</v>
      </c>
      <c r="DJ54" s="195"/>
      <c r="DK54" s="212">
        <f>SUM(BV54*DJ54*8*2)</f>
        <v>0</v>
      </c>
      <c r="DL54" s="195"/>
      <c r="DM54" s="212">
        <f t="shared" ref="DM54" si="719">SUM(DL54*BW54*5*6)</f>
        <v>0</v>
      </c>
      <c r="DN54" s="195"/>
      <c r="DO54" s="212">
        <f>SUM(DN54*BW54*4*6)</f>
        <v>0</v>
      </c>
      <c r="DP54" s="195"/>
      <c r="DQ54" s="196">
        <f>SUM(DP54*50)</f>
        <v>0</v>
      </c>
      <c r="DR54" s="196"/>
      <c r="DS54" s="196">
        <f t="shared" si="514"/>
        <v>80</v>
      </c>
      <c r="DT54" s="196">
        <f t="shared" si="515"/>
        <v>80</v>
      </c>
      <c r="DU54" s="88"/>
      <c r="DV54" s="88"/>
      <c r="DW54" s="88"/>
      <c r="DX54" s="88"/>
      <c r="DY54" s="88"/>
      <c r="DZ54" s="88"/>
      <c r="EA54" s="88"/>
      <c r="EB54" s="88"/>
      <c r="EC54" s="88"/>
      <c r="ED54" s="88"/>
      <c r="EE54" s="88"/>
      <c r="EF54" s="88"/>
      <c r="EG54" s="88"/>
      <c r="EH54" s="88"/>
      <c r="EI54" s="88"/>
      <c r="EJ54" s="88">
        <f t="shared" si="516"/>
        <v>0</v>
      </c>
      <c r="EK54" s="88">
        <f t="shared" si="517"/>
        <v>0</v>
      </c>
      <c r="EL54" s="88">
        <f t="shared" si="518"/>
        <v>0</v>
      </c>
      <c r="EM54" s="199">
        <f t="shared" si="519"/>
        <v>0</v>
      </c>
      <c r="EN54" s="88">
        <f t="shared" si="520"/>
        <v>0</v>
      </c>
      <c r="EO54" s="88">
        <f t="shared" si="521"/>
        <v>0</v>
      </c>
      <c r="EP54" s="88">
        <f t="shared" si="522"/>
        <v>0</v>
      </c>
      <c r="EQ54" s="88">
        <f t="shared" si="523"/>
        <v>0</v>
      </c>
      <c r="ER54" s="88">
        <f t="shared" si="524"/>
        <v>0</v>
      </c>
      <c r="ES54" s="88">
        <f t="shared" si="525"/>
        <v>0</v>
      </c>
      <c r="ET54" s="88">
        <f t="shared" si="526"/>
        <v>0</v>
      </c>
      <c r="EU54" s="88">
        <f t="shared" si="527"/>
        <v>0</v>
      </c>
      <c r="EV54" s="88">
        <f t="shared" si="528"/>
        <v>0</v>
      </c>
      <c r="EW54" s="199">
        <f t="shared" si="529"/>
        <v>0</v>
      </c>
      <c r="EX54" s="88">
        <f t="shared" si="530"/>
        <v>0</v>
      </c>
      <c r="EY54" s="88">
        <f t="shared" si="531"/>
        <v>0</v>
      </c>
      <c r="EZ54" s="88">
        <f t="shared" si="532"/>
        <v>0</v>
      </c>
      <c r="FA54" s="88">
        <f t="shared" si="533"/>
        <v>0</v>
      </c>
      <c r="FB54" s="88">
        <f t="shared" si="534"/>
        <v>0</v>
      </c>
      <c r="FC54" s="88">
        <f t="shared" si="535"/>
        <v>0</v>
      </c>
      <c r="FD54" s="88">
        <f t="shared" si="536"/>
        <v>0</v>
      </c>
      <c r="FE54" s="88">
        <f t="shared" si="537"/>
        <v>0</v>
      </c>
      <c r="FF54" s="88">
        <f t="shared" si="538"/>
        <v>0</v>
      </c>
      <c r="FG54" s="199">
        <f t="shared" si="539"/>
        <v>0</v>
      </c>
      <c r="FH54" s="88">
        <f t="shared" si="540"/>
        <v>0</v>
      </c>
      <c r="FI54" s="88">
        <f t="shared" si="541"/>
        <v>0</v>
      </c>
      <c r="FJ54" s="88">
        <f t="shared" si="542"/>
        <v>0</v>
      </c>
      <c r="FK54" s="88">
        <f t="shared" si="543"/>
        <v>0</v>
      </c>
      <c r="FL54" s="88">
        <f t="shared" si="544"/>
        <v>0</v>
      </c>
      <c r="FM54" s="88">
        <f t="shared" si="545"/>
        <v>0</v>
      </c>
      <c r="FN54" s="88">
        <f t="shared" si="546"/>
        <v>0</v>
      </c>
      <c r="FO54" s="88">
        <f t="shared" si="547"/>
        <v>0</v>
      </c>
      <c r="FP54" s="88">
        <f t="shared" si="548"/>
        <v>0</v>
      </c>
      <c r="FQ54" s="88">
        <f t="shared" si="549"/>
        <v>0</v>
      </c>
      <c r="FR54" s="88"/>
      <c r="FS54" s="88">
        <f t="shared" si="549"/>
        <v>0</v>
      </c>
      <c r="FT54" s="88">
        <f t="shared" si="550"/>
        <v>1</v>
      </c>
      <c r="FU54" s="88">
        <f t="shared" si="551"/>
        <v>80</v>
      </c>
      <c r="FV54" s="88">
        <f t="shared" si="552"/>
        <v>0</v>
      </c>
      <c r="FW54" s="88">
        <f t="shared" si="553"/>
        <v>0</v>
      </c>
      <c r="FX54" s="88">
        <f t="shared" si="554"/>
        <v>0</v>
      </c>
      <c r="FY54" s="88">
        <f t="shared" si="555"/>
        <v>0</v>
      </c>
      <c r="FZ54" s="88">
        <f t="shared" si="556"/>
        <v>0</v>
      </c>
      <c r="GA54" s="88">
        <f t="shared" si="557"/>
        <v>0</v>
      </c>
      <c r="GB54" s="88">
        <f t="shared" si="558"/>
        <v>0</v>
      </c>
      <c r="GC54" s="88">
        <f t="shared" si="559"/>
        <v>0</v>
      </c>
      <c r="GD54" s="88">
        <f t="shared" si="560"/>
        <v>0</v>
      </c>
      <c r="GE54" s="200">
        <f t="shared" si="561"/>
        <v>80</v>
      </c>
      <c r="GF54" s="201">
        <f t="shared" si="562"/>
        <v>80</v>
      </c>
      <c r="GG54" s="88"/>
      <c r="GH54" s="88"/>
      <c r="GI54" s="88"/>
      <c r="GJ54" s="88"/>
      <c r="GL54" s="202"/>
      <c r="GM54" s="202"/>
      <c r="GN54" s="203"/>
      <c r="GO54" s="204"/>
      <c r="GP54" s="205"/>
      <c r="GR54" s="206"/>
    </row>
    <row r="55" spans="1:200" s="273" customFormat="1" ht="24.95" customHeight="1" thickBot="1">
      <c r="A55" s="265">
        <v>4</v>
      </c>
      <c r="B55" s="266" t="s">
        <v>61</v>
      </c>
      <c r="C55" s="266" t="s">
        <v>62</v>
      </c>
      <c r="D55" s="265">
        <v>1</v>
      </c>
      <c r="E55" s="265"/>
      <c r="F55" s="265"/>
      <c r="G55" s="265"/>
      <c r="H55" s="265"/>
      <c r="I55" s="265"/>
      <c r="J55" s="265"/>
      <c r="K55" s="265"/>
      <c r="L55" s="277">
        <f>SUM(L56:L69)</f>
        <v>292</v>
      </c>
      <c r="M55" s="277">
        <f t="shared" ref="M55:BH55" si="720">SUM(M56:M69)</f>
        <v>100</v>
      </c>
      <c r="N55" s="277">
        <f t="shared" si="720"/>
        <v>8</v>
      </c>
      <c r="O55" s="277">
        <f>SUM(O56:O69)</f>
        <v>8</v>
      </c>
      <c r="P55" s="277">
        <f t="shared" si="720"/>
        <v>0</v>
      </c>
      <c r="Q55" s="277">
        <f t="shared" si="720"/>
        <v>0</v>
      </c>
      <c r="R55" s="277">
        <f t="shared" si="720"/>
        <v>0</v>
      </c>
      <c r="S55" s="277">
        <f t="shared" si="720"/>
        <v>0</v>
      </c>
      <c r="T55" s="277">
        <f t="shared" si="720"/>
        <v>92</v>
      </c>
      <c r="U55" s="277">
        <f t="shared" si="720"/>
        <v>92</v>
      </c>
      <c r="V55" s="277">
        <f t="shared" si="720"/>
        <v>0</v>
      </c>
      <c r="W55" s="277">
        <f t="shared" si="720"/>
        <v>0</v>
      </c>
      <c r="X55" s="277">
        <f t="shared" si="720"/>
        <v>0</v>
      </c>
      <c r="Y55" s="277">
        <f t="shared" si="720"/>
        <v>4</v>
      </c>
      <c r="Z55" s="277">
        <f t="shared" si="720"/>
        <v>0</v>
      </c>
      <c r="AA55" s="277">
        <f t="shared" si="720"/>
        <v>0</v>
      </c>
      <c r="AB55" s="277">
        <f t="shared" si="720"/>
        <v>0</v>
      </c>
      <c r="AC55" s="277">
        <f t="shared" si="720"/>
        <v>0</v>
      </c>
      <c r="AD55" s="277">
        <f t="shared" si="720"/>
        <v>0</v>
      </c>
      <c r="AE55" s="277">
        <f t="shared" si="720"/>
        <v>0</v>
      </c>
      <c r="AF55" s="277">
        <f t="shared" si="720"/>
        <v>0</v>
      </c>
      <c r="AG55" s="277">
        <f t="shared" si="720"/>
        <v>0</v>
      </c>
      <c r="AH55" s="277">
        <f t="shared" si="720"/>
        <v>0</v>
      </c>
      <c r="AI55" s="277">
        <f t="shared" si="720"/>
        <v>0</v>
      </c>
      <c r="AJ55" s="277">
        <f t="shared" si="720"/>
        <v>0</v>
      </c>
      <c r="AK55" s="277">
        <f t="shared" si="720"/>
        <v>0</v>
      </c>
      <c r="AL55" s="277">
        <f t="shared" si="720"/>
        <v>0</v>
      </c>
      <c r="AM55" s="277">
        <f t="shared" si="720"/>
        <v>0</v>
      </c>
      <c r="AN55" s="277">
        <f t="shared" si="720"/>
        <v>0</v>
      </c>
      <c r="AO55" s="277">
        <f t="shared" si="720"/>
        <v>0</v>
      </c>
      <c r="AP55" s="277">
        <f t="shared" si="720"/>
        <v>0</v>
      </c>
      <c r="AQ55" s="277">
        <f t="shared" si="720"/>
        <v>0</v>
      </c>
      <c r="AR55" s="277">
        <f t="shared" si="720"/>
        <v>5</v>
      </c>
      <c r="AS55" s="277">
        <f t="shared" si="720"/>
        <v>30</v>
      </c>
      <c r="AT55" s="277">
        <f t="shared" si="720"/>
        <v>0</v>
      </c>
      <c r="AU55" s="277">
        <f t="shared" si="720"/>
        <v>0</v>
      </c>
      <c r="AV55" s="277">
        <f t="shared" si="720"/>
        <v>0</v>
      </c>
      <c r="AW55" s="277">
        <f t="shared" si="720"/>
        <v>0</v>
      </c>
      <c r="AX55" s="277">
        <f t="shared" si="720"/>
        <v>0</v>
      </c>
      <c r="AY55" s="277">
        <f t="shared" si="720"/>
        <v>0</v>
      </c>
      <c r="AZ55" s="277">
        <f t="shared" si="720"/>
        <v>0</v>
      </c>
      <c r="BA55" s="277">
        <f t="shared" si="720"/>
        <v>0</v>
      </c>
      <c r="BB55" s="277">
        <f t="shared" si="720"/>
        <v>0</v>
      </c>
      <c r="BC55" s="277">
        <f t="shared" si="720"/>
        <v>0</v>
      </c>
      <c r="BD55" s="277">
        <f t="shared" si="720"/>
        <v>2</v>
      </c>
      <c r="BE55" s="277">
        <f t="shared" si="720"/>
        <v>50</v>
      </c>
      <c r="BF55" s="277">
        <f t="shared" si="720"/>
        <v>0</v>
      </c>
      <c r="BG55" s="277">
        <f t="shared" si="720"/>
        <v>184</v>
      </c>
      <c r="BH55" s="277">
        <f t="shared" si="720"/>
        <v>130</v>
      </c>
      <c r="BI55" s="265"/>
      <c r="BJ55" s="265"/>
      <c r="BK55" s="265"/>
      <c r="BL55" s="265"/>
      <c r="BM55" s="265">
        <v>4</v>
      </c>
      <c r="BN55" s="266" t="s">
        <v>61</v>
      </c>
      <c r="BO55" s="266" t="s">
        <v>62</v>
      </c>
      <c r="BP55" s="265">
        <v>1</v>
      </c>
      <c r="BQ55" s="265"/>
      <c r="BR55" s="265"/>
      <c r="BS55" s="265"/>
      <c r="BT55" s="265"/>
      <c r="BU55" s="265"/>
      <c r="BV55" s="265"/>
      <c r="BW55" s="265"/>
      <c r="BX55" s="277">
        <f>SUM(BX56:BX69)</f>
        <v>664</v>
      </c>
      <c r="BY55" s="277">
        <f t="shared" ref="BY55:DT55" si="721">SUM(BY56:BY69)</f>
        <v>256</v>
      </c>
      <c r="BZ55" s="277">
        <f t="shared" si="721"/>
        <v>8</v>
      </c>
      <c r="CA55" s="277">
        <f t="shared" si="721"/>
        <v>8</v>
      </c>
      <c r="CB55" s="277">
        <f t="shared" si="721"/>
        <v>0</v>
      </c>
      <c r="CC55" s="277">
        <f t="shared" si="721"/>
        <v>0</v>
      </c>
      <c r="CD55" s="277">
        <f t="shared" si="721"/>
        <v>0</v>
      </c>
      <c r="CE55" s="277">
        <f t="shared" si="721"/>
        <v>0</v>
      </c>
      <c r="CF55" s="277">
        <f t="shared" si="721"/>
        <v>248</v>
      </c>
      <c r="CG55" s="277">
        <f t="shared" si="721"/>
        <v>248</v>
      </c>
      <c r="CH55" s="277">
        <f t="shared" si="721"/>
        <v>0</v>
      </c>
      <c r="CI55" s="277">
        <f t="shared" si="721"/>
        <v>0</v>
      </c>
      <c r="CJ55" s="277">
        <f>SUM(CJ56:CJ69)</f>
        <v>8</v>
      </c>
      <c r="CK55" s="277">
        <f t="shared" si="721"/>
        <v>14</v>
      </c>
      <c r="CL55" s="277">
        <f t="shared" si="721"/>
        <v>0</v>
      </c>
      <c r="CM55" s="277">
        <f t="shared" si="721"/>
        <v>0</v>
      </c>
      <c r="CN55" s="277">
        <f t="shared" si="721"/>
        <v>0</v>
      </c>
      <c r="CO55" s="277">
        <f t="shared" si="721"/>
        <v>0</v>
      </c>
      <c r="CP55" s="277">
        <f t="shared" si="721"/>
        <v>0</v>
      </c>
      <c r="CQ55" s="277">
        <f t="shared" si="721"/>
        <v>0</v>
      </c>
      <c r="CR55" s="277">
        <f t="shared" si="721"/>
        <v>0</v>
      </c>
      <c r="CS55" s="277">
        <f t="shared" si="721"/>
        <v>0</v>
      </c>
      <c r="CT55" s="277">
        <f t="shared" si="721"/>
        <v>0</v>
      </c>
      <c r="CU55" s="277">
        <f t="shared" si="721"/>
        <v>0</v>
      </c>
      <c r="CV55" s="277">
        <f t="shared" si="721"/>
        <v>0</v>
      </c>
      <c r="CW55" s="277">
        <f t="shared" si="721"/>
        <v>0</v>
      </c>
      <c r="CX55" s="277">
        <f t="shared" si="721"/>
        <v>0</v>
      </c>
      <c r="CY55" s="277">
        <f t="shared" si="721"/>
        <v>0</v>
      </c>
      <c r="CZ55" s="277">
        <f t="shared" si="721"/>
        <v>0</v>
      </c>
      <c r="DA55" s="277">
        <f t="shared" si="721"/>
        <v>0</v>
      </c>
      <c r="DB55" s="277">
        <f t="shared" si="721"/>
        <v>0</v>
      </c>
      <c r="DC55" s="277">
        <f t="shared" si="721"/>
        <v>0</v>
      </c>
      <c r="DD55" s="277">
        <f t="shared" si="721"/>
        <v>7</v>
      </c>
      <c r="DE55" s="277">
        <f t="shared" si="721"/>
        <v>42</v>
      </c>
      <c r="DF55" s="277">
        <f t="shared" si="721"/>
        <v>0</v>
      </c>
      <c r="DG55" s="277">
        <f t="shared" si="721"/>
        <v>0</v>
      </c>
      <c r="DH55" s="277">
        <f t="shared" si="721"/>
        <v>0</v>
      </c>
      <c r="DI55" s="277">
        <f t="shared" si="721"/>
        <v>0</v>
      </c>
      <c r="DJ55" s="277">
        <f t="shared" si="721"/>
        <v>4</v>
      </c>
      <c r="DK55" s="277">
        <f t="shared" si="721"/>
        <v>32</v>
      </c>
      <c r="DL55" s="277">
        <f t="shared" si="721"/>
        <v>0</v>
      </c>
      <c r="DM55" s="277">
        <f t="shared" si="721"/>
        <v>0</v>
      </c>
      <c r="DN55" s="277">
        <f t="shared" si="721"/>
        <v>0</v>
      </c>
      <c r="DO55" s="277">
        <f t="shared" si="721"/>
        <v>0</v>
      </c>
      <c r="DP55" s="277">
        <f t="shared" si="721"/>
        <v>1</v>
      </c>
      <c r="DQ55" s="277">
        <f t="shared" si="721"/>
        <v>50</v>
      </c>
      <c r="DR55" s="277">
        <f t="shared" si="721"/>
        <v>0</v>
      </c>
      <c r="DS55" s="268">
        <f t="shared" si="721"/>
        <v>402</v>
      </c>
      <c r="DT55" s="277">
        <f t="shared" si="721"/>
        <v>338</v>
      </c>
      <c r="DU55" s="265"/>
      <c r="DV55" s="265"/>
      <c r="DW55" s="265"/>
      <c r="DX55" s="265"/>
      <c r="DY55" s="265">
        <v>4</v>
      </c>
      <c r="DZ55" s="266" t="s">
        <v>61</v>
      </c>
      <c r="EA55" s="266" t="s">
        <v>62</v>
      </c>
      <c r="EB55" s="265">
        <v>1</v>
      </c>
      <c r="EC55" s="265"/>
      <c r="ED55" s="265"/>
      <c r="EE55" s="265"/>
      <c r="EF55" s="265"/>
      <c r="EG55" s="265"/>
      <c r="EH55" s="265"/>
      <c r="EI55" s="265"/>
      <c r="EJ55" s="265">
        <f t="shared" ref="EJ55:GF55" si="722">SUM(EJ56:EJ69)</f>
        <v>956</v>
      </c>
      <c r="EK55" s="265">
        <f t="shared" si="722"/>
        <v>356</v>
      </c>
      <c r="EL55" s="265">
        <f t="shared" si="722"/>
        <v>16</v>
      </c>
      <c r="EM55" s="268">
        <f>SUM(EM56:EM69)</f>
        <v>16</v>
      </c>
      <c r="EN55" s="265">
        <f t="shared" si="722"/>
        <v>0</v>
      </c>
      <c r="EO55" s="265">
        <f t="shared" si="722"/>
        <v>0</v>
      </c>
      <c r="EP55" s="265">
        <f t="shared" ref="EP55:EQ55" si="723">SUM(EP56:EP69)</f>
        <v>0</v>
      </c>
      <c r="EQ55" s="265">
        <f t="shared" si="723"/>
        <v>0</v>
      </c>
      <c r="ER55" s="265">
        <f t="shared" si="722"/>
        <v>340</v>
      </c>
      <c r="ES55" s="265">
        <f t="shared" si="722"/>
        <v>340</v>
      </c>
      <c r="ET55" s="265">
        <f t="shared" si="722"/>
        <v>0</v>
      </c>
      <c r="EU55" s="265">
        <f t="shared" si="722"/>
        <v>0</v>
      </c>
      <c r="EV55" s="265">
        <f t="shared" si="722"/>
        <v>8</v>
      </c>
      <c r="EW55" s="268">
        <f t="shared" si="722"/>
        <v>18</v>
      </c>
      <c r="EX55" s="265">
        <f t="shared" si="722"/>
        <v>0</v>
      </c>
      <c r="EY55" s="265">
        <f t="shared" si="722"/>
        <v>0</v>
      </c>
      <c r="EZ55" s="265">
        <f t="shared" si="722"/>
        <v>0</v>
      </c>
      <c r="FA55" s="265">
        <f t="shared" si="722"/>
        <v>0</v>
      </c>
      <c r="FB55" s="265">
        <f t="shared" si="722"/>
        <v>0</v>
      </c>
      <c r="FC55" s="265">
        <f t="shared" si="722"/>
        <v>0</v>
      </c>
      <c r="FD55" s="265">
        <f t="shared" si="722"/>
        <v>0</v>
      </c>
      <c r="FE55" s="265">
        <f t="shared" si="722"/>
        <v>0</v>
      </c>
      <c r="FF55" s="265">
        <f t="shared" si="722"/>
        <v>0</v>
      </c>
      <c r="FG55" s="268">
        <f t="shared" si="722"/>
        <v>0</v>
      </c>
      <c r="FH55" s="265">
        <f t="shared" si="722"/>
        <v>0</v>
      </c>
      <c r="FI55" s="265">
        <f t="shared" si="722"/>
        <v>0</v>
      </c>
      <c r="FJ55" s="265">
        <f t="shared" si="722"/>
        <v>0</v>
      </c>
      <c r="FK55" s="265">
        <f t="shared" si="722"/>
        <v>0</v>
      </c>
      <c r="FL55" s="265">
        <f t="shared" si="722"/>
        <v>0</v>
      </c>
      <c r="FM55" s="265">
        <f t="shared" si="722"/>
        <v>0</v>
      </c>
      <c r="FN55" s="265">
        <f t="shared" si="722"/>
        <v>0</v>
      </c>
      <c r="FO55" s="265">
        <f t="shared" si="722"/>
        <v>0</v>
      </c>
      <c r="FP55" s="265">
        <f t="shared" si="722"/>
        <v>12</v>
      </c>
      <c r="FQ55" s="268">
        <f t="shared" si="722"/>
        <v>72</v>
      </c>
      <c r="FR55" s="268"/>
      <c r="FS55" s="268">
        <f t="shared" ref="FS55" si="724">SUM(FS56:FS69)</f>
        <v>0</v>
      </c>
      <c r="FT55" s="265">
        <f t="shared" si="722"/>
        <v>0</v>
      </c>
      <c r="FU55" s="265">
        <f t="shared" si="722"/>
        <v>0</v>
      </c>
      <c r="FV55" s="265">
        <f t="shared" si="722"/>
        <v>4</v>
      </c>
      <c r="FW55" s="265">
        <f t="shared" si="722"/>
        <v>32</v>
      </c>
      <c r="FX55" s="265">
        <f t="shared" si="722"/>
        <v>0</v>
      </c>
      <c r="FY55" s="265">
        <f t="shared" si="722"/>
        <v>0</v>
      </c>
      <c r="FZ55" s="265">
        <f t="shared" si="722"/>
        <v>0</v>
      </c>
      <c r="GA55" s="265">
        <f t="shared" si="722"/>
        <v>0</v>
      </c>
      <c r="GB55" s="265">
        <f t="shared" si="722"/>
        <v>3</v>
      </c>
      <c r="GC55" s="265">
        <f t="shared" si="722"/>
        <v>100</v>
      </c>
      <c r="GD55" s="265">
        <f t="shared" si="722"/>
        <v>0</v>
      </c>
      <c r="GE55" s="271">
        <f t="shared" si="722"/>
        <v>586</v>
      </c>
      <c r="GF55" s="272">
        <f t="shared" si="722"/>
        <v>468</v>
      </c>
      <c r="GG55" s="265"/>
      <c r="GH55" s="265"/>
      <c r="GI55" s="265"/>
      <c r="GJ55" s="265"/>
      <c r="GL55" s="274"/>
      <c r="GM55" s="274"/>
      <c r="GN55" s="278"/>
      <c r="GO55" s="278"/>
      <c r="GP55" s="275"/>
      <c r="GR55" s="276"/>
    </row>
    <row r="56" spans="1:200" s="6" customFormat="1" ht="24.75" hidden="1" customHeight="1">
      <c r="A56" s="80"/>
      <c r="B56" s="227" t="s">
        <v>110</v>
      </c>
      <c r="C56" s="245" t="s">
        <v>116</v>
      </c>
      <c r="D56" s="245" t="s">
        <v>112</v>
      </c>
      <c r="E56" s="228" t="s">
        <v>121</v>
      </c>
      <c r="F56" s="228">
        <v>110</v>
      </c>
      <c r="G56" s="228">
        <v>1</v>
      </c>
      <c r="H56" s="228">
        <v>116</v>
      </c>
      <c r="I56" s="228">
        <v>1</v>
      </c>
      <c r="J56" s="228">
        <v>1</v>
      </c>
      <c r="K56" s="228">
        <v>1</v>
      </c>
      <c r="L56" s="227">
        <v>18</v>
      </c>
      <c r="M56" s="229">
        <f t="shared" ref="M56" si="725">SUM(N56+P56+R56+T56+V56)</f>
        <v>18</v>
      </c>
      <c r="N56" s="230"/>
      <c r="O56" s="231">
        <f t="shared" ref="O56" si="726">SUM(N56)*I56</f>
        <v>0</v>
      </c>
      <c r="P56" s="230"/>
      <c r="Q56" s="231">
        <f t="shared" ref="Q56" si="727">J56*P56</f>
        <v>0</v>
      </c>
      <c r="R56" s="230"/>
      <c r="S56" s="231">
        <f t="shared" ref="S56" si="728">SUM(R56)*J56</f>
        <v>0</v>
      </c>
      <c r="T56" s="230">
        <v>18</v>
      </c>
      <c r="U56" s="231">
        <f t="shared" ref="U56" si="729">SUM(T56)*K56</f>
        <v>18</v>
      </c>
      <c r="V56" s="230"/>
      <c r="W56" s="231">
        <f t="shared" ref="W56" si="730">SUM(V56)*J56*5</f>
        <v>0</v>
      </c>
      <c r="X56" s="232">
        <f t="shared" ref="X56" si="731">SUM(K56*AX56*2+K56*AZ56*2)</f>
        <v>0</v>
      </c>
      <c r="Y56" s="232">
        <v>2</v>
      </c>
      <c r="Z56" s="230"/>
      <c r="AA56" s="231"/>
      <c r="AB56" s="230"/>
      <c r="AC56" s="232">
        <f t="shared" ref="AC56" si="732">SUM(AB56)*3*H56/5</f>
        <v>0</v>
      </c>
      <c r="AD56" s="230"/>
      <c r="AE56" s="233">
        <f t="shared" ref="AE56" si="733">SUM(AD56*H56*(30+4))</f>
        <v>0</v>
      </c>
      <c r="AF56" s="230"/>
      <c r="AG56" s="234">
        <f t="shared" ref="AG56" si="734">SUM(AF56*H56*3)</f>
        <v>0</v>
      </c>
      <c r="AH56" s="230"/>
      <c r="AI56" s="232">
        <f t="shared" ref="AI56" si="735">SUM(AH56*H56/3)</f>
        <v>0</v>
      </c>
      <c r="AJ56" s="230"/>
      <c r="AK56" s="232">
        <f t="shared" ref="AK56" si="736">SUM(AJ56*H56*2/3)</f>
        <v>0</v>
      </c>
      <c r="AL56" s="230"/>
      <c r="AM56" s="231">
        <f t="shared" ref="AM56" si="737">SUM(AL56*H56)</f>
        <v>0</v>
      </c>
      <c r="AN56" s="230"/>
      <c r="AO56" s="231">
        <f t="shared" ref="AO56" si="738">SUM(AN56*J56)</f>
        <v>0</v>
      </c>
      <c r="AP56" s="230"/>
      <c r="AQ56" s="232">
        <f t="shared" ref="AQ56" si="739">SUM(AP56*H56*2)</f>
        <v>0</v>
      </c>
      <c r="AR56" s="230">
        <v>1</v>
      </c>
      <c r="AS56" s="232">
        <f t="shared" ref="AS56" si="740">AR56*K56*6</f>
        <v>6</v>
      </c>
      <c r="AT56" s="230"/>
      <c r="AU56" s="232">
        <f t="shared" ref="AU56" si="741">AT56*H56/3</f>
        <v>0</v>
      </c>
      <c r="AV56" s="230"/>
      <c r="AW56" s="234">
        <f t="shared" ref="AW56" si="742">SUM(AV56*H56/3)</f>
        <v>0</v>
      </c>
      <c r="AX56" s="230"/>
      <c r="AY56" s="232">
        <f t="shared" ref="AY56" si="743">SUM(J56*AX56*8*2)</f>
        <v>0</v>
      </c>
      <c r="AZ56" s="230"/>
      <c r="BA56" s="232">
        <f t="shared" ref="BA56" si="744">SUM(AZ56*K56*5*6)</f>
        <v>0</v>
      </c>
      <c r="BB56" s="230"/>
      <c r="BC56" s="232">
        <f t="shared" ref="BC56" si="745">SUM(BB56*K56*4*6)</f>
        <v>0</v>
      </c>
      <c r="BD56" s="230"/>
      <c r="BE56" s="234">
        <f t="shared" ref="BE56" si="746">SUM(BD56*50)</f>
        <v>0</v>
      </c>
      <c r="BF56" s="234"/>
      <c r="BG56" s="234">
        <f t="shared" si="58"/>
        <v>26</v>
      </c>
      <c r="BH56" s="234">
        <f t="shared" ref="BH56:BH69" si="747">SUM(O56+Q56+U56+W56+X56+AS56+AW56+AY56+BA56+BC56+S56+AQ56)</f>
        <v>24</v>
      </c>
      <c r="BI56" s="80"/>
      <c r="BJ56" s="80"/>
      <c r="BK56" s="80"/>
      <c r="BL56" s="80"/>
      <c r="BM56" s="80"/>
      <c r="BN56" s="227" t="s">
        <v>110</v>
      </c>
      <c r="BO56" s="228" t="s">
        <v>116</v>
      </c>
      <c r="BP56" s="228" t="s">
        <v>112</v>
      </c>
      <c r="BQ56" s="228" t="s">
        <v>121</v>
      </c>
      <c r="BR56" s="228">
        <v>110</v>
      </c>
      <c r="BS56" s="228">
        <v>2</v>
      </c>
      <c r="BT56" s="228">
        <v>116</v>
      </c>
      <c r="BU56" s="228">
        <v>1</v>
      </c>
      <c r="BV56" s="228">
        <v>1</v>
      </c>
      <c r="BW56" s="228">
        <v>1</v>
      </c>
      <c r="BX56" s="227">
        <v>68</v>
      </c>
      <c r="BY56" s="229">
        <f t="shared" ref="BY56:BY62" si="748">SUM(BZ56+CB56+CD56+CF56+CH56)</f>
        <v>68</v>
      </c>
      <c r="BZ56" s="230"/>
      <c r="CA56" s="231">
        <f t="shared" ref="CA56:CA60" si="749">SUM(BZ56)*BU56</f>
        <v>0</v>
      </c>
      <c r="CB56" s="230"/>
      <c r="CC56" s="231">
        <f t="shared" ref="CC56:CC59" si="750">BV56*CB56</f>
        <v>0</v>
      </c>
      <c r="CD56" s="230"/>
      <c r="CE56" s="231">
        <f t="shared" ref="CE56:CE57" si="751">SUM(CD56)*BV56</f>
        <v>0</v>
      </c>
      <c r="CF56" s="230">
        <v>68</v>
      </c>
      <c r="CG56" s="231">
        <f t="shared" ref="CG56:CG57" si="752">SUM(CF56)*BW56</f>
        <v>68</v>
      </c>
      <c r="CH56" s="230"/>
      <c r="CI56" s="231">
        <f t="shared" ref="CI56:CI62" si="753">SUM(CH56)*BV56*5</f>
        <v>0</v>
      </c>
      <c r="CJ56" s="232">
        <v>2</v>
      </c>
      <c r="CK56" s="232">
        <v>2</v>
      </c>
      <c r="CL56" s="230"/>
      <c r="CM56" s="231"/>
      <c r="CN56" s="230"/>
      <c r="CO56" s="232">
        <f t="shared" ref="CO56:CO57" si="754">SUM(CN56)*3*BT56/5</f>
        <v>0</v>
      </c>
      <c r="CP56" s="230"/>
      <c r="CQ56" s="233">
        <f t="shared" ref="CQ56:CQ65" si="755">SUM(CP56*BT56*(30+4))</f>
        <v>0</v>
      </c>
      <c r="CR56" s="230"/>
      <c r="CS56" s="234">
        <f t="shared" ref="CS56:CS65" si="756">SUM(CR56*BT56*3)</f>
        <v>0</v>
      </c>
      <c r="CT56" s="230"/>
      <c r="CU56" s="232">
        <f t="shared" ref="CU56:CU65" si="757">SUM(CT56*BT56/3)</f>
        <v>0</v>
      </c>
      <c r="CV56" s="230"/>
      <c r="CW56" s="232">
        <f t="shared" ref="CW56:CW57" si="758">SUM(CV56*BT56*2/3)</f>
        <v>0</v>
      </c>
      <c r="CX56" s="230"/>
      <c r="CY56" s="231">
        <f t="shared" ref="CY56:CY57" si="759">SUM(CX56*BT56)</f>
        <v>0</v>
      </c>
      <c r="CZ56" s="230"/>
      <c r="DA56" s="231">
        <f t="shared" ref="DA56:DA57" si="760">SUM(CZ56*BV56)</f>
        <v>0</v>
      </c>
      <c r="DB56" s="230"/>
      <c r="DC56" s="232">
        <f t="shared" ref="DC56:DC65" si="761">SUM(DB56*BT56*2)</f>
        <v>0</v>
      </c>
      <c r="DD56" s="230"/>
      <c r="DE56" s="232"/>
      <c r="DF56" s="230"/>
      <c r="DG56" s="232">
        <f t="shared" ref="DG56:DG69" si="762">DF56*BT56/3</f>
        <v>0</v>
      </c>
      <c r="DH56" s="230"/>
      <c r="DI56" s="234">
        <f t="shared" ref="DI56:DI65" si="763">SUM(DH56*BT56/3)</f>
        <v>0</v>
      </c>
      <c r="DJ56" s="230">
        <v>1</v>
      </c>
      <c r="DK56" s="232">
        <v>8</v>
      </c>
      <c r="DL56" s="230"/>
      <c r="DM56" s="232">
        <f t="shared" ref="DM56:DM65" si="764">SUM(DL56*BW56*5*6)</f>
        <v>0</v>
      </c>
      <c r="DN56" s="230"/>
      <c r="DO56" s="232">
        <f t="shared" ref="DO56:DO65" si="765">SUM(DN56*BW56*4*6)</f>
        <v>0</v>
      </c>
      <c r="DP56" s="230"/>
      <c r="DQ56" s="234">
        <f t="shared" ref="DQ56:DQ57" si="766">SUM(DP56*50)</f>
        <v>0</v>
      </c>
      <c r="DR56" s="234"/>
      <c r="DS56" s="234">
        <f t="shared" ref="DS56:DS69" si="767">SUM(DA56+DQ56+DO56+DM56+DK56+DI56+DE56+DC56+CW56+CY56+CU56+CS56+CQ56+CO56+CM56+CK56+CJ56+CI56+CG56+CC56+CA56+CE56+DG56)</f>
        <v>80</v>
      </c>
      <c r="DT56" s="234">
        <f t="shared" ref="DT56:DT69" si="768">SUM(CA56+CC56+CG56+CI56+CJ56+DE56+DI56+DK56+DM56+DO56+CE56+DC56)</f>
        <v>78</v>
      </c>
      <c r="DU56" s="80"/>
      <c r="DV56" s="227"/>
      <c r="DW56" s="80"/>
      <c r="DX56" s="80"/>
      <c r="DY56" s="80"/>
      <c r="DZ56" s="234"/>
      <c r="EA56" s="236"/>
      <c r="EB56" s="236"/>
      <c r="EC56" s="80"/>
      <c r="ED56" s="80"/>
      <c r="EE56" s="80"/>
      <c r="EF56" s="80"/>
      <c r="EG56" s="80"/>
      <c r="EH56" s="80"/>
      <c r="EI56" s="80"/>
      <c r="EJ56" s="80">
        <f t="shared" ref="EJ56:EJ69" si="769">SUM(L56+BX56)</f>
        <v>86</v>
      </c>
      <c r="EK56" s="80">
        <f t="shared" ref="EK56:EK69" si="770">SUM(M56+BY56)</f>
        <v>86</v>
      </c>
      <c r="EL56" s="80">
        <f t="shared" si="518"/>
        <v>0</v>
      </c>
      <c r="EM56" s="237">
        <f t="shared" ref="EM56:EM69" si="771">SUM(O56+CA56)</f>
        <v>0</v>
      </c>
      <c r="EN56" s="80">
        <f t="shared" ref="EN56:EN69" si="772">SUM(P56+CB56)</f>
        <v>0</v>
      </c>
      <c r="EO56" s="80">
        <f t="shared" ref="EO56:EO69" si="773">SUM(Q56+CC56)</f>
        <v>0</v>
      </c>
      <c r="EP56" s="80">
        <f t="shared" ref="EP56:EP69" si="774">SUM(R56+CD56)</f>
        <v>0</v>
      </c>
      <c r="EQ56" s="80">
        <f t="shared" ref="EQ56:EQ69" si="775">SUM(S56+CE56)</f>
        <v>0</v>
      </c>
      <c r="ER56" s="80">
        <f t="shared" ref="ER56:ER69" si="776">SUM(T56+CF56)</f>
        <v>86</v>
      </c>
      <c r="ES56" s="80">
        <f t="shared" ref="ES56:ES69" si="777">SUM(U56+CG56)</f>
        <v>86</v>
      </c>
      <c r="ET56" s="80">
        <f t="shared" ref="ET56:ET69" si="778">SUM(V56+CH56)</f>
        <v>0</v>
      </c>
      <c r="EU56" s="80">
        <f t="shared" ref="EU56:EU69" si="779">SUM(W56+CI56)</f>
        <v>0</v>
      </c>
      <c r="EV56" s="80">
        <f t="shared" ref="EV56:EV69" si="780">SUM(X56+CJ56)</f>
        <v>2</v>
      </c>
      <c r="EW56" s="237">
        <f t="shared" ref="EW56:EW69" si="781">SUM(Y56+CK56)</f>
        <v>4</v>
      </c>
      <c r="EX56" s="80">
        <f t="shared" ref="EX56:EX69" si="782">SUM(Z56+CL56)</f>
        <v>0</v>
      </c>
      <c r="EY56" s="80">
        <f t="shared" ref="EY56:EY69" si="783">SUM(AA56+CM56)</f>
        <v>0</v>
      </c>
      <c r="EZ56" s="80">
        <f t="shared" ref="EZ56:EZ69" si="784">SUM(AB56+CN56)</f>
        <v>0</v>
      </c>
      <c r="FA56" s="80">
        <f t="shared" ref="FA56:FA69" si="785">SUM(AC56+CO56)</f>
        <v>0</v>
      </c>
      <c r="FB56" s="80">
        <f t="shared" ref="FB56:FB69" si="786">SUM(AD56+CP56)</f>
        <v>0</v>
      </c>
      <c r="FC56" s="80">
        <f t="shared" ref="FC56:FC69" si="787">SUM(AE56+CQ56)</f>
        <v>0</v>
      </c>
      <c r="FD56" s="80">
        <f t="shared" ref="FD56:FD69" si="788">SUM(AF56+CR56)</f>
        <v>0</v>
      </c>
      <c r="FE56" s="80">
        <f t="shared" ref="FE56:FE69" si="789">SUM(AG56+CS56)</f>
        <v>0</v>
      </c>
      <c r="FF56" s="80">
        <f t="shared" ref="FF56:FF69" si="790">SUM(AH56+CT56)</f>
        <v>0</v>
      </c>
      <c r="FG56" s="237">
        <f t="shared" ref="FG56:FG69" si="791">SUM(AI56+CU56)</f>
        <v>0</v>
      </c>
      <c r="FH56" s="80">
        <f t="shared" ref="FH56:FH69" si="792">SUM(AJ56+CV56)</f>
        <v>0</v>
      </c>
      <c r="FI56" s="80">
        <f t="shared" ref="FI56:FI69" si="793">SUM(AK56+CW56)</f>
        <v>0</v>
      </c>
      <c r="FJ56" s="80">
        <f t="shared" ref="FJ56:FJ69" si="794">SUM(AL56+CX56)</f>
        <v>0</v>
      </c>
      <c r="FK56" s="80">
        <f t="shared" ref="FK56:FK69" si="795">SUM(AM56+CY56)</f>
        <v>0</v>
      </c>
      <c r="FL56" s="80">
        <f t="shared" ref="FL56:FL69" si="796">SUM(AN56+CZ56)</f>
        <v>0</v>
      </c>
      <c r="FM56" s="80">
        <f t="shared" ref="FM56:FM69" si="797">SUM(AO56+DA56)</f>
        <v>0</v>
      </c>
      <c r="FN56" s="80">
        <f t="shared" ref="FN56:FN69" si="798">SUM(AP56+DB56)</f>
        <v>0</v>
      </c>
      <c r="FO56" s="80">
        <f t="shared" ref="FO56:FO69" si="799">SUM(AQ56+DC56)</f>
        <v>0</v>
      </c>
      <c r="FP56" s="80">
        <f t="shared" ref="FP56:FP69" si="800">SUM(AR56+DD56)</f>
        <v>1</v>
      </c>
      <c r="FQ56" s="80">
        <f t="shared" ref="FQ56:FS69" si="801">SUM(AS56+DE56)</f>
        <v>6</v>
      </c>
      <c r="FR56" s="80"/>
      <c r="FS56" s="80">
        <f t="shared" si="801"/>
        <v>0</v>
      </c>
      <c r="FT56" s="80">
        <f t="shared" ref="FT56:FT69" si="802">SUM(AV56+DH56)</f>
        <v>0</v>
      </c>
      <c r="FU56" s="80">
        <f t="shared" ref="FU56:FU69" si="803">SUM(AW56+DI56)</f>
        <v>0</v>
      </c>
      <c r="FV56" s="80">
        <f t="shared" ref="FV56:FV69" si="804">SUM(AX56+DJ56)</f>
        <v>1</v>
      </c>
      <c r="FW56" s="80">
        <f t="shared" ref="FW56:FW69" si="805">SUM(AY56+DK56)</f>
        <v>8</v>
      </c>
      <c r="FX56" s="80">
        <f t="shared" ref="FX56:FX69" si="806">SUM(AZ56+DL56)</f>
        <v>0</v>
      </c>
      <c r="FY56" s="80">
        <f t="shared" ref="FY56:FY69" si="807">SUM(BA56+DM56)</f>
        <v>0</v>
      </c>
      <c r="FZ56" s="80">
        <f t="shared" ref="FZ56:FZ69" si="808">SUM(BB56+DN56)</f>
        <v>0</v>
      </c>
      <c r="GA56" s="80">
        <f t="shared" ref="GA56:GA69" si="809">SUM(BC56+DO56)</f>
        <v>0</v>
      </c>
      <c r="GB56" s="80">
        <f t="shared" ref="GB56:GB69" si="810">SUM(BD56+DP56)</f>
        <v>0</v>
      </c>
      <c r="GC56" s="80">
        <f t="shared" ref="GC56:GC69" si="811">SUM(BE56+DQ56)</f>
        <v>0</v>
      </c>
      <c r="GD56" s="80">
        <f t="shared" ref="GD56:GD69" si="812">SUM(BF56+DR56)</f>
        <v>0</v>
      </c>
      <c r="GE56" s="238">
        <f t="shared" ref="GE56:GE69" si="813">SUM(BG56+DS56)</f>
        <v>106</v>
      </c>
      <c r="GF56" s="239">
        <f t="shared" ref="GF56:GF69" si="814">SUM(BH56+DT56)</f>
        <v>102</v>
      </c>
      <c r="GG56" s="80"/>
      <c r="GH56" s="80"/>
      <c r="GI56" s="80"/>
      <c r="GJ56" s="80"/>
      <c r="GL56" s="240"/>
      <c r="GM56" s="240"/>
      <c r="GN56" s="241"/>
      <c r="GO56" s="242"/>
      <c r="GP56" s="247"/>
      <c r="GR56" s="244"/>
    </row>
    <row r="57" spans="1:200" s="2" customFormat="1" ht="24.95" hidden="1" customHeight="1">
      <c r="A57" s="31"/>
      <c r="B57" s="44" t="s">
        <v>110</v>
      </c>
      <c r="C57" s="109" t="s">
        <v>116</v>
      </c>
      <c r="D57" s="109" t="s">
        <v>112</v>
      </c>
      <c r="E57" s="45" t="s">
        <v>121</v>
      </c>
      <c r="F57" s="45">
        <v>112</v>
      </c>
      <c r="G57" s="45">
        <v>1</v>
      </c>
      <c r="H57" s="45">
        <v>116</v>
      </c>
      <c r="I57" s="45">
        <v>1</v>
      </c>
      <c r="J57" s="45">
        <v>1</v>
      </c>
      <c r="K57" s="45">
        <v>1</v>
      </c>
      <c r="L57" s="44">
        <v>18</v>
      </c>
      <c r="M57" s="99">
        <f t="shared" ref="M57" si="815">SUM(N57+P57+R57+T57+V57)</f>
        <v>18</v>
      </c>
      <c r="N57" s="62"/>
      <c r="O57" s="58">
        <f t="shared" ref="O57" si="816">SUM(N57)*I57</f>
        <v>0</v>
      </c>
      <c r="P57" s="62"/>
      <c r="Q57" s="58">
        <f t="shared" ref="Q57:Q61" si="817">J57*P57</f>
        <v>0</v>
      </c>
      <c r="R57" s="62"/>
      <c r="S57" s="58">
        <f t="shared" ref="S57" si="818">SUM(R57)*J57</f>
        <v>0</v>
      </c>
      <c r="T57" s="62">
        <v>18</v>
      </c>
      <c r="U57" s="58">
        <f t="shared" ref="U57:U58" si="819">SUM(T57)*K57</f>
        <v>18</v>
      </c>
      <c r="V57" s="62"/>
      <c r="W57" s="58">
        <f t="shared" ref="W57" si="820">SUM(V57)*J57*5</f>
        <v>0</v>
      </c>
      <c r="X57" s="51">
        <f t="shared" ref="X57" si="821">SUM(K57*AX57*2+K57*AZ57*2)</f>
        <v>0</v>
      </c>
      <c r="Y57" s="51">
        <v>2</v>
      </c>
      <c r="Z57" s="62"/>
      <c r="AA57" s="58"/>
      <c r="AB57" s="62"/>
      <c r="AC57" s="51">
        <f t="shared" ref="AC57" si="822">SUM(AB57)*3*H57/5</f>
        <v>0</v>
      </c>
      <c r="AD57" s="62"/>
      <c r="AE57" s="100">
        <f t="shared" ref="AE57" si="823">SUM(AD57*H57*(30+4))</f>
        <v>0</v>
      </c>
      <c r="AF57" s="62"/>
      <c r="AG57" s="52">
        <f t="shared" ref="AG57:AG62" si="824">SUM(AF57*H57*3)</f>
        <v>0</v>
      </c>
      <c r="AH57" s="62"/>
      <c r="AI57" s="51">
        <f t="shared" ref="AI57:AI62" si="825">SUM(AH57*H57/3)</f>
        <v>0</v>
      </c>
      <c r="AJ57" s="62"/>
      <c r="AK57" s="51">
        <f t="shared" ref="AK57" si="826">SUM(AJ57*H57*2/3)</f>
        <v>0</v>
      </c>
      <c r="AL57" s="62"/>
      <c r="AM57" s="58">
        <f t="shared" ref="AM57:AM61" si="827">SUM(AL57*H57)</f>
        <v>0</v>
      </c>
      <c r="AN57" s="62"/>
      <c r="AO57" s="58">
        <f t="shared" ref="AO57:AO62" si="828">SUM(AN57*J57)</f>
        <v>0</v>
      </c>
      <c r="AP57" s="62"/>
      <c r="AQ57" s="51">
        <f t="shared" ref="AQ57:AQ62" si="829">SUM(AP57*H57*2)</f>
        <v>0</v>
      </c>
      <c r="AR57" s="62">
        <v>1</v>
      </c>
      <c r="AS57" s="51">
        <f t="shared" ref="AS57" si="830">AR57*K57*6</f>
        <v>6</v>
      </c>
      <c r="AT57" s="62"/>
      <c r="AU57" s="51">
        <f t="shared" ref="AU57:AU62" si="831">AT57*H57/3</f>
        <v>0</v>
      </c>
      <c r="AV57" s="62"/>
      <c r="AW57" s="52">
        <f t="shared" ref="AW57:AW62" si="832">SUM(AV57*H57/3)</f>
        <v>0</v>
      </c>
      <c r="AX57" s="62"/>
      <c r="AY57" s="51">
        <f t="shared" ref="AY57" si="833">SUM(J57*AX57*8*2)</f>
        <v>0</v>
      </c>
      <c r="AZ57" s="62"/>
      <c r="BA57" s="51">
        <f t="shared" ref="BA57" si="834">SUM(AZ57*K57*5*6)</f>
        <v>0</v>
      </c>
      <c r="BB57" s="62"/>
      <c r="BC57" s="51">
        <f t="shared" ref="BC57" si="835">SUM(BB57*K57*4*6)</f>
        <v>0</v>
      </c>
      <c r="BD57" s="62"/>
      <c r="BE57" s="52">
        <f t="shared" ref="BE57" si="836">SUM(BD57*50)</f>
        <v>0</v>
      </c>
      <c r="BF57" s="52"/>
      <c r="BG57" s="52">
        <f t="shared" si="58"/>
        <v>26</v>
      </c>
      <c r="BH57" s="52">
        <f t="shared" si="747"/>
        <v>24</v>
      </c>
      <c r="BI57" s="44"/>
      <c r="BJ57" s="44"/>
      <c r="BK57" s="44"/>
      <c r="BL57" s="44"/>
      <c r="BM57" s="31"/>
      <c r="BN57" s="44" t="s">
        <v>110</v>
      </c>
      <c r="BO57" s="45" t="s">
        <v>116</v>
      </c>
      <c r="BP57" s="45" t="s">
        <v>112</v>
      </c>
      <c r="BQ57" s="45" t="s">
        <v>121</v>
      </c>
      <c r="BR57" s="45">
        <v>112</v>
      </c>
      <c r="BS57" s="45">
        <v>2</v>
      </c>
      <c r="BT57" s="45">
        <v>116</v>
      </c>
      <c r="BU57" s="45">
        <v>1</v>
      </c>
      <c r="BV57" s="45">
        <v>1</v>
      </c>
      <c r="BW57" s="45">
        <v>1</v>
      </c>
      <c r="BX57" s="44">
        <v>68</v>
      </c>
      <c r="BY57" s="99">
        <f t="shared" si="748"/>
        <v>68</v>
      </c>
      <c r="BZ57" s="62"/>
      <c r="CA57" s="58">
        <f t="shared" si="749"/>
        <v>0</v>
      </c>
      <c r="CB57" s="62"/>
      <c r="CC57" s="58">
        <f t="shared" si="750"/>
        <v>0</v>
      </c>
      <c r="CD57" s="62"/>
      <c r="CE57" s="58">
        <f t="shared" si="751"/>
        <v>0</v>
      </c>
      <c r="CF57" s="62">
        <v>68</v>
      </c>
      <c r="CG57" s="58">
        <f t="shared" si="752"/>
        <v>68</v>
      </c>
      <c r="CH57" s="62"/>
      <c r="CI57" s="58">
        <f t="shared" si="753"/>
        <v>0</v>
      </c>
      <c r="CJ57" s="51">
        <v>2</v>
      </c>
      <c r="CK57" s="51">
        <v>2</v>
      </c>
      <c r="CL57" s="62"/>
      <c r="CM57" s="58"/>
      <c r="CN57" s="62"/>
      <c r="CO57" s="51">
        <f t="shared" si="754"/>
        <v>0</v>
      </c>
      <c r="CP57" s="62"/>
      <c r="CQ57" s="100">
        <f t="shared" si="755"/>
        <v>0</v>
      </c>
      <c r="CR57" s="62"/>
      <c r="CS57" s="52">
        <f t="shared" si="756"/>
        <v>0</v>
      </c>
      <c r="CT57" s="62"/>
      <c r="CU57" s="51">
        <f t="shared" si="757"/>
        <v>0</v>
      </c>
      <c r="CV57" s="62"/>
      <c r="CW57" s="51">
        <f t="shared" si="758"/>
        <v>0</v>
      </c>
      <c r="CX57" s="62"/>
      <c r="CY57" s="58">
        <f t="shared" si="759"/>
        <v>0</v>
      </c>
      <c r="CZ57" s="62"/>
      <c r="DA57" s="58">
        <f t="shared" si="760"/>
        <v>0</v>
      </c>
      <c r="DB57" s="62"/>
      <c r="DC57" s="51">
        <f t="shared" si="761"/>
        <v>0</v>
      </c>
      <c r="DD57" s="62"/>
      <c r="DE57" s="51"/>
      <c r="DF57" s="62"/>
      <c r="DG57" s="51">
        <f t="shared" si="762"/>
        <v>0</v>
      </c>
      <c r="DH57" s="62"/>
      <c r="DI57" s="52">
        <f t="shared" si="763"/>
        <v>0</v>
      </c>
      <c r="DJ57" s="62">
        <v>1</v>
      </c>
      <c r="DK57" s="51">
        <v>8</v>
      </c>
      <c r="DL57" s="62"/>
      <c r="DM57" s="51">
        <f t="shared" si="764"/>
        <v>0</v>
      </c>
      <c r="DN57" s="62"/>
      <c r="DO57" s="51">
        <f t="shared" si="765"/>
        <v>0</v>
      </c>
      <c r="DP57" s="62"/>
      <c r="DQ57" s="52">
        <f t="shared" si="766"/>
        <v>0</v>
      </c>
      <c r="DR57" s="52"/>
      <c r="DS57" s="52">
        <f t="shared" si="767"/>
        <v>80</v>
      </c>
      <c r="DT57" s="52">
        <f t="shared" si="768"/>
        <v>78</v>
      </c>
      <c r="DU57" s="31"/>
      <c r="DV57" s="31"/>
      <c r="DW57" s="31"/>
      <c r="DX57" s="31"/>
      <c r="DY57" s="31"/>
      <c r="DZ57" s="52"/>
      <c r="EA57" s="101"/>
      <c r="EB57" s="101"/>
      <c r="EC57" s="31"/>
      <c r="ED57" s="31"/>
      <c r="EE57" s="31"/>
      <c r="EF57" s="31"/>
      <c r="EG57" s="31"/>
      <c r="EH57" s="31"/>
      <c r="EI57" s="31"/>
      <c r="EJ57" s="31">
        <f t="shared" si="769"/>
        <v>86</v>
      </c>
      <c r="EK57" s="31">
        <f t="shared" si="770"/>
        <v>86</v>
      </c>
      <c r="EL57" s="31">
        <f t="shared" ref="EL57:EL69" si="837">SUM(N57+BZ57)</f>
        <v>0</v>
      </c>
      <c r="EM57" s="30">
        <f t="shared" si="771"/>
        <v>0</v>
      </c>
      <c r="EN57" s="31">
        <f t="shared" si="772"/>
        <v>0</v>
      </c>
      <c r="EO57" s="31">
        <f t="shared" si="773"/>
        <v>0</v>
      </c>
      <c r="EP57" s="31">
        <f t="shared" si="774"/>
        <v>0</v>
      </c>
      <c r="EQ57" s="31">
        <f t="shared" si="775"/>
        <v>0</v>
      </c>
      <c r="ER57" s="31">
        <f t="shared" si="776"/>
        <v>86</v>
      </c>
      <c r="ES57" s="31">
        <f t="shared" si="777"/>
        <v>86</v>
      </c>
      <c r="ET57" s="31">
        <f t="shared" si="778"/>
        <v>0</v>
      </c>
      <c r="EU57" s="31">
        <f t="shared" si="779"/>
        <v>0</v>
      </c>
      <c r="EV57" s="31">
        <f t="shared" si="780"/>
        <v>2</v>
      </c>
      <c r="EW57" s="30">
        <f t="shared" si="781"/>
        <v>4</v>
      </c>
      <c r="EX57" s="31">
        <f t="shared" si="782"/>
        <v>0</v>
      </c>
      <c r="EY57" s="31">
        <f t="shared" si="783"/>
        <v>0</v>
      </c>
      <c r="EZ57" s="31">
        <f t="shared" si="784"/>
        <v>0</v>
      </c>
      <c r="FA57" s="31">
        <f t="shared" si="785"/>
        <v>0</v>
      </c>
      <c r="FB57" s="31">
        <f t="shared" si="786"/>
        <v>0</v>
      </c>
      <c r="FC57" s="31">
        <f t="shared" si="787"/>
        <v>0</v>
      </c>
      <c r="FD57" s="31">
        <f t="shared" si="788"/>
        <v>0</v>
      </c>
      <c r="FE57" s="31">
        <f t="shared" si="789"/>
        <v>0</v>
      </c>
      <c r="FF57" s="31">
        <f t="shared" si="790"/>
        <v>0</v>
      </c>
      <c r="FG57" s="30">
        <f t="shared" si="791"/>
        <v>0</v>
      </c>
      <c r="FH57" s="31">
        <f t="shared" si="792"/>
        <v>0</v>
      </c>
      <c r="FI57" s="31">
        <f t="shared" si="793"/>
        <v>0</v>
      </c>
      <c r="FJ57" s="31">
        <f t="shared" si="794"/>
        <v>0</v>
      </c>
      <c r="FK57" s="31">
        <f t="shared" si="795"/>
        <v>0</v>
      </c>
      <c r="FL57" s="31">
        <f t="shared" si="796"/>
        <v>0</v>
      </c>
      <c r="FM57" s="31">
        <f t="shared" si="797"/>
        <v>0</v>
      </c>
      <c r="FN57" s="31">
        <f t="shared" si="798"/>
        <v>0</v>
      </c>
      <c r="FO57" s="31">
        <f t="shared" si="799"/>
        <v>0</v>
      </c>
      <c r="FP57" s="31">
        <f t="shared" si="800"/>
        <v>1</v>
      </c>
      <c r="FQ57" s="31">
        <f t="shared" si="801"/>
        <v>6</v>
      </c>
      <c r="FR57" s="31"/>
      <c r="FS57" s="31">
        <f t="shared" si="801"/>
        <v>0</v>
      </c>
      <c r="FT57" s="31">
        <f t="shared" si="802"/>
        <v>0</v>
      </c>
      <c r="FU57" s="31">
        <f t="shared" si="803"/>
        <v>0</v>
      </c>
      <c r="FV57" s="31">
        <f t="shared" si="804"/>
        <v>1</v>
      </c>
      <c r="FW57" s="31">
        <f t="shared" si="805"/>
        <v>8</v>
      </c>
      <c r="FX57" s="31">
        <f t="shared" si="806"/>
        <v>0</v>
      </c>
      <c r="FY57" s="31">
        <f t="shared" si="807"/>
        <v>0</v>
      </c>
      <c r="FZ57" s="31">
        <f t="shared" si="808"/>
        <v>0</v>
      </c>
      <c r="GA57" s="31">
        <f t="shared" si="809"/>
        <v>0</v>
      </c>
      <c r="GB57" s="31">
        <f t="shared" si="810"/>
        <v>0</v>
      </c>
      <c r="GC57" s="31">
        <f t="shared" si="811"/>
        <v>0</v>
      </c>
      <c r="GD57" s="31">
        <f t="shared" si="812"/>
        <v>0</v>
      </c>
      <c r="GE57" s="97">
        <f t="shared" si="813"/>
        <v>106</v>
      </c>
      <c r="GF57" s="98">
        <f t="shared" si="814"/>
        <v>102</v>
      </c>
      <c r="GG57" s="31"/>
      <c r="GH57" s="31"/>
      <c r="GI57" s="31"/>
      <c r="GJ57" s="31"/>
      <c r="GL57" s="7"/>
      <c r="GM57" s="7"/>
      <c r="GN57" s="11"/>
      <c r="GO57" s="33"/>
      <c r="GP57" s="40"/>
      <c r="GR57" s="36"/>
    </row>
    <row r="58" spans="1:200" s="2" customFormat="1" ht="24.95" hidden="1" customHeight="1">
      <c r="A58" s="31"/>
      <c r="B58" s="44" t="s">
        <v>119</v>
      </c>
      <c r="C58" s="109" t="s">
        <v>116</v>
      </c>
      <c r="D58" s="109" t="s">
        <v>112</v>
      </c>
      <c r="E58" s="45" t="s">
        <v>121</v>
      </c>
      <c r="F58" s="109">
        <v>110</v>
      </c>
      <c r="G58" s="109">
        <v>1</v>
      </c>
      <c r="H58" s="45">
        <v>120</v>
      </c>
      <c r="I58" s="45">
        <v>1</v>
      </c>
      <c r="J58" s="45">
        <v>1</v>
      </c>
      <c r="K58" s="45">
        <v>1</v>
      </c>
      <c r="L58" s="104">
        <v>18</v>
      </c>
      <c r="M58" s="105">
        <f t="shared" ref="M58:M59" si="838">SUM(N58+P58+R58+T58+V58)</f>
        <v>18</v>
      </c>
      <c r="N58" s="104">
        <v>4</v>
      </c>
      <c r="O58" s="104">
        <f t="shared" ref="O58:O59" si="839">SUM(N58)*I58</f>
        <v>4</v>
      </c>
      <c r="P58" s="104"/>
      <c r="Q58" s="106">
        <f t="shared" si="817"/>
        <v>0</v>
      </c>
      <c r="R58" s="104"/>
      <c r="S58" s="106">
        <f t="shared" ref="S58:S59" si="840">SUM(R58)*J58</f>
        <v>0</v>
      </c>
      <c r="T58" s="64">
        <v>14</v>
      </c>
      <c r="U58" s="59">
        <f t="shared" si="819"/>
        <v>14</v>
      </c>
      <c r="V58" s="64"/>
      <c r="W58" s="59">
        <f t="shared" ref="W58" si="841">SUM(V58)*J58*3</f>
        <v>0</v>
      </c>
      <c r="X58" s="51">
        <f t="shared" ref="X58:X59" si="842">2/8*J58*AX58</f>
        <v>0</v>
      </c>
      <c r="Y58" s="51">
        <v>0</v>
      </c>
      <c r="Z58" s="64"/>
      <c r="AA58" s="59"/>
      <c r="AB58" s="64"/>
      <c r="AC58" s="53">
        <f t="shared" ref="AC58:AC59" si="843">SUM(AB58)*3*H58/5</f>
        <v>0</v>
      </c>
      <c r="AD58" s="64"/>
      <c r="AE58" s="59">
        <f t="shared" ref="AE58:AE59" si="844">SUM(AD58*H58*(30+4))</f>
        <v>0</v>
      </c>
      <c r="AF58" s="64"/>
      <c r="AG58" s="110">
        <f t="shared" si="824"/>
        <v>0</v>
      </c>
      <c r="AH58" s="64"/>
      <c r="AI58" s="51">
        <f t="shared" si="825"/>
        <v>0</v>
      </c>
      <c r="AJ58" s="64"/>
      <c r="AK58" s="51">
        <f t="shared" ref="AK58:AK59" si="845">SUM(AJ58*H58*2/3)</f>
        <v>0</v>
      </c>
      <c r="AL58" s="64"/>
      <c r="AM58" s="59">
        <f t="shared" si="827"/>
        <v>0</v>
      </c>
      <c r="AN58" s="64"/>
      <c r="AO58" s="59">
        <f t="shared" si="828"/>
        <v>0</v>
      </c>
      <c r="AP58" s="64"/>
      <c r="AQ58" s="53">
        <f t="shared" si="829"/>
        <v>0</v>
      </c>
      <c r="AR58" s="64"/>
      <c r="AS58" s="51">
        <f t="shared" ref="AS58:AS59" si="846">SUM(J58*AR58*6)</f>
        <v>0</v>
      </c>
      <c r="AT58" s="64"/>
      <c r="AU58" s="51">
        <f t="shared" si="831"/>
        <v>0</v>
      </c>
      <c r="AV58" s="64"/>
      <c r="AW58" s="52">
        <f t="shared" si="832"/>
        <v>0</v>
      </c>
      <c r="AX58" s="63"/>
      <c r="AY58" s="52"/>
      <c r="AZ58" s="63"/>
      <c r="BA58" s="52"/>
      <c r="BB58" s="63"/>
      <c r="BC58" s="52"/>
      <c r="BD58" s="63"/>
      <c r="BE58" s="52"/>
      <c r="BF58" s="52"/>
      <c r="BG58" s="52">
        <f t="shared" si="58"/>
        <v>18</v>
      </c>
      <c r="BH58" s="52">
        <f t="shared" si="747"/>
        <v>18</v>
      </c>
      <c r="BI58" s="31"/>
      <c r="BJ58" s="31"/>
      <c r="BK58" s="31"/>
      <c r="BL58" s="31"/>
      <c r="BM58" s="31"/>
      <c r="BN58" s="44" t="s">
        <v>110</v>
      </c>
      <c r="BO58" s="109" t="s">
        <v>116</v>
      </c>
      <c r="BP58" s="109" t="s">
        <v>112</v>
      </c>
      <c r="BQ58" s="45" t="s">
        <v>121</v>
      </c>
      <c r="BR58" s="45">
        <v>514</v>
      </c>
      <c r="BS58" s="109">
        <v>10</v>
      </c>
      <c r="BT58" s="45">
        <v>97</v>
      </c>
      <c r="BU58" s="45">
        <v>1</v>
      </c>
      <c r="BV58" s="45">
        <v>1</v>
      </c>
      <c r="BW58" s="45">
        <v>1</v>
      </c>
      <c r="BX58" s="44">
        <v>46</v>
      </c>
      <c r="BY58" s="99">
        <f t="shared" si="748"/>
        <v>46</v>
      </c>
      <c r="BZ58" s="62"/>
      <c r="CA58" s="58">
        <f t="shared" si="749"/>
        <v>0</v>
      </c>
      <c r="CB58" s="62"/>
      <c r="CC58" s="58">
        <f t="shared" si="750"/>
        <v>0</v>
      </c>
      <c r="CD58" s="62"/>
      <c r="CE58" s="58">
        <f t="shared" ref="CE58:CE59" si="847">SUM(CD58)*BV58</f>
        <v>0</v>
      </c>
      <c r="CF58" s="62">
        <v>46</v>
      </c>
      <c r="CG58" s="58">
        <f t="shared" ref="CG58:CG59" si="848">SUM(CF58)*BW58</f>
        <v>46</v>
      </c>
      <c r="CH58" s="62"/>
      <c r="CI58" s="58">
        <f t="shared" si="753"/>
        <v>0</v>
      </c>
      <c r="CJ58" s="51">
        <f t="shared" ref="CJ58:CJ65" si="849">SUM(BW58*DJ58*2+BW58*DL58*2)</f>
        <v>2</v>
      </c>
      <c r="CK58" s="51">
        <v>2</v>
      </c>
      <c r="CL58" s="62"/>
      <c r="CM58" s="58"/>
      <c r="CN58" s="62"/>
      <c r="CO58" s="51">
        <f t="shared" ref="CO58:CO59" si="850">SUM(CN58)*3*BT58/5</f>
        <v>0</v>
      </c>
      <c r="CP58" s="62"/>
      <c r="CQ58" s="100">
        <f t="shared" si="755"/>
        <v>0</v>
      </c>
      <c r="CR58" s="62"/>
      <c r="CS58" s="52">
        <f t="shared" si="756"/>
        <v>0</v>
      </c>
      <c r="CT58" s="62"/>
      <c r="CU58" s="51">
        <f t="shared" si="757"/>
        <v>0</v>
      </c>
      <c r="CV58" s="62"/>
      <c r="CW58" s="51">
        <f t="shared" ref="CW58:CW65" si="851">SUM(CV58*BT58*2/3)</f>
        <v>0</v>
      </c>
      <c r="CX58" s="62"/>
      <c r="CY58" s="58">
        <f t="shared" ref="CY58:CY59" si="852">SUM(CX58*BT58)</f>
        <v>0</v>
      </c>
      <c r="CZ58" s="62"/>
      <c r="DA58" s="58">
        <f t="shared" ref="DA58:DA60" si="853">SUM(CZ58*BV58)</f>
        <v>0</v>
      </c>
      <c r="DB58" s="62"/>
      <c r="DC58" s="51">
        <f t="shared" si="761"/>
        <v>0</v>
      </c>
      <c r="DD58" s="62"/>
      <c r="DE58" s="51">
        <f t="shared" ref="DE58:DE59" si="854">SUM(BW58*DD58*6)</f>
        <v>0</v>
      </c>
      <c r="DF58" s="62"/>
      <c r="DG58" s="51">
        <f t="shared" si="762"/>
        <v>0</v>
      </c>
      <c r="DH58" s="62"/>
      <c r="DI58" s="52">
        <f t="shared" si="763"/>
        <v>0</v>
      </c>
      <c r="DJ58" s="62">
        <v>1</v>
      </c>
      <c r="DK58" s="51">
        <f>SUM(BV58*DJ58*8*1)</f>
        <v>8</v>
      </c>
      <c r="DL58" s="62"/>
      <c r="DM58" s="51">
        <f t="shared" si="764"/>
        <v>0</v>
      </c>
      <c r="DN58" s="62"/>
      <c r="DO58" s="51">
        <f t="shared" si="765"/>
        <v>0</v>
      </c>
      <c r="DP58" s="62"/>
      <c r="DQ58" s="52">
        <f t="shared" ref="DQ58:DQ59" si="855">SUM(DP58*50)</f>
        <v>0</v>
      </c>
      <c r="DR58" s="52"/>
      <c r="DS58" s="52">
        <f t="shared" si="767"/>
        <v>58</v>
      </c>
      <c r="DT58" s="52">
        <f t="shared" si="768"/>
        <v>56</v>
      </c>
      <c r="DU58" s="31"/>
      <c r="DV58" s="31"/>
      <c r="DW58" s="31"/>
      <c r="DX58" s="31"/>
      <c r="DY58" s="31"/>
      <c r="DZ58" s="44"/>
      <c r="EA58" s="45"/>
      <c r="EB58" s="45"/>
      <c r="EC58" s="31"/>
      <c r="ED58" s="31"/>
      <c r="EE58" s="31"/>
      <c r="EF58" s="31"/>
      <c r="EG58" s="31"/>
      <c r="EH58" s="31"/>
      <c r="EI58" s="31"/>
      <c r="EJ58" s="31">
        <f t="shared" si="769"/>
        <v>64</v>
      </c>
      <c r="EK58" s="31">
        <f t="shared" si="770"/>
        <v>64</v>
      </c>
      <c r="EL58" s="31">
        <f t="shared" si="837"/>
        <v>4</v>
      </c>
      <c r="EM58" s="30">
        <f t="shared" si="771"/>
        <v>4</v>
      </c>
      <c r="EN58" s="31">
        <f t="shared" si="772"/>
        <v>0</v>
      </c>
      <c r="EO58" s="31">
        <f t="shared" si="773"/>
        <v>0</v>
      </c>
      <c r="EP58" s="31">
        <f t="shared" si="774"/>
        <v>0</v>
      </c>
      <c r="EQ58" s="31">
        <f t="shared" si="775"/>
        <v>0</v>
      </c>
      <c r="ER58" s="31">
        <f t="shared" si="776"/>
        <v>60</v>
      </c>
      <c r="ES58" s="31">
        <f t="shared" si="777"/>
        <v>60</v>
      </c>
      <c r="ET58" s="31">
        <f t="shared" si="778"/>
        <v>0</v>
      </c>
      <c r="EU58" s="31">
        <f t="shared" si="779"/>
        <v>0</v>
      </c>
      <c r="EV58" s="31">
        <f t="shared" si="780"/>
        <v>2</v>
      </c>
      <c r="EW58" s="30">
        <f t="shared" si="781"/>
        <v>2</v>
      </c>
      <c r="EX58" s="31">
        <f t="shared" si="782"/>
        <v>0</v>
      </c>
      <c r="EY58" s="31">
        <f t="shared" si="783"/>
        <v>0</v>
      </c>
      <c r="EZ58" s="31">
        <f t="shared" si="784"/>
        <v>0</v>
      </c>
      <c r="FA58" s="31">
        <f t="shared" si="785"/>
        <v>0</v>
      </c>
      <c r="FB58" s="31">
        <f t="shared" si="786"/>
        <v>0</v>
      </c>
      <c r="FC58" s="31">
        <f t="shared" si="787"/>
        <v>0</v>
      </c>
      <c r="FD58" s="31">
        <f t="shared" si="788"/>
        <v>0</v>
      </c>
      <c r="FE58" s="31">
        <f t="shared" si="789"/>
        <v>0</v>
      </c>
      <c r="FF58" s="31">
        <f t="shared" si="790"/>
        <v>0</v>
      </c>
      <c r="FG58" s="30">
        <f t="shared" si="791"/>
        <v>0</v>
      </c>
      <c r="FH58" s="31">
        <f t="shared" si="792"/>
        <v>0</v>
      </c>
      <c r="FI58" s="31">
        <f t="shared" si="793"/>
        <v>0</v>
      </c>
      <c r="FJ58" s="31">
        <f t="shared" si="794"/>
        <v>0</v>
      </c>
      <c r="FK58" s="31">
        <f t="shared" si="795"/>
        <v>0</v>
      </c>
      <c r="FL58" s="31">
        <f t="shared" si="796"/>
        <v>0</v>
      </c>
      <c r="FM58" s="31">
        <f t="shared" si="797"/>
        <v>0</v>
      </c>
      <c r="FN58" s="31">
        <f t="shared" si="798"/>
        <v>0</v>
      </c>
      <c r="FO58" s="31">
        <f t="shared" si="799"/>
        <v>0</v>
      </c>
      <c r="FP58" s="31">
        <f t="shared" si="800"/>
        <v>0</v>
      </c>
      <c r="FQ58" s="31">
        <f t="shared" si="801"/>
        <v>0</v>
      </c>
      <c r="FR58" s="31"/>
      <c r="FS58" s="31">
        <f t="shared" si="801"/>
        <v>0</v>
      </c>
      <c r="FT58" s="31">
        <f t="shared" si="802"/>
        <v>0</v>
      </c>
      <c r="FU58" s="31">
        <f t="shared" si="803"/>
        <v>0</v>
      </c>
      <c r="FV58" s="31">
        <f t="shared" si="804"/>
        <v>1</v>
      </c>
      <c r="FW58" s="31">
        <f t="shared" si="805"/>
        <v>8</v>
      </c>
      <c r="FX58" s="31">
        <f t="shared" si="806"/>
        <v>0</v>
      </c>
      <c r="FY58" s="31">
        <f t="shared" si="807"/>
        <v>0</v>
      </c>
      <c r="FZ58" s="31">
        <f t="shared" si="808"/>
        <v>0</v>
      </c>
      <c r="GA58" s="31">
        <f t="shared" si="809"/>
        <v>0</v>
      </c>
      <c r="GB58" s="31">
        <f t="shared" si="810"/>
        <v>0</v>
      </c>
      <c r="GC58" s="31">
        <f t="shared" si="811"/>
        <v>0</v>
      </c>
      <c r="GD58" s="31">
        <f t="shared" si="812"/>
        <v>0</v>
      </c>
      <c r="GE58" s="97">
        <f t="shared" si="813"/>
        <v>76</v>
      </c>
      <c r="GF58" s="98">
        <f t="shared" si="814"/>
        <v>74</v>
      </c>
      <c r="GG58" s="31"/>
      <c r="GH58" s="31"/>
      <c r="GI58" s="31"/>
      <c r="GJ58" s="31"/>
      <c r="GL58" s="7"/>
      <c r="GM58" s="7"/>
      <c r="GN58" s="11"/>
      <c r="GO58" s="33"/>
      <c r="GP58" s="40"/>
      <c r="GR58" s="36"/>
    </row>
    <row r="59" spans="1:200" s="2" customFormat="1" ht="24.95" hidden="1" customHeight="1">
      <c r="A59" s="31"/>
      <c r="B59" s="44" t="s">
        <v>119</v>
      </c>
      <c r="C59" s="109" t="s">
        <v>116</v>
      </c>
      <c r="D59" s="45" t="s">
        <v>112</v>
      </c>
      <c r="E59" s="45" t="s">
        <v>121</v>
      </c>
      <c r="F59" s="109">
        <v>112</v>
      </c>
      <c r="G59" s="109">
        <v>1</v>
      </c>
      <c r="H59" s="109">
        <v>80</v>
      </c>
      <c r="I59" s="109">
        <v>1</v>
      </c>
      <c r="J59" s="109">
        <v>1</v>
      </c>
      <c r="K59" s="109">
        <v>1</v>
      </c>
      <c r="L59" s="104">
        <v>18</v>
      </c>
      <c r="M59" s="105">
        <f t="shared" si="838"/>
        <v>18</v>
      </c>
      <c r="N59" s="104">
        <v>4</v>
      </c>
      <c r="O59" s="104">
        <f t="shared" si="839"/>
        <v>4</v>
      </c>
      <c r="P59" s="104"/>
      <c r="Q59" s="106">
        <f t="shared" si="817"/>
        <v>0</v>
      </c>
      <c r="R59" s="104"/>
      <c r="S59" s="106">
        <f t="shared" si="840"/>
        <v>0</v>
      </c>
      <c r="T59" s="64">
        <v>14</v>
      </c>
      <c r="U59" s="59">
        <f t="shared" ref="U59" si="856">SUM(T59)*K59</f>
        <v>14</v>
      </c>
      <c r="V59" s="64"/>
      <c r="W59" s="59">
        <f t="shared" ref="W59" si="857">SUM(V59)*J59*3</f>
        <v>0</v>
      </c>
      <c r="X59" s="51">
        <f t="shared" si="842"/>
        <v>0</v>
      </c>
      <c r="Y59" s="51">
        <v>0</v>
      </c>
      <c r="Z59" s="64"/>
      <c r="AA59" s="59"/>
      <c r="AB59" s="64"/>
      <c r="AC59" s="53">
        <f t="shared" si="843"/>
        <v>0</v>
      </c>
      <c r="AD59" s="64"/>
      <c r="AE59" s="59">
        <f t="shared" si="844"/>
        <v>0</v>
      </c>
      <c r="AF59" s="64"/>
      <c r="AG59" s="110">
        <f t="shared" si="824"/>
        <v>0</v>
      </c>
      <c r="AH59" s="64"/>
      <c r="AI59" s="51">
        <f t="shared" si="825"/>
        <v>0</v>
      </c>
      <c r="AJ59" s="64"/>
      <c r="AK59" s="51">
        <f t="shared" si="845"/>
        <v>0</v>
      </c>
      <c r="AL59" s="64"/>
      <c r="AM59" s="59">
        <f t="shared" si="827"/>
        <v>0</v>
      </c>
      <c r="AN59" s="64"/>
      <c r="AO59" s="59">
        <f t="shared" si="828"/>
        <v>0</v>
      </c>
      <c r="AP59" s="64"/>
      <c r="AQ59" s="53">
        <f t="shared" si="829"/>
        <v>0</v>
      </c>
      <c r="AR59" s="64"/>
      <c r="AS59" s="51">
        <f t="shared" si="846"/>
        <v>0</v>
      </c>
      <c r="AT59" s="64"/>
      <c r="AU59" s="51">
        <f t="shared" si="831"/>
        <v>0</v>
      </c>
      <c r="AV59" s="64"/>
      <c r="AW59" s="52">
        <f t="shared" si="832"/>
        <v>0</v>
      </c>
      <c r="AX59" s="63"/>
      <c r="AY59" s="52"/>
      <c r="AZ59" s="63"/>
      <c r="BA59" s="52"/>
      <c r="BB59" s="63"/>
      <c r="BC59" s="52"/>
      <c r="BD59" s="63"/>
      <c r="BE59" s="52"/>
      <c r="BF59" s="52"/>
      <c r="BG59" s="52">
        <f t="shared" si="58"/>
        <v>18</v>
      </c>
      <c r="BH59" s="52">
        <f t="shared" si="747"/>
        <v>18</v>
      </c>
      <c r="BI59" s="31"/>
      <c r="BJ59" s="31"/>
      <c r="BK59" s="31"/>
      <c r="BL59" s="31"/>
      <c r="BM59" s="31"/>
      <c r="BN59" s="44" t="s">
        <v>110</v>
      </c>
      <c r="BO59" s="109" t="s">
        <v>116</v>
      </c>
      <c r="BP59" s="109" t="s">
        <v>112</v>
      </c>
      <c r="BQ59" s="45" t="s">
        <v>121</v>
      </c>
      <c r="BR59" s="45">
        <v>515</v>
      </c>
      <c r="BS59" s="109">
        <v>10</v>
      </c>
      <c r="BT59" s="45">
        <v>97</v>
      </c>
      <c r="BU59" s="45">
        <v>1</v>
      </c>
      <c r="BV59" s="45">
        <v>1</v>
      </c>
      <c r="BW59" s="45">
        <v>1</v>
      </c>
      <c r="BX59" s="44">
        <v>46</v>
      </c>
      <c r="BY59" s="99">
        <f t="shared" si="748"/>
        <v>46</v>
      </c>
      <c r="BZ59" s="62"/>
      <c r="CA59" s="58">
        <f t="shared" si="749"/>
        <v>0</v>
      </c>
      <c r="CB59" s="62"/>
      <c r="CC59" s="58">
        <f t="shared" si="750"/>
        <v>0</v>
      </c>
      <c r="CD59" s="62"/>
      <c r="CE59" s="58">
        <f t="shared" si="847"/>
        <v>0</v>
      </c>
      <c r="CF59" s="62">
        <v>46</v>
      </c>
      <c r="CG59" s="58">
        <f t="shared" si="848"/>
        <v>46</v>
      </c>
      <c r="CH59" s="62"/>
      <c r="CI59" s="58">
        <f t="shared" si="753"/>
        <v>0</v>
      </c>
      <c r="CJ59" s="51">
        <f t="shared" si="849"/>
        <v>2</v>
      </c>
      <c r="CK59" s="51">
        <v>2</v>
      </c>
      <c r="CL59" s="62"/>
      <c r="CM59" s="58"/>
      <c r="CN59" s="62"/>
      <c r="CO59" s="51">
        <f t="shared" si="850"/>
        <v>0</v>
      </c>
      <c r="CP59" s="62"/>
      <c r="CQ59" s="100">
        <f t="shared" si="755"/>
        <v>0</v>
      </c>
      <c r="CR59" s="62"/>
      <c r="CS59" s="52">
        <f t="shared" si="756"/>
        <v>0</v>
      </c>
      <c r="CT59" s="62"/>
      <c r="CU59" s="51">
        <f t="shared" si="757"/>
        <v>0</v>
      </c>
      <c r="CV59" s="62"/>
      <c r="CW59" s="51">
        <f t="shared" si="851"/>
        <v>0</v>
      </c>
      <c r="CX59" s="62"/>
      <c r="CY59" s="58">
        <f t="shared" si="852"/>
        <v>0</v>
      </c>
      <c r="CZ59" s="62"/>
      <c r="DA59" s="58">
        <f t="shared" si="853"/>
        <v>0</v>
      </c>
      <c r="DB59" s="62"/>
      <c r="DC59" s="51">
        <f t="shared" si="761"/>
        <v>0</v>
      </c>
      <c r="DD59" s="62"/>
      <c r="DE59" s="51">
        <f t="shared" si="854"/>
        <v>0</v>
      </c>
      <c r="DF59" s="62"/>
      <c r="DG59" s="51">
        <f t="shared" si="762"/>
        <v>0</v>
      </c>
      <c r="DH59" s="62"/>
      <c r="DI59" s="52">
        <f t="shared" si="763"/>
        <v>0</v>
      </c>
      <c r="DJ59" s="62">
        <v>1</v>
      </c>
      <c r="DK59" s="51">
        <f>SUM(BV59*DJ59*8*1)</f>
        <v>8</v>
      </c>
      <c r="DL59" s="62"/>
      <c r="DM59" s="51">
        <f t="shared" si="764"/>
        <v>0</v>
      </c>
      <c r="DN59" s="62"/>
      <c r="DO59" s="51">
        <f t="shared" si="765"/>
        <v>0</v>
      </c>
      <c r="DP59" s="62"/>
      <c r="DQ59" s="52">
        <f t="shared" si="855"/>
        <v>0</v>
      </c>
      <c r="DR59" s="52"/>
      <c r="DS59" s="52">
        <f t="shared" si="767"/>
        <v>58</v>
      </c>
      <c r="DT59" s="52">
        <f t="shared" si="768"/>
        <v>56</v>
      </c>
      <c r="DU59" s="31"/>
      <c r="DV59" s="31"/>
      <c r="DW59" s="31"/>
      <c r="DX59" s="31"/>
      <c r="DY59" s="31"/>
      <c r="DZ59" s="44"/>
      <c r="EA59" s="45"/>
      <c r="EB59" s="45"/>
      <c r="EC59" s="31"/>
      <c r="ED59" s="31"/>
      <c r="EE59" s="31"/>
      <c r="EF59" s="31"/>
      <c r="EG59" s="31"/>
      <c r="EH59" s="31"/>
      <c r="EI59" s="31"/>
      <c r="EJ59" s="31">
        <f t="shared" si="769"/>
        <v>64</v>
      </c>
      <c r="EK59" s="31">
        <f t="shared" si="770"/>
        <v>64</v>
      </c>
      <c r="EL59" s="31">
        <f t="shared" si="837"/>
        <v>4</v>
      </c>
      <c r="EM59" s="30">
        <f t="shared" si="771"/>
        <v>4</v>
      </c>
      <c r="EN59" s="31">
        <f t="shared" si="772"/>
        <v>0</v>
      </c>
      <c r="EO59" s="31">
        <f t="shared" si="773"/>
        <v>0</v>
      </c>
      <c r="EP59" s="31">
        <f t="shared" si="774"/>
        <v>0</v>
      </c>
      <c r="EQ59" s="31">
        <f t="shared" si="775"/>
        <v>0</v>
      </c>
      <c r="ER59" s="31">
        <f t="shared" si="776"/>
        <v>60</v>
      </c>
      <c r="ES59" s="31">
        <f t="shared" si="777"/>
        <v>60</v>
      </c>
      <c r="ET59" s="31">
        <f t="shared" si="778"/>
        <v>0</v>
      </c>
      <c r="EU59" s="31">
        <f t="shared" si="779"/>
        <v>0</v>
      </c>
      <c r="EV59" s="31">
        <f t="shared" si="780"/>
        <v>2</v>
      </c>
      <c r="EW59" s="30">
        <f t="shared" si="781"/>
        <v>2</v>
      </c>
      <c r="EX59" s="31">
        <f t="shared" si="782"/>
        <v>0</v>
      </c>
      <c r="EY59" s="31">
        <f t="shared" si="783"/>
        <v>0</v>
      </c>
      <c r="EZ59" s="31">
        <f t="shared" si="784"/>
        <v>0</v>
      </c>
      <c r="FA59" s="31">
        <f t="shared" si="785"/>
        <v>0</v>
      </c>
      <c r="FB59" s="31">
        <f t="shared" si="786"/>
        <v>0</v>
      </c>
      <c r="FC59" s="31">
        <f t="shared" si="787"/>
        <v>0</v>
      </c>
      <c r="FD59" s="31">
        <f t="shared" si="788"/>
        <v>0</v>
      </c>
      <c r="FE59" s="31">
        <f t="shared" si="789"/>
        <v>0</v>
      </c>
      <c r="FF59" s="31">
        <f t="shared" si="790"/>
        <v>0</v>
      </c>
      <c r="FG59" s="30">
        <f t="shared" si="791"/>
        <v>0</v>
      </c>
      <c r="FH59" s="31">
        <f t="shared" si="792"/>
        <v>0</v>
      </c>
      <c r="FI59" s="31">
        <f t="shared" si="793"/>
        <v>0</v>
      </c>
      <c r="FJ59" s="31">
        <f t="shared" si="794"/>
        <v>0</v>
      </c>
      <c r="FK59" s="31">
        <f t="shared" si="795"/>
        <v>0</v>
      </c>
      <c r="FL59" s="31">
        <f t="shared" si="796"/>
        <v>0</v>
      </c>
      <c r="FM59" s="31">
        <f t="shared" si="797"/>
        <v>0</v>
      </c>
      <c r="FN59" s="31">
        <f t="shared" si="798"/>
        <v>0</v>
      </c>
      <c r="FO59" s="31">
        <f t="shared" si="799"/>
        <v>0</v>
      </c>
      <c r="FP59" s="31">
        <f t="shared" si="800"/>
        <v>0</v>
      </c>
      <c r="FQ59" s="31">
        <f t="shared" si="801"/>
        <v>0</v>
      </c>
      <c r="FR59" s="31"/>
      <c r="FS59" s="31">
        <f t="shared" si="801"/>
        <v>0</v>
      </c>
      <c r="FT59" s="31">
        <f t="shared" si="802"/>
        <v>0</v>
      </c>
      <c r="FU59" s="31">
        <f t="shared" si="803"/>
        <v>0</v>
      </c>
      <c r="FV59" s="31">
        <f t="shared" si="804"/>
        <v>1</v>
      </c>
      <c r="FW59" s="31">
        <f t="shared" si="805"/>
        <v>8</v>
      </c>
      <c r="FX59" s="31">
        <f t="shared" si="806"/>
        <v>0</v>
      </c>
      <c r="FY59" s="31">
        <f t="shared" si="807"/>
        <v>0</v>
      </c>
      <c r="FZ59" s="31">
        <f t="shared" si="808"/>
        <v>0</v>
      </c>
      <c r="GA59" s="31">
        <f t="shared" si="809"/>
        <v>0</v>
      </c>
      <c r="GB59" s="31">
        <f t="shared" si="810"/>
        <v>0</v>
      </c>
      <c r="GC59" s="31">
        <f t="shared" si="811"/>
        <v>0</v>
      </c>
      <c r="GD59" s="31">
        <f t="shared" si="812"/>
        <v>0</v>
      </c>
      <c r="GE59" s="97">
        <f t="shared" si="813"/>
        <v>76</v>
      </c>
      <c r="GF59" s="98">
        <f t="shared" si="814"/>
        <v>74</v>
      </c>
      <c r="GG59" s="31"/>
      <c r="GH59" s="31"/>
      <c r="GI59" s="31"/>
      <c r="GJ59" s="31"/>
      <c r="GL59" s="7"/>
      <c r="GM59" s="7"/>
      <c r="GN59" s="11"/>
      <c r="GO59" s="33"/>
      <c r="GP59" s="40"/>
      <c r="GR59" s="36"/>
    </row>
    <row r="60" spans="1:200" s="2" customFormat="1" ht="24.95" hidden="1" customHeight="1">
      <c r="A60" s="31"/>
      <c r="B60" s="102" t="s">
        <v>110</v>
      </c>
      <c r="C60" s="109" t="s">
        <v>116</v>
      </c>
      <c r="D60" s="45" t="s">
        <v>112</v>
      </c>
      <c r="E60" s="45" t="s">
        <v>121</v>
      </c>
      <c r="F60" s="45">
        <v>318</v>
      </c>
      <c r="G60" s="45">
        <v>5</v>
      </c>
      <c r="H60" s="45">
        <v>141</v>
      </c>
      <c r="I60" s="45">
        <v>1</v>
      </c>
      <c r="J60" s="45">
        <v>1</v>
      </c>
      <c r="K60" s="45">
        <v>1</v>
      </c>
      <c r="L60" s="44">
        <v>44</v>
      </c>
      <c r="M60" s="99">
        <f t="shared" ref="M60:M61" si="858">SUM(N60+P60+R60+T60+V60)</f>
        <v>6</v>
      </c>
      <c r="N60" s="62"/>
      <c r="O60" s="58">
        <f t="shared" ref="O60:O61" si="859">SUM(N60)*I60</f>
        <v>0</v>
      </c>
      <c r="P60" s="62"/>
      <c r="Q60" s="58">
        <f t="shared" si="817"/>
        <v>0</v>
      </c>
      <c r="R60" s="62">
        <v>0</v>
      </c>
      <c r="S60" s="58">
        <f t="shared" ref="S60:S61" si="860">SUM(R60)*J60</f>
        <v>0</v>
      </c>
      <c r="T60" s="62">
        <v>6</v>
      </c>
      <c r="U60" s="58">
        <f t="shared" ref="U60:U62" si="861">SUM(T60)*K60</f>
        <v>6</v>
      </c>
      <c r="V60" s="62"/>
      <c r="W60" s="58">
        <f t="shared" ref="W60:W62" si="862">SUM(V60)*J60*5</f>
        <v>0</v>
      </c>
      <c r="X60" s="51">
        <f t="shared" ref="X60:X62" si="863">SUM(K60*AX60*2+K60*AZ60*2)</f>
        <v>0</v>
      </c>
      <c r="Y60" s="51">
        <v>0</v>
      </c>
      <c r="Z60" s="62"/>
      <c r="AA60" s="58"/>
      <c r="AB60" s="62"/>
      <c r="AC60" s="51">
        <f t="shared" ref="AC60:AC62" si="864">SUM(AB60)*3*H60/5</f>
        <v>0</v>
      </c>
      <c r="AD60" s="62"/>
      <c r="AE60" s="100">
        <f t="shared" ref="AE60:AE62" si="865">SUM(AD60*H60*(30+4))</f>
        <v>0</v>
      </c>
      <c r="AF60" s="62"/>
      <c r="AG60" s="52">
        <f t="shared" si="824"/>
        <v>0</v>
      </c>
      <c r="AH60" s="62"/>
      <c r="AI60" s="51">
        <f t="shared" si="825"/>
        <v>0</v>
      </c>
      <c r="AJ60" s="62"/>
      <c r="AK60" s="51">
        <f t="shared" ref="AK60:AK62" si="866">SUM(AJ60*H60*2/3)</f>
        <v>0</v>
      </c>
      <c r="AL60" s="62"/>
      <c r="AM60" s="58">
        <f t="shared" si="827"/>
        <v>0</v>
      </c>
      <c r="AN60" s="62"/>
      <c r="AO60" s="58">
        <f t="shared" si="828"/>
        <v>0</v>
      </c>
      <c r="AP60" s="62"/>
      <c r="AQ60" s="51">
        <f t="shared" si="829"/>
        <v>0</v>
      </c>
      <c r="AR60" s="62">
        <v>1</v>
      </c>
      <c r="AS60" s="51">
        <f>AR60*K60*6</f>
        <v>6</v>
      </c>
      <c r="AT60" s="62"/>
      <c r="AU60" s="51">
        <f t="shared" si="831"/>
        <v>0</v>
      </c>
      <c r="AV60" s="62"/>
      <c r="AW60" s="52">
        <f t="shared" si="832"/>
        <v>0</v>
      </c>
      <c r="AX60" s="62"/>
      <c r="AY60" s="51">
        <f t="shared" ref="AY60:AY62" si="867">SUM(J60*AX60*8*2)</f>
        <v>0</v>
      </c>
      <c r="AZ60" s="62"/>
      <c r="BA60" s="51">
        <f t="shared" ref="BA60:BA62" si="868">SUM(AZ60*K60*5*6)</f>
        <v>0</v>
      </c>
      <c r="BB60" s="62"/>
      <c r="BC60" s="51">
        <f t="shared" ref="BC60:BC62" si="869">SUM(BB60*K60*4*6)</f>
        <v>0</v>
      </c>
      <c r="BD60" s="62"/>
      <c r="BE60" s="52">
        <f t="shared" ref="BE60:BE62" si="870">SUM(BD60*50)</f>
        <v>0</v>
      </c>
      <c r="BF60" s="52"/>
      <c r="BG60" s="52">
        <f t="shared" si="58"/>
        <v>12</v>
      </c>
      <c r="BH60" s="52">
        <f t="shared" si="747"/>
        <v>12</v>
      </c>
      <c r="BI60" s="31"/>
      <c r="BJ60" s="31"/>
      <c r="BK60" s="31"/>
      <c r="BL60" s="31"/>
      <c r="BM60" s="31"/>
      <c r="BN60" s="44" t="s">
        <v>123</v>
      </c>
      <c r="BO60" s="109" t="s">
        <v>116</v>
      </c>
      <c r="BP60" s="45" t="s">
        <v>112</v>
      </c>
      <c r="BQ60" s="45" t="s">
        <v>121</v>
      </c>
      <c r="BR60" s="45" t="s">
        <v>124</v>
      </c>
      <c r="BS60" s="45">
        <v>2</v>
      </c>
      <c r="BT60" s="45">
        <v>80</v>
      </c>
      <c r="BU60" s="45">
        <v>1</v>
      </c>
      <c r="BV60" s="45">
        <v>3</v>
      </c>
      <c r="BW60" s="45">
        <f t="shared" ref="BW60" si="871">SUM(BV60)*2</f>
        <v>6</v>
      </c>
      <c r="BX60" s="44">
        <v>16</v>
      </c>
      <c r="BY60" s="99">
        <f t="shared" si="748"/>
        <v>8</v>
      </c>
      <c r="BZ60" s="62">
        <v>8</v>
      </c>
      <c r="CA60" s="58">
        <f t="shared" si="749"/>
        <v>8</v>
      </c>
      <c r="CB60" s="62">
        <v>0</v>
      </c>
      <c r="CC60" s="58">
        <f>BV60*CB60</f>
        <v>0</v>
      </c>
      <c r="CD60" s="62"/>
      <c r="CE60" s="58">
        <f t="shared" ref="CE60" si="872">SUM(CD60)*BV60</f>
        <v>0</v>
      </c>
      <c r="CF60" s="62"/>
      <c r="CG60" s="58">
        <f t="shared" ref="CG60" si="873">SUM(CF60)*BW60</f>
        <v>0</v>
      </c>
      <c r="CH60" s="62"/>
      <c r="CI60" s="58">
        <f t="shared" si="753"/>
        <v>0</v>
      </c>
      <c r="CJ60" s="51">
        <f t="shared" si="849"/>
        <v>0</v>
      </c>
      <c r="CK60" s="51">
        <v>2</v>
      </c>
      <c r="CL60" s="62"/>
      <c r="CM60" s="58"/>
      <c r="CN60" s="62"/>
      <c r="CO60" s="51">
        <f t="shared" ref="CO60" si="874">SUM(CN60)*3*BT60/5</f>
        <v>0</v>
      </c>
      <c r="CP60" s="62"/>
      <c r="CQ60" s="100">
        <f t="shared" si="755"/>
        <v>0</v>
      </c>
      <c r="CR60" s="62"/>
      <c r="CS60" s="52">
        <f t="shared" si="756"/>
        <v>0</v>
      </c>
      <c r="CT60" s="62"/>
      <c r="CU60" s="51">
        <f t="shared" si="757"/>
        <v>0</v>
      </c>
      <c r="CV60" s="62"/>
      <c r="CW60" s="51">
        <f t="shared" si="851"/>
        <v>0</v>
      </c>
      <c r="CX60" s="62"/>
      <c r="CY60" s="58">
        <f>SUM(CX60*BT60)</f>
        <v>0</v>
      </c>
      <c r="CZ60" s="62"/>
      <c r="DA60" s="58">
        <f t="shared" si="853"/>
        <v>0</v>
      </c>
      <c r="DB60" s="62"/>
      <c r="DC60" s="51">
        <f t="shared" si="761"/>
        <v>0</v>
      </c>
      <c r="DD60" s="62">
        <v>0</v>
      </c>
      <c r="DE60" s="51">
        <f t="shared" ref="DE60" si="875">DD60*BV60*6</f>
        <v>0</v>
      </c>
      <c r="DF60" s="62"/>
      <c r="DG60" s="51">
        <f t="shared" si="762"/>
        <v>0</v>
      </c>
      <c r="DH60" s="62"/>
      <c r="DI60" s="52">
        <f t="shared" si="763"/>
        <v>0</v>
      </c>
      <c r="DJ60" s="62"/>
      <c r="DK60" s="51">
        <f t="shared" ref="DK60" si="876">SUM(BV60*DJ60*8*2)</f>
        <v>0</v>
      </c>
      <c r="DL60" s="62"/>
      <c r="DM60" s="51">
        <f t="shared" si="764"/>
        <v>0</v>
      </c>
      <c r="DN60" s="62"/>
      <c r="DO60" s="51">
        <f t="shared" si="765"/>
        <v>0</v>
      </c>
      <c r="DP60" s="62"/>
      <c r="DQ60" s="52">
        <f>SUM(DP60*50)</f>
        <v>0</v>
      </c>
      <c r="DR60" s="52"/>
      <c r="DS60" s="52">
        <f t="shared" si="767"/>
        <v>10</v>
      </c>
      <c r="DT60" s="52">
        <f t="shared" si="768"/>
        <v>8</v>
      </c>
      <c r="DU60" s="31"/>
      <c r="DV60" s="31"/>
      <c r="DW60" s="31"/>
      <c r="DX60" s="31"/>
      <c r="DY60" s="31"/>
      <c r="DZ60" s="44"/>
      <c r="EA60" s="45"/>
      <c r="EB60" s="45"/>
      <c r="EC60" s="31"/>
      <c r="ED60" s="31"/>
      <c r="EE60" s="31"/>
      <c r="EF60" s="31"/>
      <c r="EG60" s="31"/>
      <c r="EH60" s="31"/>
      <c r="EI60" s="31"/>
      <c r="EJ60" s="31">
        <f t="shared" si="769"/>
        <v>60</v>
      </c>
      <c r="EK60" s="31">
        <f t="shared" si="770"/>
        <v>14</v>
      </c>
      <c r="EL60" s="31">
        <f t="shared" si="837"/>
        <v>8</v>
      </c>
      <c r="EM60" s="30">
        <f t="shared" si="771"/>
        <v>8</v>
      </c>
      <c r="EN60" s="31">
        <f t="shared" si="772"/>
        <v>0</v>
      </c>
      <c r="EO60" s="31">
        <f t="shared" si="773"/>
        <v>0</v>
      </c>
      <c r="EP60" s="31">
        <f t="shared" si="774"/>
        <v>0</v>
      </c>
      <c r="EQ60" s="31">
        <f t="shared" si="775"/>
        <v>0</v>
      </c>
      <c r="ER60" s="31">
        <f t="shared" si="776"/>
        <v>6</v>
      </c>
      <c r="ES60" s="31">
        <f t="shared" si="777"/>
        <v>6</v>
      </c>
      <c r="ET60" s="31">
        <f t="shared" si="778"/>
        <v>0</v>
      </c>
      <c r="EU60" s="31">
        <f t="shared" si="779"/>
        <v>0</v>
      </c>
      <c r="EV60" s="31">
        <f t="shared" si="780"/>
        <v>0</v>
      </c>
      <c r="EW60" s="30">
        <f t="shared" si="781"/>
        <v>2</v>
      </c>
      <c r="EX60" s="31">
        <f t="shared" si="782"/>
        <v>0</v>
      </c>
      <c r="EY60" s="31">
        <f t="shared" si="783"/>
        <v>0</v>
      </c>
      <c r="EZ60" s="31">
        <f t="shared" si="784"/>
        <v>0</v>
      </c>
      <c r="FA60" s="31">
        <f t="shared" si="785"/>
        <v>0</v>
      </c>
      <c r="FB60" s="31">
        <f t="shared" si="786"/>
        <v>0</v>
      </c>
      <c r="FC60" s="31">
        <f t="shared" si="787"/>
        <v>0</v>
      </c>
      <c r="FD60" s="31">
        <f t="shared" si="788"/>
        <v>0</v>
      </c>
      <c r="FE60" s="31">
        <f t="shared" si="789"/>
        <v>0</v>
      </c>
      <c r="FF60" s="31">
        <f t="shared" si="790"/>
        <v>0</v>
      </c>
      <c r="FG60" s="30">
        <f t="shared" si="791"/>
        <v>0</v>
      </c>
      <c r="FH60" s="31">
        <f t="shared" si="792"/>
        <v>0</v>
      </c>
      <c r="FI60" s="31">
        <f t="shared" si="793"/>
        <v>0</v>
      </c>
      <c r="FJ60" s="31">
        <f t="shared" si="794"/>
        <v>0</v>
      </c>
      <c r="FK60" s="31">
        <f t="shared" si="795"/>
        <v>0</v>
      </c>
      <c r="FL60" s="31">
        <f t="shared" si="796"/>
        <v>0</v>
      </c>
      <c r="FM60" s="31">
        <f t="shared" si="797"/>
        <v>0</v>
      </c>
      <c r="FN60" s="31">
        <f t="shared" si="798"/>
        <v>0</v>
      </c>
      <c r="FO60" s="31">
        <f t="shared" si="799"/>
        <v>0</v>
      </c>
      <c r="FP60" s="31">
        <f t="shared" si="800"/>
        <v>1</v>
      </c>
      <c r="FQ60" s="31">
        <f t="shared" si="801"/>
        <v>6</v>
      </c>
      <c r="FR60" s="31"/>
      <c r="FS60" s="31">
        <f t="shared" si="801"/>
        <v>0</v>
      </c>
      <c r="FT60" s="31">
        <f t="shared" si="802"/>
        <v>0</v>
      </c>
      <c r="FU60" s="31">
        <f t="shared" si="803"/>
        <v>0</v>
      </c>
      <c r="FV60" s="31">
        <f t="shared" si="804"/>
        <v>0</v>
      </c>
      <c r="FW60" s="31">
        <f t="shared" si="805"/>
        <v>0</v>
      </c>
      <c r="FX60" s="31">
        <f t="shared" si="806"/>
        <v>0</v>
      </c>
      <c r="FY60" s="31">
        <f t="shared" si="807"/>
        <v>0</v>
      </c>
      <c r="FZ60" s="31">
        <f t="shared" si="808"/>
        <v>0</v>
      </c>
      <c r="GA60" s="31">
        <f t="shared" si="809"/>
        <v>0</v>
      </c>
      <c r="GB60" s="31">
        <f t="shared" si="810"/>
        <v>0</v>
      </c>
      <c r="GC60" s="31">
        <f t="shared" si="811"/>
        <v>0</v>
      </c>
      <c r="GD60" s="31">
        <f t="shared" si="812"/>
        <v>0</v>
      </c>
      <c r="GE60" s="97">
        <f t="shared" si="813"/>
        <v>22</v>
      </c>
      <c r="GF60" s="98">
        <f t="shared" si="814"/>
        <v>20</v>
      </c>
      <c r="GG60" s="31"/>
      <c r="GH60" s="31"/>
      <c r="GI60" s="31"/>
      <c r="GJ60" s="31"/>
      <c r="GL60" s="7"/>
      <c r="GM60" s="7"/>
      <c r="GN60" s="11"/>
      <c r="GO60" s="33"/>
      <c r="GP60" s="40"/>
      <c r="GR60" s="36"/>
    </row>
    <row r="61" spans="1:200" s="2" customFormat="1" ht="24.95" hidden="1" customHeight="1">
      <c r="A61" s="31"/>
      <c r="B61" s="102" t="s">
        <v>110</v>
      </c>
      <c r="C61" s="109" t="s">
        <v>116</v>
      </c>
      <c r="D61" s="45" t="s">
        <v>112</v>
      </c>
      <c r="E61" s="45" t="s">
        <v>121</v>
      </c>
      <c r="F61" s="45">
        <v>312</v>
      </c>
      <c r="G61" s="45">
        <v>5</v>
      </c>
      <c r="H61" s="45">
        <v>141</v>
      </c>
      <c r="I61" s="45">
        <v>1</v>
      </c>
      <c r="J61" s="45">
        <v>1</v>
      </c>
      <c r="K61" s="45">
        <v>1</v>
      </c>
      <c r="L61" s="44">
        <v>44</v>
      </c>
      <c r="M61" s="99">
        <f t="shared" si="858"/>
        <v>6</v>
      </c>
      <c r="N61" s="62"/>
      <c r="O61" s="58">
        <f t="shared" si="859"/>
        <v>0</v>
      </c>
      <c r="P61" s="62"/>
      <c r="Q61" s="58">
        <f t="shared" si="817"/>
        <v>0</v>
      </c>
      <c r="R61" s="62">
        <v>0</v>
      </c>
      <c r="S61" s="58">
        <f t="shared" si="860"/>
        <v>0</v>
      </c>
      <c r="T61" s="62">
        <v>6</v>
      </c>
      <c r="U61" s="58">
        <f t="shared" si="861"/>
        <v>6</v>
      </c>
      <c r="V61" s="62"/>
      <c r="W61" s="58">
        <f t="shared" si="862"/>
        <v>0</v>
      </c>
      <c r="X61" s="51">
        <f t="shared" si="863"/>
        <v>0</v>
      </c>
      <c r="Y61" s="51">
        <v>0</v>
      </c>
      <c r="Z61" s="62"/>
      <c r="AA61" s="58"/>
      <c r="AB61" s="62"/>
      <c r="AC61" s="51">
        <f t="shared" si="864"/>
        <v>0</v>
      </c>
      <c r="AD61" s="62"/>
      <c r="AE61" s="100">
        <f t="shared" si="865"/>
        <v>0</v>
      </c>
      <c r="AF61" s="62"/>
      <c r="AG61" s="52">
        <f t="shared" si="824"/>
        <v>0</v>
      </c>
      <c r="AH61" s="62"/>
      <c r="AI61" s="51">
        <f t="shared" si="825"/>
        <v>0</v>
      </c>
      <c r="AJ61" s="62"/>
      <c r="AK61" s="51">
        <f t="shared" si="866"/>
        <v>0</v>
      </c>
      <c r="AL61" s="62"/>
      <c r="AM61" s="58">
        <f t="shared" si="827"/>
        <v>0</v>
      </c>
      <c r="AN61" s="62"/>
      <c r="AO61" s="58">
        <f t="shared" si="828"/>
        <v>0</v>
      </c>
      <c r="AP61" s="62"/>
      <c r="AQ61" s="51">
        <f t="shared" si="829"/>
        <v>0</v>
      </c>
      <c r="AR61" s="62">
        <v>1</v>
      </c>
      <c r="AS61" s="51">
        <f>AR61*K61*6</f>
        <v>6</v>
      </c>
      <c r="AT61" s="62"/>
      <c r="AU61" s="51">
        <f t="shared" si="831"/>
        <v>0</v>
      </c>
      <c r="AV61" s="62"/>
      <c r="AW61" s="52">
        <f t="shared" si="832"/>
        <v>0</v>
      </c>
      <c r="AX61" s="62"/>
      <c r="AY61" s="51">
        <f t="shared" si="867"/>
        <v>0</v>
      </c>
      <c r="AZ61" s="62"/>
      <c r="BA61" s="51">
        <f t="shared" si="868"/>
        <v>0</v>
      </c>
      <c r="BB61" s="62"/>
      <c r="BC61" s="51">
        <f t="shared" si="869"/>
        <v>0</v>
      </c>
      <c r="BD61" s="62"/>
      <c r="BE61" s="52">
        <f t="shared" si="870"/>
        <v>0</v>
      </c>
      <c r="BF61" s="52"/>
      <c r="BG61" s="52">
        <f t="shared" si="58"/>
        <v>12</v>
      </c>
      <c r="BH61" s="52">
        <f t="shared" si="747"/>
        <v>12</v>
      </c>
      <c r="BI61" s="31"/>
      <c r="BJ61" s="31"/>
      <c r="BK61" s="31"/>
      <c r="BL61" s="31"/>
      <c r="BM61" s="31"/>
      <c r="BN61" s="44" t="s">
        <v>110</v>
      </c>
      <c r="BO61" s="45" t="s">
        <v>116</v>
      </c>
      <c r="BP61" s="45" t="s">
        <v>112</v>
      </c>
      <c r="BQ61" s="45" t="s">
        <v>121</v>
      </c>
      <c r="BR61" s="45">
        <v>318</v>
      </c>
      <c r="BS61" s="45">
        <v>6</v>
      </c>
      <c r="BT61" s="45">
        <v>73</v>
      </c>
      <c r="BU61" s="45">
        <v>1</v>
      </c>
      <c r="BV61" s="45">
        <v>1</v>
      </c>
      <c r="BW61" s="45">
        <v>1</v>
      </c>
      <c r="BX61" s="104">
        <v>70</v>
      </c>
      <c r="BY61" s="99">
        <f t="shared" si="748"/>
        <v>18</v>
      </c>
      <c r="BZ61" s="62"/>
      <c r="CA61" s="58">
        <f t="shared" ref="CA61:CA62" si="877">SUM(BZ61)*BU61</f>
        <v>0</v>
      </c>
      <c r="CB61" s="62"/>
      <c r="CC61" s="58">
        <f t="shared" ref="CC61:CC62" si="878">BV61*CB61</f>
        <v>0</v>
      </c>
      <c r="CD61" s="62">
        <v>0</v>
      </c>
      <c r="CE61" s="58">
        <f t="shared" ref="CE61:CE62" si="879">SUM(CD61)*BV61</f>
        <v>0</v>
      </c>
      <c r="CF61" s="62">
        <v>18</v>
      </c>
      <c r="CG61" s="58">
        <f t="shared" ref="CG61:CG62" si="880">SUM(CF61)*BW61</f>
        <v>18</v>
      </c>
      <c r="CH61" s="62"/>
      <c r="CI61" s="58">
        <f t="shared" si="753"/>
        <v>0</v>
      </c>
      <c r="CJ61" s="51">
        <f t="shared" si="849"/>
        <v>0</v>
      </c>
      <c r="CK61" s="51">
        <v>2</v>
      </c>
      <c r="CL61" s="62"/>
      <c r="CM61" s="58"/>
      <c r="CN61" s="62"/>
      <c r="CO61" s="51">
        <f t="shared" ref="CO61:CO65" si="881">SUM(CN61)*3*BT61/5</f>
        <v>0</v>
      </c>
      <c r="CP61" s="62"/>
      <c r="CQ61" s="100">
        <f t="shared" si="755"/>
        <v>0</v>
      </c>
      <c r="CR61" s="62"/>
      <c r="CS61" s="52">
        <f t="shared" si="756"/>
        <v>0</v>
      </c>
      <c r="CT61" s="62"/>
      <c r="CU61" s="51">
        <f t="shared" si="757"/>
        <v>0</v>
      </c>
      <c r="CV61" s="62"/>
      <c r="CW61" s="51">
        <f t="shared" si="851"/>
        <v>0</v>
      </c>
      <c r="CX61" s="62"/>
      <c r="CY61" s="58">
        <f t="shared" ref="CY61:CY62" si="882">SUM(CX61*BT61)</f>
        <v>0</v>
      </c>
      <c r="CZ61" s="62"/>
      <c r="DA61" s="58">
        <f t="shared" ref="DA61:DA62" si="883">SUM(CZ61*BV61)</f>
        <v>0</v>
      </c>
      <c r="DB61" s="62"/>
      <c r="DC61" s="51">
        <f t="shared" si="761"/>
        <v>0</v>
      </c>
      <c r="DD61" s="62">
        <v>1</v>
      </c>
      <c r="DE61" s="51">
        <f>DD61*BW61*6</f>
        <v>6</v>
      </c>
      <c r="DF61" s="62"/>
      <c r="DG61" s="51">
        <f t="shared" si="762"/>
        <v>0</v>
      </c>
      <c r="DH61" s="62"/>
      <c r="DI61" s="52">
        <f t="shared" si="763"/>
        <v>0</v>
      </c>
      <c r="DJ61" s="62"/>
      <c r="DK61" s="51">
        <f>SUM(BV61*DJ61*8*2)</f>
        <v>0</v>
      </c>
      <c r="DL61" s="62"/>
      <c r="DM61" s="51">
        <f t="shared" si="764"/>
        <v>0</v>
      </c>
      <c r="DN61" s="62"/>
      <c r="DO61" s="51">
        <f t="shared" si="765"/>
        <v>0</v>
      </c>
      <c r="DP61" s="62"/>
      <c r="DQ61" s="52">
        <f t="shared" ref="DQ61:DQ65" si="884">SUM(DP61*50)</f>
        <v>0</v>
      </c>
      <c r="DR61" s="52"/>
      <c r="DS61" s="52">
        <f t="shared" si="767"/>
        <v>26</v>
      </c>
      <c r="DT61" s="52">
        <f t="shared" si="768"/>
        <v>24</v>
      </c>
      <c r="DU61" s="31"/>
      <c r="DV61" s="31"/>
      <c r="DW61" s="31"/>
      <c r="DX61" s="31"/>
      <c r="DY61" s="31"/>
      <c r="DZ61" s="44"/>
      <c r="EA61" s="45"/>
      <c r="EB61" s="45"/>
      <c r="EC61" s="31"/>
      <c r="ED61" s="31"/>
      <c r="EE61" s="31"/>
      <c r="EF61" s="31"/>
      <c r="EG61" s="31"/>
      <c r="EH61" s="31"/>
      <c r="EI61" s="31"/>
      <c r="EJ61" s="31">
        <f t="shared" si="769"/>
        <v>114</v>
      </c>
      <c r="EK61" s="31">
        <f t="shared" si="770"/>
        <v>24</v>
      </c>
      <c r="EL61" s="31">
        <f t="shared" si="837"/>
        <v>0</v>
      </c>
      <c r="EM61" s="30">
        <f t="shared" si="771"/>
        <v>0</v>
      </c>
      <c r="EN61" s="31">
        <f t="shared" si="772"/>
        <v>0</v>
      </c>
      <c r="EO61" s="31">
        <f t="shared" si="773"/>
        <v>0</v>
      </c>
      <c r="EP61" s="31">
        <f t="shared" si="774"/>
        <v>0</v>
      </c>
      <c r="EQ61" s="31">
        <f t="shared" si="775"/>
        <v>0</v>
      </c>
      <c r="ER61" s="31">
        <f t="shared" si="776"/>
        <v>24</v>
      </c>
      <c r="ES61" s="31">
        <f t="shared" si="777"/>
        <v>24</v>
      </c>
      <c r="ET61" s="31">
        <f t="shared" si="778"/>
        <v>0</v>
      </c>
      <c r="EU61" s="31">
        <f t="shared" si="779"/>
        <v>0</v>
      </c>
      <c r="EV61" s="31">
        <f t="shared" si="780"/>
        <v>0</v>
      </c>
      <c r="EW61" s="30">
        <f t="shared" si="781"/>
        <v>2</v>
      </c>
      <c r="EX61" s="31">
        <f t="shared" si="782"/>
        <v>0</v>
      </c>
      <c r="EY61" s="31">
        <f t="shared" si="783"/>
        <v>0</v>
      </c>
      <c r="EZ61" s="31">
        <f t="shared" si="784"/>
        <v>0</v>
      </c>
      <c r="FA61" s="31">
        <f t="shared" si="785"/>
        <v>0</v>
      </c>
      <c r="FB61" s="31">
        <f t="shared" si="786"/>
        <v>0</v>
      </c>
      <c r="FC61" s="31">
        <f t="shared" si="787"/>
        <v>0</v>
      </c>
      <c r="FD61" s="31">
        <f t="shared" si="788"/>
        <v>0</v>
      </c>
      <c r="FE61" s="31">
        <f t="shared" si="789"/>
        <v>0</v>
      </c>
      <c r="FF61" s="31">
        <f t="shared" si="790"/>
        <v>0</v>
      </c>
      <c r="FG61" s="30">
        <f t="shared" si="791"/>
        <v>0</v>
      </c>
      <c r="FH61" s="31">
        <f t="shared" si="792"/>
        <v>0</v>
      </c>
      <c r="FI61" s="31">
        <f t="shared" si="793"/>
        <v>0</v>
      </c>
      <c r="FJ61" s="31">
        <f t="shared" si="794"/>
        <v>0</v>
      </c>
      <c r="FK61" s="31">
        <f t="shared" si="795"/>
        <v>0</v>
      </c>
      <c r="FL61" s="31">
        <f t="shared" si="796"/>
        <v>0</v>
      </c>
      <c r="FM61" s="31">
        <f t="shared" si="797"/>
        <v>0</v>
      </c>
      <c r="FN61" s="31">
        <f t="shared" si="798"/>
        <v>0</v>
      </c>
      <c r="FO61" s="31">
        <f t="shared" si="799"/>
        <v>0</v>
      </c>
      <c r="FP61" s="31">
        <f t="shared" si="800"/>
        <v>2</v>
      </c>
      <c r="FQ61" s="31">
        <f t="shared" si="801"/>
        <v>12</v>
      </c>
      <c r="FR61" s="31"/>
      <c r="FS61" s="31">
        <f t="shared" si="801"/>
        <v>0</v>
      </c>
      <c r="FT61" s="31">
        <f t="shared" si="802"/>
        <v>0</v>
      </c>
      <c r="FU61" s="31">
        <f t="shared" si="803"/>
        <v>0</v>
      </c>
      <c r="FV61" s="31">
        <f t="shared" si="804"/>
        <v>0</v>
      </c>
      <c r="FW61" s="31">
        <f t="shared" si="805"/>
        <v>0</v>
      </c>
      <c r="FX61" s="31">
        <f t="shared" si="806"/>
        <v>0</v>
      </c>
      <c r="FY61" s="31">
        <f t="shared" si="807"/>
        <v>0</v>
      </c>
      <c r="FZ61" s="31">
        <f t="shared" si="808"/>
        <v>0</v>
      </c>
      <c r="GA61" s="31">
        <f t="shared" si="809"/>
        <v>0</v>
      </c>
      <c r="GB61" s="31">
        <f t="shared" si="810"/>
        <v>0</v>
      </c>
      <c r="GC61" s="31">
        <f t="shared" si="811"/>
        <v>0</v>
      </c>
      <c r="GD61" s="31">
        <f t="shared" si="812"/>
        <v>0</v>
      </c>
      <c r="GE61" s="97">
        <f t="shared" si="813"/>
        <v>38</v>
      </c>
      <c r="GF61" s="98">
        <f t="shared" si="814"/>
        <v>36</v>
      </c>
      <c r="GG61" s="31"/>
      <c r="GH61" s="31"/>
      <c r="GI61" s="31"/>
      <c r="GJ61" s="31"/>
      <c r="GL61" s="7"/>
      <c r="GM61" s="7"/>
      <c r="GN61" s="11"/>
      <c r="GO61" s="33"/>
      <c r="GP61" s="40"/>
      <c r="GR61" s="36"/>
    </row>
    <row r="62" spans="1:200" s="2" customFormat="1" ht="24.75" hidden="1" customHeight="1">
      <c r="A62" s="31"/>
      <c r="B62" s="44" t="s">
        <v>110</v>
      </c>
      <c r="C62" s="109" t="s">
        <v>116</v>
      </c>
      <c r="D62" s="109" t="s">
        <v>112</v>
      </c>
      <c r="E62" s="45" t="s">
        <v>121</v>
      </c>
      <c r="F62" s="45">
        <v>219</v>
      </c>
      <c r="G62" s="109">
        <v>3</v>
      </c>
      <c r="H62" s="45">
        <v>204</v>
      </c>
      <c r="I62" s="45">
        <v>1</v>
      </c>
      <c r="J62" s="45">
        <v>1</v>
      </c>
      <c r="K62" s="45">
        <v>1</v>
      </c>
      <c r="L62" s="44">
        <v>44</v>
      </c>
      <c r="M62" s="99">
        <f>SUM(N62+P62+R62+T62+V62)</f>
        <v>6</v>
      </c>
      <c r="N62" s="62"/>
      <c r="O62" s="58">
        <f t="shared" ref="O62" si="885">SUM(N62)*I62</f>
        <v>0</v>
      </c>
      <c r="P62" s="62"/>
      <c r="Q62" s="58">
        <f>J62*P62</f>
        <v>0</v>
      </c>
      <c r="R62" s="62">
        <v>0</v>
      </c>
      <c r="S62" s="58">
        <f t="shared" ref="S62" si="886">SUM(R62)*J62</f>
        <v>0</v>
      </c>
      <c r="T62" s="62">
        <v>6</v>
      </c>
      <c r="U62" s="58">
        <f t="shared" si="861"/>
        <v>6</v>
      </c>
      <c r="V62" s="62"/>
      <c r="W62" s="58">
        <f t="shared" si="862"/>
        <v>0</v>
      </c>
      <c r="X62" s="51">
        <f t="shared" si="863"/>
        <v>0</v>
      </c>
      <c r="Y62" s="51">
        <v>0</v>
      </c>
      <c r="Z62" s="62"/>
      <c r="AA62" s="58"/>
      <c r="AB62" s="62"/>
      <c r="AC62" s="51">
        <f t="shared" si="864"/>
        <v>0</v>
      </c>
      <c r="AD62" s="62"/>
      <c r="AE62" s="100">
        <f t="shared" si="865"/>
        <v>0</v>
      </c>
      <c r="AF62" s="62"/>
      <c r="AG62" s="52">
        <f t="shared" si="824"/>
        <v>0</v>
      </c>
      <c r="AH62" s="62"/>
      <c r="AI62" s="51">
        <f t="shared" si="825"/>
        <v>0</v>
      </c>
      <c r="AJ62" s="62"/>
      <c r="AK62" s="51">
        <f t="shared" si="866"/>
        <v>0</v>
      </c>
      <c r="AL62" s="62"/>
      <c r="AM62" s="58">
        <f t="shared" ref="AM62" si="887">SUM(AL62*H62)</f>
        <v>0</v>
      </c>
      <c r="AN62" s="62"/>
      <c r="AO62" s="58">
        <f t="shared" si="828"/>
        <v>0</v>
      </c>
      <c r="AP62" s="62"/>
      <c r="AQ62" s="51">
        <f t="shared" si="829"/>
        <v>0</v>
      </c>
      <c r="AR62" s="62">
        <v>1</v>
      </c>
      <c r="AS62" s="51">
        <f>AR62*K62*6</f>
        <v>6</v>
      </c>
      <c r="AT62" s="62"/>
      <c r="AU62" s="51">
        <f t="shared" si="831"/>
        <v>0</v>
      </c>
      <c r="AV62" s="62"/>
      <c r="AW62" s="52">
        <f t="shared" si="832"/>
        <v>0</v>
      </c>
      <c r="AX62" s="62"/>
      <c r="AY62" s="51">
        <f t="shared" si="867"/>
        <v>0</v>
      </c>
      <c r="AZ62" s="62"/>
      <c r="BA62" s="51">
        <f t="shared" si="868"/>
        <v>0</v>
      </c>
      <c r="BB62" s="62"/>
      <c r="BC62" s="51">
        <f t="shared" si="869"/>
        <v>0</v>
      </c>
      <c r="BD62" s="62"/>
      <c r="BE62" s="52">
        <f t="shared" si="870"/>
        <v>0</v>
      </c>
      <c r="BF62" s="52"/>
      <c r="BG62" s="52">
        <f t="shared" si="58"/>
        <v>12</v>
      </c>
      <c r="BH62" s="52">
        <f t="shared" si="747"/>
        <v>12</v>
      </c>
      <c r="BI62" s="31"/>
      <c r="BJ62" s="31"/>
      <c r="BK62" s="31"/>
      <c r="BL62" s="31"/>
      <c r="BM62" s="31"/>
      <c r="BN62" s="44" t="s">
        <v>110</v>
      </c>
      <c r="BO62" s="45" t="s">
        <v>116</v>
      </c>
      <c r="BP62" s="45" t="s">
        <v>112</v>
      </c>
      <c r="BQ62" s="45" t="s">
        <v>121</v>
      </c>
      <c r="BR62" s="45">
        <v>312</v>
      </c>
      <c r="BS62" s="45">
        <v>6</v>
      </c>
      <c r="BT62" s="45">
        <v>73</v>
      </c>
      <c r="BU62" s="45">
        <v>1</v>
      </c>
      <c r="BV62" s="45">
        <v>1</v>
      </c>
      <c r="BW62" s="45">
        <v>1</v>
      </c>
      <c r="BX62" s="104">
        <v>70</v>
      </c>
      <c r="BY62" s="99">
        <f t="shared" si="748"/>
        <v>2</v>
      </c>
      <c r="BZ62" s="62"/>
      <c r="CA62" s="58">
        <f t="shared" si="877"/>
        <v>0</v>
      </c>
      <c r="CB62" s="62"/>
      <c r="CC62" s="58">
        <f t="shared" si="878"/>
        <v>0</v>
      </c>
      <c r="CD62" s="62">
        <v>0</v>
      </c>
      <c r="CE62" s="58">
        <f t="shared" si="879"/>
        <v>0</v>
      </c>
      <c r="CF62" s="62">
        <v>2</v>
      </c>
      <c r="CG62" s="58">
        <f t="shared" si="880"/>
        <v>2</v>
      </c>
      <c r="CH62" s="62"/>
      <c r="CI62" s="58">
        <f t="shared" si="753"/>
        <v>0</v>
      </c>
      <c r="CJ62" s="51">
        <f t="shared" si="849"/>
        <v>0</v>
      </c>
      <c r="CK62" s="51">
        <v>2</v>
      </c>
      <c r="CL62" s="62"/>
      <c r="CM62" s="58"/>
      <c r="CN62" s="62"/>
      <c r="CO62" s="51">
        <f t="shared" si="881"/>
        <v>0</v>
      </c>
      <c r="CP62" s="62"/>
      <c r="CQ62" s="100">
        <f t="shared" si="755"/>
        <v>0</v>
      </c>
      <c r="CR62" s="62"/>
      <c r="CS62" s="52">
        <f t="shared" si="756"/>
        <v>0</v>
      </c>
      <c r="CT62" s="62"/>
      <c r="CU62" s="51">
        <f t="shared" si="757"/>
        <v>0</v>
      </c>
      <c r="CV62" s="62"/>
      <c r="CW62" s="51">
        <f t="shared" si="851"/>
        <v>0</v>
      </c>
      <c r="CX62" s="62"/>
      <c r="CY62" s="58">
        <f t="shared" si="882"/>
        <v>0</v>
      </c>
      <c r="CZ62" s="62"/>
      <c r="DA62" s="58">
        <f t="shared" si="883"/>
        <v>0</v>
      </c>
      <c r="DB62" s="62"/>
      <c r="DC62" s="51">
        <f t="shared" si="761"/>
        <v>0</v>
      </c>
      <c r="DD62" s="62">
        <v>1</v>
      </c>
      <c r="DE62" s="51">
        <f>DD62*BW62*6</f>
        <v>6</v>
      </c>
      <c r="DF62" s="62"/>
      <c r="DG62" s="51">
        <f t="shared" si="762"/>
        <v>0</v>
      </c>
      <c r="DH62" s="62"/>
      <c r="DI62" s="52">
        <f t="shared" si="763"/>
        <v>0</v>
      </c>
      <c r="DJ62" s="62"/>
      <c r="DK62" s="51">
        <f>SUM(BV62*DJ62*8*2)</f>
        <v>0</v>
      </c>
      <c r="DL62" s="62"/>
      <c r="DM62" s="51">
        <f t="shared" si="764"/>
        <v>0</v>
      </c>
      <c r="DN62" s="62"/>
      <c r="DO62" s="51">
        <f t="shared" si="765"/>
        <v>0</v>
      </c>
      <c r="DP62" s="62"/>
      <c r="DQ62" s="52">
        <f t="shared" si="884"/>
        <v>0</v>
      </c>
      <c r="DR62" s="52"/>
      <c r="DS62" s="52">
        <f t="shared" si="767"/>
        <v>10</v>
      </c>
      <c r="DT62" s="52">
        <f t="shared" si="768"/>
        <v>8</v>
      </c>
      <c r="DU62" s="31"/>
      <c r="DV62" s="31"/>
      <c r="DW62" s="31"/>
      <c r="DX62" s="31"/>
      <c r="DY62" s="31"/>
      <c r="DZ62" s="44"/>
      <c r="EA62" s="45"/>
      <c r="EB62" s="45"/>
      <c r="EC62" s="31"/>
      <c r="ED62" s="31"/>
      <c r="EE62" s="31"/>
      <c r="EF62" s="31"/>
      <c r="EG62" s="31"/>
      <c r="EH62" s="31"/>
      <c r="EI62" s="31"/>
      <c r="EJ62" s="31">
        <f t="shared" si="769"/>
        <v>114</v>
      </c>
      <c r="EK62" s="31">
        <f t="shared" si="770"/>
        <v>8</v>
      </c>
      <c r="EL62" s="31">
        <f t="shared" si="837"/>
        <v>0</v>
      </c>
      <c r="EM62" s="30">
        <f t="shared" si="771"/>
        <v>0</v>
      </c>
      <c r="EN62" s="31">
        <f t="shared" si="772"/>
        <v>0</v>
      </c>
      <c r="EO62" s="31">
        <f t="shared" si="773"/>
        <v>0</v>
      </c>
      <c r="EP62" s="31">
        <f t="shared" si="774"/>
        <v>0</v>
      </c>
      <c r="EQ62" s="31">
        <f t="shared" si="775"/>
        <v>0</v>
      </c>
      <c r="ER62" s="31">
        <f t="shared" si="776"/>
        <v>8</v>
      </c>
      <c r="ES62" s="31">
        <f t="shared" si="777"/>
        <v>8</v>
      </c>
      <c r="ET62" s="31">
        <f t="shared" si="778"/>
        <v>0</v>
      </c>
      <c r="EU62" s="31">
        <f t="shared" si="779"/>
        <v>0</v>
      </c>
      <c r="EV62" s="31">
        <f t="shared" si="780"/>
        <v>0</v>
      </c>
      <c r="EW62" s="30">
        <f t="shared" si="781"/>
        <v>2</v>
      </c>
      <c r="EX62" s="31">
        <f t="shared" si="782"/>
        <v>0</v>
      </c>
      <c r="EY62" s="31">
        <f t="shared" si="783"/>
        <v>0</v>
      </c>
      <c r="EZ62" s="31">
        <f t="shared" si="784"/>
        <v>0</v>
      </c>
      <c r="FA62" s="31">
        <f t="shared" si="785"/>
        <v>0</v>
      </c>
      <c r="FB62" s="31">
        <f t="shared" si="786"/>
        <v>0</v>
      </c>
      <c r="FC62" s="31">
        <f t="shared" si="787"/>
        <v>0</v>
      </c>
      <c r="FD62" s="31">
        <f t="shared" si="788"/>
        <v>0</v>
      </c>
      <c r="FE62" s="31">
        <f t="shared" si="789"/>
        <v>0</v>
      </c>
      <c r="FF62" s="31">
        <f t="shared" si="790"/>
        <v>0</v>
      </c>
      <c r="FG62" s="30">
        <f t="shared" si="791"/>
        <v>0</v>
      </c>
      <c r="FH62" s="31">
        <f t="shared" si="792"/>
        <v>0</v>
      </c>
      <c r="FI62" s="31">
        <f t="shared" si="793"/>
        <v>0</v>
      </c>
      <c r="FJ62" s="31">
        <f t="shared" si="794"/>
        <v>0</v>
      </c>
      <c r="FK62" s="31">
        <f t="shared" si="795"/>
        <v>0</v>
      </c>
      <c r="FL62" s="31">
        <f t="shared" si="796"/>
        <v>0</v>
      </c>
      <c r="FM62" s="31">
        <f t="shared" si="797"/>
        <v>0</v>
      </c>
      <c r="FN62" s="31">
        <f t="shared" si="798"/>
        <v>0</v>
      </c>
      <c r="FO62" s="31">
        <f t="shared" si="799"/>
        <v>0</v>
      </c>
      <c r="FP62" s="31">
        <f t="shared" si="800"/>
        <v>2</v>
      </c>
      <c r="FQ62" s="31">
        <f t="shared" si="801"/>
        <v>12</v>
      </c>
      <c r="FR62" s="31"/>
      <c r="FS62" s="31">
        <f t="shared" si="801"/>
        <v>0</v>
      </c>
      <c r="FT62" s="31">
        <f t="shared" si="802"/>
        <v>0</v>
      </c>
      <c r="FU62" s="31">
        <f t="shared" si="803"/>
        <v>0</v>
      </c>
      <c r="FV62" s="31">
        <f t="shared" si="804"/>
        <v>0</v>
      </c>
      <c r="FW62" s="31">
        <f t="shared" si="805"/>
        <v>0</v>
      </c>
      <c r="FX62" s="31">
        <f t="shared" si="806"/>
        <v>0</v>
      </c>
      <c r="FY62" s="31">
        <f t="shared" si="807"/>
        <v>0</v>
      </c>
      <c r="FZ62" s="31">
        <f t="shared" si="808"/>
        <v>0</v>
      </c>
      <c r="GA62" s="31">
        <f t="shared" si="809"/>
        <v>0</v>
      </c>
      <c r="GB62" s="31">
        <f t="shared" si="810"/>
        <v>0</v>
      </c>
      <c r="GC62" s="31">
        <f t="shared" si="811"/>
        <v>0</v>
      </c>
      <c r="GD62" s="31">
        <f t="shared" si="812"/>
        <v>0</v>
      </c>
      <c r="GE62" s="97">
        <f t="shared" si="813"/>
        <v>22</v>
      </c>
      <c r="GF62" s="98">
        <f t="shared" si="814"/>
        <v>20</v>
      </c>
      <c r="GG62" s="31"/>
      <c r="GH62" s="31"/>
      <c r="GI62" s="31"/>
      <c r="GJ62" s="31"/>
      <c r="GL62" s="7"/>
      <c r="GM62" s="7"/>
      <c r="GN62" s="11"/>
      <c r="GO62" s="33"/>
      <c r="GP62" s="40"/>
      <c r="GR62" s="36"/>
    </row>
    <row r="63" spans="1:200" s="2" customFormat="1" ht="24.75" hidden="1" customHeight="1">
      <c r="A63" s="31"/>
      <c r="B63" s="44" t="s">
        <v>110</v>
      </c>
      <c r="C63" s="109" t="s">
        <v>116</v>
      </c>
      <c r="D63" s="109" t="s">
        <v>112</v>
      </c>
      <c r="E63" s="45" t="s">
        <v>121</v>
      </c>
      <c r="F63" s="45">
        <v>220</v>
      </c>
      <c r="G63" s="109">
        <v>3</v>
      </c>
      <c r="H63" s="45">
        <v>204</v>
      </c>
      <c r="I63" s="45">
        <v>1</v>
      </c>
      <c r="J63" s="45">
        <v>1</v>
      </c>
      <c r="K63" s="45">
        <v>1</v>
      </c>
      <c r="L63" s="44">
        <v>44</v>
      </c>
      <c r="M63" s="99">
        <f>SUM(N63+P63+R63+T63+V63)</f>
        <v>6</v>
      </c>
      <c r="N63" s="62"/>
      <c r="O63" s="58">
        <f t="shared" ref="O63" si="888">SUM(N63)*I63</f>
        <v>0</v>
      </c>
      <c r="P63" s="62"/>
      <c r="Q63" s="58">
        <f>J63*P63</f>
        <v>0</v>
      </c>
      <c r="R63" s="62">
        <v>0</v>
      </c>
      <c r="S63" s="58">
        <f t="shared" ref="S63" si="889">SUM(R63)*J63</f>
        <v>0</v>
      </c>
      <c r="T63" s="62">
        <v>6</v>
      </c>
      <c r="U63" s="58">
        <f t="shared" ref="U63:U64" si="890">SUM(T63)*K63</f>
        <v>6</v>
      </c>
      <c r="V63" s="62"/>
      <c r="W63" s="58">
        <f t="shared" ref="W63:W64" si="891">SUM(V63)*J63*5</f>
        <v>0</v>
      </c>
      <c r="X63" s="51">
        <f t="shared" ref="X63:X64" si="892">SUM(K63*AX63*2+K63*AZ63*2)</f>
        <v>0</v>
      </c>
      <c r="Y63" s="51">
        <v>0</v>
      </c>
      <c r="Z63" s="62"/>
      <c r="AA63" s="58"/>
      <c r="AB63" s="62"/>
      <c r="AC63" s="51">
        <f t="shared" ref="AC63:AC64" si="893">SUM(AB63)*3*H63/5</f>
        <v>0</v>
      </c>
      <c r="AD63" s="62"/>
      <c r="AE63" s="100">
        <f t="shared" ref="AE63:AE64" si="894">SUM(AD63*H63*(30+4))</f>
        <v>0</v>
      </c>
      <c r="AF63" s="62"/>
      <c r="AG63" s="52">
        <f t="shared" ref="AG63:AG64" si="895">SUM(AF63*H63*3)</f>
        <v>0</v>
      </c>
      <c r="AH63" s="62"/>
      <c r="AI63" s="51">
        <f t="shared" ref="AI63:AI65" si="896">SUM(AH63*H63/3)</f>
        <v>0</v>
      </c>
      <c r="AJ63" s="62"/>
      <c r="AK63" s="51">
        <f t="shared" ref="AK63:AK64" si="897">SUM(AJ63*H63*2/3)</f>
        <v>0</v>
      </c>
      <c r="AL63" s="62"/>
      <c r="AM63" s="58">
        <f t="shared" ref="AM63" si="898">SUM(AL63*H63)</f>
        <v>0</v>
      </c>
      <c r="AN63" s="62"/>
      <c r="AO63" s="58">
        <f t="shared" ref="AO63:AO64" si="899">SUM(AN63*J63)</f>
        <v>0</v>
      </c>
      <c r="AP63" s="62"/>
      <c r="AQ63" s="51">
        <f t="shared" ref="AQ63:AQ64" si="900">SUM(AP63*H63*2)</f>
        <v>0</v>
      </c>
      <c r="AR63" s="62">
        <v>0</v>
      </c>
      <c r="AS63" s="51">
        <f>AR63*K63*6</f>
        <v>0</v>
      </c>
      <c r="AT63" s="62"/>
      <c r="AU63" s="51">
        <f t="shared" ref="AU63:AU65" si="901">AT63*H63/3</f>
        <v>0</v>
      </c>
      <c r="AV63" s="62"/>
      <c r="AW63" s="52">
        <f t="shared" ref="AW63:AW65" si="902">SUM(AV63*H63/3)</f>
        <v>0</v>
      </c>
      <c r="AX63" s="62"/>
      <c r="AY63" s="51">
        <f t="shared" ref="AY63:AY64" si="903">SUM(J63*AX63*8*2)</f>
        <v>0</v>
      </c>
      <c r="AZ63" s="62"/>
      <c r="BA63" s="51">
        <f t="shared" ref="BA63:BA64" si="904">SUM(AZ63*K63*5*6)</f>
        <v>0</v>
      </c>
      <c r="BB63" s="62"/>
      <c r="BC63" s="51">
        <f t="shared" ref="BC63:BC64" si="905">SUM(BB63*K63*4*6)</f>
        <v>0</v>
      </c>
      <c r="BD63" s="62"/>
      <c r="BE63" s="52">
        <f t="shared" ref="BE63:BE64" si="906">SUM(BD63*50)</f>
        <v>0</v>
      </c>
      <c r="BF63" s="52"/>
      <c r="BG63" s="52">
        <f t="shared" si="58"/>
        <v>6</v>
      </c>
      <c r="BH63" s="52">
        <f t="shared" si="747"/>
        <v>6</v>
      </c>
      <c r="BI63" s="31"/>
      <c r="BJ63" s="31"/>
      <c r="BK63" s="31"/>
      <c r="BL63" s="31"/>
      <c r="BM63" s="31"/>
      <c r="BN63" s="44" t="s">
        <v>110</v>
      </c>
      <c r="BO63" s="109" t="s">
        <v>116</v>
      </c>
      <c r="BP63" s="109" t="s">
        <v>112</v>
      </c>
      <c r="BQ63" s="45" t="s">
        <v>121</v>
      </c>
      <c r="BR63" s="45">
        <v>219</v>
      </c>
      <c r="BS63" s="109">
        <v>4</v>
      </c>
      <c r="BT63" s="45">
        <v>204</v>
      </c>
      <c r="BU63" s="45">
        <v>1</v>
      </c>
      <c r="BV63" s="45">
        <v>1</v>
      </c>
      <c r="BW63" s="45">
        <v>1</v>
      </c>
      <c r="BX63" s="44">
        <v>44</v>
      </c>
      <c r="BY63" s="99">
        <f>SUM(BZ63+CB63+CD63+CF63+CH63)</f>
        <v>0</v>
      </c>
      <c r="BZ63" s="62"/>
      <c r="CA63" s="58">
        <f t="shared" ref="CA63:CA64" si="907">SUM(BZ63)*BU63</f>
        <v>0</v>
      </c>
      <c r="CB63" s="62"/>
      <c r="CC63" s="58">
        <f>BV63*CB63</f>
        <v>0</v>
      </c>
      <c r="CD63" s="62">
        <v>0</v>
      </c>
      <c r="CE63" s="58">
        <f t="shared" ref="CE63:CE64" si="908">SUM(CD63)*BV63</f>
        <v>0</v>
      </c>
      <c r="CF63" s="62">
        <v>0</v>
      </c>
      <c r="CG63" s="58">
        <f t="shared" ref="CG63:CG65" si="909">SUM(CF63)*BW63</f>
        <v>0</v>
      </c>
      <c r="CH63" s="62"/>
      <c r="CI63" s="58">
        <f t="shared" ref="CI63:CI65" si="910">SUM(CH63)*BV63*5</f>
        <v>0</v>
      </c>
      <c r="CJ63" s="51">
        <f t="shared" si="849"/>
        <v>0</v>
      </c>
      <c r="CK63" s="51">
        <v>0</v>
      </c>
      <c r="CL63" s="62"/>
      <c r="CM63" s="58"/>
      <c r="CN63" s="62"/>
      <c r="CO63" s="51">
        <f t="shared" si="881"/>
        <v>0</v>
      </c>
      <c r="CP63" s="62"/>
      <c r="CQ63" s="100">
        <f t="shared" si="755"/>
        <v>0</v>
      </c>
      <c r="CR63" s="62"/>
      <c r="CS63" s="52">
        <f t="shared" si="756"/>
        <v>0</v>
      </c>
      <c r="CT63" s="62"/>
      <c r="CU63" s="51">
        <f t="shared" si="757"/>
        <v>0</v>
      </c>
      <c r="CV63" s="62"/>
      <c r="CW63" s="51">
        <f t="shared" si="851"/>
        <v>0</v>
      </c>
      <c r="CX63" s="62"/>
      <c r="CY63" s="58">
        <f t="shared" ref="CY63:CY64" si="911">SUM(CX63*BT63)</f>
        <v>0</v>
      </c>
      <c r="CZ63" s="62"/>
      <c r="DA63" s="58">
        <f t="shared" ref="DA63:DA65" si="912">SUM(CZ63*BV63)</f>
        <v>0</v>
      </c>
      <c r="DB63" s="62"/>
      <c r="DC63" s="51">
        <f t="shared" si="761"/>
        <v>0</v>
      </c>
      <c r="DD63" s="62">
        <v>1</v>
      </c>
      <c r="DE63" s="51">
        <f>DD63*BW63*6</f>
        <v>6</v>
      </c>
      <c r="DF63" s="62"/>
      <c r="DG63" s="51">
        <f t="shared" si="762"/>
        <v>0</v>
      </c>
      <c r="DH63" s="62"/>
      <c r="DI63" s="52">
        <f t="shared" si="763"/>
        <v>0</v>
      </c>
      <c r="DJ63" s="62"/>
      <c r="DK63" s="51">
        <f t="shared" ref="DK63:DK65" si="913">SUM(BV63*DJ63*8*2)</f>
        <v>0</v>
      </c>
      <c r="DL63" s="62"/>
      <c r="DM63" s="51">
        <f t="shared" si="764"/>
        <v>0</v>
      </c>
      <c r="DN63" s="62"/>
      <c r="DO63" s="51">
        <f t="shared" si="765"/>
        <v>0</v>
      </c>
      <c r="DP63" s="62"/>
      <c r="DQ63" s="52">
        <f t="shared" si="884"/>
        <v>0</v>
      </c>
      <c r="DR63" s="52"/>
      <c r="DS63" s="52">
        <f t="shared" si="767"/>
        <v>6</v>
      </c>
      <c r="DT63" s="52">
        <f t="shared" si="768"/>
        <v>6</v>
      </c>
      <c r="DU63" s="31"/>
      <c r="DV63" s="31"/>
      <c r="DW63" s="31"/>
      <c r="DX63" s="31"/>
      <c r="DY63" s="31"/>
      <c r="DZ63" s="31"/>
      <c r="EA63" s="112"/>
      <c r="EB63" s="112"/>
      <c r="EC63" s="31"/>
      <c r="ED63" s="31"/>
      <c r="EE63" s="31"/>
      <c r="EF63" s="31"/>
      <c r="EG63" s="31"/>
      <c r="EH63" s="31"/>
      <c r="EI63" s="31"/>
      <c r="EJ63" s="31">
        <f t="shared" si="769"/>
        <v>88</v>
      </c>
      <c r="EK63" s="31">
        <f t="shared" si="770"/>
        <v>6</v>
      </c>
      <c r="EL63" s="31">
        <f t="shared" si="837"/>
        <v>0</v>
      </c>
      <c r="EM63" s="30">
        <f t="shared" si="771"/>
        <v>0</v>
      </c>
      <c r="EN63" s="31">
        <f t="shared" si="772"/>
        <v>0</v>
      </c>
      <c r="EO63" s="31">
        <f t="shared" si="773"/>
        <v>0</v>
      </c>
      <c r="EP63" s="31">
        <f t="shared" si="774"/>
        <v>0</v>
      </c>
      <c r="EQ63" s="31">
        <f t="shared" si="775"/>
        <v>0</v>
      </c>
      <c r="ER63" s="31">
        <f t="shared" si="776"/>
        <v>6</v>
      </c>
      <c r="ES63" s="31">
        <f t="shared" si="777"/>
        <v>6</v>
      </c>
      <c r="ET63" s="31">
        <f t="shared" si="778"/>
        <v>0</v>
      </c>
      <c r="EU63" s="31">
        <f t="shared" si="779"/>
        <v>0</v>
      </c>
      <c r="EV63" s="31">
        <f t="shared" si="780"/>
        <v>0</v>
      </c>
      <c r="EW63" s="30">
        <f t="shared" si="781"/>
        <v>0</v>
      </c>
      <c r="EX63" s="31">
        <f t="shared" si="782"/>
        <v>0</v>
      </c>
      <c r="EY63" s="31">
        <f t="shared" si="783"/>
        <v>0</v>
      </c>
      <c r="EZ63" s="31">
        <f t="shared" si="784"/>
        <v>0</v>
      </c>
      <c r="FA63" s="31">
        <f t="shared" si="785"/>
        <v>0</v>
      </c>
      <c r="FB63" s="31">
        <f t="shared" si="786"/>
        <v>0</v>
      </c>
      <c r="FC63" s="31">
        <f t="shared" si="787"/>
        <v>0</v>
      </c>
      <c r="FD63" s="31">
        <f t="shared" si="788"/>
        <v>0</v>
      </c>
      <c r="FE63" s="31">
        <f t="shared" si="789"/>
        <v>0</v>
      </c>
      <c r="FF63" s="31">
        <f t="shared" si="790"/>
        <v>0</v>
      </c>
      <c r="FG63" s="30">
        <f t="shared" si="791"/>
        <v>0</v>
      </c>
      <c r="FH63" s="31">
        <f t="shared" si="792"/>
        <v>0</v>
      </c>
      <c r="FI63" s="31">
        <f t="shared" si="793"/>
        <v>0</v>
      </c>
      <c r="FJ63" s="31">
        <f t="shared" si="794"/>
        <v>0</v>
      </c>
      <c r="FK63" s="31">
        <f t="shared" si="795"/>
        <v>0</v>
      </c>
      <c r="FL63" s="31">
        <f t="shared" si="796"/>
        <v>0</v>
      </c>
      <c r="FM63" s="31">
        <f t="shared" si="797"/>
        <v>0</v>
      </c>
      <c r="FN63" s="31">
        <f t="shared" si="798"/>
        <v>0</v>
      </c>
      <c r="FO63" s="31">
        <f t="shared" si="799"/>
        <v>0</v>
      </c>
      <c r="FP63" s="31">
        <f t="shared" si="800"/>
        <v>1</v>
      </c>
      <c r="FQ63" s="31">
        <f t="shared" si="801"/>
        <v>6</v>
      </c>
      <c r="FR63" s="31"/>
      <c r="FS63" s="31">
        <f t="shared" si="801"/>
        <v>0</v>
      </c>
      <c r="FT63" s="31">
        <f t="shared" si="802"/>
        <v>0</v>
      </c>
      <c r="FU63" s="31">
        <f t="shared" si="803"/>
        <v>0</v>
      </c>
      <c r="FV63" s="31">
        <f t="shared" si="804"/>
        <v>0</v>
      </c>
      <c r="FW63" s="31">
        <f t="shared" si="805"/>
        <v>0</v>
      </c>
      <c r="FX63" s="31">
        <f t="shared" si="806"/>
        <v>0</v>
      </c>
      <c r="FY63" s="31">
        <f t="shared" si="807"/>
        <v>0</v>
      </c>
      <c r="FZ63" s="31">
        <f t="shared" si="808"/>
        <v>0</v>
      </c>
      <c r="GA63" s="31">
        <f t="shared" si="809"/>
        <v>0</v>
      </c>
      <c r="GB63" s="31">
        <f t="shared" si="810"/>
        <v>0</v>
      </c>
      <c r="GC63" s="31">
        <f t="shared" si="811"/>
        <v>0</v>
      </c>
      <c r="GD63" s="31">
        <f t="shared" si="812"/>
        <v>0</v>
      </c>
      <c r="GE63" s="97">
        <f t="shared" si="813"/>
        <v>12</v>
      </c>
      <c r="GF63" s="98">
        <f t="shared" si="814"/>
        <v>12</v>
      </c>
      <c r="GG63" s="31"/>
      <c r="GH63" s="31"/>
      <c r="GI63" s="31"/>
      <c r="GJ63" s="31"/>
      <c r="GL63" s="7"/>
      <c r="GM63" s="7"/>
      <c r="GN63" s="11"/>
      <c r="GO63" s="33"/>
      <c r="GP63" s="40"/>
      <c r="GR63" s="36"/>
    </row>
    <row r="64" spans="1:200" s="2" customFormat="1" ht="24.75" hidden="1" customHeight="1">
      <c r="A64" s="31"/>
      <c r="B64" s="102" t="s">
        <v>110</v>
      </c>
      <c r="C64" s="45" t="s">
        <v>116</v>
      </c>
      <c r="D64" s="45" t="s">
        <v>112</v>
      </c>
      <c r="E64" s="45" t="s">
        <v>121</v>
      </c>
      <c r="F64" s="45">
        <v>317</v>
      </c>
      <c r="G64" s="45">
        <v>5</v>
      </c>
      <c r="H64" s="45">
        <v>73</v>
      </c>
      <c r="I64" s="45">
        <v>1</v>
      </c>
      <c r="J64" s="45">
        <v>1</v>
      </c>
      <c r="K64" s="45">
        <v>1</v>
      </c>
      <c r="L64" s="104">
        <v>44</v>
      </c>
      <c r="M64" s="99">
        <f t="shared" ref="M64:M65" si="914">SUM(N64+P64+R64+T64+V64)</f>
        <v>4</v>
      </c>
      <c r="N64" s="62"/>
      <c r="O64" s="58">
        <f t="shared" ref="O64:O65" si="915">SUM(N64)*I64</f>
        <v>0</v>
      </c>
      <c r="P64" s="62"/>
      <c r="Q64" s="58">
        <f t="shared" ref="Q64:Q65" si="916">J64*P64</f>
        <v>0</v>
      </c>
      <c r="R64" s="62">
        <v>0</v>
      </c>
      <c r="S64" s="58">
        <f t="shared" ref="S64" si="917">SUM(R64)*J64</f>
        <v>0</v>
      </c>
      <c r="T64" s="62">
        <v>4</v>
      </c>
      <c r="U64" s="58">
        <f t="shared" si="890"/>
        <v>4</v>
      </c>
      <c r="V64" s="62"/>
      <c r="W64" s="58">
        <f t="shared" si="891"/>
        <v>0</v>
      </c>
      <c r="X64" s="51">
        <f t="shared" si="892"/>
        <v>0</v>
      </c>
      <c r="Y64" s="51">
        <v>0</v>
      </c>
      <c r="Z64" s="62"/>
      <c r="AA64" s="58"/>
      <c r="AB64" s="62"/>
      <c r="AC64" s="51">
        <f t="shared" si="893"/>
        <v>0</v>
      </c>
      <c r="AD64" s="62"/>
      <c r="AE64" s="100">
        <f t="shared" si="894"/>
        <v>0</v>
      </c>
      <c r="AF64" s="62"/>
      <c r="AG64" s="52">
        <f t="shared" si="895"/>
        <v>0</v>
      </c>
      <c r="AH64" s="62"/>
      <c r="AI64" s="51">
        <f t="shared" si="896"/>
        <v>0</v>
      </c>
      <c r="AJ64" s="62"/>
      <c r="AK64" s="51">
        <f t="shared" si="897"/>
        <v>0</v>
      </c>
      <c r="AL64" s="62"/>
      <c r="AM64" s="58">
        <f t="shared" ref="AM64" si="918">SUM(AL64*H64)</f>
        <v>0</v>
      </c>
      <c r="AN64" s="62"/>
      <c r="AO64" s="58">
        <f t="shared" si="899"/>
        <v>0</v>
      </c>
      <c r="AP64" s="62"/>
      <c r="AQ64" s="51">
        <f t="shared" si="900"/>
        <v>0</v>
      </c>
      <c r="AR64" s="62">
        <v>0</v>
      </c>
      <c r="AS64" s="51">
        <f>AR64*K64*6</f>
        <v>0</v>
      </c>
      <c r="AT64" s="62"/>
      <c r="AU64" s="51">
        <f t="shared" si="901"/>
        <v>0</v>
      </c>
      <c r="AV64" s="62"/>
      <c r="AW64" s="52">
        <f t="shared" si="902"/>
        <v>0</v>
      </c>
      <c r="AX64" s="62"/>
      <c r="AY64" s="51">
        <f t="shared" si="903"/>
        <v>0</v>
      </c>
      <c r="AZ64" s="62"/>
      <c r="BA64" s="51">
        <f t="shared" si="904"/>
        <v>0</v>
      </c>
      <c r="BB64" s="62"/>
      <c r="BC64" s="51">
        <f t="shared" si="905"/>
        <v>0</v>
      </c>
      <c r="BD64" s="62"/>
      <c r="BE64" s="52">
        <f t="shared" si="906"/>
        <v>0</v>
      </c>
      <c r="BF64" s="52"/>
      <c r="BG64" s="52">
        <f t="shared" si="58"/>
        <v>4</v>
      </c>
      <c r="BH64" s="52">
        <f t="shared" si="747"/>
        <v>4</v>
      </c>
      <c r="BI64" s="31"/>
      <c r="BJ64" s="31"/>
      <c r="BK64" s="31"/>
      <c r="BL64" s="31"/>
      <c r="BM64" s="31"/>
      <c r="BN64" s="44" t="s">
        <v>110</v>
      </c>
      <c r="BO64" s="109" t="s">
        <v>116</v>
      </c>
      <c r="BP64" s="109" t="s">
        <v>112</v>
      </c>
      <c r="BQ64" s="45" t="s">
        <v>121</v>
      </c>
      <c r="BR64" s="45">
        <v>220</v>
      </c>
      <c r="BS64" s="109">
        <v>4</v>
      </c>
      <c r="BT64" s="45">
        <v>204</v>
      </c>
      <c r="BU64" s="45">
        <v>1</v>
      </c>
      <c r="BV64" s="45">
        <v>1</v>
      </c>
      <c r="BW64" s="45">
        <v>1</v>
      </c>
      <c r="BX64" s="44">
        <v>44</v>
      </c>
      <c r="BY64" s="99">
        <f>SUM(BZ64+CB64+CD64+CF64+CH64)</f>
        <v>0</v>
      </c>
      <c r="BZ64" s="62"/>
      <c r="CA64" s="58">
        <f t="shared" si="907"/>
        <v>0</v>
      </c>
      <c r="CB64" s="62"/>
      <c r="CC64" s="58">
        <f>BV64*CB64</f>
        <v>0</v>
      </c>
      <c r="CD64" s="62">
        <v>0</v>
      </c>
      <c r="CE64" s="58">
        <f t="shared" si="908"/>
        <v>0</v>
      </c>
      <c r="CF64" s="62">
        <v>0</v>
      </c>
      <c r="CG64" s="58">
        <f t="shared" si="909"/>
        <v>0</v>
      </c>
      <c r="CH64" s="62"/>
      <c r="CI64" s="58">
        <f t="shared" si="910"/>
        <v>0</v>
      </c>
      <c r="CJ64" s="51">
        <f t="shared" si="849"/>
        <v>0</v>
      </c>
      <c r="CK64" s="51">
        <v>0</v>
      </c>
      <c r="CL64" s="62"/>
      <c r="CM64" s="58"/>
      <c r="CN64" s="62"/>
      <c r="CO64" s="51">
        <f t="shared" si="881"/>
        <v>0</v>
      </c>
      <c r="CP64" s="62"/>
      <c r="CQ64" s="100">
        <f t="shared" si="755"/>
        <v>0</v>
      </c>
      <c r="CR64" s="62"/>
      <c r="CS64" s="52">
        <f t="shared" si="756"/>
        <v>0</v>
      </c>
      <c r="CT64" s="62"/>
      <c r="CU64" s="51">
        <f t="shared" si="757"/>
        <v>0</v>
      </c>
      <c r="CV64" s="62"/>
      <c r="CW64" s="51">
        <f t="shared" si="851"/>
        <v>0</v>
      </c>
      <c r="CX64" s="62"/>
      <c r="CY64" s="58">
        <f t="shared" si="911"/>
        <v>0</v>
      </c>
      <c r="CZ64" s="62"/>
      <c r="DA64" s="58">
        <f t="shared" si="912"/>
        <v>0</v>
      </c>
      <c r="DB64" s="62"/>
      <c r="DC64" s="51">
        <f t="shared" si="761"/>
        <v>0</v>
      </c>
      <c r="DD64" s="62">
        <v>1</v>
      </c>
      <c r="DE64" s="51">
        <f>DD64*BW64*6</f>
        <v>6</v>
      </c>
      <c r="DF64" s="62"/>
      <c r="DG64" s="51">
        <f t="shared" si="762"/>
        <v>0</v>
      </c>
      <c r="DH64" s="62"/>
      <c r="DI64" s="52">
        <f t="shared" si="763"/>
        <v>0</v>
      </c>
      <c r="DJ64" s="62"/>
      <c r="DK64" s="51">
        <f t="shared" si="913"/>
        <v>0</v>
      </c>
      <c r="DL64" s="62"/>
      <c r="DM64" s="51">
        <f t="shared" si="764"/>
        <v>0</v>
      </c>
      <c r="DN64" s="62"/>
      <c r="DO64" s="51">
        <f t="shared" si="765"/>
        <v>0</v>
      </c>
      <c r="DP64" s="62"/>
      <c r="DQ64" s="52">
        <f t="shared" si="884"/>
        <v>0</v>
      </c>
      <c r="DR64" s="52"/>
      <c r="DS64" s="52">
        <f t="shared" si="767"/>
        <v>6</v>
      </c>
      <c r="DT64" s="52">
        <f t="shared" si="768"/>
        <v>6</v>
      </c>
      <c r="DU64" s="31"/>
      <c r="DV64" s="31"/>
      <c r="DW64" s="31"/>
      <c r="DX64" s="31"/>
      <c r="DY64" s="31"/>
      <c r="DZ64" s="31"/>
      <c r="EA64" s="112"/>
      <c r="EB64" s="112"/>
      <c r="EC64" s="31"/>
      <c r="ED64" s="31"/>
      <c r="EE64" s="31"/>
      <c r="EF64" s="31"/>
      <c r="EG64" s="31"/>
      <c r="EH64" s="31"/>
      <c r="EI64" s="31"/>
      <c r="EJ64" s="31">
        <f t="shared" si="769"/>
        <v>88</v>
      </c>
      <c r="EK64" s="31">
        <f t="shared" si="770"/>
        <v>4</v>
      </c>
      <c r="EL64" s="31">
        <f t="shared" si="837"/>
        <v>0</v>
      </c>
      <c r="EM64" s="30">
        <f t="shared" si="771"/>
        <v>0</v>
      </c>
      <c r="EN64" s="31">
        <f t="shared" si="772"/>
        <v>0</v>
      </c>
      <c r="EO64" s="31">
        <f t="shared" si="773"/>
        <v>0</v>
      </c>
      <c r="EP64" s="31">
        <f t="shared" si="774"/>
        <v>0</v>
      </c>
      <c r="EQ64" s="31">
        <f t="shared" si="775"/>
        <v>0</v>
      </c>
      <c r="ER64" s="31">
        <f t="shared" si="776"/>
        <v>4</v>
      </c>
      <c r="ES64" s="31">
        <f t="shared" si="777"/>
        <v>4</v>
      </c>
      <c r="ET64" s="31">
        <f t="shared" si="778"/>
        <v>0</v>
      </c>
      <c r="EU64" s="31">
        <f t="shared" si="779"/>
        <v>0</v>
      </c>
      <c r="EV64" s="31">
        <f t="shared" si="780"/>
        <v>0</v>
      </c>
      <c r="EW64" s="30">
        <f t="shared" si="781"/>
        <v>0</v>
      </c>
      <c r="EX64" s="31">
        <f t="shared" si="782"/>
        <v>0</v>
      </c>
      <c r="EY64" s="31">
        <f t="shared" si="783"/>
        <v>0</v>
      </c>
      <c r="EZ64" s="31">
        <f t="shared" si="784"/>
        <v>0</v>
      </c>
      <c r="FA64" s="31">
        <f t="shared" si="785"/>
        <v>0</v>
      </c>
      <c r="FB64" s="31">
        <f t="shared" si="786"/>
        <v>0</v>
      </c>
      <c r="FC64" s="31">
        <f t="shared" si="787"/>
        <v>0</v>
      </c>
      <c r="FD64" s="31">
        <f t="shared" si="788"/>
        <v>0</v>
      </c>
      <c r="FE64" s="31">
        <f t="shared" si="789"/>
        <v>0</v>
      </c>
      <c r="FF64" s="31">
        <f t="shared" si="790"/>
        <v>0</v>
      </c>
      <c r="FG64" s="30">
        <f t="shared" si="791"/>
        <v>0</v>
      </c>
      <c r="FH64" s="31">
        <f t="shared" si="792"/>
        <v>0</v>
      </c>
      <c r="FI64" s="31">
        <f t="shared" si="793"/>
        <v>0</v>
      </c>
      <c r="FJ64" s="31">
        <f t="shared" si="794"/>
        <v>0</v>
      </c>
      <c r="FK64" s="31">
        <f t="shared" si="795"/>
        <v>0</v>
      </c>
      <c r="FL64" s="31">
        <f t="shared" si="796"/>
        <v>0</v>
      </c>
      <c r="FM64" s="31">
        <f t="shared" si="797"/>
        <v>0</v>
      </c>
      <c r="FN64" s="31">
        <f t="shared" si="798"/>
        <v>0</v>
      </c>
      <c r="FO64" s="31">
        <f t="shared" si="799"/>
        <v>0</v>
      </c>
      <c r="FP64" s="31">
        <f t="shared" si="800"/>
        <v>1</v>
      </c>
      <c r="FQ64" s="31">
        <f t="shared" si="801"/>
        <v>6</v>
      </c>
      <c r="FR64" s="31"/>
      <c r="FS64" s="31">
        <f t="shared" si="801"/>
        <v>0</v>
      </c>
      <c r="FT64" s="31">
        <f t="shared" si="802"/>
        <v>0</v>
      </c>
      <c r="FU64" s="31">
        <f t="shared" si="803"/>
        <v>0</v>
      </c>
      <c r="FV64" s="31">
        <f t="shared" si="804"/>
        <v>0</v>
      </c>
      <c r="FW64" s="31">
        <f t="shared" si="805"/>
        <v>0</v>
      </c>
      <c r="FX64" s="31">
        <f t="shared" si="806"/>
        <v>0</v>
      </c>
      <c r="FY64" s="31">
        <f t="shared" si="807"/>
        <v>0</v>
      </c>
      <c r="FZ64" s="31">
        <f t="shared" si="808"/>
        <v>0</v>
      </c>
      <c r="GA64" s="31">
        <f t="shared" si="809"/>
        <v>0</v>
      </c>
      <c r="GB64" s="31">
        <f t="shared" si="810"/>
        <v>0</v>
      </c>
      <c r="GC64" s="31">
        <f t="shared" si="811"/>
        <v>0</v>
      </c>
      <c r="GD64" s="31">
        <f t="shared" si="812"/>
        <v>0</v>
      </c>
      <c r="GE64" s="97">
        <f t="shared" si="813"/>
        <v>10</v>
      </c>
      <c r="GF64" s="98">
        <f t="shared" si="814"/>
        <v>10</v>
      </c>
      <c r="GG64" s="31"/>
      <c r="GH64" s="31"/>
      <c r="GI64" s="31"/>
      <c r="GJ64" s="31"/>
      <c r="GL64" s="7"/>
      <c r="GM64" s="7"/>
      <c r="GN64" s="11"/>
      <c r="GO64" s="33"/>
      <c r="GP64" s="40"/>
      <c r="GR64" s="36"/>
    </row>
    <row r="65" spans="1:200" s="2" customFormat="1" ht="24.75" hidden="1" customHeight="1">
      <c r="A65" s="31"/>
      <c r="B65" s="44" t="s">
        <v>186</v>
      </c>
      <c r="C65" s="116" t="s">
        <v>187</v>
      </c>
      <c r="D65" s="45" t="s">
        <v>112</v>
      </c>
      <c r="E65" s="45" t="s">
        <v>188</v>
      </c>
      <c r="F65" s="45"/>
      <c r="G65" s="45">
        <v>1</v>
      </c>
      <c r="H65" s="45"/>
      <c r="I65" s="45"/>
      <c r="J65" s="45"/>
      <c r="K65" s="45"/>
      <c r="L65" s="44"/>
      <c r="M65" s="99">
        <f t="shared" si="914"/>
        <v>0</v>
      </c>
      <c r="N65" s="62"/>
      <c r="O65" s="58">
        <f t="shared" si="915"/>
        <v>0</v>
      </c>
      <c r="P65" s="62"/>
      <c r="Q65" s="58">
        <f t="shared" si="916"/>
        <v>0</v>
      </c>
      <c r="R65" s="62"/>
      <c r="S65" s="58">
        <f t="shared" ref="S65" si="919">SUM(R65)*J65</f>
        <v>0</v>
      </c>
      <c r="T65" s="62"/>
      <c r="U65" s="58">
        <f>SUM(T65)*K65</f>
        <v>0</v>
      </c>
      <c r="V65" s="62"/>
      <c r="W65" s="58">
        <f>SUM(V65)*J65*5</f>
        <v>0</v>
      </c>
      <c r="X65" s="51">
        <v>0</v>
      </c>
      <c r="Y65" s="51">
        <f t="shared" ref="Y65" si="920">SUM(N65*5/100*I65)</f>
        <v>0</v>
      </c>
      <c r="Z65" s="62"/>
      <c r="AA65" s="58"/>
      <c r="AB65" s="62"/>
      <c r="AC65" s="51">
        <f>SUM(AB65)*3*H65/5</f>
        <v>0</v>
      </c>
      <c r="AD65" s="62"/>
      <c r="AE65" s="100">
        <f>SUM(AD65*H65*(30+4))</f>
        <v>0</v>
      </c>
      <c r="AF65" s="62"/>
      <c r="AG65" s="52">
        <f>SUM(AF65*H65*3)</f>
        <v>0</v>
      </c>
      <c r="AH65" s="62"/>
      <c r="AI65" s="51">
        <f t="shared" si="896"/>
        <v>0</v>
      </c>
      <c r="AJ65" s="62"/>
      <c r="AK65" s="51">
        <f>SUM(AJ65*H65*2/3)</f>
        <v>0</v>
      </c>
      <c r="AL65" s="62"/>
      <c r="AM65" s="58">
        <f>SUM(AL65*H65)</f>
        <v>0</v>
      </c>
      <c r="AN65" s="62"/>
      <c r="AO65" s="58">
        <f>SUM(AN65*J65)</f>
        <v>0</v>
      </c>
      <c r="AP65" s="62"/>
      <c r="AQ65" s="51">
        <f>SUM(AP65*H65*2)</f>
        <v>0</v>
      </c>
      <c r="AR65" s="62"/>
      <c r="AS65" s="51">
        <f t="shared" ref="AS65" si="921">SUM(AR65*J65*2)</f>
        <v>0</v>
      </c>
      <c r="AT65" s="62"/>
      <c r="AU65" s="51">
        <f t="shared" si="901"/>
        <v>0</v>
      </c>
      <c r="AV65" s="62"/>
      <c r="AW65" s="52">
        <f t="shared" si="902"/>
        <v>0</v>
      </c>
      <c r="AX65" s="62"/>
      <c r="AY65" s="51">
        <f t="shared" ref="AY65" si="922">SUM(AX65*H65/3)</f>
        <v>0</v>
      </c>
      <c r="AZ65" s="62"/>
      <c r="BA65" s="51">
        <f>SUM(AZ65*K65*5*6)</f>
        <v>0</v>
      </c>
      <c r="BB65" s="62"/>
      <c r="BC65" s="51">
        <f>BB65*8*2</f>
        <v>0</v>
      </c>
      <c r="BD65" s="62">
        <v>2</v>
      </c>
      <c r="BE65" s="52">
        <f>SUM(BD65*50)/2</f>
        <v>50</v>
      </c>
      <c r="BF65" s="52"/>
      <c r="BG65" s="52">
        <f t="shared" si="58"/>
        <v>50</v>
      </c>
      <c r="BH65" s="52">
        <f t="shared" si="747"/>
        <v>0</v>
      </c>
      <c r="BI65" s="31"/>
      <c r="BJ65" s="31"/>
      <c r="BK65" s="31"/>
      <c r="BL65" s="31"/>
      <c r="BM65" s="31"/>
      <c r="BN65" s="102" t="s">
        <v>110</v>
      </c>
      <c r="BO65" s="45" t="s">
        <v>116</v>
      </c>
      <c r="BP65" s="45" t="s">
        <v>112</v>
      </c>
      <c r="BQ65" s="45" t="s">
        <v>121</v>
      </c>
      <c r="BR65" s="45">
        <v>317</v>
      </c>
      <c r="BS65" s="45">
        <v>6</v>
      </c>
      <c r="BT65" s="45">
        <v>73</v>
      </c>
      <c r="BU65" s="45">
        <v>1</v>
      </c>
      <c r="BV65" s="45">
        <v>1</v>
      </c>
      <c r="BW65" s="45">
        <v>1</v>
      </c>
      <c r="BX65" s="104">
        <v>44</v>
      </c>
      <c r="BY65" s="99">
        <f t="shared" ref="BY65" si="923">SUM(BZ65+CB65+CD65+CF65+CH65)</f>
        <v>0</v>
      </c>
      <c r="BZ65" s="62"/>
      <c r="CA65" s="58">
        <f t="shared" ref="CA65" si="924">SUM(BZ65)*BU65</f>
        <v>0</v>
      </c>
      <c r="CB65" s="62"/>
      <c r="CC65" s="58">
        <f t="shared" ref="CC65" si="925">BV65*CB65</f>
        <v>0</v>
      </c>
      <c r="CD65" s="62">
        <v>0</v>
      </c>
      <c r="CE65" s="58">
        <f t="shared" ref="CE65" si="926">SUM(CD65)*BV65</f>
        <v>0</v>
      </c>
      <c r="CF65" s="62">
        <v>0</v>
      </c>
      <c r="CG65" s="58">
        <f t="shared" si="909"/>
        <v>0</v>
      </c>
      <c r="CH65" s="62"/>
      <c r="CI65" s="58">
        <f t="shared" si="910"/>
        <v>0</v>
      </c>
      <c r="CJ65" s="51">
        <f t="shared" si="849"/>
        <v>0</v>
      </c>
      <c r="CK65" s="51">
        <v>0</v>
      </c>
      <c r="CL65" s="62"/>
      <c r="CM65" s="58"/>
      <c r="CN65" s="62"/>
      <c r="CO65" s="51">
        <f t="shared" si="881"/>
        <v>0</v>
      </c>
      <c r="CP65" s="62"/>
      <c r="CQ65" s="100">
        <f t="shared" si="755"/>
        <v>0</v>
      </c>
      <c r="CR65" s="62"/>
      <c r="CS65" s="52">
        <f t="shared" si="756"/>
        <v>0</v>
      </c>
      <c r="CT65" s="62"/>
      <c r="CU65" s="51">
        <f t="shared" si="757"/>
        <v>0</v>
      </c>
      <c r="CV65" s="62"/>
      <c r="CW65" s="51">
        <f t="shared" si="851"/>
        <v>0</v>
      </c>
      <c r="CX65" s="62"/>
      <c r="CY65" s="58">
        <f t="shared" ref="CY65" si="927">SUM(CX65*BT65)</f>
        <v>0</v>
      </c>
      <c r="CZ65" s="62"/>
      <c r="DA65" s="58">
        <f t="shared" si="912"/>
        <v>0</v>
      </c>
      <c r="DB65" s="62"/>
      <c r="DC65" s="51">
        <f t="shared" si="761"/>
        <v>0</v>
      </c>
      <c r="DD65" s="62">
        <v>1</v>
      </c>
      <c r="DE65" s="51">
        <f>DD65*BW65*6</f>
        <v>6</v>
      </c>
      <c r="DF65" s="62"/>
      <c r="DG65" s="51">
        <f t="shared" si="762"/>
        <v>0</v>
      </c>
      <c r="DH65" s="62"/>
      <c r="DI65" s="52">
        <f t="shared" si="763"/>
        <v>0</v>
      </c>
      <c r="DJ65" s="62"/>
      <c r="DK65" s="51">
        <f t="shared" si="913"/>
        <v>0</v>
      </c>
      <c r="DL65" s="62"/>
      <c r="DM65" s="51">
        <f t="shared" si="764"/>
        <v>0</v>
      </c>
      <c r="DN65" s="62"/>
      <c r="DO65" s="51">
        <f t="shared" si="765"/>
        <v>0</v>
      </c>
      <c r="DP65" s="62"/>
      <c r="DQ65" s="52">
        <f t="shared" si="884"/>
        <v>0</v>
      </c>
      <c r="DR65" s="52"/>
      <c r="DS65" s="52">
        <f t="shared" si="767"/>
        <v>6</v>
      </c>
      <c r="DT65" s="52">
        <f t="shared" si="768"/>
        <v>6</v>
      </c>
      <c r="DU65" s="31"/>
      <c r="DV65" s="31"/>
      <c r="DW65" s="31"/>
      <c r="DX65" s="31"/>
      <c r="DY65" s="31"/>
      <c r="DZ65" s="31"/>
      <c r="EA65" s="112"/>
      <c r="EB65" s="112"/>
      <c r="EC65" s="31"/>
      <c r="ED65" s="31"/>
      <c r="EE65" s="31"/>
      <c r="EF65" s="31"/>
      <c r="EG65" s="31"/>
      <c r="EH65" s="31"/>
      <c r="EI65" s="31"/>
      <c r="EJ65" s="31">
        <f t="shared" si="769"/>
        <v>44</v>
      </c>
      <c r="EK65" s="31">
        <f t="shared" si="770"/>
        <v>0</v>
      </c>
      <c r="EL65" s="31">
        <f t="shared" si="837"/>
        <v>0</v>
      </c>
      <c r="EM65" s="30">
        <f t="shared" si="771"/>
        <v>0</v>
      </c>
      <c r="EN65" s="31">
        <f t="shared" si="772"/>
        <v>0</v>
      </c>
      <c r="EO65" s="31">
        <f t="shared" si="773"/>
        <v>0</v>
      </c>
      <c r="EP65" s="31">
        <f t="shared" si="774"/>
        <v>0</v>
      </c>
      <c r="EQ65" s="31">
        <f t="shared" si="775"/>
        <v>0</v>
      </c>
      <c r="ER65" s="31">
        <f t="shared" si="776"/>
        <v>0</v>
      </c>
      <c r="ES65" s="31">
        <f t="shared" si="777"/>
        <v>0</v>
      </c>
      <c r="ET65" s="31">
        <f t="shared" si="778"/>
        <v>0</v>
      </c>
      <c r="EU65" s="31">
        <f t="shared" si="779"/>
        <v>0</v>
      </c>
      <c r="EV65" s="31">
        <f t="shared" si="780"/>
        <v>0</v>
      </c>
      <c r="EW65" s="30">
        <f t="shared" si="781"/>
        <v>0</v>
      </c>
      <c r="EX65" s="31">
        <f t="shared" si="782"/>
        <v>0</v>
      </c>
      <c r="EY65" s="31">
        <f t="shared" si="783"/>
        <v>0</v>
      </c>
      <c r="EZ65" s="31">
        <f t="shared" si="784"/>
        <v>0</v>
      </c>
      <c r="FA65" s="31">
        <f t="shared" si="785"/>
        <v>0</v>
      </c>
      <c r="FB65" s="31">
        <f t="shared" si="786"/>
        <v>0</v>
      </c>
      <c r="FC65" s="31">
        <f t="shared" si="787"/>
        <v>0</v>
      </c>
      <c r="FD65" s="31">
        <f t="shared" si="788"/>
        <v>0</v>
      </c>
      <c r="FE65" s="31">
        <f t="shared" si="789"/>
        <v>0</v>
      </c>
      <c r="FF65" s="31">
        <f t="shared" si="790"/>
        <v>0</v>
      </c>
      <c r="FG65" s="30">
        <f t="shared" si="791"/>
        <v>0</v>
      </c>
      <c r="FH65" s="31">
        <f t="shared" si="792"/>
        <v>0</v>
      </c>
      <c r="FI65" s="31">
        <f t="shared" si="793"/>
        <v>0</v>
      </c>
      <c r="FJ65" s="31">
        <f t="shared" si="794"/>
        <v>0</v>
      </c>
      <c r="FK65" s="31">
        <f t="shared" si="795"/>
        <v>0</v>
      </c>
      <c r="FL65" s="31">
        <f t="shared" si="796"/>
        <v>0</v>
      </c>
      <c r="FM65" s="31">
        <f t="shared" si="797"/>
        <v>0</v>
      </c>
      <c r="FN65" s="31">
        <f t="shared" si="798"/>
        <v>0</v>
      </c>
      <c r="FO65" s="31">
        <f t="shared" si="799"/>
        <v>0</v>
      </c>
      <c r="FP65" s="31">
        <f t="shared" si="800"/>
        <v>1</v>
      </c>
      <c r="FQ65" s="31">
        <f t="shared" si="801"/>
        <v>6</v>
      </c>
      <c r="FR65" s="31"/>
      <c r="FS65" s="31">
        <f t="shared" si="801"/>
        <v>0</v>
      </c>
      <c r="FT65" s="31">
        <f t="shared" si="802"/>
        <v>0</v>
      </c>
      <c r="FU65" s="31">
        <f t="shared" si="803"/>
        <v>0</v>
      </c>
      <c r="FV65" s="31">
        <f t="shared" si="804"/>
        <v>0</v>
      </c>
      <c r="FW65" s="31">
        <f t="shared" si="805"/>
        <v>0</v>
      </c>
      <c r="FX65" s="31">
        <f t="shared" si="806"/>
        <v>0</v>
      </c>
      <c r="FY65" s="31">
        <f t="shared" si="807"/>
        <v>0</v>
      </c>
      <c r="FZ65" s="31">
        <f t="shared" si="808"/>
        <v>0</v>
      </c>
      <c r="GA65" s="31">
        <f t="shared" si="809"/>
        <v>0</v>
      </c>
      <c r="GB65" s="31">
        <f t="shared" si="810"/>
        <v>2</v>
      </c>
      <c r="GC65" s="31">
        <f t="shared" si="811"/>
        <v>50</v>
      </c>
      <c r="GD65" s="31">
        <f t="shared" si="812"/>
        <v>0</v>
      </c>
      <c r="GE65" s="97">
        <f t="shared" si="813"/>
        <v>56</v>
      </c>
      <c r="GF65" s="98">
        <f t="shared" si="814"/>
        <v>6</v>
      </c>
      <c r="GG65" s="31"/>
      <c r="GH65" s="31"/>
      <c r="GI65" s="31"/>
      <c r="GJ65" s="31"/>
      <c r="GL65" s="7"/>
      <c r="GM65" s="7"/>
      <c r="GN65" s="11"/>
      <c r="GO65" s="33"/>
      <c r="GP65" s="40"/>
      <c r="GR65" s="36"/>
    </row>
    <row r="66" spans="1:200" s="2" customFormat="1" ht="24.75" hidden="1" customHeight="1">
      <c r="A66" s="31"/>
      <c r="B66" s="31"/>
      <c r="C66" s="112"/>
      <c r="D66" s="112"/>
      <c r="E66" s="112"/>
      <c r="F66" s="112"/>
      <c r="G66" s="112"/>
      <c r="H66" s="112"/>
      <c r="I66" s="112"/>
      <c r="J66" s="112"/>
      <c r="K66" s="112"/>
      <c r="L66" s="96"/>
      <c r="M66" s="107">
        <f t="shared" ref="M65:M69" si="928">SUM(N66+P66+T66+V66+AR66*2)</f>
        <v>0</v>
      </c>
      <c r="N66" s="62"/>
      <c r="O66" s="52"/>
      <c r="P66" s="62"/>
      <c r="Q66" s="52"/>
      <c r="R66" s="62"/>
      <c r="S66" s="52"/>
      <c r="T66" s="62"/>
      <c r="U66" s="52"/>
      <c r="V66" s="63"/>
      <c r="W66" s="52"/>
      <c r="X66" s="52"/>
      <c r="Y66" s="52"/>
      <c r="Z66" s="63"/>
      <c r="AA66" s="52"/>
      <c r="AB66" s="63"/>
      <c r="AC66" s="52"/>
      <c r="AD66" s="63"/>
      <c r="AE66" s="108"/>
      <c r="AF66" s="63"/>
      <c r="AG66" s="52"/>
      <c r="AH66" s="63"/>
      <c r="AI66" s="52"/>
      <c r="AJ66" s="63"/>
      <c r="AK66" s="52"/>
      <c r="AL66" s="63"/>
      <c r="AM66" s="52"/>
      <c r="AN66" s="63"/>
      <c r="AO66" s="52"/>
      <c r="AP66" s="63"/>
      <c r="AQ66" s="52"/>
      <c r="AR66" s="63"/>
      <c r="AS66" s="52"/>
      <c r="AT66" s="63"/>
      <c r="AU66" s="52"/>
      <c r="AV66" s="63"/>
      <c r="AW66" s="52"/>
      <c r="AX66" s="63"/>
      <c r="AY66" s="52"/>
      <c r="AZ66" s="63"/>
      <c r="BA66" s="52"/>
      <c r="BB66" s="63"/>
      <c r="BC66" s="52"/>
      <c r="BD66" s="63"/>
      <c r="BE66" s="52"/>
      <c r="BF66" s="52"/>
      <c r="BG66" s="52">
        <f t="shared" si="58"/>
        <v>0</v>
      </c>
      <c r="BH66" s="52">
        <f t="shared" si="747"/>
        <v>0</v>
      </c>
      <c r="BI66" s="31"/>
      <c r="BJ66" s="31"/>
      <c r="BK66" s="31"/>
      <c r="BL66" s="31"/>
      <c r="BM66" s="31"/>
      <c r="BN66" s="44" t="s">
        <v>110</v>
      </c>
      <c r="BO66" s="109" t="s">
        <v>116</v>
      </c>
      <c r="BP66" s="109" t="s">
        <v>112</v>
      </c>
      <c r="BQ66" s="45" t="s">
        <v>121</v>
      </c>
      <c r="BR66" s="45" t="s">
        <v>133</v>
      </c>
      <c r="BS66" s="109">
        <v>8</v>
      </c>
      <c r="BT66" s="45">
        <v>166</v>
      </c>
      <c r="BU66" s="45">
        <v>1</v>
      </c>
      <c r="BV66" s="45">
        <v>1</v>
      </c>
      <c r="BW66" s="45">
        <v>1</v>
      </c>
      <c r="BX66" s="113">
        <v>74</v>
      </c>
      <c r="BY66" s="99">
        <f>SUM(BZ66+CB66+CD66+CF66+CH66)</f>
        <v>0</v>
      </c>
      <c r="BZ66" s="62"/>
      <c r="CA66" s="58">
        <f>SUM(BZ66)*BU66</f>
        <v>0</v>
      </c>
      <c r="CB66" s="62"/>
      <c r="CC66" s="58">
        <f>BV66*CB66</f>
        <v>0</v>
      </c>
      <c r="CD66" s="62">
        <v>0</v>
      </c>
      <c r="CE66" s="58">
        <f>SUM(CD66)*BV66</f>
        <v>0</v>
      </c>
      <c r="CF66" s="62">
        <v>0</v>
      </c>
      <c r="CG66" s="58">
        <f>SUM(CF66)*BW66</f>
        <v>0</v>
      </c>
      <c r="CH66" s="62"/>
      <c r="CI66" s="58">
        <f>SUM(CH66)*BV66*5</f>
        <v>0</v>
      </c>
      <c r="CJ66" s="51">
        <f>SUM(BW66*DJ66*2+BW66*DL66*2)</f>
        <v>0</v>
      </c>
      <c r="CK66" s="51">
        <v>0</v>
      </c>
      <c r="CL66" s="62"/>
      <c r="CM66" s="58"/>
      <c r="CN66" s="62"/>
      <c r="CO66" s="51">
        <f>SUM(CN66)*3*BT66/5</f>
        <v>0</v>
      </c>
      <c r="CP66" s="62"/>
      <c r="CQ66" s="100">
        <f>SUM(CP66*BT66*(30+4))</f>
        <v>0</v>
      </c>
      <c r="CR66" s="62"/>
      <c r="CS66" s="52">
        <f>SUM(CR66*BT66*3)</f>
        <v>0</v>
      </c>
      <c r="CT66" s="62"/>
      <c r="CU66" s="51">
        <f>SUM(CT66*BT66/3)</f>
        <v>0</v>
      </c>
      <c r="CV66" s="62"/>
      <c r="CW66" s="51">
        <f>SUM(CV66*BT66*2/3)</f>
        <v>0</v>
      </c>
      <c r="CX66" s="62"/>
      <c r="CY66" s="58">
        <f>SUM(CX66*BT66)</f>
        <v>0</v>
      </c>
      <c r="CZ66" s="62"/>
      <c r="DA66" s="58">
        <f>SUM(CZ66*BV66)</f>
        <v>0</v>
      </c>
      <c r="DB66" s="62"/>
      <c r="DC66" s="51">
        <f>SUM(DB66*BT66*2)</f>
        <v>0</v>
      </c>
      <c r="DD66" s="62">
        <v>1</v>
      </c>
      <c r="DE66" s="51">
        <f t="shared" ref="DE66:DE67" si="929">DD66*BW66*6</f>
        <v>6</v>
      </c>
      <c r="DF66" s="62"/>
      <c r="DG66" s="51">
        <f t="shared" si="762"/>
        <v>0</v>
      </c>
      <c r="DH66" s="62"/>
      <c r="DI66" s="52">
        <f>SUM(DH66*BT66/3)</f>
        <v>0</v>
      </c>
      <c r="DJ66" s="62"/>
      <c r="DK66" s="51">
        <f>SUM(BV66*DJ66*8*2)</f>
        <v>0</v>
      </c>
      <c r="DL66" s="62"/>
      <c r="DM66" s="51">
        <f>SUM(DL66*BW66*5*6)</f>
        <v>0</v>
      </c>
      <c r="DN66" s="62"/>
      <c r="DO66" s="51">
        <f>SUM(DN66*BW66*4*6)</f>
        <v>0</v>
      </c>
      <c r="DP66" s="62"/>
      <c r="DQ66" s="52">
        <f>SUM(DP66*50)</f>
        <v>0</v>
      </c>
      <c r="DR66" s="52"/>
      <c r="DS66" s="52">
        <f t="shared" si="767"/>
        <v>6</v>
      </c>
      <c r="DT66" s="52">
        <f t="shared" si="768"/>
        <v>6</v>
      </c>
      <c r="DU66" s="31"/>
      <c r="DV66" s="31"/>
      <c r="DW66" s="31"/>
      <c r="DX66" s="31"/>
      <c r="DY66" s="31"/>
      <c r="DZ66" s="31"/>
      <c r="EA66" s="112"/>
      <c r="EB66" s="112"/>
      <c r="EC66" s="31"/>
      <c r="ED66" s="31"/>
      <c r="EE66" s="31"/>
      <c r="EF66" s="31"/>
      <c r="EG66" s="31"/>
      <c r="EH66" s="31"/>
      <c r="EI66" s="31"/>
      <c r="EJ66" s="31">
        <f t="shared" si="769"/>
        <v>74</v>
      </c>
      <c r="EK66" s="31">
        <f t="shared" si="770"/>
        <v>0</v>
      </c>
      <c r="EL66" s="31">
        <f t="shared" si="837"/>
        <v>0</v>
      </c>
      <c r="EM66" s="30">
        <f t="shared" si="771"/>
        <v>0</v>
      </c>
      <c r="EN66" s="31">
        <f t="shared" si="772"/>
        <v>0</v>
      </c>
      <c r="EO66" s="31">
        <f t="shared" si="773"/>
        <v>0</v>
      </c>
      <c r="EP66" s="31">
        <f t="shared" si="774"/>
        <v>0</v>
      </c>
      <c r="EQ66" s="31">
        <f t="shared" si="775"/>
        <v>0</v>
      </c>
      <c r="ER66" s="31">
        <f t="shared" si="776"/>
        <v>0</v>
      </c>
      <c r="ES66" s="31">
        <f t="shared" si="777"/>
        <v>0</v>
      </c>
      <c r="ET66" s="31">
        <f t="shared" si="778"/>
        <v>0</v>
      </c>
      <c r="EU66" s="31">
        <f t="shared" si="779"/>
        <v>0</v>
      </c>
      <c r="EV66" s="31">
        <f t="shared" si="780"/>
        <v>0</v>
      </c>
      <c r="EW66" s="30">
        <f t="shared" si="781"/>
        <v>0</v>
      </c>
      <c r="EX66" s="31">
        <f t="shared" si="782"/>
        <v>0</v>
      </c>
      <c r="EY66" s="31">
        <f t="shared" si="783"/>
        <v>0</v>
      </c>
      <c r="EZ66" s="31">
        <f t="shared" si="784"/>
        <v>0</v>
      </c>
      <c r="FA66" s="31">
        <f t="shared" si="785"/>
        <v>0</v>
      </c>
      <c r="FB66" s="31">
        <f t="shared" si="786"/>
        <v>0</v>
      </c>
      <c r="FC66" s="31">
        <f t="shared" si="787"/>
        <v>0</v>
      </c>
      <c r="FD66" s="31">
        <f t="shared" si="788"/>
        <v>0</v>
      </c>
      <c r="FE66" s="31">
        <f t="shared" si="789"/>
        <v>0</v>
      </c>
      <c r="FF66" s="31">
        <f t="shared" si="790"/>
        <v>0</v>
      </c>
      <c r="FG66" s="30">
        <f t="shared" si="791"/>
        <v>0</v>
      </c>
      <c r="FH66" s="31">
        <f t="shared" si="792"/>
        <v>0</v>
      </c>
      <c r="FI66" s="31">
        <f t="shared" si="793"/>
        <v>0</v>
      </c>
      <c r="FJ66" s="31">
        <f t="shared" si="794"/>
        <v>0</v>
      </c>
      <c r="FK66" s="31">
        <f t="shared" si="795"/>
        <v>0</v>
      </c>
      <c r="FL66" s="31">
        <f t="shared" si="796"/>
        <v>0</v>
      </c>
      <c r="FM66" s="31">
        <f t="shared" si="797"/>
        <v>0</v>
      </c>
      <c r="FN66" s="31">
        <f t="shared" si="798"/>
        <v>0</v>
      </c>
      <c r="FO66" s="31">
        <f t="shared" si="799"/>
        <v>0</v>
      </c>
      <c r="FP66" s="31">
        <f t="shared" si="800"/>
        <v>1</v>
      </c>
      <c r="FQ66" s="31">
        <f t="shared" si="801"/>
        <v>6</v>
      </c>
      <c r="FR66" s="31"/>
      <c r="FS66" s="31">
        <f t="shared" si="801"/>
        <v>0</v>
      </c>
      <c r="FT66" s="31">
        <f t="shared" si="802"/>
        <v>0</v>
      </c>
      <c r="FU66" s="31">
        <f t="shared" si="803"/>
        <v>0</v>
      </c>
      <c r="FV66" s="31">
        <f t="shared" si="804"/>
        <v>0</v>
      </c>
      <c r="FW66" s="31">
        <f t="shared" si="805"/>
        <v>0</v>
      </c>
      <c r="FX66" s="31">
        <f t="shared" si="806"/>
        <v>0</v>
      </c>
      <c r="FY66" s="31">
        <f t="shared" si="807"/>
        <v>0</v>
      </c>
      <c r="FZ66" s="31">
        <f t="shared" si="808"/>
        <v>0</v>
      </c>
      <c r="GA66" s="31">
        <f t="shared" si="809"/>
        <v>0</v>
      </c>
      <c r="GB66" s="31">
        <f t="shared" si="810"/>
        <v>0</v>
      </c>
      <c r="GC66" s="31">
        <f t="shared" si="811"/>
        <v>0</v>
      </c>
      <c r="GD66" s="31">
        <f t="shared" si="812"/>
        <v>0</v>
      </c>
      <c r="GE66" s="97">
        <f t="shared" si="813"/>
        <v>6</v>
      </c>
      <c r="GF66" s="98">
        <f t="shared" si="814"/>
        <v>6</v>
      </c>
      <c r="GG66" s="31"/>
      <c r="GH66" s="31"/>
      <c r="GI66" s="31"/>
      <c r="GJ66" s="31"/>
      <c r="GL66" s="7"/>
      <c r="GM66" s="7"/>
      <c r="GP66" s="41"/>
      <c r="GR66" s="36"/>
    </row>
    <row r="67" spans="1:200" s="2" customFormat="1" ht="24.75" hidden="1" customHeight="1">
      <c r="A67" s="31"/>
      <c r="B67" s="31"/>
      <c r="C67" s="112"/>
      <c r="D67" s="112"/>
      <c r="E67" s="112"/>
      <c r="F67" s="112"/>
      <c r="G67" s="112"/>
      <c r="H67" s="112"/>
      <c r="I67" s="112"/>
      <c r="J67" s="112"/>
      <c r="K67" s="112"/>
      <c r="L67" s="96"/>
      <c r="M67" s="107">
        <f t="shared" si="928"/>
        <v>0</v>
      </c>
      <c r="N67" s="62"/>
      <c r="O67" s="52"/>
      <c r="P67" s="62"/>
      <c r="Q67" s="52"/>
      <c r="R67" s="62"/>
      <c r="S67" s="52"/>
      <c r="T67" s="62"/>
      <c r="U67" s="52"/>
      <c r="V67" s="63"/>
      <c r="W67" s="52"/>
      <c r="X67" s="52"/>
      <c r="Y67" s="52"/>
      <c r="Z67" s="63"/>
      <c r="AA67" s="52"/>
      <c r="AB67" s="63"/>
      <c r="AC67" s="52"/>
      <c r="AD67" s="63"/>
      <c r="AE67" s="108"/>
      <c r="AF67" s="63"/>
      <c r="AG67" s="52"/>
      <c r="AH67" s="63"/>
      <c r="AI67" s="52"/>
      <c r="AJ67" s="63"/>
      <c r="AK67" s="52"/>
      <c r="AL67" s="63"/>
      <c r="AM67" s="52"/>
      <c r="AN67" s="63"/>
      <c r="AO67" s="52"/>
      <c r="AP67" s="63"/>
      <c r="AQ67" s="52"/>
      <c r="AR67" s="63"/>
      <c r="AS67" s="52"/>
      <c r="AT67" s="63"/>
      <c r="AU67" s="52"/>
      <c r="AV67" s="63"/>
      <c r="AW67" s="52"/>
      <c r="AX67" s="63"/>
      <c r="AY67" s="52"/>
      <c r="AZ67" s="63"/>
      <c r="BA67" s="52"/>
      <c r="BB67" s="63"/>
      <c r="BC67" s="52"/>
      <c r="BD67" s="63"/>
      <c r="BE67" s="52"/>
      <c r="BF67" s="52"/>
      <c r="BG67" s="52">
        <f t="shared" si="58"/>
        <v>0</v>
      </c>
      <c r="BH67" s="52">
        <f t="shared" si="747"/>
        <v>0</v>
      </c>
      <c r="BI67" s="31"/>
      <c r="BJ67" s="31"/>
      <c r="BK67" s="31"/>
      <c r="BL67" s="31"/>
      <c r="BM67" s="31"/>
      <c r="BN67" s="44" t="s">
        <v>110</v>
      </c>
      <c r="BO67" s="109" t="s">
        <v>116</v>
      </c>
      <c r="BP67" s="109" t="s">
        <v>112</v>
      </c>
      <c r="BQ67" s="45" t="s">
        <v>121</v>
      </c>
      <c r="BR67" s="45" t="s">
        <v>133</v>
      </c>
      <c r="BS67" s="109">
        <v>8</v>
      </c>
      <c r="BT67" s="45">
        <v>166</v>
      </c>
      <c r="BU67" s="45">
        <v>1</v>
      </c>
      <c r="BV67" s="45">
        <v>1</v>
      </c>
      <c r="BW67" s="45">
        <v>1</v>
      </c>
      <c r="BX67" s="113">
        <v>74</v>
      </c>
      <c r="BY67" s="99">
        <f>SUM(BZ67+CB67+CD67+CF67+CH67)</f>
        <v>0</v>
      </c>
      <c r="BZ67" s="62"/>
      <c r="CA67" s="58">
        <f>SUM(BZ67)*BU67</f>
        <v>0</v>
      </c>
      <c r="CB67" s="62"/>
      <c r="CC67" s="58">
        <f>BV67*CB67</f>
        <v>0</v>
      </c>
      <c r="CD67" s="62">
        <v>0</v>
      </c>
      <c r="CE67" s="58">
        <f>SUM(CD67)*BV67</f>
        <v>0</v>
      </c>
      <c r="CF67" s="62">
        <v>0</v>
      </c>
      <c r="CG67" s="58">
        <f>SUM(CF67)*BW67</f>
        <v>0</v>
      </c>
      <c r="CH67" s="62"/>
      <c r="CI67" s="58">
        <f>SUM(CH67)*BV67*5</f>
        <v>0</v>
      </c>
      <c r="CJ67" s="51">
        <f>SUM(BW67*DJ67*2+BW67*DL67*2)</f>
        <v>0</v>
      </c>
      <c r="CK67" s="51">
        <v>0</v>
      </c>
      <c r="CL67" s="62"/>
      <c r="CM67" s="58"/>
      <c r="CN67" s="62"/>
      <c r="CO67" s="51">
        <f>SUM(CN67)*3*BT67/5</f>
        <v>0</v>
      </c>
      <c r="CP67" s="62"/>
      <c r="CQ67" s="100">
        <f>SUM(CP67*BT67*(30+4))</f>
        <v>0</v>
      </c>
      <c r="CR67" s="62"/>
      <c r="CS67" s="52">
        <f>SUM(CR67*BT67*3)</f>
        <v>0</v>
      </c>
      <c r="CT67" s="62"/>
      <c r="CU67" s="51">
        <f>SUM(CT67*BT67/3)</f>
        <v>0</v>
      </c>
      <c r="CV67" s="62"/>
      <c r="CW67" s="51">
        <f>SUM(CV67*BT67*2/3)</f>
        <v>0</v>
      </c>
      <c r="CX67" s="62"/>
      <c r="CY67" s="58">
        <f>SUM(CX67*BT67)</f>
        <v>0</v>
      </c>
      <c r="CZ67" s="62"/>
      <c r="DA67" s="58">
        <f>SUM(CZ67*BV67)</f>
        <v>0</v>
      </c>
      <c r="DB67" s="62"/>
      <c r="DC67" s="51">
        <f>SUM(DB67*BT67*2)</f>
        <v>0</v>
      </c>
      <c r="DD67" s="62">
        <v>1</v>
      </c>
      <c r="DE67" s="51">
        <f t="shared" si="929"/>
        <v>6</v>
      </c>
      <c r="DF67" s="62"/>
      <c r="DG67" s="51">
        <f t="shared" si="762"/>
        <v>0</v>
      </c>
      <c r="DH67" s="62"/>
      <c r="DI67" s="52">
        <f>SUM(DH67*BT67/3)</f>
        <v>0</v>
      </c>
      <c r="DJ67" s="62"/>
      <c r="DK67" s="51">
        <f>SUM(BV67*DJ67*8*2)</f>
        <v>0</v>
      </c>
      <c r="DL67" s="62"/>
      <c r="DM67" s="51">
        <f>SUM(DL67*BW67*5*6)</f>
        <v>0</v>
      </c>
      <c r="DN67" s="62"/>
      <c r="DO67" s="51">
        <f>SUM(DN67*BW67*4*6)</f>
        <v>0</v>
      </c>
      <c r="DP67" s="62"/>
      <c r="DQ67" s="52">
        <f>SUM(DP67*50)</f>
        <v>0</v>
      </c>
      <c r="DR67" s="52"/>
      <c r="DS67" s="52">
        <f t="shared" si="767"/>
        <v>6</v>
      </c>
      <c r="DT67" s="52">
        <f t="shared" si="768"/>
        <v>6</v>
      </c>
      <c r="DU67" s="31"/>
      <c r="DV67" s="31"/>
      <c r="DW67" s="31"/>
      <c r="DX67" s="31"/>
      <c r="DY67" s="31"/>
      <c r="DZ67" s="31"/>
      <c r="EA67" s="112"/>
      <c r="EB67" s="112"/>
      <c r="EC67" s="31"/>
      <c r="ED67" s="31"/>
      <c r="EE67" s="31"/>
      <c r="EF67" s="31"/>
      <c r="EG67" s="31"/>
      <c r="EH67" s="31"/>
      <c r="EI67" s="31"/>
      <c r="EJ67" s="31">
        <f t="shared" si="769"/>
        <v>74</v>
      </c>
      <c r="EK67" s="31">
        <f t="shared" si="770"/>
        <v>0</v>
      </c>
      <c r="EL67" s="31">
        <f t="shared" si="837"/>
        <v>0</v>
      </c>
      <c r="EM67" s="30">
        <f t="shared" si="771"/>
        <v>0</v>
      </c>
      <c r="EN67" s="31">
        <f t="shared" si="772"/>
        <v>0</v>
      </c>
      <c r="EO67" s="31">
        <f t="shared" si="773"/>
        <v>0</v>
      </c>
      <c r="EP67" s="31">
        <f t="shared" si="774"/>
        <v>0</v>
      </c>
      <c r="EQ67" s="31">
        <f t="shared" si="775"/>
        <v>0</v>
      </c>
      <c r="ER67" s="31">
        <f t="shared" si="776"/>
        <v>0</v>
      </c>
      <c r="ES67" s="31">
        <f t="shared" si="777"/>
        <v>0</v>
      </c>
      <c r="ET67" s="31">
        <f t="shared" si="778"/>
        <v>0</v>
      </c>
      <c r="EU67" s="31">
        <f t="shared" si="779"/>
        <v>0</v>
      </c>
      <c r="EV67" s="31">
        <f t="shared" si="780"/>
        <v>0</v>
      </c>
      <c r="EW67" s="30">
        <f t="shared" si="781"/>
        <v>0</v>
      </c>
      <c r="EX67" s="31">
        <f t="shared" si="782"/>
        <v>0</v>
      </c>
      <c r="EY67" s="31">
        <f t="shared" si="783"/>
        <v>0</v>
      </c>
      <c r="EZ67" s="31">
        <f t="shared" si="784"/>
        <v>0</v>
      </c>
      <c r="FA67" s="31">
        <f t="shared" si="785"/>
        <v>0</v>
      </c>
      <c r="FB67" s="31">
        <f t="shared" si="786"/>
        <v>0</v>
      </c>
      <c r="FC67" s="31">
        <f t="shared" si="787"/>
        <v>0</v>
      </c>
      <c r="FD67" s="31">
        <f t="shared" si="788"/>
        <v>0</v>
      </c>
      <c r="FE67" s="31">
        <f t="shared" si="789"/>
        <v>0</v>
      </c>
      <c r="FF67" s="31">
        <f t="shared" si="790"/>
        <v>0</v>
      </c>
      <c r="FG67" s="30">
        <f t="shared" si="791"/>
        <v>0</v>
      </c>
      <c r="FH67" s="31">
        <f t="shared" si="792"/>
        <v>0</v>
      </c>
      <c r="FI67" s="31">
        <f t="shared" si="793"/>
        <v>0</v>
      </c>
      <c r="FJ67" s="31">
        <f t="shared" si="794"/>
        <v>0</v>
      </c>
      <c r="FK67" s="31">
        <f t="shared" si="795"/>
        <v>0</v>
      </c>
      <c r="FL67" s="31">
        <f t="shared" si="796"/>
        <v>0</v>
      </c>
      <c r="FM67" s="31">
        <f t="shared" si="797"/>
        <v>0</v>
      </c>
      <c r="FN67" s="31">
        <f t="shared" si="798"/>
        <v>0</v>
      </c>
      <c r="FO67" s="31">
        <f t="shared" si="799"/>
        <v>0</v>
      </c>
      <c r="FP67" s="31">
        <f t="shared" si="800"/>
        <v>1</v>
      </c>
      <c r="FQ67" s="31">
        <f t="shared" si="801"/>
        <v>6</v>
      </c>
      <c r="FR67" s="31"/>
      <c r="FS67" s="31">
        <f t="shared" si="801"/>
        <v>0</v>
      </c>
      <c r="FT67" s="31">
        <f t="shared" si="802"/>
        <v>0</v>
      </c>
      <c r="FU67" s="31">
        <f t="shared" si="803"/>
        <v>0</v>
      </c>
      <c r="FV67" s="31">
        <f t="shared" si="804"/>
        <v>0</v>
      </c>
      <c r="FW67" s="31">
        <f t="shared" si="805"/>
        <v>0</v>
      </c>
      <c r="FX67" s="31">
        <f t="shared" si="806"/>
        <v>0</v>
      </c>
      <c r="FY67" s="31">
        <f t="shared" si="807"/>
        <v>0</v>
      </c>
      <c r="FZ67" s="31">
        <f t="shared" si="808"/>
        <v>0</v>
      </c>
      <c r="GA67" s="31">
        <f t="shared" si="809"/>
        <v>0</v>
      </c>
      <c r="GB67" s="31">
        <f t="shared" si="810"/>
        <v>0</v>
      </c>
      <c r="GC67" s="31">
        <f t="shared" si="811"/>
        <v>0</v>
      </c>
      <c r="GD67" s="31">
        <f t="shared" si="812"/>
        <v>0</v>
      </c>
      <c r="GE67" s="97">
        <f t="shared" si="813"/>
        <v>6</v>
      </c>
      <c r="GF67" s="98">
        <f t="shared" si="814"/>
        <v>6</v>
      </c>
      <c r="GG67" s="31"/>
      <c r="GH67" s="31"/>
      <c r="GI67" s="31"/>
      <c r="GJ67" s="31"/>
      <c r="GL67" s="7"/>
      <c r="GM67" s="7"/>
      <c r="GN67" s="11"/>
      <c r="GO67" s="33"/>
      <c r="GP67" s="40"/>
      <c r="GR67" s="36"/>
    </row>
    <row r="68" spans="1:200" s="2" customFormat="1" ht="24.75" hidden="1" customHeight="1">
      <c r="A68" s="31"/>
      <c r="B68" s="31"/>
      <c r="C68" s="112"/>
      <c r="D68" s="112"/>
      <c r="E68" s="112"/>
      <c r="F68" s="112"/>
      <c r="G68" s="112"/>
      <c r="H68" s="112"/>
      <c r="I68" s="112"/>
      <c r="J68" s="112"/>
      <c r="K68" s="112"/>
      <c r="L68" s="96"/>
      <c r="M68" s="107">
        <f t="shared" ref="M68" si="930">SUM(N68+P68+T68+V68+AR68*2)</f>
        <v>0</v>
      </c>
      <c r="N68" s="62"/>
      <c r="O68" s="52"/>
      <c r="P68" s="62"/>
      <c r="Q68" s="52"/>
      <c r="R68" s="62"/>
      <c r="S68" s="52"/>
      <c r="T68" s="62"/>
      <c r="U68" s="52"/>
      <c r="V68" s="63"/>
      <c r="W68" s="52"/>
      <c r="X68" s="52"/>
      <c r="Y68" s="52"/>
      <c r="Z68" s="63"/>
      <c r="AA68" s="52"/>
      <c r="AB68" s="63"/>
      <c r="AC68" s="52"/>
      <c r="AD68" s="63"/>
      <c r="AE68" s="108"/>
      <c r="AF68" s="63"/>
      <c r="AG68" s="52"/>
      <c r="AH68" s="63"/>
      <c r="AI68" s="52"/>
      <c r="AJ68" s="63"/>
      <c r="AK68" s="52"/>
      <c r="AL68" s="63"/>
      <c r="AM68" s="52"/>
      <c r="AN68" s="63"/>
      <c r="AO68" s="52"/>
      <c r="AP68" s="63"/>
      <c r="AQ68" s="52"/>
      <c r="AR68" s="63"/>
      <c r="AS68" s="52"/>
      <c r="AT68" s="63"/>
      <c r="AU68" s="52"/>
      <c r="AV68" s="63"/>
      <c r="AW68" s="52"/>
      <c r="AX68" s="63"/>
      <c r="AY68" s="52"/>
      <c r="AZ68" s="63"/>
      <c r="BA68" s="52"/>
      <c r="BB68" s="63"/>
      <c r="BC68" s="52"/>
      <c r="BD68" s="63"/>
      <c r="BE68" s="52"/>
      <c r="BF68" s="52"/>
      <c r="BG68" s="52">
        <f t="shared" ref="BG68" si="931">SUM(AO68+BE68+BC68+BA68+AY68+AW68+AS68+AQ68+AK68+AM68+AI68+AG68+AE68+AC68+AA68+Y68+X68+W68+U68+Q68+O68+S68+AU68)</f>
        <v>0</v>
      </c>
      <c r="BH68" s="52">
        <f t="shared" ref="BH68" si="932">SUM(O68+Q68+U68+W68+X68+AS68+AW68+AY68+BA68+BC68+S68+AQ68)</f>
        <v>0</v>
      </c>
      <c r="BI68" s="31"/>
      <c r="BJ68" s="31"/>
      <c r="BK68" s="31"/>
      <c r="BL68" s="31"/>
      <c r="BM68" s="31"/>
      <c r="BN68" s="44" t="s">
        <v>186</v>
      </c>
      <c r="BO68" s="116" t="s">
        <v>187</v>
      </c>
      <c r="BP68" s="45" t="s">
        <v>112</v>
      </c>
      <c r="BQ68" s="45" t="s">
        <v>188</v>
      </c>
      <c r="BR68" s="45"/>
      <c r="BS68" s="45">
        <v>2</v>
      </c>
      <c r="BT68" s="45"/>
      <c r="BU68" s="45"/>
      <c r="BV68" s="45"/>
      <c r="BW68" s="45"/>
      <c r="BX68" s="44"/>
      <c r="BY68" s="99">
        <f t="shared" ref="BY68" si="933">SUM(BZ68+CB68+CD68+CF68+CH68)</f>
        <v>0</v>
      </c>
      <c r="BZ68" s="62"/>
      <c r="CA68" s="58">
        <f t="shared" ref="CA68" si="934">SUM(BZ68)*BU68</f>
        <v>0</v>
      </c>
      <c r="CB68" s="62"/>
      <c r="CC68" s="58">
        <f t="shared" ref="CC68" si="935">BV68*CB68</f>
        <v>0</v>
      </c>
      <c r="CD68" s="62"/>
      <c r="CE68" s="58">
        <f t="shared" ref="CE68" si="936">SUM(CD68)*BV68</f>
        <v>0</v>
      </c>
      <c r="CF68" s="62"/>
      <c r="CG68" s="58">
        <f>SUM(CF68)*BW68</f>
        <v>0</v>
      </c>
      <c r="CH68" s="62"/>
      <c r="CI68" s="58">
        <f>SUM(CH68)*BV68*5</f>
        <v>0</v>
      </c>
      <c r="CJ68" s="51">
        <v>0</v>
      </c>
      <c r="CK68" s="51">
        <f t="shared" ref="CK68" si="937">SUM(BZ68*5/100*BU68)</f>
        <v>0</v>
      </c>
      <c r="CL68" s="62"/>
      <c r="CM68" s="58"/>
      <c r="CN68" s="62"/>
      <c r="CO68" s="51">
        <f>SUM(CN68)*3*BT68/5</f>
        <v>0</v>
      </c>
      <c r="CP68" s="62"/>
      <c r="CQ68" s="100">
        <f>SUM(CP68*BT68*(30+4))</f>
        <v>0</v>
      </c>
      <c r="CR68" s="62"/>
      <c r="CS68" s="52">
        <f>SUM(CR68*BT68*3)</f>
        <v>0</v>
      </c>
      <c r="CT68" s="62"/>
      <c r="CU68" s="51">
        <f t="shared" ref="CU68" si="938">SUM(CT68*BT68/3)</f>
        <v>0</v>
      </c>
      <c r="CV68" s="62"/>
      <c r="CW68" s="51">
        <f>SUM(CV68*BT68*2/3)</f>
        <v>0</v>
      </c>
      <c r="CX68" s="62"/>
      <c r="CY68" s="58">
        <f>SUM(CX68*BT68)</f>
        <v>0</v>
      </c>
      <c r="CZ68" s="62"/>
      <c r="DA68" s="58">
        <f>SUM(CZ68*BV68)</f>
        <v>0</v>
      </c>
      <c r="DB68" s="62"/>
      <c r="DC68" s="51">
        <f>SUM(DB68*BT68*2)</f>
        <v>0</v>
      </c>
      <c r="DD68" s="62"/>
      <c r="DE68" s="51">
        <f t="shared" ref="DE68" si="939">SUM(DD68*BV68*2)</f>
        <v>0</v>
      </c>
      <c r="DF68" s="62"/>
      <c r="DG68" s="51">
        <f t="shared" si="762"/>
        <v>0</v>
      </c>
      <c r="DH68" s="62"/>
      <c r="DI68" s="52">
        <f t="shared" ref="DI68" si="940">SUM(DH68*BT68/3)</f>
        <v>0</v>
      </c>
      <c r="DJ68" s="62"/>
      <c r="DK68" s="51">
        <f t="shared" ref="DK68" si="941">SUM(DJ68*BT68/3)</f>
        <v>0</v>
      </c>
      <c r="DL68" s="62"/>
      <c r="DM68" s="51">
        <f>SUM(DL68*BW68*5*6)</f>
        <v>0</v>
      </c>
      <c r="DN68" s="62"/>
      <c r="DO68" s="51">
        <f>DN68*8*2</f>
        <v>0</v>
      </c>
      <c r="DP68" s="62">
        <v>1</v>
      </c>
      <c r="DQ68" s="52">
        <v>50</v>
      </c>
      <c r="DR68" s="52"/>
      <c r="DS68" s="52">
        <f t="shared" ref="DS68" si="942">SUM(DA68+DQ68+DO68+DM68+DK68+DI68+DE68+DC68+CW68+CY68+CU68+CS68+CQ68+CO68+CM68+CK68+CJ68+CI68+CG68+CC68+CA68+CE68+DG68)</f>
        <v>50</v>
      </c>
      <c r="DT68" s="52">
        <f t="shared" ref="DT68" si="943">SUM(CA68+CC68+CG68+CI68+CJ68+DE68+DI68+DK68+DM68+DO68+CE68+DC68)</f>
        <v>0</v>
      </c>
      <c r="DU68" s="31"/>
      <c r="DV68" s="31"/>
      <c r="DW68" s="31"/>
      <c r="DX68" s="31"/>
      <c r="DY68" s="31"/>
      <c r="DZ68" s="31"/>
      <c r="EA68" s="112"/>
      <c r="EB68" s="112"/>
      <c r="EC68" s="31"/>
      <c r="ED68" s="31"/>
      <c r="EE68" s="31"/>
      <c r="EF68" s="31"/>
      <c r="EG68" s="31"/>
      <c r="EH68" s="31"/>
      <c r="EI68" s="31"/>
      <c r="EJ68" s="31">
        <f t="shared" ref="EJ68" si="944">SUM(L68+BX68)</f>
        <v>0</v>
      </c>
      <c r="EK68" s="31">
        <f t="shared" ref="EK68" si="945">SUM(M68+BY68)</f>
        <v>0</v>
      </c>
      <c r="EL68" s="31">
        <f t="shared" ref="EL68" si="946">SUM(N68+BZ68)</f>
        <v>0</v>
      </c>
      <c r="EM68" s="30">
        <f t="shared" ref="EM68" si="947">SUM(O68+CA68)</f>
        <v>0</v>
      </c>
      <c r="EN68" s="31">
        <f t="shared" ref="EN68" si="948">SUM(P68+CB68)</f>
        <v>0</v>
      </c>
      <c r="EO68" s="31">
        <f t="shared" ref="EO68" si="949">SUM(Q68+CC68)</f>
        <v>0</v>
      </c>
      <c r="EP68" s="31">
        <f t="shared" ref="EP68" si="950">SUM(R68+CD68)</f>
        <v>0</v>
      </c>
      <c r="EQ68" s="31">
        <f t="shared" ref="EQ68" si="951">SUM(S68+CE68)</f>
        <v>0</v>
      </c>
      <c r="ER68" s="31">
        <f t="shared" ref="ER68" si="952">SUM(T68+CF68)</f>
        <v>0</v>
      </c>
      <c r="ES68" s="31">
        <f t="shared" ref="ES68" si="953">SUM(U68+CG68)</f>
        <v>0</v>
      </c>
      <c r="ET68" s="31">
        <f t="shared" ref="ET68" si="954">SUM(V68+CH68)</f>
        <v>0</v>
      </c>
      <c r="EU68" s="31">
        <f t="shared" ref="EU68" si="955">SUM(W68+CI68)</f>
        <v>0</v>
      </c>
      <c r="EV68" s="31">
        <f t="shared" ref="EV68" si="956">SUM(X68+CJ68)</f>
        <v>0</v>
      </c>
      <c r="EW68" s="30">
        <f t="shared" ref="EW68" si="957">SUM(Y68+CK68)</f>
        <v>0</v>
      </c>
      <c r="EX68" s="31">
        <f t="shared" ref="EX68" si="958">SUM(Z68+CL68)</f>
        <v>0</v>
      </c>
      <c r="EY68" s="31">
        <f t="shared" ref="EY68" si="959">SUM(AA68+CM68)</f>
        <v>0</v>
      </c>
      <c r="EZ68" s="31">
        <f t="shared" ref="EZ68" si="960">SUM(AB68+CN68)</f>
        <v>0</v>
      </c>
      <c r="FA68" s="31">
        <f t="shared" ref="FA68" si="961">SUM(AC68+CO68)</f>
        <v>0</v>
      </c>
      <c r="FB68" s="31">
        <f t="shared" ref="FB68" si="962">SUM(AD68+CP68)</f>
        <v>0</v>
      </c>
      <c r="FC68" s="31">
        <f t="shared" ref="FC68" si="963">SUM(AE68+CQ68)</f>
        <v>0</v>
      </c>
      <c r="FD68" s="31">
        <f t="shared" ref="FD68" si="964">SUM(AF68+CR68)</f>
        <v>0</v>
      </c>
      <c r="FE68" s="31">
        <f t="shared" ref="FE68" si="965">SUM(AG68+CS68)</f>
        <v>0</v>
      </c>
      <c r="FF68" s="31">
        <f t="shared" ref="FF68" si="966">SUM(AH68+CT68)</f>
        <v>0</v>
      </c>
      <c r="FG68" s="30">
        <f t="shared" ref="FG68" si="967">SUM(AI68+CU68)</f>
        <v>0</v>
      </c>
      <c r="FH68" s="31">
        <f t="shared" ref="FH68" si="968">SUM(AJ68+CV68)</f>
        <v>0</v>
      </c>
      <c r="FI68" s="31">
        <f t="shared" ref="FI68" si="969">SUM(AK68+CW68)</f>
        <v>0</v>
      </c>
      <c r="FJ68" s="31">
        <f t="shared" ref="FJ68" si="970">SUM(AL68+CX68)</f>
        <v>0</v>
      </c>
      <c r="FK68" s="31">
        <f t="shared" ref="FK68" si="971">SUM(AM68+CY68)</f>
        <v>0</v>
      </c>
      <c r="FL68" s="31">
        <f t="shared" ref="FL68" si="972">SUM(AN68+CZ68)</f>
        <v>0</v>
      </c>
      <c r="FM68" s="31">
        <f t="shared" ref="FM68" si="973">SUM(AO68+DA68)</f>
        <v>0</v>
      </c>
      <c r="FN68" s="31">
        <f t="shared" ref="FN68" si="974">SUM(AP68+DB68)</f>
        <v>0</v>
      </c>
      <c r="FO68" s="31">
        <f t="shared" ref="FO68" si="975">SUM(AQ68+DC68)</f>
        <v>0</v>
      </c>
      <c r="FP68" s="31">
        <f t="shared" ref="FP68" si="976">SUM(AR68+DD68)</f>
        <v>0</v>
      </c>
      <c r="FQ68" s="31">
        <f t="shared" ref="FQ68" si="977">SUM(AS68+DE68)</f>
        <v>0</v>
      </c>
      <c r="FR68" s="31"/>
      <c r="FS68" s="31">
        <f t="shared" ref="FS68" si="978">SUM(AU68+DG68)</f>
        <v>0</v>
      </c>
      <c r="FT68" s="31">
        <f t="shared" ref="FT68" si="979">SUM(AV68+DH68)</f>
        <v>0</v>
      </c>
      <c r="FU68" s="31">
        <f t="shared" ref="FU68" si="980">SUM(AW68+DI68)</f>
        <v>0</v>
      </c>
      <c r="FV68" s="31">
        <f t="shared" ref="FV68" si="981">SUM(AX68+DJ68)</f>
        <v>0</v>
      </c>
      <c r="FW68" s="31">
        <f t="shared" ref="FW68" si="982">SUM(AY68+DK68)</f>
        <v>0</v>
      </c>
      <c r="FX68" s="31">
        <f t="shared" ref="FX68" si="983">SUM(AZ68+DL68)</f>
        <v>0</v>
      </c>
      <c r="FY68" s="31">
        <f t="shared" ref="FY68" si="984">SUM(BA68+DM68)</f>
        <v>0</v>
      </c>
      <c r="FZ68" s="31">
        <f t="shared" ref="FZ68" si="985">SUM(BB68+DN68)</f>
        <v>0</v>
      </c>
      <c r="GA68" s="31">
        <f t="shared" ref="GA68" si="986">SUM(BC68+DO68)</f>
        <v>0</v>
      </c>
      <c r="GB68" s="31">
        <f t="shared" ref="GB68" si="987">SUM(BD68+DP68)</f>
        <v>1</v>
      </c>
      <c r="GC68" s="31">
        <f t="shared" ref="GC68" si="988">SUM(BE68+DQ68)</f>
        <v>50</v>
      </c>
      <c r="GD68" s="31">
        <f t="shared" ref="GD68" si="989">SUM(BF68+DR68)</f>
        <v>0</v>
      </c>
      <c r="GE68" s="97">
        <f t="shared" ref="GE68" si="990">SUM(BG68+DS68)</f>
        <v>50</v>
      </c>
      <c r="GF68" s="98">
        <f t="shared" ref="GF68" si="991">SUM(BH68+DT68)</f>
        <v>0</v>
      </c>
      <c r="GG68" s="31"/>
      <c r="GH68" s="31"/>
      <c r="GI68" s="31"/>
      <c r="GJ68" s="31"/>
      <c r="GL68" s="7"/>
      <c r="GM68" s="7"/>
      <c r="GN68" s="11"/>
      <c r="GO68" s="33"/>
      <c r="GP68" s="40"/>
      <c r="GR68" s="36"/>
    </row>
    <row r="69" spans="1:200" s="4" customFormat="1" ht="24.75" hidden="1" customHeight="1" thickBot="1">
      <c r="A69" s="88"/>
      <c r="B69" s="88"/>
      <c r="C69" s="214"/>
      <c r="D69" s="214"/>
      <c r="E69" s="214"/>
      <c r="F69" s="214"/>
      <c r="G69" s="214"/>
      <c r="H69" s="214"/>
      <c r="I69" s="214"/>
      <c r="J69" s="214"/>
      <c r="K69" s="214"/>
      <c r="L69" s="215"/>
      <c r="M69" s="194">
        <f t="shared" si="928"/>
        <v>0</v>
      </c>
      <c r="N69" s="195"/>
      <c r="O69" s="196"/>
      <c r="P69" s="195"/>
      <c r="Q69" s="196"/>
      <c r="R69" s="195"/>
      <c r="S69" s="196"/>
      <c r="T69" s="195"/>
      <c r="U69" s="196"/>
      <c r="V69" s="197"/>
      <c r="W69" s="196"/>
      <c r="X69" s="196"/>
      <c r="Y69" s="196"/>
      <c r="Z69" s="197"/>
      <c r="AA69" s="196"/>
      <c r="AB69" s="197"/>
      <c r="AC69" s="196"/>
      <c r="AD69" s="197"/>
      <c r="AE69" s="198"/>
      <c r="AF69" s="197"/>
      <c r="AG69" s="196"/>
      <c r="AH69" s="197"/>
      <c r="AI69" s="196"/>
      <c r="AJ69" s="197"/>
      <c r="AK69" s="196"/>
      <c r="AL69" s="197"/>
      <c r="AM69" s="196"/>
      <c r="AN69" s="197"/>
      <c r="AO69" s="196"/>
      <c r="AP69" s="197"/>
      <c r="AQ69" s="196"/>
      <c r="AR69" s="197"/>
      <c r="AS69" s="196"/>
      <c r="AT69" s="197"/>
      <c r="AU69" s="196"/>
      <c r="AV69" s="197"/>
      <c r="AW69" s="196"/>
      <c r="AX69" s="197"/>
      <c r="AY69" s="196"/>
      <c r="AZ69" s="197"/>
      <c r="BA69" s="196"/>
      <c r="BB69" s="197"/>
      <c r="BC69" s="196"/>
      <c r="BD69" s="197"/>
      <c r="BE69" s="196"/>
      <c r="BF69" s="196"/>
      <c r="BG69" s="52">
        <f t="shared" si="58"/>
        <v>0</v>
      </c>
      <c r="BH69" s="196">
        <f t="shared" si="747"/>
        <v>0</v>
      </c>
      <c r="BI69" s="88"/>
      <c r="BJ69" s="88"/>
      <c r="BK69" s="88"/>
      <c r="BL69" s="88"/>
      <c r="BM69" s="88"/>
      <c r="BN69" s="208"/>
      <c r="BO69" s="209"/>
      <c r="BP69" s="209"/>
      <c r="BQ69" s="209"/>
      <c r="BR69" s="209"/>
      <c r="BS69" s="209"/>
      <c r="BT69" s="209"/>
      <c r="BU69" s="209"/>
      <c r="BV69" s="209"/>
      <c r="BW69" s="209"/>
      <c r="BX69" s="208"/>
      <c r="BY69" s="210"/>
      <c r="BZ69" s="195"/>
      <c r="CA69" s="211"/>
      <c r="CB69" s="195"/>
      <c r="CC69" s="211"/>
      <c r="CD69" s="195"/>
      <c r="CE69" s="211"/>
      <c r="CF69" s="195"/>
      <c r="CG69" s="211"/>
      <c r="CH69" s="195"/>
      <c r="CI69" s="211"/>
      <c r="CJ69" s="212"/>
      <c r="CK69" s="212"/>
      <c r="CL69" s="195"/>
      <c r="CM69" s="211"/>
      <c r="CN69" s="195"/>
      <c r="CO69" s="212"/>
      <c r="CP69" s="195"/>
      <c r="CQ69" s="213"/>
      <c r="CR69" s="195"/>
      <c r="CS69" s="196"/>
      <c r="CT69" s="195"/>
      <c r="CU69" s="212"/>
      <c r="CV69" s="195"/>
      <c r="CW69" s="212"/>
      <c r="CX69" s="195"/>
      <c r="CY69" s="211"/>
      <c r="CZ69" s="195"/>
      <c r="DA69" s="211"/>
      <c r="DB69" s="195"/>
      <c r="DC69" s="212"/>
      <c r="DD69" s="195"/>
      <c r="DE69" s="212"/>
      <c r="DF69" s="195"/>
      <c r="DG69" s="212"/>
      <c r="DH69" s="195"/>
      <c r="DI69" s="196"/>
      <c r="DJ69" s="195"/>
      <c r="DK69" s="212"/>
      <c r="DL69" s="195"/>
      <c r="DM69" s="212"/>
      <c r="DN69" s="195"/>
      <c r="DO69" s="212"/>
      <c r="DP69" s="195"/>
      <c r="DQ69" s="196"/>
      <c r="DR69" s="196"/>
      <c r="DS69" s="196">
        <f t="shared" si="767"/>
        <v>0</v>
      </c>
      <c r="DT69" s="196">
        <f t="shared" si="768"/>
        <v>0</v>
      </c>
      <c r="DU69" s="88"/>
      <c r="DV69" s="88"/>
      <c r="DW69" s="88"/>
      <c r="DX69" s="88"/>
      <c r="DY69" s="88"/>
      <c r="DZ69" s="88"/>
      <c r="EA69" s="214"/>
      <c r="EB69" s="214"/>
      <c r="EC69" s="88"/>
      <c r="ED69" s="88"/>
      <c r="EE69" s="88"/>
      <c r="EF69" s="88"/>
      <c r="EG69" s="88"/>
      <c r="EH69" s="88"/>
      <c r="EI69" s="88"/>
      <c r="EJ69" s="88">
        <f t="shared" si="769"/>
        <v>0</v>
      </c>
      <c r="EK69" s="88">
        <f t="shared" si="770"/>
        <v>0</v>
      </c>
      <c r="EL69" s="88">
        <f t="shared" si="837"/>
        <v>0</v>
      </c>
      <c r="EM69" s="199">
        <f t="shared" si="771"/>
        <v>0</v>
      </c>
      <c r="EN69" s="88">
        <f t="shared" si="772"/>
        <v>0</v>
      </c>
      <c r="EO69" s="88">
        <f t="shared" si="773"/>
        <v>0</v>
      </c>
      <c r="EP69" s="88">
        <f t="shared" si="774"/>
        <v>0</v>
      </c>
      <c r="EQ69" s="88">
        <f t="shared" si="775"/>
        <v>0</v>
      </c>
      <c r="ER69" s="88">
        <f t="shared" si="776"/>
        <v>0</v>
      </c>
      <c r="ES69" s="88">
        <f t="shared" si="777"/>
        <v>0</v>
      </c>
      <c r="ET69" s="88">
        <f t="shared" si="778"/>
        <v>0</v>
      </c>
      <c r="EU69" s="88">
        <f t="shared" si="779"/>
        <v>0</v>
      </c>
      <c r="EV69" s="88">
        <f t="shared" si="780"/>
        <v>0</v>
      </c>
      <c r="EW69" s="199">
        <f t="shared" si="781"/>
        <v>0</v>
      </c>
      <c r="EX69" s="88">
        <f t="shared" si="782"/>
        <v>0</v>
      </c>
      <c r="EY69" s="88">
        <f t="shared" si="783"/>
        <v>0</v>
      </c>
      <c r="EZ69" s="88">
        <f t="shared" si="784"/>
        <v>0</v>
      </c>
      <c r="FA69" s="88">
        <f t="shared" si="785"/>
        <v>0</v>
      </c>
      <c r="FB69" s="88">
        <f t="shared" si="786"/>
        <v>0</v>
      </c>
      <c r="FC69" s="88">
        <f t="shared" si="787"/>
        <v>0</v>
      </c>
      <c r="FD69" s="88">
        <f t="shared" si="788"/>
        <v>0</v>
      </c>
      <c r="FE69" s="88">
        <f t="shared" si="789"/>
        <v>0</v>
      </c>
      <c r="FF69" s="88">
        <f t="shared" si="790"/>
        <v>0</v>
      </c>
      <c r="FG69" s="199">
        <f t="shared" si="791"/>
        <v>0</v>
      </c>
      <c r="FH69" s="88">
        <f t="shared" si="792"/>
        <v>0</v>
      </c>
      <c r="FI69" s="88">
        <f t="shared" si="793"/>
        <v>0</v>
      </c>
      <c r="FJ69" s="88">
        <f t="shared" si="794"/>
        <v>0</v>
      </c>
      <c r="FK69" s="88">
        <f t="shared" si="795"/>
        <v>0</v>
      </c>
      <c r="FL69" s="88">
        <f t="shared" si="796"/>
        <v>0</v>
      </c>
      <c r="FM69" s="88">
        <f t="shared" si="797"/>
        <v>0</v>
      </c>
      <c r="FN69" s="88">
        <f t="shared" si="798"/>
        <v>0</v>
      </c>
      <c r="FO69" s="88">
        <f t="shared" si="799"/>
        <v>0</v>
      </c>
      <c r="FP69" s="88">
        <f t="shared" si="800"/>
        <v>0</v>
      </c>
      <c r="FQ69" s="88">
        <f t="shared" si="801"/>
        <v>0</v>
      </c>
      <c r="FR69" s="88"/>
      <c r="FS69" s="88">
        <f t="shared" si="801"/>
        <v>0</v>
      </c>
      <c r="FT69" s="88">
        <f t="shared" si="802"/>
        <v>0</v>
      </c>
      <c r="FU69" s="88">
        <f t="shared" si="803"/>
        <v>0</v>
      </c>
      <c r="FV69" s="88">
        <f t="shared" si="804"/>
        <v>0</v>
      </c>
      <c r="FW69" s="88">
        <f t="shared" si="805"/>
        <v>0</v>
      </c>
      <c r="FX69" s="88">
        <f t="shared" si="806"/>
        <v>0</v>
      </c>
      <c r="FY69" s="88">
        <f t="shared" si="807"/>
        <v>0</v>
      </c>
      <c r="FZ69" s="88">
        <f t="shared" si="808"/>
        <v>0</v>
      </c>
      <c r="GA69" s="88">
        <f t="shared" si="809"/>
        <v>0</v>
      </c>
      <c r="GB69" s="88">
        <f t="shared" si="810"/>
        <v>0</v>
      </c>
      <c r="GC69" s="88">
        <f t="shared" si="811"/>
        <v>0</v>
      </c>
      <c r="GD69" s="88">
        <f t="shared" si="812"/>
        <v>0</v>
      </c>
      <c r="GE69" s="200">
        <f t="shared" si="813"/>
        <v>0</v>
      </c>
      <c r="GF69" s="201">
        <f t="shared" si="814"/>
        <v>0</v>
      </c>
      <c r="GG69" s="88"/>
      <c r="GH69" s="88"/>
      <c r="GI69" s="88"/>
      <c r="GJ69" s="88"/>
      <c r="GL69" s="202"/>
      <c r="GM69" s="202"/>
      <c r="GN69" s="203"/>
      <c r="GO69" s="204"/>
      <c r="GP69" s="216"/>
      <c r="GR69" s="206"/>
    </row>
    <row r="70" spans="1:200" s="273" customFormat="1" ht="24.95" customHeight="1" thickBot="1">
      <c r="A70" s="265">
        <v>5</v>
      </c>
      <c r="B70" s="266" t="s">
        <v>63</v>
      </c>
      <c r="C70" s="266" t="s">
        <v>62</v>
      </c>
      <c r="D70" s="265">
        <v>0.5</v>
      </c>
      <c r="E70" s="265"/>
      <c r="F70" s="265"/>
      <c r="G70" s="265"/>
      <c r="H70" s="265"/>
      <c r="I70" s="265"/>
      <c r="J70" s="265"/>
      <c r="K70" s="265"/>
      <c r="L70" s="265">
        <f>SUM(L71:L83)</f>
        <v>284</v>
      </c>
      <c r="M70" s="265">
        <f t="shared" ref="M70:BH70" si="992">SUM(M71:M83)</f>
        <v>12</v>
      </c>
      <c r="N70" s="265">
        <f t="shared" si="992"/>
        <v>0</v>
      </c>
      <c r="O70" s="265">
        <f t="shared" si="992"/>
        <v>0</v>
      </c>
      <c r="P70" s="265">
        <f t="shared" si="992"/>
        <v>0</v>
      </c>
      <c r="Q70" s="265">
        <f t="shared" si="992"/>
        <v>0</v>
      </c>
      <c r="R70" s="265">
        <f t="shared" si="992"/>
        <v>0</v>
      </c>
      <c r="S70" s="265">
        <f t="shared" si="992"/>
        <v>0</v>
      </c>
      <c r="T70" s="265">
        <f t="shared" si="992"/>
        <v>12</v>
      </c>
      <c r="U70" s="265">
        <f t="shared" si="992"/>
        <v>12</v>
      </c>
      <c r="V70" s="265">
        <f t="shared" si="992"/>
        <v>0</v>
      </c>
      <c r="W70" s="265">
        <f t="shared" si="992"/>
        <v>0</v>
      </c>
      <c r="X70" s="265">
        <f t="shared" si="992"/>
        <v>0</v>
      </c>
      <c r="Y70" s="265">
        <f t="shared" si="992"/>
        <v>0</v>
      </c>
      <c r="Z70" s="265">
        <f t="shared" si="992"/>
        <v>0</v>
      </c>
      <c r="AA70" s="265">
        <f t="shared" si="992"/>
        <v>0</v>
      </c>
      <c r="AB70" s="265">
        <f t="shared" si="992"/>
        <v>0</v>
      </c>
      <c r="AC70" s="265">
        <f t="shared" si="992"/>
        <v>0</v>
      </c>
      <c r="AD70" s="265">
        <f t="shared" si="992"/>
        <v>0</v>
      </c>
      <c r="AE70" s="265">
        <f t="shared" si="992"/>
        <v>0</v>
      </c>
      <c r="AF70" s="265">
        <f t="shared" si="992"/>
        <v>0</v>
      </c>
      <c r="AG70" s="265">
        <f t="shared" si="992"/>
        <v>0</v>
      </c>
      <c r="AH70" s="265">
        <f t="shared" si="992"/>
        <v>0</v>
      </c>
      <c r="AI70" s="265">
        <f t="shared" si="992"/>
        <v>0</v>
      </c>
      <c r="AJ70" s="265">
        <f t="shared" si="992"/>
        <v>0</v>
      </c>
      <c r="AK70" s="265">
        <f t="shared" si="992"/>
        <v>0</v>
      </c>
      <c r="AL70" s="265">
        <f t="shared" si="992"/>
        <v>0</v>
      </c>
      <c r="AM70" s="265">
        <f t="shared" si="992"/>
        <v>0</v>
      </c>
      <c r="AN70" s="265">
        <f t="shared" si="992"/>
        <v>0</v>
      </c>
      <c r="AO70" s="265">
        <f t="shared" si="992"/>
        <v>0</v>
      </c>
      <c r="AP70" s="265">
        <f t="shared" si="992"/>
        <v>0</v>
      </c>
      <c r="AQ70" s="265">
        <f t="shared" si="992"/>
        <v>0</v>
      </c>
      <c r="AR70" s="265">
        <f t="shared" si="992"/>
        <v>7</v>
      </c>
      <c r="AS70" s="265">
        <f t="shared" si="992"/>
        <v>42</v>
      </c>
      <c r="AT70" s="265">
        <f t="shared" si="992"/>
        <v>0</v>
      </c>
      <c r="AU70" s="265">
        <f t="shared" si="992"/>
        <v>0</v>
      </c>
      <c r="AV70" s="265">
        <f t="shared" si="992"/>
        <v>0</v>
      </c>
      <c r="AW70" s="265">
        <f t="shared" si="992"/>
        <v>0</v>
      </c>
      <c r="AX70" s="265">
        <f t="shared" si="992"/>
        <v>0</v>
      </c>
      <c r="AY70" s="265">
        <f t="shared" si="992"/>
        <v>0</v>
      </c>
      <c r="AZ70" s="265">
        <f t="shared" si="992"/>
        <v>0</v>
      </c>
      <c r="BA70" s="265">
        <f t="shared" si="992"/>
        <v>0</v>
      </c>
      <c r="BB70" s="265">
        <f t="shared" si="992"/>
        <v>0</v>
      </c>
      <c r="BC70" s="265">
        <f t="shared" si="992"/>
        <v>0</v>
      </c>
      <c r="BD70" s="265">
        <f t="shared" si="992"/>
        <v>0</v>
      </c>
      <c r="BE70" s="265">
        <f t="shared" si="992"/>
        <v>0</v>
      </c>
      <c r="BF70" s="265">
        <f t="shared" si="992"/>
        <v>0</v>
      </c>
      <c r="BG70" s="265">
        <f t="shared" si="992"/>
        <v>54</v>
      </c>
      <c r="BH70" s="265">
        <f t="shared" si="992"/>
        <v>54</v>
      </c>
      <c r="BI70" s="265"/>
      <c r="BJ70" s="265"/>
      <c r="BK70" s="265"/>
      <c r="BL70" s="265"/>
      <c r="BM70" s="265">
        <v>5</v>
      </c>
      <c r="BN70" s="266" t="s">
        <v>63</v>
      </c>
      <c r="BO70" s="266" t="s">
        <v>62</v>
      </c>
      <c r="BP70" s="265">
        <v>0.5</v>
      </c>
      <c r="BQ70" s="265"/>
      <c r="BR70" s="265"/>
      <c r="BS70" s="265"/>
      <c r="BT70" s="265"/>
      <c r="BU70" s="265"/>
      <c r="BV70" s="265"/>
      <c r="BW70" s="265"/>
      <c r="BX70" s="277">
        <f>SUM(BX71:BX83)</f>
        <v>468</v>
      </c>
      <c r="BY70" s="277">
        <f t="shared" ref="BY70:DT70" si="993">SUM(BY71:BY83)</f>
        <v>44</v>
      </c>
      <c r="BZ70" s="277">
        <f t="shared" si="993"/>
        <v>0</v>
      </c>
      <c r="CA70" s="277">
        <f t="shared" si="993"/>
        <v>0</v>
      </c>
      <c r="CB70" s="277">
        <f t="shared" si="993"/>
        <v>0</v>
      </c>
      <c r="CC70" s="277">
        <f t="shared" si="993"/>
        <v>0</v>
      </c>
      <c r="CD70" s="277">
        <f t="shared" si="993"/>
        <v>0</v>
      </c>
      <c r="CE70" s="277">
        <f t="shared" si="993"/>
        <v>0</v>
      </c>
      <c r="CF70" s="277">
        <f t="shared" si="993"/>
        <v>44</v>
      </c>
      <c r="CG70" s="277">
        <f t="shared" si="993"/>
        <v>44</v>
      </c>
      <c r="CH70" s="277">
        <f t="shared" si="993"/>
        <v>0</v>
      </c>
      <c r="CI70" s="277">
        <f t="shared" si="993"/>
        <v>0</v>
      </c>
      <c r="CJ70" s="277">
        <f t="shared" si="993"/>
        <v>0</v>
      </c>
      <c r="CK70" s="277">
        <f t="shared" si="993"/>
        <v>12</v>
      </c>
      <c r="CL70" s="277">
        <f t="shared" si="993"/>
        <v>0</v>
      </c>
      <c r="CM70" s="277">
        <f t="shared" si="993"/>
        <v>0</v>
      </c>
      <c r="CN70" s="277">
        <f t="shared" si="993"/>
        <v>6</v>
      </c>
      <c r="CO70" s="277">
        <f t="shared" si="993"/>
        <v>24</v>
      </c>
      <c r="CP70" s="277">
        <f t="shared" si="993"/>
        <v>0</v>
      </c>
      <c r="CQ70" s="277">
        <f t="shared" si="993"/>
        <v>0</v>
      </c>
      <c r="CR70" s="277">
        <f t="shared" si="993"/>
        <v>0</v>
      </c>
      <c r="CS70" s="277">
        <f t="shared" si="993"/>
        <v>0</v>
      </c>
      <c r="CT70" s="277">
        <f t="shared" si="993"/>
        <v>0</v>
      </c>
      <c r="CU70" s="277">
        <f t="shared" si="993"/>
        <v>0</v>
      </c>
      <c r="CV70" s="277">
        <f t="shared" si="993"/>
        <v>0</v>
      </c>
      <c r="CW70" s="277">
        <f t="shared" si="993"/>
        <v>0</v>
      </c>
      <c r="CX70" s="277">
        <f t="shared" si="993"/>
        <v>0</v>
      </c>
      <c r="CY70" s="277">
        <f t="shared" si="993"/>
        <v>0</v>
      </c>
      <c r="CZ70" s="277">
        <f t="shared" si="993"/>
        <v>0</v>
      </c>
      <c r="DA70" s="277">
        <f t="shared" si="993"/>
        <v>0</v>
      </c>
      <c r="DB70" s="277">
        <f t="shared" si="993"/>
        <v>0</v>
      </c>
      <c r="DC70" s="277">
        <f t="shared" si="993"/>
        <v>0</v>
      </c>
      <c r="DD70" s="277">
        <f t="shared" si="993"/>
        <v>11</v>
      </c>
      <c r="DE70" s="277">
        <f t="shared" si="993"/>
        <v>62.3</v>
      </c>
      <c r="DF70" s="277">
        <f t="shared" si="993"/>
        <v>0</v>
      </c>
      <c r="DG70" s="277">
        <f t="shared" si="993"/>
        <v>0</v>
      </c>
      <c r="DH70" s="277">
        <f t="shared" si="993"/>
        <v>1</v>
      </c>
      <c r="DI70" s="277">
        <f t="shared" si="993"/>
        <v>80</v>
      </c>
      <c r="DJ70" s="277">
        <f t="shared" si="993"/>
        <v>1</v>
      </c>
      <c r="DK70" s="277">
        <f t="shared" si="993"/>
        <v>8</v>
      </c>
      <c r="DL70" s="277">
        <f t="shared" si="993"/>
        <v>0</v>
      </c>
      <c r="DM70" s="277">
        <f t="shared" si="993"/>
        <v>0</v>
      </c>
      <c r="DN70" s="277">
        <f t="shared" si="993"/>
        <v>0</v>
      </c>
      <c r="DO70" s="277">
        <f t="shared" si="993"/>
        <v>0</v>
      </c>
      <c r="DP70" s="277">
        <f t="shared" si="993"/>
        <v>2</v>
      </c>
      <c r="DQ70" s="277">
        <f t="shared" si="993"/>
        <v>50</v>
      </c>
      <c r="DR70" s="277">
        <f t="shared" si="993"/>
        <v>0</v>
      </c>
      <c r="DS70" s="277">
        <f t="shared" si="993"/>
        <v>280.3</v>
      </c>
      <c r="DT70" s="277">
        <f t="shared" si="993"/>
        <v>194.3</v>
      </c>
      <c r="DU70" s="265"/>
      <c r="DV70" s="265"/>
      <c r="DW70" s="265"/>
      <c r="DX70" s="265"/>
      <c r="DY70" s="265">
        <v>5</v>
      </c>
      <c r="DZ70" s="266" t="s">
        <v>63</v>
      </c>
      <c r="EA70" s="266" t="s">
        <v>62</v>
      </c>
      <c r="EB70" s="265">
        <v>0.5</v>
      </c>
      <c r="EC70" s="265"/>
      <c r="ED70" s="265"/>
      <c r="EE70" s="265"/>
      <c r="EF70" s="265"/>
      <c r="EG70" s="265"/>
      <c r="EH70" s="265"/>
      <c r="EI70" s="265"/>
      <c r="EJ70" s="265">
        <f t="shared" ref="EJ70:GF70" si="994">SUM(EJ71:EJ83)</f>
        <v>752</v>
      </c>
      <c r="EK70" s="265">
        <f t="shared" si="994"/>
        <v>56</v>
      </c>
      <c r="EL70" s="265">
        <f t="shared" si="994"/>
        <v>0</v>
      </c>
      <c r="EM70" s="265">
        <f>SUM(EM71:EM83)</f>
        <v>0</v>
      </c>
      <c r="EN70" s="265">
        <f t="shared" si="994"/>
        <v>0</v>
      </c>
      <c r="EO70" s="265">
        <f t="shared" si="994"/>
        <v>0</v>
      </c>
      <c r="EP70" s="265">
        <f t="shared" ref="EP70:EQ70" si="995">SUM(EP71:EP83)</f>
        <v>0</v>
      </c>
      <c r="EQ70" s="265">
        <f t="shared" si="995"/>
        <v>0</v>
      </c>
      <c r="ER70" s="265">
        <f t="shared" si="994"/>
        <v>56</v>
      </c>
      <c r="ES70" s="265">
        <f t="shared" si="994"/>
        <v>56</v>
      </c>
      <c r="ET70" s="265">
        <f t="shared" si="994"/>
        <v>0</v>
      </c>
      <c r="EU70" s="265">
        <f t="shared" si="994"/>
        <v>0</v>
      </c>
      <c r="EV70" s="265">
        <f t="shared" si="994"/>
        <v>0</v>
      </c>
      <c r="EW70" s="268">
        <f t="shared" si="994"/>
        <v>12</v>
      </c>
      <c r="EX70" s="265">
        <f t="shared" si="994"/>
        <v>0</v>
      </c>
      <c r="EY70" s="265">
        <f t="shared" si="994"/>
        <v>0</v>
      </c>
      <c r="EZ70" s="265">
        <f t="shared" si="994"/>
        <v>6</v>
      </c>
      <c r="FA70" s="265">
        <f t="shared" si="994"/>
        <v>24</v>
      </c>
      <c r="FB70" s="265">
        <f t="shared" si="994"/>
        <v>0</v>
      </c>
      <c r="FC70" s="265">
        <f t="shared" si="994"/>
        <v>0</v>
      </c>
      <c r="FD70" s="265">
        <f t="shared" si="994"/>
        <v>0</v>
      </c>
      <c r="FE70" s="265">
        <f t="shared" si="994"/>
        <v>0</v>
      </c>
      <c r="FF70" s="265">
        <f t="shared" si="994"/>
        <v>0</v>
      </c>
      <c r="FG70" s="268">
        <f t="shared" si="994"/>
        <v>0</v>
      </c>
      <c r="FH70" s="265">
        <f t="shared" si="994"/>
        <v>0</v>
      </c>
      <c r="FI70" s="265">
        <f t="shared" si="994"/>
        <v>0</v>
      </c>
      <c r="FJ70" s="265">
        <f t="shared" si="994"/>
        <v>0</v>
      </c>
      <c r="FK70" s="265">
        <f t="shared" si="994"/>
        <v>0</v>
      </c>
      <c r="FL70" s="265">
        <f t="shared" si="994"/>
        <v>0</v>
      </c>
      <c r="FM70" s="265">
        <f t="shared" si="994"/>
        <v>0</v>
      </c>
      <c r="FN70" s="265">
        <f t="shared" si="994"/>
        <v>0</v>
      </c>
      <c r="FO70" s="265">
        <f t="shared" si="994"/>
        <v>0</v>
      </c>
      <c r="FP70" s="265">
        <f t="shared" si="994"/>
        <v>18</v>
      </c>
      <c r="FQ70" s="265">
        <f t="shared" si="994"/>
        <v>104.3</v>
      </c>
      <c r="FR70" s="265"/>
      <c r="FS70" s="265">
        <f t="shared" ref="FS70" si="996">SUM(FS71:FS83)</f>
        <v>0</v>
      </c>
      <c r="FT70" s="265">
        <f t="shared" si="994"/>
        <v>1</v>
      </c>
      <c r="FU70" s="265">
        <f t="shared" si="994"/>
        <v>80</v>
      </c>
      <c r="FV70" s="265">
        <f t="shared" si="994"/>
        <v>1</v>
      </c>
      <c r="FW70" s="265">
        <f t="shared" si="994"/>
        <v>8</v>
      </c>
      <c r="FX70" s="265">
        <f t="shared" si="994"/>
        <v>0</v>
      </c>
      <c r="FY70" s="265">
        <f t="shared" si="994"/>
        <v>0</v>
      </c>
      <c r="FZ70" s="265">
        <f t="shared" si="994"/>
        <v>0</v>
      </c>
      <c r="GA70" s="265">
        <f t="shared" si="994"/>
        <v>0</v>
      </c>
      <c r="GB70" s="265">
        <f t="shared" si="994"/>
        <v>2</v>
      </c>
      <c r="GC70" s="265">
        <f t="shared" si="994"/>
        <v>50</v>
      </c>
      <c r="GD70" s="265">
        <f t="shared" si="994"/>
        <v>0</v>
      </c>
      <c r="GE70" s="271">
        <f t="shared" si="994"/>
        <v>334.3</v>
      </c>
      <c r="GF70" s="272">
        <f t="shared" si="994"/>
        <v>248.3</v>
      </c>
      <c r="GG70" s="265"/>
      <c r="GH70" s="265"/>
      <c r="GI70" s="265"/>
      <c r="GJ70" s="265"/>
      <c r="GL70" s="274"/>
      <c r="GM70" s="274"/>
      <c r="GN70" s="278"/>
      <c r="GO70" s="278"/>
      <c r="GP70" s="279"/>
      <c r="GR70" s="276"/>
    </row>
    <row r="71" spans="1:200" s="6" customFormat="1" ht="24.75" hidden="1" customHeight="1">
      <c r="A71" s="80"/>
      <c r="B71" s="227" t="s">
        <v>110</v>
      </c>
      <c r="C71" s="245" t="s">
        <v>111</v>
      </c>
      <c r="D71" s="245" t="s">
        <v>112</v>
      </c>
      <c r="E71" s="245" t="s">
        <v>113</v>
      </c>
      <c r="F71" s="228">
        <v>203</v>
      </c>
      <c r="G71" s="228">
        <v>3</v>
      </c>
      <c r="H71" s="228">
        <v>169</v>
      </c>
      <c r="I71" s="228">
        <v>1</v>
      </c>
      <c r="J71" s="228">
        <v>1</v>
      </c>
      <c r="K71" s="228">
        <v>1</v>
      </c>
      <c r="L71" s="227">
        <v>40</v>
      </c>
      <c r="M71" s="229">
        <f t="shared" ref="M71:M78" si="997">SUM(N71+P71+R71+T71+V71)</f>
        <v>0</v>
      </c>
      <c r="N71" s="230"/>
      <c r="O71" s="231">
        <f t="shared" ref="O71:O73" si="998">SUM(N71)*I71</f>
        <v>0</v>
      </c>
      <c r="P71" s="230"/>
      <c r="Q71" s="231">
        <f t="shared" ref="Q71:Q78" si="999">J71*P71</f>
        <v>0</v>
      </c>
      <c r="R71" s="230">
        <v>0</v>
      </c>
      <c r="S71" s="231">
        <f t="shared" ref="S71:S73" si="1000">SUM(R71)*J71</f>
        <v>0</v>
      </c>
      <c r="T71" s="230">
        <v>0</v>
      </c>
      <c r="U71" s="231">
        <f t="shared" ref="U71:U77" si="1001">SUM(T71)*K71</f>
        <v>0</v>
      </c>
      <c r="V71" s="230"/>
      <c r="W71" s="231">
        <f t="shared" ref="W71:W77" si="1002">SUM(V71)*J71*5</f>
        <v>0</v>
      </c>
      <c r="X71" s="232">
        <f t="shared" ref="X71:X77" si="1003">SUM(K71*AX71*2+K71*AZ71*2)</f>
        <v>0</v>
      </c>
      <c r="Y71" s="232"/>
      <c r="Z71" s="230"/>
      <c r="AA71" s="231"/>
      <c r="AB71" s="230"/>
      <c r="AC71" s="232">
        <f t="shared" ref="AC71:AC77" si="1004">SUM(AB71)*3*H71/5</f>
        <v>0</v>
      </c>
      <c r="AD71" s="230"/>
      <c r="AE71" s="233">
        <f t="shared" ref="AE71:AE77" si="1005">SUM(AD71*H71*(30+4))</f>
        <v>0</v>
      </c>
      <c r="AF71" s="230"/>
      <c r="AG71" s="234">
        <f t="shared" ref="AG71:AG77" si="1006">SUM(AF71*H71*3)</f>
        <v>0</v>
      </c>
      <c r="AH71" s="230"/>
      <c r="AI71" s="232">
        <f t="shared" ref="AI71:AI78" si="1007">SUM(AH71*H71/3)</f>
        <v>0</v>
      </c>
      <c r="AJ71" s="230"/>
      <c r="AK71" s="232">
        <f t="shared" ref="AK71:AK77" si="1008">SUM(AJ71*H71*2/3)</f>
        <v>0</v>
      </c>
      <c r="AL71" s="230"/>
      <c r="AM71" s="231">
        <f t="shared" ref="AM71" si="1009">SUM(AL71*H71)</f>
        <v>0</v>
      </c>
      <c r="AN71" s="230"/>
      <c r="AO71" s="231">
        <f t="shared" ref="AO71:AO77" si="1010">SUM(AN71*J71)</f>
        <v>0</v>
      </c>
      <c r="AP71" s="230"/>
      <c r="AQ71" s="232">
        <f t="shared" ref="AQ71:AQ77" si="1011">SUM(AP71*H71*2)</f>
        <v>0</v>
      </c>
      <c r="AR71" s="230">
        <v>1</v>
      </c>
      <c r="AS71" s="232">
        <f t="shared" ref="AS71:AS76" si="1012">AR71*K71*6</f>
        <v>6</v>
      </c>
      <c r="AT71" s="248"/>
      <c r="AU71" s="234"/>
      <c r="AV71" s="248"/>
      <c r="AW71" s="234"/>
      <c r="AX71" s="248"/>
      <c r="AY71" s="234"/>
      <c r="AZ71" s="248"/>
      <c r="BA71" s="234"/>
      <c r="BB71" s="248"/>
      <c r="BC71" s="234"/>
      <c r="BD71" s="248"/>
      <c r="BE71" s="234"/>
      <c r="BF71" s="234"/>
      <c r="BG71" s="234">
        <f t="shared" si="58"/>
        <v>6</v>
      </c>
      <c r="BH71" s="234">
        <f t="shared" ref="BH71:BH83" si="1013">SUM(O71+Q71+U71+W71+X71+AS71+AW71+AY71+BA71+BC71+S71+AQ71)</f>
        <v>6</v>
      </c>
      <c r="BI71" s="80"/>
      <c r="BJ71" s="80"/>
      <c r="BK71" s="80"/>
      <c r="BL71" s="80"/>
      <c r="BM71" s="80"/>
      <c r="BN71" s="227" t="s">
        <v>110</v>
      </c>
      <c r="BO71" s="245" t="s">
        <v>111</v>
      </c>
      <c r="BP71" s="245" t="s">
        <v>112</v>
      </c>
      <c r="BQ71" s="245" t="s">
        <v>113</v>
      </c>
      <c r="BR71" s="228">
        <v>502</v>
      </c>
      <c r="BS71" s="228">
        <v>10</v>
      </c>
      <c r="BT71" s="228">
        <v>164</v>
      </c>
      <c r="BU71" s="228">
        <v>1</v>
      </c>
      <c r="BV71" s="228">
        <v>1</v>
      </c>
      <c r="BW71" s="228">
        <v>1</v>
      </c>
      <c r="BX71" s="227">
        <v>44</v>
      </c>
      <c r="BY71" s="229">
        <f t="shared" ref="BY71:BY81" si="1014">SUM(BZ71+CB71+CD71+CF71+CH71)</f>
        <v>44</v>
      </c>
      <c r="BZ71" s="230"/>
      <c r="CA71" s="231">
        <f t="shared" ref="CA71" si="1015">SUM(BZ71)*BU71</f>
        <v>0</v>
      </c>
      <c r="CB71" s="230"/>
      <c r="CC71" s="231">
        <f t="shared" ref="CC71:CC81" si="1016">BV71*CB71</f>
        <v>0</v>
      </c>
      <c r="CD71" s="230"/>
      <c r="CE71" s="231">
        <f t="shared" ref="CE71:CE74" si="1017">SUM(CD71)*BV71</f>
        <v>0</v>
      </c>
      <c r="CF71" s="230">
        <v>44</v>
      </c>
      <c r="CG71" s="231">
        <f t="shared" ref="CG71" si="1018">SUM(CF71)*BW71</f>
        <v>44</v>
      </c>
      <c r="CH71" s="230"/>
      <c r="CI71" s="231">
        <f t="shared" ref="CI71" si="1019">SUM(CH71)*BV71*5</f>
        <v>0</v>
      </c>
      <c r="CJ71" s="232">
        <v>0</v>
      </c>
      <c r="CK71" s="232">
        <v>4</v>
      </c>
      <c r="CL71" s="230"/>
      <c r="CM71" s="231"/>
      <c r="CN71" s="230"/>
      <c r="CO71" s="232">
        <f t="shared" ref="CO71:CO78" si="1020">SUM(CN71)*3*BT71/5</f>
        <v>0</v>
      </c>
      <c r="CP71" s="230"/>
      <c r="CQ71" s="233">
        <f t="shared" ref="CQ71:CQ78" si="1021">SUM(CP71*BT71*(30+4))</f>
        <v>0</v>
      </c>
      <c r="CR71" s="230"/>
      <c r="CS71" s="234">
        <f t="shared" ref="CS71:CS78" si="1022">SUM(CR71*BT71*3)</f>
        <v>0</v>
      </c>
      <c r="CT71" s="230"/>
      <c r="CU71" s="232">
        <f t="shared" ref="CU71:CU82" si="1023">SUM(CT71*BT71/3)</f>
        <v>0</v>
      </c>
      <c r="CV71" s="230"/>
      <c r="CW71" s="232">
        <f t="shared" ref="CW71:CW78" si="1024">SUM(CV71*BT71*2/3)</f>
        <v>0</v>
      </c>
      <c r="CX71" s="230"/>
      <c r="CY71" s="231">
        <f t="shared" ref="CY71" si="1025">SUM(CX71*BT71)</f>
        <v>0</v>
      </c>
      <c r="CZ71" s="230"/>
      <c r="DA71" s="231">
        <f t="shared" ref="DA71:DA78" si="1026">SUM(CZ71*BV71)</f>
        <v>0</v>
      </c>
      <c r="DB71" s="230"/>
      <c r="DC71" s="232">
        <f t="shared" ref="DC71:DC78" si="1027">SUM(DB71*BT71*2)</f>
        <v>0</v>
      </c>
      <c r="DD71" s="230"/>
      <c r="DE71" s="232">
        <f t="shared" ref="DE71" si="1028">SUM(BW71*DD71*6)</f>
        <v>0</v>
      </c>
      <c r="DF71" s="230"/>
      <c r="DG71" s="232">
        <f t="shared" ref="DG71" si="1029">DF71*BT71/3</f>
        <v>0</v>
      </c>
      <c r="DH71" s="230"/>
      <c r="DI71" s="234">
        <f t="shared" ref="DI71" si="1030">SUM(DH71*BT71/3)</f>
        <v>0</v>
      </c>
      <c r="DJ71" s="230">
        <v>1</v>
      </c>
      <c r="DK71" s="232">
        <f>DJ71*BW71:BW101*8</f>
        <v>8</v>
      </c>
      <c r="DL71" s="248"/>
      <c r="DM71" s="234"/>
      <c r="DN71" s="248"/>
      <c r="DO71" s="234"/>
      <c r="DP71" s="248"/>
      <c r="DQ71" s="234"/>
      <c r="DR71" s="234"/>
      <c r="DS71" s="234">
        <f t="shared" ref="DS71:DS83" si="1031">SUM(DA71+DQ71+DO71+DM71+DK71+DI71+DE71+DC71+CW71+CY71+CU71+CS71+CQ71+CO71+CM71+CK71+CJ71+CI71+CG71+CC71+CA71+CE71+DG71)</f>
        <v>56</v>
      </c>
      <c r="DT71" s="234">
        <f t="shared" ref="DT71:DT83" si="1032">SUM(CA71+CC71+CG71+CI71+CJ71+DE71+DI71+DK71+DM71+DO71+CE71+DC71)</f>
        <v>52</v>
      </c>
      <c r="DU71" s="249"/>
      <c r="DV71" s="227"/>
      <c r="DW71" s="227"/>
      <c r="DX71" s="227"/>
      <c r="DY71" s="80"/>
      <c r="DZ71" s="234"/>
      <c r="EA71" s="250"/>
      <c r="EB71" s="250"/>
      <c r="EC71" s="80"/>
      <c r="ED71" s="80"/>
      <c r="EE71" s="80"/>
      <c r="EF71" s="80"/>
      <c r="EG71" s="80"/>
      <c r="EH71" s="80"/>
      <c r="EI71" s="80"/>
      <c r="EJ71" s="80">
        <f t="shared" ref="EJ71:EJ83" si="1033">SUM(L71+BX71)</f>
        <v>84</v>
      </c>
      <c r="EK71" s="80">
        <f t="shared" ref="EK71:EK83" si="1034">SUM(M71+BY71)</f>
        <v>44</v>
      </c>
      <c r="EL71" s="80">
        <f t="shared" ref="EL71:EL83" si="1035">SUM(N71+BZ71)</f>
        <v>0</v>
      </c>
      <c r="EM71" s="237">
        <f t="shared" ref="EM71:EM83" si="1036">SUM(O71+CA71)</f>
        <v>0</v>
      </c>
      <c r="EN71" s="80">
        <f t="shared" ref="EN71:EN83" si="1037">SUM(P71+CB71)</f>
        <v>0</v>
      </c>
      <c r="EO71" s="80">
        <f t="shared" ref="EO71:EO83" si="1038">SUM(Q71+CC71)</f>
        <v>0</v>
      </c>
      <c r="EP71" s="80">
        <f t="shared" ref="EP71:EP83" si="1039">SUM(R71+CD71)</f>
        <v>0</v>
      </c>
      <c r="EQ71" s="80">
        <f t="shared" ref="EQ71:EQ83" si="1040">SUM(S71+CE71)</f>
        <v>0</v>
      </c>
      <c r="ER71" s="80">
        <f t="shared" ref="ER71:ER83" si="1041">SUM(T71+CF71)</f>
        <v>44</v>
      </c>
      <c r="ES71" s="80">
        <f t="shared" ref="ES71:ES83" si="1042">SUM(U71+CG71)</f>
        <v>44</v>
      </c>
      <c r="ET71" s="80">
        <f t="shared" ref="ET71:ET83" si="1043">SUM(V71+CH71)</f>
        <v>0</v>
      </c>
      <c r="EU71" s="80">
        <f t="shared" ref="EU71:EU83" si="1044">SUM(W71+CI71)</f>
        <v>0</v>
      </c>
      <c r="EV71" s="80">
        <f t="shared" ref="EV71:EV83" si="1045">SUM(X71+CJ71)</f>
        <v>0</v>
      </c>
      <c r="EW71" s="237">
        <f t="shared" ref="EW71:EW83" si="1046">SUM(Y71+CK71)</f>
        <v>4</v>
      </c>
      <c r="EX71" s="80">
        <f t="shared" ref="EX71:EX83" si="1047">SUM(Z71+CL71)</f>
        <v>0</v>
      </c>
      <c r="EY71" s="80">
        <f t="shared" ref="EY71:EY83" si="1048">SUM(AA71+CM71)</f>
        <v>0</v>
      </c>
      <c r="EZ71" s="80">
        <f t="shared" ref="EZ71:EZ83" si="1049">SUM(AB71+CN71)</f>
        <v>0</v>
      </c>
      <c r="FA71" s="80">
        <f t="shared" ref="FA71:FA83" si="1050">SUM(AC71+CO71)</f>
        <v>0</v>
      </c>
      <c r="FB71" s="80">
        <f t="shared" ref="FB71:FB83" si="1051">SUM(AD71+CP71)</f>
        <v>0</v>
      </c>
      <c r="FC71" s="80">
        <f t="shared" ref="FC71:FC83" si="1052">SUM(AE71+CQ71)</f>
        <v>0</v>
      </c>
      <c r="FD71" s="80">
        <f t="shared" ref="FD71:FD83" si="1053">SUM(AF71+CR71)</f>
        <v>0</v>
      </c>
      <c r="FE71" s="80">
        <f t="shared" ref="FE71:FE83" si="1054">SUM(AG71+CS71)</f>
        <v>0</v>
      </c>
      <c r="FF71" s="80">
        <f t="shared" ref="FF71:FF83" si="1055">SUM(AH71+CT71)</f>
        <v>0</v>
      </c>
      <c r="FG71" s="237">
        <f t="shared" ref="FG71:FG83" si="1056">SUM(AI71+CU71)</f>
        <v>0</v>
      </c>
      <c r="FH71" s="80">
        <f t="shared" ref="FH71:FH83" si="1057">SUM(AJ71+CV71)</f>
        <v>0</v>
      </c>
      <c r="FI71" s="80">
        <f t="shared" ref="FI71:FI83" si="1058">SUM(AK71+CW71)</f>
        <v>0</v>
      </c>
      <c r="FJ71" s="80">
        <f t="shared" ref="FJ71:FJ83" si="1059">SUM(AL71+CX71)</f>
        <v>0</v>
      </c>
      <c r="FK71" s="80">
        <f t="shared" ref="FK71:FK83" si="1060">SUM(AM71+CY71)</f>
        <v>0</v>
      </c>
      <c r="FL71" s="80">
        <f t="shared" ref="FL71:FL83" si="1061">SUM(AN71+CZ71)</f>
        <v>0</v>
      </c>
      <c r="FM71" s="80">
        <f t="shared" ref="FM71:FM83" si="1062">SUM(AO71+DA71)</f>
        <v>0</v>
      </c>
      <c r="FN71" s="80">
        <f t="shared" ref="FN71:FN83" si="1063">SUM(AP71+DB71)</f>
        <v>0</v>
      </c>
      <c r="FO71" s="80">
        <f t="shared" ref="FO71:FO83" si="1064">SUM(AQ71+DC71)</f>
        <v>0</v>
      </c>
      <c r="FP71" s="80">
        <f t="shared" ref="FP71:FP83" si="1065">SUM(AR71+DD71)</f>
        <v>1</v>
      </c>
      <c r="FQ71" s="80">
        <f t="shared" ref="FQ71:FS83" si="1066">SUM(AS71+DE71)</f>
        <v>6</v>
      </c>
      <c r="FR71" s="80"/>
      <c r="FS71" s="80">
        <f t="shared" si="1066"/>
        <v>0</v>
      </c>
      <c r="FT71" s="80">
        <f t="shared" ref="FT71:FT83" si="1067">SUM(AV71+DH71)</f>
        <v>0</v>
      </c>
      <c r="FU71" s="80">
        <f t="shared" ref="FU71:FU83" si="1068">SUM(AW71+DI71)</f>
        <v>0</v>
      </c>
      <c r="FV71" s="80">
        <f t="shared" ref="FV71:FV83" si="1069">SUM(AX71+DJ71)</f>
        <v>1</v>
      </c>
      <c r="FW71" s="80">
        <f t="shared" ref="FW71:FW83" si="1070">SUM(AY71+DK71)</f>
        <v>8</v>
      </c>
      <c r="FX71" s="80">
        <f t="shared" ref="FX71:FX83" si="1071">SUM(AZ71+DL71)</f>
        <v>0</v>
      </c>
      <c r="FY71" s="80">
        <f t="shared" ref="FY71:FY83" si="1072">SUM(BA71+DM71)</f>
        <v>0</v>
      </c>
      <c r="FZ71" s="80">
        <f t="shared" ref="FZ71:FZ83" si="1073">SUM(BB71+DN71)</f>
        <v>0</v>
      </c>
      <c r="GA71" s="80">
        <f t="shared" ref="GA71:GA83" si="1074">SUM(BC71+DO71)</f>
        <v>0</v>
      </c>
      <c r="GB71" s="80">
        <f t="shared" ref="GB71:GB83" si="1075">SUM(BD71+DP71)</f>
        <v>0</v>
      </c>
      <c r="GC71" s="80">
        <f t="shared" ref="GC71:GC83" si="1076">SUM(BE71+DQ71)</f>
        <v>0</v>
      </c>
      <c r="GD71" s="80">
        <f t="shared" ref="GD71:GD83" si="1077">SUM(BF71+DR71)</f>
        <v>0</v>
      </c>
      <c r="GE71" s="238">
        <f t="shared" ref="GE71:GE83" si="1078">SUM(BG71+DS71)</f>
        <v>62</v>
      </c>
      <c r="GF71" s="239">
        <f t="shared" ref="GF71:GF83" si="1079">SUM(BH71+DT71)</f>
        <v>58</v>
      </c>
      <c r="GG71" s="80"/>
      <c r="GH71" s="80"/>
      <c r="GI71" s="80"/>
      <c r="GJ71" s="80"/>
      <c r="GL71" s="240"/>
      <c r="GM71" s="240"/>
      <c r="GN71" s="241"/>
      <c r="GO71" s="242"/>
      <c r="GP71" s="247"/>
      <c r="GR71" s="244"/>
    </row>
    <row r="72" spans="1:200" s="2" customFormat="1" ht="24.95" hidden="1" customHeight="1">
      <c r="A72" s="31"/>
      <c r="B72" s="44" t="s">
        <v>110</v>
      </c>
      <c r="C72" s="109" t="s">
        <v>114</v>
      </c>
      <c r="D72" s="109" t="s">
        <v>112</v>
      </c>
      <c r="E72" s="45" t="s">
        <v>115</v>
      </c>
      <c r="F72" s="109">
        <v>207</v>
      </c>
      <c r="G72" s="45">
        <v>3</v>
      </c>
      <c r="H72" s="45">
        <v>60</v>
      </c>
      <c r="I72" s="45">
        <v>1</v>
      </c>
      <c r="J72" s="45">
        <v>1</v>
      </c>
      <c r="K72" s="45">
        <v>1</v>
      </c>
      <c r="L72" s="44">
        <v>44</v>
      </c>
      <c r="M72" s="99">
        <f t="shared" si="997"/>
        <v>6</v>
      </c>
      <c r="N72" s="62"/>
      <c r="O72" s="58">
        <f t="shared" si="998"/>
        <v>0</v>
      </c>
      <c r="P72" s="62"/>
      <c r="Q72" s="58">
        <f t="shared" si="999"/>
        <v>0</v>
      </c>
      <c r="R72" s="62">
        <v>0</v>
      </c>
      <c r="S72" s="58">
        <f t="shared" si="1000"/>
        <v>0</v>
      </c>
      <c r="T72" s="62">
        <v>6</v>
      </c>
      <c r="U72" s="58">
        <f t="shared" si="1001"/>
        <v>6</v>
      </c>
      <c r="V72" s="62"/>
      <c r="W72" s="58">
        <f t="shared" si="1002"/>
        <v>0</v>
      </c>
      <c r="X72" s="51">
        <f t="shared" si="1003"/>
        <v>0</v>
      </c>
      <c r="Y72" s="51"/>
      <c r="Z72" s="62"/>
      <c r="AA72" s="58"/>
      <c r="AB72" s="62"/>
      <c r="AC72" s="51">
        <f t="shared" si="1004"/>
        <v>0</v>
      </c>
      <c r="AD72" s="62"/>
      <c r="AE72" s="100">
        <f t="shared" si="1005"/>
        <v>0</v>
      </c>
      <c r="AF72" s="62"/>
      <c r="AG72" s="52">
        <f t="shared" si="1006"/>
        <v>0</v>
      </c>
      <c r="AH72" s="62"/>
      <c r="AI72" s="51">
        <f t="shared" si="1007"/>
        <v>0</v>
      </c>
      <c r="AJ72" s="62"/>
      <c r="AK72" s="51">
        <f t="shared" si="1008"/>
        <v>0</v>
      </c>
      <c r="AL72" s="62"/>
      <c r="AM72" s="58">
        <f>SUM(AL72*H72*2)</f>
        <v>0</v>
      </c>
      <c r="AN72" s="62"/>
      <c r="AO72" s="58">
        <f t="shared" si="1010"/>
        <v>0</v>
      </c>
      <c r="AP72" s="62"/>
      <c r="AQ72" s="51">
        <f t="shared" si="1011"/>
        <v>0</v>
      </c>
      <c r="AR72" s="62">
        <v>1</v>
      </c>
      <c r="AS72" s="51">
        <f t="shared" si="1012"/>
        <v>6</v>
      </c>
      <c r="AT72" s="63"/>
      <c r="AU72" s="52"/>
      <c r="AV72" s="63"/>
      <c r="AW72" s="52"/>
      <c r="AX72" s="63"/>
      <c r="AY72" s="52"/>
      <c r="AZ72" s="63"/>
      <c r="BA72" s="52"/>
      <c r="BB72" s="63"/>
      <c r="BC72" s="52"/>
      <c r="BD72" s="63"/>
      <c r="BE72" s="52"/>
      <c r="BF72" s="52"/>
      <c r="BG72" s="52">
        <f t="shared" si="58"/>
        <v>12</v>
      </c>
      <c r="BH72" s="52">
        <f t="shared" si="1013"/>
        <v>12</v>
      </c>
      <c r="BI72" s="115"/>
      <c r="BJ72" s="44"/>
      <c r="BK72" s="44"/>
      <c r="BL72" s="44"/>
      <c r="BM72" s="31"/>
      <c r="BN72" s="44" t="s">
        <v>110</v>
      </c>
      <c r="BO72" s="109" t="s">
        <v>111</v>
      </c>
      <c r="BP72" s="109" t="s">
        <v>112</v>
      </c>
      <c r="BQ72" s="109" t="s">
        <v>113</v>
      </c>
      <c r="BR72" s="45">
        <v>203</v>
      </c>
      <c r="BS72" s="45">
        <v>4</v>
      </c>
      <c r="BT72" s="45">
        <v>169</v>
      </c>
      <c r="BU72" s="45">
        <v>1</v>
      </c>
      <c r="BV72" s="45">
        <v>1</v>
      </c>
      <c r="BW72" s="45">
        <v>1</v>
      </c>
      <c r="BX72" s="44">
        <v>40</v>
      </c>
      <c r="BY72" s="99">
        <f t="shared" si="1014"/>
        <v>0</v>
      </c>
      <c r="BZ72" s="62"/>
      <c r="CA72" s="58">
        <f t="shared" ref="CA72:CA74" si="1080">SUM(BZ72)*BU72</f>
        <v>0</v>
      </c>
      <c r="CB72" s="62"/>
      <c r="CC72" s="58">
        <f t="shared" si="1016"/>
        <v>0</v>
      </c>
      <c r="CD72" s="62">
        <v>0</v>
      </c>
      <c r="CE72" s="58">
        <f t="shared" si="1017"/>
        <v>0</v>
      </c>
      <c r="CF72" s="62">
        <v>0</v>
      </c>
      <c r="CG72" s="58">
        <f t="shared" ref="CG72:CG78" si="1081">SUM(CF72)*BW72</f>
        <v>0</v>
      </c>
      <c r="CH72" s="62"/>
      <c r="CI72" s="58">
        <f t="shared" ref="CI72:CI78" si="1082">SUM(CH72)*BV72*5</f>
        <v>0</v>
      </c>
      <c r="CJ72" s="51">
        <f t="shared" ref="CJ72:CJ78" si="1083">SUM(BW72*DJ72*2+BW72*DL72*2)</f>
        <v>0</v>
      </c>
      <c r="CK72" s="51"/>
      <c r="CL72" s="62"/>
      <c r="CM72" s="58"/>
      <c r="CN72" s="62"/>
      <c r="CO72" s="51">
        <f t="shared" si="1020"/>
        <v>0</v>
      </c>
      <c r="CP72" s="62"/>
      <c r="CQ72" s="100">
        <f t="shared" si="1021"/>
        <v>0</v>
      </c>
      <c r="CR72" s="62"/>
      <c r="CS72" s="52">
        <f t="shared" si="1022"/>
        <v>0</v>
      </c>
      <c r="CT72" s="62"/>
      <c r="CU72" s="51">
        <f t="shared" si="1023"/>
        <v>0</v>
      </c>
      <c r="CV72" s="62"/>
      <c r="CW72" s="51">
        <f t="shared" si="1024"/>
        <v>0</v>
      </c>
      <c r="CX72" s="62"/>
      <c r="CY72" s="58">
        <f t="shared" ref="CY72" si="1084">SUM(CX72*BT72)</f>
        <v>0</v>
      </c>
      <c r="CZ72" s="62"/>
      <c r="DA72" s="58">
        <f t="shared" si="1026"/>
        <v>0</v>
      </c>
      <c r="DB72" s="62"/>
      <c r="DC72" s="51">
        <f t="shared" si="1027"/>
        <v>0</v>
      </c>
      <c r="DD72" s="62">
        <v>1</v>
      </c>
      <c r="DE72" s="51">
        <f t="shared" ref="DE72:DE77" si="1085">DD72*BW72*6</f>
        <v>6</v>
      </c>
      <c r="DF72" s="63"/>
      <c r="DG72" s="52"/>
      <c r="DH72" s="63"/>
      <c r="DI72" s="52"/>
      <c r="DJ72" s="63"/>
      <c r="DK72" s="52"/>
      <c r="DL72" s="63"/>
      <c r="DM72" s="52"/>
      <c r="DN72" s="63"/>
      <c r="DO72" s="52"/>
      <c r="DP72" s="63"/>
      <c r="DQ72" s="52"/>
      <c r="DR72" s="52"/>
      <c r="DS72" s="52">
        <f t="shared" si="1031"/>
        <v>6</v>
      </c>
      <c r="DT72" s="52">
        <f t="shared" si="1032"/>
        <v>6</v>
      </c>
      <c r="DU72" s="31"/>
      <c r="DV72" s="31"/>
      <c r="DW72" s="31"/>
      <c r="DX72" s="31"/>
      <c r="DY72" s="31"/>
      <c r="DZ72" s="52"/>
      <c r="EA72" s="101"/>
      <c r="EB72" s="101"/>
      <c r="EC72" s="31"/>
      <c r="ED72" s="31"/>
      <c r="EE72" s="31"/>
      <c r="EF72" s="31"/>
      <c r="EG72" s="31"/>
      <c r="EH72" s="31"/>
      <c r="EI72" s="31"/>
      <c r="EJ72" s="31">
        <f t="shared" si="1033"/>
        <v>84</v>
      </c>
      <c r="EK72" s="31">
        <f t="shared" si="1034"/>
        <v>6</v>
      </c>
      <c r="EL72" s="31">
        <f t="shared" si="1035"/>
        <v>0</v>
      </c>
      <c r="EM72" s="30">
        <f t="shared" si="1036"/>
        <v>0</v>
      </c>
      <c r="EN72" s="31">
        <f t="shared" si="1037"/>
        <v>0</v>
      </c>
      <c r="EO72" s="31">
        <f t="shared" si="1038"/>
        <v>0</v>
      </c>
      <c r="EP72" s="31">
        <f t="shared" si="1039"/>
        <v>0</v>
      </c>
      <c r="EQ72" s="31">
        <f t="shared" si="1040"/>
        <v>0</v>
      </c>
      <c r="ER72" s="31">
        <f t="shared" si="1041"/>
        <v>6</v>
      </c>
      <c r="ES72" s="31">
        <f t="shared" si="1042"/>
        <v>6</v>
      </c>
      <c r="ET72" s="31">
        <f t="shared" si="1043"/>
        <v>0</v>
      </c>
      <c r="EU72" s="31">
        <f t="shared" si="1044"/>
        <v>0</v>
      </c>
      <c r="EV72" s="31">
        <f t="shared" si="1045"/>
        <v>0</v>
      </c>
      <c r="EW72" s="30">
        <f t="shared" si="1046"/>
        <v>0</v>
      </c>
      <c r="EX72" s="31">
        <f t="shared" si="1047"/>
        <v>0</v>
      </c>
      <c r="EY72" s="31">
        <f t="shared" si="1048"/>
        <v>0</v>
      </c>
      <c r="EZ72" s="31">
        <f t="shared" si="1049"/>
        <v>0</v>
      </c>
      <c r="FA72" s="31">
        <f t="shared" si="1050"/>
        <v>0</v>
      </c>
      <c r="FB72" s="31">
        <f t="shared" si="1051"/>
        <v>0</v>
      </c>
      <c r="FC72" s="31">
        <f t="shared" si="1052"/>
        <v>0</v>
      </c>
      <c r="FD72" s="31">
        <f t="shared" si="1053"/>
        <v>0</v>
      </c>
      <c r="FE72" s="31">
        <f t="shared" si="1054"/>
        <v>0</v>
      </c>
      <c r="FF72" s="31">
        <f t="shared" si="1055"/>
        <v>0</v>
      </c>
      <c r="FG72" s="30">
        <f t="shared" si="1056"/>
        <v>0</v>
      </c>
      <c r="FH72" s="31">
        <f t="shared" si="1057"/>
        <v>0</v>
      </c>
      <c r="FI72" s="31">
        <f t="shared" si="1058"/>
        <v>0</v>
      </c>
      <c r="FJ72" s="31">
        <f t="shared" si="1059"/>
        <v>0</v>
      </c>
      <c r="FK72" s="31">
        <f t="shared" si="1060"/>
        <v>0</v>
      </c>
      <c r="FL72" s="31">
        <f t="shared" si="1061"/>
        <v>0</v>
      </c>
      <c r="FM72" s="31">
        <f t="shared" si="1062"/>
        <v>0</v>
      </c>
      <c r="FN72" s="31">
        <f t="shared" si="1063"/>
        <v>0</v>
      </c>
      <c r="FO72" s="31">
        <f t="shared" si="1064"/>
        <v>0</v>
      </c>
      <c r="FP72" s="31">
        <f t="shared" si="1065"/>
        <v>2</v>
      </c>
      <c r="FQ72" s="31">
        <f t="shared" si="1066"/>
        <v>12</v>
      </c>
      <c r="FR72" s="31"/>
      <c r="FS72" s="31">
        <f t="shared" si="1066"/>
        <v>0</v>
      </c>
      <c r="FT72" s="31">
        <f t="shared" si="1067"/>
        <v>0</v>
      </c>
      <c r="FU72" s="31">
        <f t="shared" si="1068"/>
        <v>0</v>
      </c>
      <c r="FV72" s="31">
        <f t="shared" si="1069"/>
        <v>0</v>
      </c>
      <c r="FW72" s="31">
        <f t="shared" si="1070"/>
        <v>0</v>
      </c>
      <c r="FX72" s="31">
        <f t="shared" si="1071"/>
        <v>0</v>
      </c>
      <c r="FY72" s="31">
        <f t="shared" si="1072"/>
        <v>0</v>
      </c>
      <c r="FZ72" s="31">
        <f t="shared" si="1073"/>
        <v>0</v>
      </c>
      <c r="GA72" s="31">
        <f t="shared" si="1074"/>
        <v>0</v>
      </c>
      <c r="GB72" s="31">
        <f t="shared" si="1075"/>
        <v>0</v>
      </c>
      <c r="GC72" s="31">
        <f t="shared" si="1076"/>
        <v>0</v>
      </c>
      <c r="GD72" s="31">
        <f t="shared" si="1077"/>
        <v>0</v>
      </c>
      <c r="GE72" s="97">
        <f t="shared" si="1078"/>
        <v>18</v>
      </c>
      <c r="GF72" s="98">
        <f t="shared" si="1079"/>
        <v>18</v>
      </c>
      <c r="GG72" s="31"/>
      <c r="GH72" s="31"/>
      <c r="GI72" s="31"/>
      <c r="GJ72" s="31"/>
      <c r="GL72" s="7"/>
      <c r="GM72" s="7"/>
      <c r="GN72" s="11"/>
      <c r="GO72" s="33"/>
      <c r="GP72" s="40"/>
      <c r="GR72" s="36"/>
    </row>
    <row r="73" spans="1:200" s="2" customFormat="1" ht="24.95" hidden="1" customHeight="1">
      <c r="A73" s="31"/>
      <c r="B73" s="44" t="s">
        <v>110</v>
      </c>
      <c r="C73" s="45" t="s">
        <v>116</v>
      </c>
      <c r="D73" s="109" t="s">
        <v>112</v>
      </c>
      <c r="E73" s="109" t="s">
        <v>117</v>
      </c>
      <c r="F73" s="109">
        <v>212</v>
      </c>
      <c r="G73" s="109">
        <v>3</v>
      </c>
      <c r="H73" s="45">
        <f>60+40</f>
        <v>100</v>
      </c>
      <c r="I73" s="45">
        <v>1</v>
      </c>
      <c r="J73" s="45">
        <v>1</v>
      </c>
      <c r="K73" s="45">
        <v>1</v>
      </c>
      <c r="L73" s="44">
        <v>38</v>
      </c>
      <c r="M73" s="99">
        <f t="shared" si="997"/>
        <v>0</v>
      </c>
      <c r="N73" s="62"/>
      <c r="O73" s="58">
        <f t="shared" si="998"/>
        <v>0</v>
      </c>
      <c r="P73" s="62"/>
      <c r="Q73" s="58">
        <f t="shared" si="999"/>
        <v>0</v>
      </c>
      <c r="R73" s="62">
        <v>0</v>
      </c>
      <c r="S73" s="58">
        <f t="shared" si="1000"/>
        <v>0</v>
      </c>
      <c r="T73" s="62">
        <v>0</v>
      </c>
      <c r="U73" s="58">
        <f t="shared" si="1001"/>
        <v>0</v>
      </c>
      <c r="V73" s="62"/>
      <c r="W73" s="58">
        <f t="shared" si="1002"/>
        <v>0</v>
      </c>
      <c r="X73" s="51">
        <f t="shared" si="1003"/>
        <v>0</v>
      </c>
      <c r="Y73" s="51"/>
      <c r="Z73" s="62"/>
      <c r="AA73" s="58"/>
      <c r="AB73" s="62"/>
      <c r="AC73" s="51">
        <f t="shared" si="1004"/>
        <v>0</v>
      </c>
      <c r="AD73" s="62"/>
      <c r="AE73" s="100">
        <f t="shared" si="1005"/>
        <v>0</v>
      </c>
      <c r="AF73" s="62"/>
      <c r="AG73" s="52">
        <f t="shared" si="1006"/>
        <v>0</v>
      </c>
      <c r="AH73" s="62"/>
      <c r="AI73" s="51">
        <f t="shared" si="1007"/>
        <v>0</v>
      </c>
      <c r="AJ73" s="62"/>
      <c r="AK73" s="51">
        <f t="shared" si="1008"/>
        <v>0</v>
      </c>
      <c r="AL73" s="62"/>
      <c r="AM73" s="58">
        <f t="shared" ref="AM73" si="1086">SUM(AL73*H73)</f>
        <v>0</v>
      </c>
      <c r="AN73" s="62"/>
      <c r="AO73" s="58">
        <f t="shared" si="1010"/>
        <v>0</v>
      </c>
      <c r="AP73" s="62"/>
      <c r="AQ73" s="51">
        <f t="shared" si="1011"/>
        <v>0</v>
      </c>
      <c r="AR73" s="62">
        <v>1</v>
      </c>
      <c r="AS73" s="51">
        <f t="shared" si="1012"/>
        <v>6</v>
      </c>
      <c r="AT73" s="63"/>
      <c r="AU73" s="52"/>
      <c r="AV73" s="63"/>
      <c r="AW73" s="52"/>
      <c r="AX73" s="63"/>
      <c r="AY73" s="52"/>
      <c r="AZ73" s="63"/>
      <c r="BA73" s="52"/>
      <c r="BB73" s="63"/>
      <c r="BC73" s="52"/>
      <c r="BD73" s="63"/>
      <c r="BE73" s="52"/>
      <c r="BF73" s="52"/>
      <c r="BG73" s="52">
        <f t="shared" si="58"/>
        <v>6</v>
      </c>
      <c r="BH73" s="52">
        <f t="shared" si="1013"/>
        <v>6</v>
      </c>
      <c r="BI73" s="31"/>
      <c r="BJ73" s="31"/>
      <c r="BK73" s="31"/>
      <c r="BL73" s="31"/>
      <c r="BM73" s="31"/>
      <c r="BN73" s="44" t="s">
        <v>110</v>
      </c>
      <c r="BO73" s="109" t="s">
        <v>114</v>
      </c>
      <c r="BP73" s="109" t="s">
        <v>112</v>
      </c>
      <c r="BQ73" s="45" t="s">
        <v>115</v>
      </c>
      <c r="BR73" s="109">
        <v>207</v>
      </c>
      <c r="BS73" s="45">
        <v>4</v>
      </c>
      <c r="BT73" s="45">
        <v>60</v>
      </c>
      <c r="BU73" s="45">
        <v>1</v>
      </c>
      <c r="BV73" s="45">
        <v>1</v>
      </c>
      <c r="BW73" s="45">
        <v>1</v>
      </c>
      <c r="BX73" s="44">
        <v>44</v>
      </c>
      <c r="BY73" s="99">
        <f t="shared" si="1014"/>
        <v>0</v>
      </c>
      <c r="BZ73" s="62"/>
      <c r="CA73" s="58">
        <f t="shared" si="1080"/>
        <v>0</v>
      </c>
      <c r="CB73" s="62"/>
      <c r="CC73" s="58">
        <f t="shared" si="1016"/>
        <v>0</v>
      </c>
      <c r="CD73" s="62">
        <v>0</v>
      </c>
      <c r="CE73" s="58">
        <f t="shared" si="1017"/>
        <v>0</v>
      </c>
      <c r="CF73" s="62">
        <v>0</v>
      </c>
      <c r="CG73" s="58">
        <f t="shared" si="1081"/>
        <v>0</v>
      </c>
      <c r="CH73" s="62"/>
      <c r="CI73" s="58">
        <f t="shared" si="1082"/>
        <v>0</v>
      </c>
      <c r="CJ73" s="51">
        <f t="shared" si="1083"/>
        <v>0</v>
      </c>
      <c r="CK73" s="51"/>
      <c r="CL73" s="62"/>
      <c r="CM73" s="58"/>
      <c r="CN73" s="62"/>
      <c r="CO73" s="51">
        <f t="shared" si="1020"/>
        <v>0</v>
      </c>
      <c r="CP73" s="62"/>
      <c r="CQ73" s="100">
        <f t="shared" si="1021"/>
        <v>0</v>
      </c>
      <c r="CR73" s="62"/>
      <c r="CS73" s="52">
        <f t="shared" si="1022"/>
        <v>0</v>
      </c>
      <c r="CT73" s="62"/>
      <c r="CU73" s="51">
        <f t="shared" si="1023"/>
        <v>0</v>
      </c>
      <c r="CV73" s="62"/>
      <c r="CW73" s="51">
        <f t="shared" si="1024"/>
        <v>0</v>
      </c>
      <c r="CX73" s="62"/>
      <c r="CY73" s="58">
        <f>SUM(CX73*BT73*2)</f>
        <v>0</v>
      </c>
      <c r="CZ73" s="62"/>
      <c r="DA73" s="58">
        <f t="shared" si="1026"/>
        <v>0</v>
      </c>
      <c r="DB73" s="62"/>
      <c r="DC73" s="51">
        <f t="shared" si="1027"/>
        <v>0</v>
      </c>
      <c r="DD73" s="62">
        <v>1</v>
      </c>
      <c r="DE73" s="51">
        <f t="shared" si="1085"/>
        <v>6</v>
      </c>
      <c r="DF73" s="63"/>
      <c r="DG73" s="52"/>
      <c r="DH73" s="63"/>
      <c r="DI73" s="52"/>
      <c r="DJ73" s="63"/>
      <c r="DK73" s="52"/>
      <c r="DL73" s="63"/>
      <c r="DM73" s="52"/>
      <c r="DN73" s="63"/>
      <c r="DO73" s="52"/>
      <c r="DP73" s="63"/>
      <c r="DQ73" s="52"/>
      <c r="DR73" s="52"/>
      <c r="DS73" s="52">
        <f t="shared" si="1031"/>
        <v>6</v>
      </c>
      <c r="DT73" s="52">
        <f t="shared" si="1032"/>
        <v>6</v>
      </c>
      <c r="DU73" s="31"/>
      <c r="DV73" s="31"/>
      <c r="DW73" s="31"/>
      <c r="DX73" s="31"/>
      <c r="DY73" s="31"/>
      <c r="DZ73" s="44"/>
      <c r="EA73" s="45"/>
      <c r="EB73" s="45"/>
      <c r="EC73" s="31"/>
      <c r="ED73" s="31"/>
      <c r="EE73" s="31"/>
      <c r="EF73" s="31"/>
      <c r="EG73" s="31"/>
      <c r="EH73" s="31"/>
      <c r="EI73" s="31"/>
      <c r="EJ73" s="31">
        <f t="shared" si="1033"/>
        <v>82</v>
      </c>
      <c r="EK73" s="31">
        <f t="shared" si="1034"/>
        <v>0</v>
      </c>
      <c r="EL73" s="31">
        <f t="shared" si="1035"/>
        <v>0</v>
      </c>
      <c r="EM73" s="30">
        <f t="shared" si="1036"/>
        <v>0</v>
      </c>
      <c r="EN73" s="31">
        <f t="shared" si="1037"/>
        <v>0</v>
      </c>
      <c r="EO73" s="31">
        <f t="shared" si="1038"/>
        <v>0</v>
      </c>
      <c r="EP73" s="31">
        <f t="shared" si="1039"/>
        <v>0</v>
      </c>
      <c r="EQ73" s="31">
        <f t="shared" si="1040"/>
        <v>0</v>
      </c>
      <c r="ER73" s="31">
        <f t="shared" si="1041"/>
        <v>0</v>
      </c>
      <c r="ES73" s="31">
        <f t="shared" si="1042"/>
        <v>0</v>
      </c>
      <c r="ET73" s="31">
        <f t="shared" si="1043"/>
        <v>0</v>
      </c>
      <c r="EU73" s="31">
        <f t="shared" si="1044"/>
        <v>0</v>
      </c>
      <c r="EV73" s="31">
        <f t="shared" si="1045"/>
        <v>0</v>
      </c>
      <c r="EW73" s="30">
        <f t="shared" si="1046"/>
        <v>0</v>
      </c>
      <c r="EX73" s="31">
        <f t="shared" si="1047"/>
        <v>0</v>
      </c>
      <c r="EY73" s="31">
        <f t="shared" si="1048"/>
        <v>0</v>
      </c>
      <c r="EZ73" s="31">
        <f t="shared" si="1049"/>
        <v>0</v>
      </c>
      <c r="FA73" s="31">
        <f t="shared" si="1050"/>
        <v>0</v>
      </c>
      <c r="FB73" s="31">
        <f t="shared" si="1051"/>
        <v>0</v>
      </c>
      <c r="FC73" s="31">
        <f t="shared" si="1052"/>
        <v>0</v>
      </c>
      <c r="FD73" s="31">
        <f t="shared" si="1053"/>
        <v>0</v>
      </c>
      <c r="FE73" s="31">
        <f t="shared" si="1054"/>
        <v>0</v>
      </c>
      <c r="FF73" s="31">
        <f t="shared" si="1055"/>
        <v>0</v>
      </c>
      <c r="FG73" s="30">
        <f t="shared" si="1056"/>
        <v>0</v>
      </c>
      <c r="FH73" s="31">
        <f t="shared" si="1057"/>
        <v>0</v>
      </c>
      <c r="FI73" s="31">
        <f t="shared" si="1058"/>
        <v>0</v>
      </c>
      <c r="FJ73" s="31">
        <f t="shared" si="1059"/>
        <v>0</v>
      </c>
      <c r="FK73" s="31">
        <f t="shared" si="1060"/>
        <v>0</v>
      </c>
      <c r="FL73" s="31">
        <f t="shared" si="1061"/>
        <v>0</v>
      </c>
      <c r="FM73" s="31">
        <f t="shared" si="1062"/>
        <v>0</v>
      </c>
      <c r="FN73" s="31">
        <f t="shared" si="1063"/>
        <v>0</v>
      </c>
      <c r="FO73" s="31">
        <f t="shared" si="1064"/>
        <v>0</v>
      </c>
      <c r="FP73" s="31">
        <f t="shared" si="1065"/>
        <v>2</v>
      </c>
      <c r="FQ73" s="31">
        <f t="shared" si="1066"/>
        <v>12</v>
      </c>
      <c r="FR73" s="31"/>
      <c r="FS73" s="31">
        <f t="shared" si="1066"/>
        <v>0</v>
      </c>
      <c r="FT73" s="31">
        <f t="shared" si="1067"/>
        <v>0</v>
      </c>
      <c r="FU73" s="31">
        <f t="shared" si="1068"/>
        <v>0</v>
      </c>
      <c r="FV73" s="31">
        <f t="shared" si="1069"/>
        <v>0</v>
      </c>
      <c r="FW73" s="31">
        <f t="shared" si="1070"/>
        <v>0</v>
      </c>
      <c r="FX73" s="31">
        <f t="shared" si="1071"/>
        <v>0</v>
      </c>
      <c r="FY73" s="31">
        <f t="shared" si="1072"/>
        <v>0</v>
      </c>
      <c r="FZ73" s="31">
        <f t="shared" si="1073"/>
        <v>0</v>
      </c>
      <c r="GA73" s="31">
        <f t="shared" si="1074"/>
        <v>0</v>
      </c>
      <c r="GB73" s="31">
        <f t="shared" si="1075"/>
        <v>0</v>
      </c>
      <c r="GC73" s="31">
        <f t="shared" si="1076"/>
        <v>0</v>
      </c>
      <c r="GD73" s="31">
        <f t="shared" si="1077"/>
        <v>0</v>
      </c>
      <c r="GE73" s="97">
        <f t="shared" si="1078"/>
        <v>12</v>
      </c>
      <c r="GF73" s="98">
        <f t="shared" si="1079"/>
        <v>12</v>
      </c>
      <c r="GG73" s="31"/>
      <c r="GH73" s="31"/>
      <c r="GI73" s="31"/>
      <c r="GJ73" s="31"/>
      <c r="GL73" s="7"/>
      <c r="GM73" s="7"/>
      <c r="GN73" s="11"/>
      <c r="GO73" s="33"/>
      <c r="GP73" s="40"/>
      <c r="GR73" s="36"/>
    </row>
    <row r="74" spans="1:200" s="2" customFormat="1" ht="24.95" hidden="1" customHeight="1">
      <c r="A74" s="31"/>
      <c r="B74" s="102" t="s">
        <v>110</v>
      </c>
      <c r="C74" s="109" t="s">
        <v>111</v>
      </c>
      <c r="D74" s="109" t="s">
        <v>112</v>
      </c>
      <c r="E74" s="109" t="s">
        <v>113</v>
      </c>
      <c r="F74" s="45">
        <v>303</v>
      </c>
      <c r="G74" s="45">
        <v>5</v>
      </c>
      <c r="H74" s="45">
        <v>123</v>
      </c>
      <c r="I74" s="45">
        <v>1</v>
      </c>
      <c r="J74" s="45">
        <v>1</v>
      </c>
      <c r="K74" s="45">
        <v>1</v>
      </c>
      <c r="L74" s="104">
        <v>44</v>
      </c>
      <c r="M74" s="99">
        <f t="shared" si="997"/>
        <v>0</v>
      </c>
      <c r="N74" s="62"/>
      <c r="O74" s="58">
        <f t="shared" ref="O74:O77" si="1087">SUM(N74)*I74</f>
        <v>0</v>
      </c>
      <c r="P74" s="62"/>
      <c r="Q74" s="58">
        <f t="shared" si="999"/>
        <v>0</v>
      </c>
      <c r="R74" s="62">
        <v>0</v>
      </c>
      <c r="S74" s="58">
        <f t="shared" ref="S74:S77" si="1088">SUM(R74)*J74</f>
        <v>0</v>
      </c>
      <c r="T74" s="62">
        <v>0</v>
      </c>
      <c r="U74" s="58">
        <f t="shared" si="1001"/>
        <v>0</v>
      </c>
      <c r="V74" s="62"/>
      <c r="W74" s="58">
        <f t="shared" si="1002"/>
        <v>0</v>
      </c>
      <c r="X74" s="51">
        <f t="shared" si="1003"/>
        <v>0</v>
      </c>
      <c r="Y74" s="51"/>
      <c r="Z74" s="62"/>
      <c r="AA74" s="58"/>
      <c r="AB74" s="62"/>
      <c r="AC74" s="51">
        <f t="shared" si="1004"/>
        <v>0</v>
      </c>
      <c r="AD74" s="62"/>
      <c r="AE74" s="100">
        <f t="shared" si="1005"/>
        <v>0</v>
      </c>
      <c r="AF74" s="62"/>
      <c r="AG74" s="52">
        <f t="shared" si="1006"/>
        <v>0</v>
      </c>
      <c r="AH74" s="62"/>
      <c r="AI74" s="51">
        <f t="shared" si="1007"/>
        <v>0</v>
      </c>
      <c r="AJ74" s="62"/>
      <c r="AK74" s="51">
        <f t="shared" si="1008"/>
        <v>0</v>
      </c>
      <c r="AL74" s="62"/>
      <c r="AM74" s="58">
        <f t="shared" ref="AM74:AM77" si="1089">SUM(AL74*H74)</f>
        <v>0</v>
      </c>
      <c r="AN74" s="62"/>
      <c r="AO74" s="58">
        <f t="shared" si="1010"/>
        <v>0</v>
      </c>
      <c r="AP74" s="62"/>
      <c r="AQ74" s="51">
        <f t="shared" si="1011"/>
        <v>0</v>
      </c>
      <c r="AR74" s="62">
        <v>1</v>
      </c>
      <c r="AS74" s="51">
        <f t="shared" si="1012"/>
        <v>6</v>
      </c>
      <c r="AT74" s="63"/>
      <c r="AU74" s="52"/>
      <c r="AV74" s="63"/>
      <c r="AW74" s="52"/>
      <c r="AX74" s="63"/>
      <c r="AY74" s="52"/>
      <c r="AZ74" s="63"/>
      <c r="BA74" s="52"/>
      <c r="BB74" s="63"/>
      <c r="BC74" s="52"/>
      <c r="BD74" s="63"/>
      <c r="BE74" s="52"/>
      <c r="BF74" s="52"/>
      <c r="BG74" s="52">
        <f t="shared" si="58"/>
        <v>6</v>
      </c>
      <c r="BH74" s="52">
        <f t="shared" si="1013"/>
        <v>6</v>
      </c>
      <c r="BI74" s="31"/>
      <c r="BJ74" s="31"/>
      <c r="BK74" s="31"/>
      <c r="BL74" s="31"/>
      <c r="BM74" s="31"/>
      <c r="BN74" s="44" t="s">
        <v>110</v>
      </c>
      <c r="BO74" s="45" t="s">
        <v>116</v>
      </c>
      <c r="BP74" s="109" t="s">
        <v>112</v>
      </c>
      <c r="BQ74" s="109" t="s">
        <v>117</v>
      </c>
      <c r="BR74" s="109">
        <v>212</v>
      </c>
      <c r="BS74" s="109">
        <v>4</v>
      </c>
      <c r="BT74" s="45">
        <f>60+40</f>
        <v>100</v>
      </c>
      <c r="BU74" s="45">
        <v>1</v>
      </c>
      <c r="BV74" s="45">
        <v>1</v>
      </c>
      <c r="BW74" s="45">
        <v>1</v>
      </c>
      <c r="BX74" s="44">
        <v>38</v>
      </c>
      <c r="BY74" s="99">
        <f t="shared" si="1014"/>
        <v>0</v>
      </c>
      <c r="BZ74" s="62"/>
      <c r="CA74" s="58">
        <f t="shared" si="1080"/>
        <v>0</v>
      </c>
      <c r="CB74" s="62"/>
      <c r="CC74" s="58">
        <f t="shared" si="1016"/>
        <v>0</v>
      </c>
      <c r="CD74" s="62">
        <v>0</v>
      </c>
      <c r="CE74" s="58">
        <f t="shared" si="1017"/>
        <v>0</v>
      </c>
      <c r="CF74" s="62">
        <v>0</v>
      </c>
      <c r="CG74" s="58">
        <f t="shared" si="1081"/>
        <v>0</v>
      </c>
      <c r="CH74" s="62"/>
      <c r="CI74" s="58">
        <f t="shared" si="1082"/>
        <v>0</v>
      </c>
      <c r="CJ74" s="51">
        <f t="shared" si="1083"/>
        <v>0</v>
      </c>
      <c r="CK74" s="51"/>
      <c r="CL74" s="62"/>
      <c r="CM74" s="58"/>
      <c r="CN74" s="62"/>
      <c r="CO74" s="51">
        <f t="shared" si="1020"/>
        <v>0</v>
      </c>
      <c r="CP74" s="62"/>
      <c r="CQ74" s="100">
        <f t="shared" si="1021"/>
        <v>0</v>
      </c>
      <c r="CR74" s="62"/>
      <c r="CS74" s="52">
        <f t="shared" si="1022"/>
        <v>0</v>
      </c>
      <c r="CT74" s="62"/>
      <c r="CU74" s="51">
        <f t="shared" si="1023"/>
        <v>0</v>
      </c>
      <c r="CV74" s="62"/>
      <c r="CW74" s="51">
        <f t="shared" si="1024"/>
        <v>0</v>
      </c>
      <c r="CX74" s="62"/>
      <c r="CY74" s="58">
        <f t="shared" ref="CY74" si="1090">SUM(CX74*BT74)</f>
        <v>0</v>
      </c>
      <c r="CZ74" s="62"/>
      <c r="DA74" s="58">
        <f t="shared" si="1026"/>
        <v>0</v>
      </c>
      <c r="DB74" s="62"/>
      <c r="DC74" s="51">
        <f t="shared" si="1027"/>
        <v>0</v>
      </c>
      <c r="DD74" s="62">
        <v>1</v>
      </c>
      <c r="DE74" s="51">
        <f t="shared" si="1085"/>
        <v>6</v>
      </c>
      <c r="DF74" s="63"/>
      <c r="DG74" s="52"/>
      <c r="DH74" s="63"/>
      <c r="DI74" s="52"/>
      <c r="DJ74" s="63"/>
      <c r="DK74" s="52"/>
      <c r="DL74" s="63"/>
      <c r="DM74" s="52"/>
      <c r="DN74" s="63"/>
      <c r="DO74" s="52"/>
      <c r="DP74" s="63"/>
      <c r="DQ74" s="52"/>
      <c r="DR74" s="52"/>
      <c r="DS74" s="52">
        <f t="shared" si="1031"/>
        <v>6</v>
      </c>
      <c r="DT74" s="52">
        <f t="shared" si="1032"/>
        <v>6</v>
      </c>
      <c r="DU74" s="31"/>
      <c r="DV74" s="31"/>
      <c r="DW74" s="31"/>
      <c r="DX74" s="31"/>
      <c r="DY74" s="31"/>
      <c r="DZ74" s="52"/>
      <c r="EA74" s="103"/>
      <c r="EB74" s="103"/>
      <c r="EC74" s="31"/>
      <c r="ED74" s="31"/>
      <c r="EE74" s="31"/>
      <c r="EF74" s="31"/>
      <c r="EG74" s="31"/>
      <c r="EH74" s="31"/>
      <c r="EI74" s="31"/>
      <c r="EJ74" s="31">
        <f t="shared" si="1033"/>
        <v>82</v>
      </c>
      <c r="EK74" s="31">
        <f t="shared" si="1034"/>
        <v>0</v>
      </c>
      <c r="EL74" s="31">
        <f t="shared" si="1035"/>
        <v>0</v>
      </c>
      <c r="EM74" s="30">
        <f t="shared" si="1036"/>
        <v>0</v>
      </c>
      <c r="EN74" s="31">
        <f t="shared" si="1037"/>
        <v>0</v>
      </c>
      <c r="EO74" s="31">
        <f t="shared" si="1038"/>
        <v>0</v>
      </c>
      <c r="EP74" s="31">
        <f t="shared" si="1039"/>
        <v>0</v>
      </c>
      <c r="EQ74" s="31">
        <f t="shared" si="1040"/>
        <v>0</v>
      </c>
      <c r="ER74" s="31">
        <f t="shared" si="1041"/>
        <v>0</v>
      </c>
      <c r="ES74" s="31">
        <f t="shared" si="1042"/>
        <v>0</v>
      </c>
      <c r="ET74" s="31">
        <f t="shared" si="1043"/>
        <v>0</v>
      </c>
      <c r="EU74" s="31">
        <f t="shared" si="1044"/>
        <v>0</v>
      </c>
      <c r="EV74" s="31">
        <f t="shared" si="1045"/>
        <v>0</v>
      </c>
      <c r="EW74" s="30">
        <f t="shared" si="1046"/>
        <v>0</v>
      </c>
      <c r="EX74" s="31">
        <f t="shared" si="1047"/>
        <v>0</v>
      </c>
      <c r="EY74" s="31">
        <f t="shared" si="1048"/>
        <v>0</v>
      </c>
      <c r="EZ74" s="31">
        <f t="shared" si="1049"/>
        <v>0</v>
      </c>
      <c r="FA74" s="31">
        <f t="shared" si="1050"/>
        <v>0</v>
      </c>
      <c r="FB74" s="31">
        <f t="shared" si="1051"/>
        <v>0</v>
      </c>
      <c r="FC74" s="31">
        <f t="shared" si="1052"/>
        <v>0</v>
      </c>
      <c r="FD74" s="31">
        <f t="shared" si="1053"/>
        <v>0</v>
      </c>
      <c r="FE74" s="31">
        <f t="shared" si="1054"/>
        <v>0</v>
      </c>
      <c r="FF74" s="31">
        <f t="shared" si="1055"/>
        <v>0</v>
      </c>
      <c r="FG74" s="30">
        <f t="shared" si="1056"/>
        <v>0</v>
      </c>
      <c r="FH74" s="31">
        <f t="shared" si="1057"/>
        <v>0</v>
      </c>
      <c r="FI74" s="31">
        <f t="shared" si="1058"/>
        <v>0</v>
      </c>
      <c r="FJ74" s="31">
        <f t="shared" si="1059"/>
        <v>0</v>
      </c>
      <c r="FK74" s="31">
        <f t="shared" si="1060"/>
        <v>0</v>
      </c>
      <c r="FL74" s="31">
        <f t="shared" si="1061"/>
        <v>0</v>
      </c>
      <c r="FM74" s="31">
        <f t="shared" si="1062"/>
        <v>0</v>
      </c>
      <c r="FN74" s="31">
        <f t="shared" si="1063"/>
        <v>0</v>
      </c>
      <c r="FO74" s="31">
        <f t="shared" si="1064"/>
        <v>0</v>
      </c>
      <c r="FP74" s="31">
        <f t="shared" si="1065"/>
        <v>2</v>
      </c>
      <c r="FQ74" s="31">
        <f t="shared" si="1066"/>
        <v>12</v>
      </c>
      <c r="FR74" s="31"/>
      <c r="FS74" s="31">
        <f t="shared" si="1066"/>
        <v>0</v>
      </c>
      <c r="FT74" s="31">
        <f t="shared" si="1067"/>
        <v>0</v>
      </c>
      <c r="FU74" s="31">
        <f t="shared" si="1068"/>
        <v>0</v>
      </c>
      <c r="FV74" s="31">
        <f t="shared" si="1069"/>
        <v>0</v>
      </c>
      <c r="FW74" s="31">
        <f t="shared" si="1070"/>
        <v>0</v>
      </c>
      <c r="FX74" s="31">
        <f t="shared" si="1071"/>
        <v>0</v>
      </c>
      <c r="FY74" s="31">
        <f t="shared" si="1072"/>
        <v>0</v>
      </c>
      <c r="FZ74" s="31">
        <f t="shared" si="1073"/>
        <v>0</v>
      </c>
      <c r="GA74" s="31">
        <f t="shared" si="1074"/>
        <v>0</v>
      </c>
      <c r="GB74" s="31">
        <f t="shared" si="1075"/>
        <v>0</v>
      </c>
      <c r="GC74" s="31">
        <f t="shared" si="1076"/>
        <v>0</v>
      </c>
      <c r="GD74" s="31">
        <f t="shared" si="1077"/>
        <v>0</v>
      </c>
      <c r="GE74" s="97">
        <f t="shared" si="1078"/>
        <v>12</v>
      </c>
      <c r="GF74" s="98">
        <f t="shared" si="1079"/>
        <v>12</v>
      </c>
      <c r="GG74" s="31"/>
      <c r="GH74" s="31"/>
      <c r="GI74" s="31"/>
      <c r="GJ74" s="31"/>
      <c r="GL74" s="7"/>
      <c r="GM74" s="7"/>
      <c r="GN74" s="11"/>
      <c r="GO74" s="33"/>
      <c r="GP74" s="40"/>
      <c r="GR74" s="36"/>
    </row>
    <row r="75" spans="1:200" s="2" customFormat="1" ht="24.95" hidden="1" customHeight="1">
      <c r="A75" s="31"/>
      <c r="B75" s="102" t="s">
        <v>110</v>
      </c>
      <c r="C75" s="45" t="s">
        <v>114</v>
      </c>
      <c r="D75" s="109" t="s">
        <v>112</v>
      </c>
      <c r="E75" s="45" t="s">
        <v>115</v>
      </c>
      <c r="F75" s="109">
        <v>307</v>
      </c>
      <c r="G75" s="109">
        <v>5</v>
      </c>
      <c r="H75" s="45">
        <v>48</v>
      </c>
      <c r="I75" s="45">
        <v>1</v>
      </c>
      <c r="J75" s="45">
        <v>1</v>
      </c>
      <c r="K75" s="45">
        <v>1</v>
      </c>
      <c r="L75" s="104">
        <v>44</v>
      </c>
      <c r="M75" s="99">
        <f t="shared" si="997"/>
        <v>6</v>
      </c>
      <c r="N75" s="62"/>
      <c r="O75" s="58">
        <f t="shared" si="1087"/>
        <v>0</v>
      </c>
      <c r="P75" s="62"/>
      <c r="Q75" s="58">
        <f t="shared" si="999"/>
        <v>0</v>
      </c>
      <c r="R75" s="62">
        <v>0</v>
      </c>
      <c r="S75" s="58">
        <f t="shared" si="1088"/>
        <v>0</v>
      </c>
      <c r="T75" s="62">
        <v>6</v>
      </c>
      <c r="U75" s="58">
        <f t="shared" si="1001"/>
        <v>6</v>
      </c>
      <c r="V75" s="62"/>
      <c r="W75" s="58">
        <f t="shared" si="1002"/>
        <v>0</v>
      </c>
      <c r="X75" s="51">
        <f t="shared" si="1003"/>
        <v>0</v>
      </c>
      <c r="Y75" s="51">
        <v>0</v>
      </c>
      <c r="Z75" s="62"/>
      <c r="AA75" s="58"/>
      <c r="AB75" s="62"/>
      <c r="AC75" s="51">
        <f t="shared" si="1004"/>
        <v>0</v>
      </c>
      <c r="AD75" s="62"/>
      <c r="AE75" s="100">
        <f t="shared" si="1005"/>
        <v>0</v>
      </c>
      <c r="AF75" s="62"/>
      <c r="AG75" s="52">
        <f t="shared" si="1006"/>
        <v>0</v>
      </c>
      <c r="AH75" s="62"/>
      <c r="AI75" s="51">
        <f t="shared" si="1007"/>
        <v>0</v>
      </c>
      <c r="AJ75" s="62"/>
      <c r="AK75" s="51">
        <f t="shared" si="1008"/>
        <v>0</v>
      </c>
      <c r="AL75" s="62"/>
      <c r="AM75" s="58">
        <f t="shared" si="1089"/>
        <v>0</v>
      </c>
      <c r="AN75" s="62"/>
      <c r="AO75" s="58">
        <f t="shared" si="1010"/>
        <v>0</v>
      </c>
      <c r="AP75" s="62"/>
      <c r="AQ75" s="51">
        <f t="shared" si="1011"/>
        <v>0</v>
      </c>
      <c r="AR75" s="62">
        <v>1</v>
      </c>
      <c r="AS75" s="51">
        <f t="shared" si="1012"/>
        <v>6</v>
      </c>
      <c r="AT75" s="63"/>
      <c r="AU75" s="52"/>
      <c r="AV75" s="63"/>
      <c r="AW75" s="52"/>
      <c r="AX75" s="63"/>
      <c r="AY75" s="52"/>
      <c r="AZ75" s="63"/>
      <c r="BA75" s="52"/>
      <c r="BB75" s="63"/>
      <c r="BC75" s="52"/>
      <c r="BD75" s="63"/>
      <c r="BE75" s="52"/>
      <c r="BF75" s="52"/>
      <c r="BG75" s="52">
        <f t="shared" si="58"/>
        <v>12</v>
      </c>
      <c r="BH75" s="52">
        <f t="shared" si="1013"/>
        <v>12</v>
      </c>
      <c r="BI75" s="31"/>
      <c r="BJ75" s="31"/>
      <c r="BK75" s="31"/>
      <c r="BL75" s="31"/>
      <c r="BM75" s="31"/>
      <c r="BN75" s="102" t="s">
        <v>110</v>
      </c>
      <c r="BO75" s="109" t="s">
        <v>111</v>
      </c>
      <c r="BP75" s="109" t="s">
        <v>112</v>
      </c>
      <c r="BQ75" s="109" t="s">
        <v>113</v>
      </c>
      <c r="BR75" s="45">
        <v>303</v>
      </c>
      <c r="BS75" s="45">
        <v>6</v>
      </c>
      <c r="BT75" s="45">
        <v>123</v>
      </c>
      <c r="BU75" s="45">
        <v>1</v>
      </c>
      <c r="BV75" s="45">
        <v>1</v>
      </c>
      <c r="BW75" s="45">
        <v>1</v>
      </c>
      <c r="BX75" s="104">
        <v>44</v>
      </c>
      <c r="BY75" s="99">
        <f t="shared" si="1014"/>
        <v>0</v>
      </c>
      <c r="BZ75" s="62"/>
      <c r="CA75" s="58">
        <f t="shared" ref="CA75:CA78" si="1091">SUM(BZ75)*BU75</f>
        <v>0</v>
      </c>
      <c r="CB75" s="62"/>
      <c r="CC75" s="58">
        <f t="shared" si="1016"/>
        <v>0</v>
      </c>
      <c r="CD75" s="62">
        <v>0</v>
      </c>
      <c r="CE75" s="58">
        <f t="shared" ref="CE75:CE78" si="1092">SUM(CD75)*BV75</f>
        <v>0</v>
      </c>
      <c r="CF75" s="62">
        <v>0</v>
      </c>
      <c r="CG75" s="58">
        <f t="shared" si="1081"/>
        <v>0</v>
      </c>
      <c r="CH75" s="62"/>
      <c r="CI75" s="58">
        <f t="shared" si="1082"/>
        <v>0</v>
      </c>
      <c r="CJ75" s="51">
        <f t="shared" si="1083"/>
        <v>0</v>
      </c>
      <c r="CK75" s="51"/>
      <c r="CL75" s="62"/>
      <c r="CM75" s="58"/>
      <c r="CN75" s="62"/>
      <c r="CO75" s="51">
        <f t="shared" si="1020"/>
        <v>0</v>
      </c>
      <c r="CP75" s="62"/>
      <c r="CQ75" s="100">
        <f t="shared" si="1021"/>
        <v>0</v>
      </c>
      <c r="CR75" s="62"/>
      <c r="CS75" s="52">
        <f t="shared" si="1022"/>
        <v>0</v>
      </c>
      <c r="CT75" s="62"/>
      <c r="CU75" s="51">
        <f t="shared" si="1023"/>
        <v>0</v>
      </c>
      <c r="CV75" s="62"/>
      <c r="CW75" s="51">
        <f t="shared" si="1024"/>
        <v>0</v>
      </c>
      <c r="CX75" s="62"/>
      <c r="CY75" s="58">
        <f t="shared" ref="CY75:CY78" si="1093">SUM(CX75*BT75)</f>
        <v>0</v>
      </c>
      <c r="CZ75" s="62"/>
      <c r="DA75" s="58">
        <f t="shared" si="1026"/>
        <v>0</v>
      </c>
      <c r="DB75" s="62"/>
      <c r="DC75" s="51">
        <f t="shared" si="1027"/>
        <v>0</v>
      </c>
      <c r="DD75" s="62">
        <v>1</v>
      </c>
      <c r="DE75" s="51">
        <f t="shared" si="1085"/>
        <v>6</v>
      </c>
      <c r="DF75" s="63"/>
      <c r="DG75" s="52"/>
      <c r="DH75" s="63"/>
      <c r="DI75" s="52"/>
      <c r="DJ75" s="63"/>
      <c r="DK75" s="52"/>
      <c r="DL75" s="63"/>
      <c r="DM75" s="52"/>
      <c r="DN75" s="63"/>
      <c r="DO75" s="52"/>
      <c r="DP75" s="63"/>
      <c r="DQ75" s="52"/>
      <c r="DR75" s="52"/>
      <c r="DS75" s="52">
        <f t="shared" si="1031"/>
        <v>6</v>
      </c>
      <c r="DT75" s="52">
        <f t="shared" si="1032"/>
        <v>6</v>
      </c>
      <c r="DU75" s="31"/>
      <c r="DV75" s="31"/>
      <c r="DW75" s="31"/>
      <c r="DX75" s="31"/>
      <c r="DY75" s="31"/>
      <c r="DZ75" s="44"/>
      <c r="EA75" s="45"/>
      <c r="EB75" s="45"/>
      <c r="EC75" s="31"/>
      <c r="ED75" s="31"/>
      <c r="EE75" s="31"/>
      <c r="EF75" s="31"/>
      <c r="EG75" s="31"/>
      <c r="EH75" s="31"/>
      <c r="EI75" s="31"/>
      <c r="EJ75" s="31">
        <f t="shared" si="1033"/>
        <v>88</v>
      </c>
      <c r="EK75" s="31">
        <f t="shared" si="1034"/>
        <v>6</v>
      </c>
      <c r="EL75" s="31">
        <f t="shared" si="1035"/>
        <v>0</v>
      </c>
      <c r="EM75" s="30">
        <f t="shared" si="1036"/>
        <v>0</v>
      </c>
      <c r="EN75" s="31">
        <f t="shared" si="1037"/>
        <v>0</v>
      </c>
      <c r="EO75" s="31">
        <f t="shared" si="1038"/>
        <v>0</v>
      </c>
      <c r="EP75" s="31">
        <f t="shared" si="1039"/>
        <v>0</v>
      </c>
      <c r="EQ75" s="31">
        <f t="shared" si="1040"/>
        <v>0</v>
      </c>
      <c r="ER75" s="31">
        <f t="shared" si="1041"/>
        <v>6</v>
      </c>
      <c r="ES75" s="31">
        <f t="shared" si="1042"/>
        <v>6</v>
      </c>
      <c r="ET75" s="31">
        <f t="shared" si="1043"/>
        <v>0</v>
      </c>
      <c r="EU75" s="31">
        <f t="shared" si="1044"/>
        <v>0</v>
      </c>
      <c r="EV75" s="31">
        <f t="shared" si="1045"/>
        <v>0</v>
      </c>
      <c r="EW75" s="30">
        <f t="shared" si="1046"/>
        <v>0</v>
      </c>
      <c r="EX75" s="31">
        <f t="shared" si="1047"/>
        <v>0</v>
      </c>
      <c r="EY75" s="31">
        <f t="shared" si="1048"/>
        <v>0</v>
      </c>
      <c r="EZ75" s="31">
        <f t="shared" si="1049"/>
        <v>0</v>
      </c>
      <c r="FA75" s="31">
        <f t="shared" si="1050"/>
        <v>0</v>
      </c>
      <c r="FB75" s="31">
        <f t="shared" si="1051"/>
        <v>0</v>
      </c>
      <c r="FC75" s="31">
        <f t="shared" si="1052"/>
        <v>0</v>
      </c>
      <c r="FD75" s="31">
        <f t="shared" si="1053"/>
        <v>0</v>
      </c>
      <c r="FE75" s="31">
        <f t="shared" si="1054"/>
        <v>0</v>
      </c>
      <c r="FF75" s="31">
        <f t="shared" si="1055"/>
        <v>0</v>
      </c>
      <c r="FG75" s="30">
        <f t="shared" si="1056"/>
        <v>0</v>
      </c>
      <c r="FH75" s="31">
        <f t="shared" si="1057"/>
        <v>0</v>
      </c>
      <c r="FI75" s="31">
        <f t="shared" si="1058"/>
        <v>0</v>
      </c>
      <c r="FJ75" s="31">
        <f t="shared" si="1059"/>
        <v>0</v>
      </c>
      <c r="FK75" s="31">
        <f t="shared" si="1060"/>
        <v>0</v>
      </c>
      <c r="FL75" s="31">
        <f t="shared" si="1061"/>
        <v>0</v>
      </c>
      <c r="FM75" s="31">
        <f t="shared" si="1062"/>
        <v>0</v>
      </c>
      <c r="FN75" s="31">
        <f t="shared" si="1063"/>
        <v>0</v>
      </c>
      <c r="FO75" s="31">
        <f t="shared" si="1064"/>
        <v>0</v>
      </c>
      <c r="FP75" s="31">
        <f t="shared" si="1065"/>
        <v>2</v>
      </c>
      <c r="FQ75" s="31">
        <f t="shared" si="1066"/>
        <v>12</v>
      </c>
      <c r="FR75" s="31"/>
      <c r="FS75" s="31">
        <f t="shared" si="1066"/>
        <v>0</v>
      </c>
      <c r="FT75" s="31">
        <f t="shared" si="1067"/>
        <v>0</v>
      </c>
      <c r="FU75" s="31">
        <f t="shared" si="1068"/>
        <v>0</v>
      </c>
      <c r="FV75" s="31">
        <f t="shared" si="1069"/>
        <v>0</v>
      </c>
      <c r="FW75" s="31">
        <f t="shared" si="1070"/>
        <v>0</v>
      </c>
      <c r="FX75" s="31">
        <f t="shared" si="1071"/>
        <v>0</v>
      </c>
      <c r="FY75" s="31">
        <f t="shared" si="1072"/>
        <v>0</v>
      </c>
      <c r="FZ75" s="31">
        <f t="shared" si="1073"/>
        <v>0</v>
      </c>
      <c r="GA75" s="31">
        <f t="shared" si="1074"/>
        <v>0</v>
      </c>
      <c r="GB75" s="31">
        <f t="shared" si="1075"/>
        <v>0</v>
      </c>
      <c r="GC75" s="31">
        <f t="shared" si="1076"/>
        <v>0</v>
      </c>
      <c r="GD75" s="31">
        <f t="shared" si="1077"/>
        <v>0</v>
      </c>
      <c r="GE75" s="97">
        <f t="shared" si="1078"/>
        <v>18</v>
      </c>
      <c r="GF75" s="98">
        <f t="shared" si="1079"/>
        <v>18</v>
      </c>
      <c r="GG75" s="31"/>
      <c r="GH75" s="31"/>
      <c r="GI75" s="31"/>
      <c r="GJ75" s="31"/>
      <c r="GL75" s="7"/>
      <c r="GM75" s="7"/>
      <c r="GN75" s="11"/>
      <c r="GO75" s="33"/>
      <c r="GP75" s="40"/>
      <c r="GR75" s="36"/>
    </row>
    <row r="76" spans="1:200" s="2" customFormat="1" ht="24.95" hidden="1" customHeight="1">
      <c r="A76" s="31"/>
      <c r="B76" s="102" t="s">
        <v>110</v>
      </c>
      <c r="C76" s="45" t="s">
        <v>116</v>
      </c>
      <c r="D76" s="109" t="s">
        <v>112</v>
      </c>
      <c r="E76" s="109" t="s">
        <v>117</v>
      </c>
      <c r="F76" s="109">
        <v>310</v>
      </c>
      <c r="G76" s="109">
        <v>5</v>
      </c>
      <c r="H76" s="45">
        <v>93</v>
      </c>
      <c r="I76" s="45">
        <v>1</v>
      </c>
      <c r="J76" s="45">
        <v>1</v>
      </c>
      <c r="K76" s="45">
        <v>1</v>
      </c>
      <c r="L76" s="44">
        <v>36</v>
      </c>
      <c r="M76" s="99">
        <f t="shared" si="997"/>
        <v>0</v>
      </c>
      <c r="N76" s="62"/>
      <c r="O76" s="58">
        <f t="shared" si="1087"/>
        <v>0</v>
      </c>
      <c r="P76" s="62"/>
      <c r="Q76" s="58">
        <f t="shared" si="999"/>
        <v>0</v>
      </c>
      <c r="R76" s="62">
        <v>0</v>
      </c>
      <c r="S76" s="58">
        <f t="shared" si="1088"/>
        <v>0</v>
      </c>
      <c r="T76" s="62">
        <v>0</v>
      </c>
      <c r="U76" s="58">
        <f t="shared" si="1001"/>
        <v>0</v>
      </c>
      <c r="V76" s="62"/>
      <c r="W76" s="58">
        <f t="shared" si="1002"/>
        <v>0</v>
      </c>
      <c r="X76" s="51">
        <f t="shared" si="1003"/>
        <v>0</v>
      </c>
      <c r="Y76" s="51">
        <v>0</v>
      </c>
      <c r="Z76" s="62"/>
      <c r="AA76" s="58"/>
      <c r="AB76" s="62"/>
      <c r="AC76" s="51">
        <f t="shared" si="1004"/>
        <v>0</v>
      </c>
      <c r="AD76" s="62"/>
      <c r="AE76" s="100">
        <f t="shared" si="1005"/>
        <v>0</v>
      </c>
      <c r="AF76" s="62"/>
      <c r="AG76" s="52">
        <f t="shared" si="1006"/>
        <v>0</v>
      </c>
      <c r="AH76" s="62"/>
      <c r="AI76" s="51">
        <f t="shared" si="1007"/>
        <v>0</v>
      </c>
      <c r="AJ76" s="62"/>
      <c r="AK76" s="51">
        <f t="shared" si="1008"/>
        <v>0</v>
      </c>
      <c r="AL76" s="62"/>
      <c r="AM76" s="58">
        <f t="shared" si="1089"/>
        <v>0</v>
      </c>
      <c r="AN76" s="62"/>
      <c r="AO76" s="58">
        <f t="shared" si="1010"/>
        <v>0</v>
      </c>
      <c r="AP76" s="62"/>
      <c r="AQ76" s="51">
        <f t="shared" si="1011"/>
        <v>0</v>
      </c>
      <c r="AR76" s="62">
        <v>1</v>
      </c>
      <c r="AS76" s="51">
        <f t="shared" si="1012"/>
        <v>6</v>
      </c>
      <c r="AT76" s="63"/>
      <c r="AU76" s="52"/>
      <c r="AV76" s="63"/>
      <c r="AW76" s="52"/>
      <c r="AX76" s="63"/>
      <c r="AY76" s="52"/>
      <c r="AZ76" s="63"/>
      <c r="BA76" s="52"/>
      <c r="BB76" s="63"/>
      <c r="BC76" s="52"/>
      <c r="BD76" s="63"/>
      <c r="BE76" s="52"/>
      <c r="BF76" s="52"/>
      <c r="BG76" s="52">
        <f t="shared" ref="BG76:BG83" si="1094">SUM(AO76+BE76+BC76+BA76+AY76+AW76+AS76+AQ76+AK76+AM76+AI76+AG76+AE76+AC76+AA76+Y76+X76+W76+U76+Q76+O76+S76+AU76)</f>
        <v>6</v>
      </c>
      <c r="BH76" s="52">
        <f t="shared" si="1013"/>
        <v>6</v>
      </c>
      <c r="BI76" s="31"/>
      <c r="BJ76" s="31"/>
      <c r="BK76" s="31"/>
      <c r="BL76" s="31"/>
      <c r="BM76" s="31"/>
      <c r="BN76" s="102" t="s">
        <v>110</v>
      </c>
      <c r="BO76" s="45" t="s">
        <v>114</v>
      </c>
      <c r="BP76" s="109" t="s">
        <v>112</v>
      </c>
      <c r="BQ76" s="45" t="s">
        <v>115</v>
      </c>
      <c r="BR76" s="109">
        <v>307</v>
      </c>
      <c r="BS76" s="109">
        <v>6</v>
      </c>
      <c r="BT76" s="45">
        <v>48</v>
      </c>
      <c r="BU76" s="45">
        <v>1</v>
      </c>
      <c r="BV76" s="45">
        <v>1</v>
      </c>
      <c r="BW76" s="45">
        <v>1</v>
      </c>
      <c r="BX76" s="104">
        <v>44</v>
      </c>
      <c r="BY76" s="99">
        <f t="shared" si="1014"/>
        <v>0</v>
      </c>
      <c r="BZ76" s="62"/>
      <c r="CA76" s="58">
        <f t="shared" si="1091"/>
        <v>0</v>
      </c>
      <c r="CB76" s="62"/>
      <c r="CC76" s="58">
        <f t="shared" si="1016"/>
        <v>0</v>
      </c>
      <c r="CD76" s="62">
        <v>0</v>
      </c>
      <c r="CE76" s="58">
        <f t="shared" si="1092"/>
        <v>0</v>
      </c>
      <c r="CF76" s="62">
        <v>0</v>
      </c>
      <c r="CG76" s="58">
        <f t="shared" si="1081"/>
        <v>0</v>
      </c>
      <c r="CH76" s="62"/>
      <c r="CI76" s="58">
        <f t="shared" si="1082"/>
        <v>0</v>
      </c>
      <c r="CJ76" s="51">
        <f t="shared" si="1083"/>
        <v>0</v>
      </c>
      <c r="CK76" s="51">
        <v>2</v>
      </c>
      <c r="CL76" s="62"/>
      <c r="CM76" s="58"/>
      <c r="CN76" s="62"/>
      <c r="CO76" s="51">
        <f t="shared" si="1020"/>
        <v>0</v>
      </c>
      <c r="CP76" s="62"/>
      <c r="CQ76" s="100">
        <f t="shared" si="1021"/>
        <v>0</v>
      </c>
      <c r="CR76" s="62"/>
      <c r="CS76" s="52">
        <f t="shared" si="1022"/>
        <v>0</v>
      </c>
      <c r="CT76" s="62"/>
      <c r="CU76" s="51">
        <f t="shared" si="1023"/>
        <v>0</v>
      </c>
      <c r="CV76" s="62"/>
      <c r="CW76" s="51">
        <f t="shared" si="1024"/>
        <v>0</v>
      </c>
      <c r="CX76" s="62"/>
      <c r="CY76" s="58">
        <f t="shared" si="1093"/>
        <v>0</v>
      </c>
      <c r="CZ76" s="62"/>
      <c r="DA76" s="58">
        <f t="shared" si="1026"/>
        <v>0</v>
      </c>
      <c r="DB76" s="62"/>
      <c r="DC76" s="51">
        <f t="shared" si="1027"/>
        <v>0</v>
      </c>
      <c r="DD76" s="62">
        <v>1</v>
      </c>
      <c r="DE76" s="51">
        <f t="shared" si="1085"/>
        <v>6</v>
      </c>
      <c r="DF76" s="63"/>
      <c r="DG76" s="52"/>
      <c r="DH76" s="63"/>
      <c r="DI76" s="52"/>
      <c r="DJ76" s="63"/>
      <c r="DK76" s="52"/>
      <c r="DL76" s="63"/>
      <c r="DM76" s="52"/>
      <c r="DN76" s="63"/>
      <c r="DO76" s="52"/>
      <c r="DP76" s="63"/>
      <c r="DQ76" s="52"/>
      <c r="DR76" s="52"/>
      <c r="DS76" s="52">
        <f t="shared" si="1031"/>
        <v>8</v>
      </c>
      <c r="DT76" s="52">
        <f t="shared" si="1032"/>
        <v>6</v>
      </c>
      <c r="DU76" s="31"/>
      <c r="DV76" s="31"/>
      <c r="DW76" s="31"/>
      <c r="DX76" s="31"/>
      <c r="DY76" s="31"/>
      <c r="DZ76" s="31"/>
      <c r="EA76" s="112"/>
      <c r="EB76" s="112"/>
      <c r="EC76" s="31"/>
      <c r="ED76" s="31"/>
      <c r="EE76" s="31"/>
      <c r="EF76" s="31"/>
      <c r="EG76" s="31"/>
      <c r="EH76" s="31"/>
      <c r="EI76" s="31"/>
      <c r="EJ76" s="31">
        <f t="shared" si="1033"/>
        <v>80</v>
      </c>
      <c r="EK76" s="31">
        <f t="shared" si="1034"/>
        <v>0</v>
      </c>
      <c r="EL76" s="31">
        <f t="shared" si="1035"/>
        <v>0</v>
      </c>
      <c r="EM76" s="30">
        <f t="shared" si="1036"/>
        <v>0</v>
      </c>
      <c r="EN76" s="31">
        <f t="shared" si="1037"/>
        <v>0</v>
      </c>
      <c r="EO76" s="31">
        <f t="shared" si="1038"/>
        <v>0</v>
      </c>
      <c r="EP76" s="31">
        <f t="shared" si="1039"/>
        <v>0</v>
      </c>
      <c r="EQ76" s="31">
        <f t="shared" si="1040"/>
        <v>0</v>
      </c>
      <c r="ER76" s="31">
        <f t="shared" si="1041"/>
        <v>0</v>
      </c>
      <c r="ES76" s="31">
        <f t="shared" si="1042"/>
        <v>0</v>
      </c>
      <c r="ET76" s="31">
        <f t="shared" si="1043"/>
        <v>0</v>
      </c>
      <c r="EU76" s="31">
        <f t="shared" si="1044"/>
        <v>0</v>
      </c>
      <c r="EV76" s="31">
        <f t="shared" si="1045"/>
        <v>0</v>
      </c>
      <c r="EW76" s="30">
        <f t="shared" si="1046"/>
        <v>2</v>
      </c>
      <c r="EX76" s="31">
        <f t="shared" si="1047"/>
        <v>0</v>
      </c>
      <c r="EY76" s="31">
        <f t="shared" si="1048"/>
        <v>0</v>
      </c>
      <c r="EZ76" s="31">
        <f t="shared" si="1049"/>
        <v>0</v>
      </c>
      <c r="FA76" s="31">
        <f t="shared" si="1050"/>
        <v>0</v>
      </c>
      <c r="FB76" s="31">
        <f t="shared" si="1051"/>
        <v>0</v>
      </c>
      <c r="FC76" s="31">
        <f t="shared" si="1052"/>
        <v>0</v>
      </c>
      <c r="FD76" s="31">
        <f t="shared" si="1053"/>
        <v>0</v>
      </c>
      <c r="FE76" s="31">
        <f t="shared" si="1054"/>
        <v>0</v>
      </c>
      <c r="FF76" s="31">
        <f t="shared" si="1055"/>
        <v>0</v>
      </c>
      <c r="FG76" s="30">
        <f t="shared" si="1056"/>
        <v>0</v>
      </c>
      <c r="FH76" s="31">
        <f t="shared" si="1057"/>
        <v>0</v>
      </c>
      <c r="FI76" s="31">
        <f t="shared" si="1058"/>
        <v>0</v>
      </c>
      <c r="FJ76" s="31">
        <f t="shared" si="1059"/>
        <v>0</v>
      </c>
      <c r="FK76" s="31">
        <f t="shared" si="1060"/>
        <v>0</v>
      </c>
      <c r="FL76" s="31">
        <f t="shared" si="1061"/>
        <v>0</v>
      </c>
      <c r="FM76" s="31">
        <f t="shared" si="1062"/>
        <v>0</v>
      </c>
      <c r="FN76" s="31">
        <f t="shared" si="1063"/>
        <v>0</v>
      </c>
      <c r="FO76" s="31">
        <f t="shared" si="1064"/>
        <v>0</v>
      </c>
      <c r="FP76" s="31">
        <f t="shared" si="1065"/>
        <v>2</v>
      </c>
      <c r="FQ76" s="31">
        <f t="shared" si="1066"/>
        <v>12</v>
      </c>
      <c r="FR76" s="31"/>
      <c r="FS76" s="31">
        <f t="shared" si="1066"/>
        <v>0</v>
      </c>
      <c r="FT76" s="31">
        <f t="shared" si="1067"/>
        <v>0</v>
      </c>
      <c r="FU76" s="31">
        <f t="shared" si="1068"/>
        <v>0</v>
      </c>
      <c r="FV76" s="31">
        <f t="shared" si="1069"/>
        <v>0</v>
      </c>
      <c r="FW76" s="31">
        <f t="shared" si="1070"/>
        <v>0</v>
      </c>
      <c r="FX76" s="31">
        <f t="shared" si="1071"/>
        <v>0</v>
      </c>
      <c r="FY76" s="31">
        <f t="shared" si="1072"/>
        <v>0</v>
      </c>
      <c r="FZ76" s="31">
        <f t="shared" si="1073"/>
        <v>0</v>
      </c>
      <c r="GA76" s="31">
        <f t="shared" si="1074"/>
        <v>0</v>
      </c>
      <c r="GB76" s="31">
        <f t="shared" si="1075"/>
        <v>0</v>
      </c>
      <c r="GC76" s="31">
        <f t="shared" si="1076"/>
        <v>0</v>
      </c>
      <c r="GD76" s="31">
        <f t="shared" si="1077"/>
        <v>0</v>
      </c>
      <c r="GE76" s="97">
        <f t="shared" si="1078"/>
        <v>14</v>
      </c>
      <c r="GF76" s="98">
        <f t="shared" si="1079"/>
        <v>12</v>
      </c>
      <c r="GG76" s="31"/>
      <c r="GH76" s="31"/>
      <c r="GI76" s="31"/>
      <c r="GJ76" s="31"/>
      <c r="GL76" s="7"/>
      <c r="GM76" s="7"/>
      <c r="GN76" s="11"/>
      <c r="GO76" s="33"/>
      <c r="GP76" s="40"/>
      <c r="GR76" s="36"/>
    </row>
    <row r="77" spans="1:200" s="2" customFormat="1" ht="24.95" hidden="1" customHeight="1">
      <c r="A77" s="31"/>
      <c r="B77" s="111" t="s">
        <v>110</v>
      </c>
      <c r="C77" s="45" t="s">
        <v>116</v>
      </c>
      <c r="D77" s="45" t="s">
        <v>118</v>
      </c>
      <c r="E77" s="109" t="s">
        <v>117</v>
      </c>
      <c r="F77" s="45">
        <v>410</v>
      </c>
      <c r="G77" s="109">
        <v>7</v>
      </c>
      <c r="H77" s="45">
        <v>74</v>
      </c>
      <c r="I77" s="45">
        <v>1</v>
      </c>
      <c r="J77" s="45">
        <v>1</v>
      </c>
      <c r="K77" s="45">
        <v>1</v>
      </c>
      <c r="L77" s="113">
        <v>38</v>
      </c>
      <c r="M77" s="99">
        <f t="shared" si="997"/>
        <v>0</v>
      </c>
      <c r="N77" s="62"/>
      <c r="O77" s="58">
        <f t="shared" si="1087"/>
        <v>0</v>
      </c>
      <c r="P77" s="62"/>
      <c r="Q77" s="58">
        <f t="shared" si="999"/>
        <v>0</v>
      </c>
      <c r="R77" s="62">
        <v>0</v>
      </c>
      <c r="S77" s="58">
        <f t="shared" si="1088"/>
        <v>0</v>
      </c>
      <c r="T77" s="62">
        <v>0</v>
      </c>
      <c r="U77" s="58">
        <f t="shared" si="1001"/>
        <v>0</v>
      </c>
      <c r="V77" s="62"/>
      <c r="W77" s="58">
        <f t="shared" si="1002"/>
        <v>0</v>
      </c>
      <c r="X77" s="51">
        <f t="shared" si="1003"/>
        <v>0</v>
      </c>
      <c r="Y77" s="51">
        <v>0</v>
      </c>
      <c r="Z77" s="62"/>
      <c r="AA77" s="58"/>
      <c r="AB77" s="62"/>
      <c r="AC77" s="51">
        <f t="shared" si="1004"/>
        <v>0</v>
      </c>
      <c r="AD77" s="62"/>
      <c r="AE77" s="100">
        <f t="shared" si="1005"/>
        <v>0</v>
      </c>
      <c r="AF77" s="62"/>
      <c r="AG77" s="52">
        <f t="shared" si="1006"/>
        <v>0</v>
      </c>
      <c r="AH77" s="62"/>
      <c r="AI77" s="51">
        <f t="shared" si="1007"/>
        <v>0</v>
      </c>
      <c r="AJ77" s="62"/>
      <c r="AK77" s="51">
        <f t="shared" si="1008"/>
        <v>0</v>
      </c>
      <c r="AL77" s="62"/>
      <c r="AM77" s="58">
        <f t="shared" si="1089"/>
        <v>0</v>
      </c>
      <c r="AN77" s="62"/>
      <c r="AO77" s="58">
        <f t="shared" si="1010"/>
        <v>0</v>
      </c>
      <c r="AP77" s="62"/>
      <c r="AQ77" s="51">
        <f t="shared" si="1011"/>
        <v>0</v>
      </c>
      <c r="AR77" s="62">
        <v>1</v>
      </c>
      <c r="AS77" s="51">
        <f t="shared" ref="AS77" si="1095">AR77*K77*6</f>
        <v>6</v>
      </c>
      <c r="AT77" s="63"/>
      <c r="AU77" s="52"/>
      <c r="AV77" s="63"/>
      <c r="AW77" s="52"/>
      <c r="AX77" s="63"/>
      <c r="AY77" s="52"/>
      <c r="AZ77" s="63"/>
      <c r="BA77" s="52"/>
      <c r="BB77" s="63"/>
      <c r="BC77" s="52"/>
      <c r="BD77" s="63"/>
      <c r="BE77" s="52"/>
      <c r="BF77" s="52"/>
      <c r="BG77" s="52">
        <f t="shared" si="1094"/>
        <v>6</v>
      </c>
      <c r="BH77" s="52">
        <f t="shared" si="1013"/>
        <v>6</v>
      </c>
      <c r="BI77" s="31"/>
      <c r="BJ77" s="31"/>
      <c r="BK77" s="31"/>
      <c r="BL77" s="31"/>
      <c r="BM77" s="31"/>
      <c r="BN77" s="102" t="s">
        <v>110</v>
      </c>
      <c r="BO77" s="45" t="s">
        <v>116</v>
      </c>
      <c r="BP77" s="109" t="s">
        <v>112</v>
      </c>
      <c r="BQ77" s="109" t="s">
        <v>117</v>
      </c>
      <c r="BR77" s="109">
        <v>310</v>
      </c>
      <c r="BS77" s="109">
        <v>6</v>
      </c>
      <c r="BT77" s="45">
        <v>93</v>
      </c>
      <c r="BU77" s="45">
        <v>1</v>
      </c>
      <c r="BV77" s="45">
        <v>1</v>
      </c>
      <c r="BW77" s="45">
        <v>1</v>
      </c>
      <c r="BX77" s="44">
        <v>36</v>
      </c>
      <c r="BY77" s="99">
        <f t="shared" si="1014"/>
        <v>0</v>
      </c>
      <c r="BZ77" s="62"/>
      <c r="CA77" s="58">
        <f t="shared" si="1091"/>
        <v>0</v>
      </c>
      <c r="CB77" s="62"/>
      <c r="CC77" s="58">
        <f t="shared" si="1016"/>
        <v>0</v>
      </c>
      <c r="CD77" s="62">
        <v>0</v>
      </c>
      <c r="CE77" s="58">
        <f t="shared" si="1092"/>
        <v>0</v>
      </c>
      <c r="CF77" s="62">
        <v>0</v>
      </c>
      <c r="CG77" s="58">
        <f t="shared" si="1081"/>
        <v>0</v>
      </c>
      <c r="CH77" s="62"/>
      <c r="CI77" s="58">
        <f t="shared" si="1082"/>
        <v>0</v>
      </c>
      <c r="CJ77" s="51">
        <f t="shared" si="1083"/>
        <v>0</v>
      </c>
      <c r="CK77" s="51">
        <v>2</v>
      </c>
      <c r="CL77" s="62"/>
      <c r="CM77" s="58"/>
      <c r="CN77" s="62"/>
      <c r="CO77" s="51">
        <f t="shared" si="1020"/>
        <v>0</v>
      </c>
      <c r="CP77" s="62"/>
      <c r="CQ77" s="100">
        <f t="shared" si="1021"/>
        <v>0</v>
      </c>
      <c r="CR77" s="62"/>
      <c r="CS77" s="52">
        <f t="shared" si="1022"/>
        <v>0</v>
      </c>
      <c r="CT77" s="62"/>
      <c r="CU77" s="51">
        <f t="shared" si="1023"/>
        <v>0</v>
      </c>
      <c r="CV77" s="62"/>
      <c r="CW77" s="51">
        <f t="shared" si="1024"/>
        <v>0</v>
      </c>
      <c r="CX77" s="62"/>
      <c r="CY77" s="58">
        <f t="shared" si="1093"/>
        <v>0</v>
      </c>
      <c r="CZ77" s="62"/>
      <c r="DA77" s="58">
        <f t="shared" si="1026"/>
        <v>0</v>
      </c>
      <c r="DB77" s="62"/>
      <c r="DC77" s="51">
        <f t="shared" si="1027"/>
        <v>0</v>
      </c>
      <c r="DD77" s="62">
        <v>1</v>
      </c>
      <c r="DE77" s="51">
        <f t="shared" si="1085"/>
        <v>6</v>
      </c>
      <c r="DF77" s="63"/>
      <c r="DG77" s="52"/>
      <c r="DH77" s="63"/>
      <c r="DI77" s="52"/>
      <c r="DJ77" s="63"/>
      <c r="DK77" s="52"/>
      <c r="DL77" s="63"/>
      <c r="DM77" s="52"/>
      <c r="DN77" s="63"/>
      <c r="DO77" s="52"/>
      <c r="DP77" s="63"/>
      <c r="DQ77" s="52"/>
      <c r="DR77" s="52"/>
      <c r="DS77" s="52">
        <f t="shared" si="1031"/>
        <v>8</v>
      </c>
      <c r="DT77" s="52">
        <f t="shared" si="1032"/>
        <v>6</v>
      </c>
      <c r="DU77" s="31"/>
      <c r="DV77" s="31"/>
      <c r="DW77" s="31"/>
      <c r="DX77" s="31"/>
      <c r="DY77" s="31"/>
      <c r="DZ77" s="31"/>
      <c r="EA77" s="112"/>
      <c r="EB77" s="112"/>
      <c r="EC77" s="31"/>
      <c r="ED77" s="31"/>
      <c r="EE77" s="31"/>
      <c r="EF77" s="31"/>
      <c r="EG77" s="31"/>
      <c r="EH77" s="31"/>
      <c r="EI77" s="31"/>
      <c r="EJ77" s="31">
        <f t="shared" si="1033"/>
        <v>74</v>
      </c>
      <c r="EK77" s="31">
        <f t="shared" si="1034"/>
        <v>0</v>
      </c>
      <c r="EL77" s="31">
        <f t="shared" si="1035"/>
        <v>0</v>
      </c>
      <c r="EM77" s="30">
        <f t="shared" si="1036"/>
        <v>0</v>
      </c>
      <c r="EN77" s="31">
        <f t="shared" si="1037"/>
        <v>0</v>
      </c>
      <c r="EO77" s="31">
        <f t="shared" si="1038"/>
        <v>0</v>
      </c>
      <c r="EP77" s="31">
        <f t="shared" si="1039"/>
        <v>0</v>
      </c>
      <c r="EQ77" s="31">
        <f t="shared" si="1040"/>
        <v>0</v>
      </c>
      <c r="ER77" s="31">
        <f t="shared" si="1041"/>
        <v>0</v>
      </c>
      <c r="ES77" s="31">
        <f t="shared" si="1042"/>
        <v>0</v>
      </c>
      <c r="ET77" s="31">
        <f t="shared" si="1043"/>
        <v>0</v>
      </c>
      <c r="EU77" s="31">
        <f t="shared" si="1044"/>
        <v>0</v>
      </c>
      <c r="EV77" s="31">
        <f t="shared" si="1045"/>
        <v>0</v>
      </c>
      <c r="EW77" s="30">
        <f t="shared" si="1046"/>
        <v>2</v>
      </c>
      <c r="EX77" s="31">
        <f t="shared" si="1047"/>
        <v>0</v>
      </c>
      <c r="EY77" s="31">
        <f t="shared" si="1048"/>
        <v>0</v>
      </c>
      <c r="EZ77" s="31">
        <f t="shared" si="1049"/>
        <v>0</v>
      </c>
      <c r="FA77" s="31">
        <f t="shared" si="1050"/>
        <v>0</v>
      </c>
      <c r="FB77" s="31">
        <f t="shared" si="1051"/>
        <v>0</v>
      </c>
      <c r="FC77" s="31">
        <f t="shared" si="1052"/>
        <v>0</v>
      </c>
      <c r="FD77" s="31">
        <f t="shared" si="1053"/>
        <v>0</v>
      </c>
      <c r="FE77" s="31">
        <f t="shared" si="1054"/>
        <v>0</v>
      </c>
      <c r="FF77" s="31">
        <f t="shared" si="1055"/>
        <v>0</v>
      </c>
      <c r="FG77" s="30">
        <f t="shared" si="1056"/>
        <v>0</v>
      </c>
      <c r="FH77" s="31">
        <f t="shared" si="1057"/>
        <v>0</v>
      </c>
      <c r="FI77" s="31">
        <f t="shared" si="1058"/>
        <v>0</v>
      </c>
      <c r="FJ77" s="31">
        <f t="shared" si="1059"/>
        <v>0</v>
      </c>
      <c r="FK77" s="31">
        <f t="shared" si="1060"/>
        <v>0</v>
      </c>
      <c r="FL77" s="31">
        <f t="shared" si="1061"/>
        <v>0</v>
      </c>
      <c r="FM77" s="31">
        <f t="shared" si="1062"/>
        <v>0</v>
      </c>
      <c r="FN77" s="31">
        <f t="shared" si="1063"/>
        <v>0</v>
      </c>
      <c r="FO77" s="31">
        <f t="shared" si="1064"/>
        <v>0</v>
      </c>
      <c r="FP77" s="31">
        <f t="shared" si="1065"/>
        <v>2</v>
      </c>
      <c r="FQ77" s="31">
        <f t="shared" si="1066"/>
        <v>12</v>
      </c>
      <c r="FR77" s="31"/>
      <c r="FS77" s="31">
        <f t="shared" si="1066"/>
        <v>0</v>
      </c>
      <c r="FT77" s="31">
        <f t="shared" si="1067"/>
        <v>0</v>
      </c>
      <c r="FU77" s="31">
        <f t="shared" si="1068"/>
        <v>0</v>
      </c>
      <c r="FV77" s="31">
        <f t="shared" si="1069"/>
        <v>0</v>
      </c>
      <c r="FW77" s="31">
        <f t="shared" si="1070"/>
        <v>0</v>
      </c>
      <c r="FX77" s="31">
        <f t="shared" si="1071"/>
        <v>0</v>
      </c>
      <c r="FY77" s="31">
        <f t="shared" si="1072"/>
        <v>0</v>
      </c>
      <c r="FZ77" s="31">
        <f t="shared" si="1073"/>
        <v>0</v>
      </c>
      <c r="GA77" s="31">
        <f t="shared" si="1074"/>
        <v>0</v>
      </c>
      <c r="GB77" s="31">
        <f t="shared" si="1075"/>
        <v>0</v>
      </c>
      <c r="GC77" s="31">
        <f t="shared" si="1076"/>
        <v>0</v>
      </c>
      <c r="GD77" s="31">
        <f t="shared" si="1077"/>
        <v>0</v>
      </c>
      <c r="GE77" s="97">
        <f t="shared" si="1078"/>
        <v>14</v>
      </c>
      <c r="GF77" s="98">
        <f t="shared" si="1079"/>
        <v>12</v>
      </c>
      <c r="GG77" s="31"/>
      <c r="GH77" s="31"/>
      <c r="GI77" s="31"/>
      <c r="GJ77" s="31"/>
      <c r="GL77" s="7"/>
      <c r="GM77" s="7"/>
      <c r="GN77" s="11"/>
      <c r="GO77" s="33"/>
      <c r="GP77" s="40"/>
      <c r="GR77" s="36"/>
    </row>
    <row r="78" spans="1:200" s="2" customFormat="1" ht="24.95" hidden="1" customHeight="1">
      <c r="A78" s="31"/>
      <c r="B78" s="44"/>
      <c r="C78" s="116"/>
      <c r="D78" s="45"/>
      <c r="E78" s="45"/>
      <c r="F78" s="45"/>
      <c r="G78" s="45"/>
      <c r="H78" s="45"/>
      <c r="I78" s="45"/>
      <c r="J78" s="45"/>
      <c r="K78" s="45"/>
      <c r="L78" s="44"/>
      <c r="M78" s="99"/>
      <c r="N78" s="62"/>
      <c r="O78" s="58"/>
      <c r="P78" s="62"/>
      <c r="Q78" s="58"/>
      <c r="R78" s="62"/>
      <c r="S78" s="58"/>
      <c r="T78" s="62"/>
      <c r="U78" s="58"/>
      <c r="V78" s="62"/>
      <c r="W78" s="58"/>
      <c r="X78" s="51"/>
      <c r="Y78" s="51"/>
      <c r="Z78" s="62"/>
      <c r="AA78" s="58"/>
      <c r="AB78" s="62"/>
      <c r="AC78" s="51"/>
      <c r="AD78" s="62"/>
      <c r="AE78" s="100"/>
      <c r="AF78" s="62"/>
      <c r="AG78" s="52"/>
      <c r="AH78" s="62"/>
      <c r="AI78" s="51"/>
      <c r="AJ78" s="62"/>
      <c r="AK78" s="51"/>
      <c r="AL78" s="62"/>
      <c r="AM78" s="58"/>
      <c r="AN78" s="62"/>
      <c r="AO78" s="58"/>
      <c r="AP78" s="62"/>
      <c r="AQ78" s="51"/>
      <c r="AR78" s="62"/>
      <c r="AS78" s="51"/>
      <c r="AT78" s="62"/>
      <c r="AU78" s="51"/>
      <c r="AV78" s="62"/>
      <c r="AW78" s="52"/>
      <c r="AX78" s="62"/>
      <c r="AY78" s="51"/>
      <c r="AZ78" s="62"/>
      <c r="BA78" s="51"/>
      <c r="BB78" s="62"/>
      <c r="BC78" s="51"/>
      <c r="BD78" s="62"/>
      <c r="BE78" s="52"/>
      <c r="BF78" s="52"/>
      <c r="BG78" s="52">
        <f t="shared" si="1094"/>
        <v>0</v>
      </c>
      <c r="BH78" s="52">
        <f t="shared" si="1013"/>
        <v>0</v>
      </c>
      <c r="BI78" s="31"/>
      <c r="BJ78" s="31"/>
      <c r="BK78" s="31"/>
      <c r="BL78" s="31"/>
      <c r="BM78" s="31"/>
      <c r="BN78" s="111" t="s">
        <v>110</v>
      </c>
      <c r="BO78" s="45" t="s">
        <v>116</v>
      </c>
      <c r="BP78" s="45" t="s">
        <v>118</v>
      </c>
      <c r="BQ78" s="109" t="s">
        <v>117</v>
      </c>
      <c r="BR78" s="45">
        <v>410</v>
      </c>
      <c r="BS78" s="109">
        <v>8</v>
      </c>
      <c r="BT78" s="45">
        <v>74</v>
      </c>
      <c r="BU78" s="45">
        <v>1</v>
      </c>
      <c r="BV78" s="45">
        <v>1</v>
      </c>
      <c r="BW78" s="45">
        <v>1</v>
      </c>
      <c r="BX78" s="113">
        <v>38</v>
      </c>
      <c r="BY78" s="99">
        <f t="shared" si="1014"/>
        <v>0</v>
      </c>
      <c r="BZ78" s="62"/>
      <c r="CA78" s="58">
        <f t="shared" si="1091"/>
        <v>0</v>
      </c>
      <c r="CB78" s="62"/>
      <c r="CC78" s="58">
        <f t="shared" si="1016"/>
        <v>0</v>
      </c>
      <c r="CD78" s="62">
        <v>0</v>
      </c>
      <c r="CE78" s="58">
        <f t="shared" si="1092"/>
        <v>0</v>
      </c>
      <c r="CF78" s="62">
        <v>0</v>
      </c>
      <c r="CG78" s="58">
        <f t="shared" si="1081"/>
        <v>0</v>
      </c>
      <c r="CH78" s="62"/>
      <c r="CI78" s="58">
        <f t="shared" si="1082"/>
        <v>0</v>
      </c>
      <c r="CJ78" s="51">
        <f t="shared" si="1083"/>
        <v>0</v>
      </c>
      <c r="CK78" s="51">
        <v>2</v>
      </c>
      <c r="CL78" s="62"/>
      <c r="CM78" s="58"/>
      <c r="CN78" s="62"/>
      <c r="CO78" s="51">
        <f t="shared" si="1020"/>
        <v>0</v>
      </c>
      <c r="CP78" s="62"/>
      <c r="CQ78" s="100">
        <f t="shared" si="1021"/>
        <v>0</v>
      </c>
      <c r="CR78" s="62"/>
      <c r="CS78" s="52">
        <f t="shared" si="1022"/>
        <v>0</v>
      </c>
      <c r="CT78" s="62"/>
      <c r="CU78" s="51">
        <f t="shared" si="1023"/>
        <v>0</v>
      </c>
      <c r="CV78" s="62"/>
      <c r="CW78" s="51">
        <f t="shared" si="1024"/>
        <v>0</v>
      </c>
      <c r="CX78" s="62"/>
      <c r="CY78" s="58">
        <f t="shared" si="1093"/>
        <v>0</v>
      </c>
      <c r="CZ78" s="62"/>
      <c r="DA78" s="58">
        <f t="shared" si="1026"/>
        <v>0</v>
      </c>
      <c r="DB78" s="62"/>
      <c r="DC78" s="51">
        <f t="shared" si="1027"/>
        <v>0</v>
      </c>
      <c r="DD78" s="62">
        <v>1</v>
      </c>
      <c r="DE78" s="51">
        <f t="shared" ref="DE78" si="1096">DD78*BW78*6</f>
        <v>6</v>
      </c>
      <c r="DF78" s="63"/>
      <c r="DG78" s="52"/>
      <c r="DH78" s="63"/>
      <c r="DI78" s="52"/>
      <c r="DJ78" s="63"/>
      <c r="DK78" s="52"/>
      <c r="DL78" s="63"/>
      <c r="DM78" s="52"/>
      <c r="DN78" s="63"/>
      <c r="DO78" s="52"/>
      <c r="DP78" s="63"/>
      <c r="DQ78" s="52"/>
      <c r="DR78" s="52"/>
      <c r="DS78" s="52">
        <f t="shared" si="1031"/>
        <v>8</v>
      </c>
      <c r="DT78" s="52">
        <f t="shared" si="1032"/>
        <v>6</v>
      </c>
      <c r="DU78" s="31"/>
      <c r="DV78" s="31"/>
      <c r="DW78" s="31"/>
      <c r="DX78" s="31"/>
      <c r="DY78" s="31"/>
      <c r="DZ78" s="31"/>
      <c r="EA78" s="112"/>
      <c r="EB78" s="112"/>
      <c r="EC78" s="31"/>
      <c r="ED78" s="31"/>
      <c r="EE78" s="31"/>
      <c r="EF78" s="31"/>
      <c r="EG78" s="31"/>
      <c r="EH78" s="31"/>
      <c r="EI78" s="31"/>
      <c r="EJ78" s="31">
        <f t="shared" si="1033"/>
        <v>38</v>
      </c>
      <c r="EK78" s="31">
        <f t="shared" si="1034"/>
        <v>0</v>
      </c>
      <c r="EL78" s="31">
        <f t="shared" si="1035"/>
        <v>0</v>
      </c>
      <c r="EM78" s="30">
        <f t="shared" si="1036"/>
        <v>0</v>
      </c>
      <c r="EN78" s="31">
        <f t="shared" si="1037"/>
        <v>0</v>
      </c>
      <c r="EO78" s="31">
        <f t="shared" si="1038"/>
        <v>0</v>
      </c>
      <c r="EP78" s="31">
        <f t="shared" si="1039"/>
        <v>0</v>
      </c>
      <c r="EQ78" s="31">
        <f t="shared" si="1040"/>
        <v>0</v>
      </c>
      <c r="ER78" s="31">
        <f t="shared" si="1041"/>
        <v>0</v>
      </c>
      <c r="ES78" s="31">
        <f t="shared" si="1042"/>
        <v>0</v>
      </c>
      <c r="ET78" s="31">
        <f t="shared" si="1043"/>
        <v>0</v>
      </c>
      <c r="EU78" s="31">
        <f t="shared" si="1044"/>
        <v>0</v>
      </c>
      <c r="EV78" s="31">
        <f t="shared" si="1045"/>
        <v>0</v>
      </c>
      <c r="EW78" s="30">
        <f t="shared" si="1046"/>
        <v>2</v>
      </c>
      <c r="EX78" s="31">
        <f t="shared" si="1047"/>
        <v>0</v>
      </c>
      <c r="EY78" s="31">
        <f t="shared" si="1048"/>
        <v>0</v>
      </c>
      <c r="EZ78" s="31">
        <f t="shared" si="1049"/>
        <v>0</v>
      </c>
      <c r="FA78" s="31">
        <f t="shared" si="1050"/>
        <v>0</v>
      </c>
      <c r="FB78" s="31">
        <f t="shared" si="1051"/>
        <v>0</v>
      </c>
      <c r="FC78" s="31">
        <f t="shared" si="1052"/>
        <v>0</v>
      </c>
      <c r="FD78" s="31">
        <f t="shared" si="1053"/>
        <v>0</v>
      </c>
      <c r="FE78" s="31">
        <f t="shared" si="1054"/>
        <v>0</v>
      </c>
      <c r="FF78" s="31">
        <f t="shared" si="1055"/>
        <v>0</v>
      </c>
      <c r="FG78" s="30">
        <f t="shared" si="1056"/>
        <v>0</v>
      </c>
      <c r="FH78" s="31">
        <f t="shared" si="1057"/>
        <v>0</v>
      </c>
      <c r="FI78" s="31">
        <f t="shared" si="1058"/>
        <v>0</v>
      </c>
      <c r="FJ78" s="31">
        <f t="shared" si="1059"/>
        <v>0</v>
      </c>
      <c r="FK78" s="31">
        <f t="shared" si="1060"/>
        <v>0</v>
      </c>
      <c r="FL78" s="31">
        <f t="shared" si="1061"/>
        <v>0</v>
      </c>
      <c r="FM78" s="31">
        <f t="shared" si="1062"/>
        <v>0</v>
      </c>
      <c r="FN78" s="31">
        <f t="shared" si="1063"/>
        <v>0</v>
      </c>
      <c r="FO78" s="31">
        <f t="shared" si="1064"/>
        <v>0</v>
      </c>
      <c r="FP78" s="31">
        <f t="shared" si="1065"/>
        <v>1</v>
      </c>
      <c r="FQ78" s="31">
        <f t="shared" si="1066"/>
        <v>6</v>
      </c>
      <c r="FR78" s="31"/>
      <c r="FS78" s="31">
        <f t="shared" si="1066"/>
        <v>0</v>
      </c>
      <c r="FT78" s="31">
        <f t="shared" si="1067"/>
        <v>0</v>
      </c>
      <c r="FU78" s="31">
        <f t="shared" si="1068"/>
        <v>0</v>
      </c>
      <c r="FV78" s="31">
        <f t="shared" si="1069"/>
        <v>0</v>
      </c>
      <c r="FW78" s="31">
        <f t="shared" si="1070"/>
        <v>0</v>
      </c>
      <c r="FX78" s="31">
        <f t="shared" si="1071"/>
        <v>0</v>
      </c>
      <c r="FY78" s="31">
        <f t="shared" si="1072"/>
        <v>0</v>
      </c>
      <c r="FZ78" s="31">
        <f t="shared" si="1073"/>
        <v>0</v>
      </c>
      <c r="GA78" s="31">
        <f t="shared" si="1074"/>
        <v>0</v>
      </c>
      <c r="GB78" s="31">
        <f t="shared" si="1075"/>
        <v>0</v>
      </c>
      <c r="GC78" s="31">
        <f t="shared" si="1076"/>
        <v>0</v>
      </c>
      <c r="GD78" s="31">
        <f t="shared" si="1077"/>
        <v>0</v>
      </c>
      <c r="GE78" s="97">
        <f t="shared" si="1078"/>
        <v>8</v>
      </c>
      <c r="GF78" s="98">
        <f t="shared" si="1079"/>
        <v>6</v>
      </c>
      <c r="GG78" s="31"/>
      <c r="GH78" s="31"/>
      <c r="GI78" s="31"/>
      <c r="GJ78" s="31"/>
      <c r="GL78" s="7"/>
      <c r="GM78" s="7"/>
      <c r="GN78" s="11"/>
      <c r="GO78" s="33"/>
      <c r="GP78" s="40"/>
      <c r="GR78" s="36"/>
    </row>
    <row r="79" spans="1:200" s="2" customFormat="1" ht="24.95" hidden="1" customHeight="1">
      <c r="A79" s="31"/>
      <c r="B79" s="31"/>
      <c r="C79" s="112"/>
      <c r="D79" s="112"/>
      <c r="E79" s="112"/>
      <c r="F79" s="112"/>
      <c r="G79" s="112"/>
      <c r="H79" s="112"/>
      <c r="I79" s="112"/>
      <c r="J79" s="112"/>
      <c r="K79" s="112"/>
      <c r="L79" s="96"/>
      <c r="M79" s="107">
        <f t="shared" ref="M79:M83" si="1097">SUM(N79+P79+T79+V79+AR79*2)</f>
        <v>0</v>
      </c>
      <c r="N79" s="62"/>
      <c r="O79" s="52"/>
      <c r="P79" s="62"/>
      <c r="Q79" s="52"/>
      <c r="R79" s="62"/>
      <c r="S79" s="52"/>
      <c r="T79" s="62"/>
      <c r="U79" s="52"/>
      <c r="V79" s="63"/>
      <c r="W79" s="52"/>
      <c r="X79" s="52"/>
      <c r="Y79" s="52"/>
      <c r="Z79" s="63"/>
      <c r="AA79" s="52"/>
      <c r="AB79" s="63"/>
      <c r="AC79" s="52"/>
      <c r="AD79" s="63"/>
      <c r="AE79" s="108"/>
      <c r="AF79" s="63"/>
      <c r="AG79" s="52"/>
      <c r="AH79" s="63"/>
      <c r="AI79" s="52"/>
      <c r="AJ79" s="63"/>
      <c r="AK79" s="52"/>
      <c r="AL79" s="63"/>
      <c r="AM79" s="52"/>
      <c r="AN79" s="63"/>
      <c r="AO79" s="52"/>
      <c r="AP79" s="63"/>
      <c r="AQ79" s="52"/>
      <c r="AR79" s="63"/>
      <c r="AS79" s="52"/>
      <c r="AT79" s="63"/>
      <c r="AU79" s="52"/>
      <c r="AV79" s="63"/>
      <c r="AW79" s="52"/>
      <c r="AX79" s="63"/>
      <c r="AY79" s="52"/>
      <c r="AZ79" s="63"/>
      <c r="BA79" s="52"/>
      <c r="BB79" s="63"/>
      <c r="BC79" s="52"/>
      <c r="BD79" s="63"/>
      <c r="BE79" s="52"/>
      <c r="BF79" s="52"/>
      <c r="BG79" s="52">
        <f t="shared" si="1094"/>
        <v>0</v>
      </c>
      <c r="BH79" s="52">
        <f t="shared" si="1013"/>
        <v>0</v>
      </c>
      <c r="BI79" s="31"/>
      <c r="BJ79" s="31"/>
      <c r="BK79" s="31"/>
      <c r="BL79" s="31"/>
      <c r="BM79" s="31"/>
      <c r="BN79" s="44" t="s">
        <v>186</v>
      </c>
      <c r="BO79" s="116" t="s">
        <v>187</v>
      </c>
      <c r="BP79" s="45" t="s">
        <v>112</v>
      </c>
      <c r="BQ79" s="45" t="s">
        <v>188</v>
      </c>
      <c r="BR79" s="45"/>
      <c r="BS79" s="45">
        <v>2</v>
      </c>
      <c r="BT79" s="45"/>
      <c r="BU79" s="45"/>
      <c r="BV79" s="45"/>
      <c r="BW79" s="45"/>
      <c r="BX79" s="44"/>
      <c r="BY79" s="99">
        <f t="shared" si="1014"/>
        <v>0</v>
      </c>
      <c r="BZ79" s="62"/>
      <c r="CA79" s="58">
        <f t="shared" ref="CA79" si="1098">SUM(BZ79)*BU79</f>
        <v>0</v>
      </c>
      <c r="CB79" s="62"/>
      <c r="CC79" s="58">
        <f t="shared" si="1016"/>
        <v>0</v>
      </c>
      <c r="CD79" s="62"/>
      <c r="CE79" s="58">
        <f t="shared" ref="CE79" si="1099">SUM(CD79)*BV79</f>
        <v>0</v>
      </c>
      <c r="CF79" s="62"/>
      <c r="CG79" s="58">
        <f>SUM(CF79)*BW79</f>
        <v>0</v>
      </c>
      <c r="CH79" s="62"/>
      <c r="CI79" s="58">
        <f>SUM(CH79)*BV79*5</f>
        <v>0</v>
      </c>
      <c r="CJ79" s="51">
        <v>0</v>
      </c>
      <c r="CK79" s="51">
        <v>2</v>
      </c>
      <c r="CL79" s="62"/>
      <c r="CM79" s="58"/>
      <c r="CN79" s="62"/>
      <c r="CO79" s="51">
        <f>SUM(CN79)*3*BT79/5</f>
        <v>0</v>
      </c>
      <c r="CP79" s="62"/>
      <c r="CQ79" s="100">
        <f>SUM(CP79*BT79*(30+4))</f>
        <v>0</v>
      </c>
      <c r="CR79" s="62"/>
      <c r="CS79" s="52">
        <f>SUM(CR79*BT79*3)</f>
        <v>0</v>
      </c>
      <c r="CT79" s="62"/>
      <c r="CU79" s="51">
        <f t="shared" si="1023"/>
        <v>0</v>
      </c>
      <c r="CV79" s="62"/>
      <c r="CW79" s="51">
        <f>SUM(CV79*BT79*2/3)</f>
        <v>0</v>
      </c>
      <c r="CX79" s="62"/>
      <c r="CY79" s="58">
        <f>SUM(CX79*BT79)</f>
        <v>0</v>
      </c>
      <c r="CZ79" s="62"/>
      <c r="DA79" s="58">
        <f>SUM(CZ79*BV79)</f>
        <v>0</v>
      </c>
      <c r="DB79" s="62"/>
      <c r="DC79" s="51">
        <f>SUM(DB79*BT79*2)</f>
        <v>0</v>
      </c>
      <c r="DD79" s="62"/>
      <c r="DE79" s="51">
        <f t="shared" ref="DE79" si="1100">SUM(DD79*BV79*2)</f>
        <v>0</v>
      </c>
      <c r="DF79" s="62"/>
      <c r="DG79" s="51">
        <f t="shared" ref="DG79" si="1101">DF79*BT79/3</f>
        <v>0</v>
      </c>
      <c r="DH79" s="62"/>
      <c r="DI79" s="52">
        <f t="shared" ref="DI79" si="1102">SUM(DH79*BT79/3)</f>
        <v>0</v>
      </c>
      <c r="DJ79" s="62"/>
      <c r="DK79" s="51">
        <f t="shared" ref="DK79" si="1103">SUM(DJ79*BT79/3)</f>
        <v>0</v>
      </c>
      <c r="DL79" s="62"/>
      <c r="DM79" s="51">
        <f>SUM(DL79*BW79*5*6)</f>
        <v>0</v>
      </c>
      <c r="DN79" s="62"/>
      <c r="DO79" s="51">
        <f>DN79*8*2</f>
        <v>0</v>
      </c>
      <c r="DP79" s="62">
        <v>2</v>
      </c>
      <c r="DQ79" s="52">
        <f>SUM(DP79*50)/2</f>
        <v>50</v>
      </c>
      <c r="DR79" s="52"/>
      <c r="DS79" s="52">
        <f t="shared" si="1031"/>
        <v>52</v>
      </c>
      <c r="DT79" s="52">
        <f t="shared" si="1032"/>
        <v>0</v>
      </c>
      <c r="DU79" s="31"/>
      <c r="DV79" s="31"/>
      <c r="DW79" s="31"/>
      <c r="DX79" s="31"/>
      <c r="DY79" s="31"/>
      <c r="DZ79" s="31"/>
      <c r="EA79" s="112"/>
      <c r="EB79" s="112"/>
      <c r="EC79" s="31"/>
      <c r="ED79" s="31"/>
      <c r="EE79" s="31"/>
      <c r="EF79" s="31"/>
      <c r="EG79" s="31"/>
      <c r="EH79" s="31"/>
      <c r="EI79" s="31"/>
      <c r="EJ79" s="31">
        <f t="shared" si="1033"/>
        <v>0</v>
      </c>
      <c r="EK79" s="31">
        <f t="shared" si="1034"/>
        <v>0</v>
      </c>
      <c r="EL79" s="31">
        <f t="shared" si="1035"/>
        <v>0</v>
      </c>
      <c r="EM79" s="30">
        <f t="shared" si="1036"/>
        <v>0</v>
      </c>
      <c r="EN79" s="31">
        <f t="shared" si="1037"/>
        <v>0</v>
      </c>
      <c r="EO79" s="31">
        <f t="shared" si="1038"/>
        <v>0</v>
      </c>
      <c r="EP79" s="31">
        <f t="shared" si="1039"/>
        <v>0</v>
      </c>
      <c r="EQ79" s="31">
        <f t="shared" si="1040"/>
        <v>0</v>
      </c>
      <c r="ER79" s="31">
        <f t="shared" si="1041"/>
        <v>0</v>
      </c>
      <c r="ES79" s="31">
        <f t="shared" si="1042"/>
        <v>0</v>
      </c>
      <c r="ET79" s="31">
        <f t="shared" si="1043"/>
        <v>0</v>
      </c>
      <c r="EU79" s="31">
        <f t="shared" si="1044"/>
        <v>0</v>
      </c>
      <c r="EV79" s="31">
        <f t="shared" si="1045"/>
        <v>0</v>
      </c>
      <c r="EW79" s="30">
        <f t="shared" si="1046"/>
        <v>2</v>
      </c>
      <c r="EX79" s="31">
        <f t="shared" si="1047"/>
        <v>0</v>
      </c>
      <c r="EY79" s="31">
        <f t="shared" si="1048"/>
        <v>0</v>
      </c>
      <c r="EZ79" s="31">
        <f t="shared" si="1049"/>
        <v>0</v>
      </c>
      <c r="FA79" s="31">
        <f t="shared" si="1050"/>
        <v>0</v>
      </c>
      <c r="FB79" s="31">
        <f t="shared" si="1051"/>
        <v>0</v>
      </c>
      <c r="FC79" s="31">
        <f t="shared" si="1052"/>
        <v>0</v>
      </c>
      <c r="FD79" s="31">
        <f t="shared" si="1053"/>
        <v>0</v>
      </c>
      <c r="FE79" s="31">
        <f t="shared" si="1054"/>
        <v>0</v>
      </c>
      <c r="FF79" s="31">
        <f t="shared" si="1055"/>
        <v>0</v>
      </c>
      <c r="FG79" s="30">
        <f t="shared" si="1056"/>
        <v>0</v>
      </c>
      <c r="FH79" s="31">
        <f t="shared" si="1057"/>
        <v>0</v>
      </c>
      <c r="FI79" s="31">
        <f t="shared" si="1058"/>
        <v>0</v>
      </c>
      <c r="FJ79" s="31">
        <f t="shared" si="1059"/>
        <v>0</v>
      </c>
      <c r="FK79" s="31">
        <f t="shared" si="1060"/>
        <v>0</v>
      </c>
      <c r="FL79" s="31">
        <f t="shared" si="1061"/>
        <v>0</v>
      </c>
      <c r="FM79" s="31">
        <f t="shared" si="1062"/>
        <v>0</v>
      </c>
      <c r="FN79" s="31">
        <f t="shared" si="1063"/>
        <v>0</v>
      </c>
      <c r="FO79" s="31">
        <f t="shared" si="1064"/>
        <v>0</v>
      </c>
      <c r="FP79" s="31">
        <f t="shared" si="1065"/>
        <v>0</v>
      </c>
      <c r="FQ79" s="31">
        <f t="shared" si="1066"/>
        <v>0</v>
      </c>
      <c r="FR79" s="31"/>
      <c r="FS79" s="31">
        <f t="shared" si="1066"/>
        <v>0</v>
      </c>
      <c r="FT79" s="31">
        <f t="shared" si="1067"/>
        <v>0</v>
      </c>
      <c r="FU79" s="31">
        <f t="shared" si="1068"/>
        <v>0</v>
      </c>
      <c r="FV79" s="31">
        <f t="shared" si="1069"/>
        <v>0</v>
      </c>
      <c r="FW79" s="31">
        <f t="shared" si="1070"/>
        <v>0</v>
      </c>
      <c r="FX79" s="31">
        <f t="shared" si="1071"/>
        <v>0</v>
      </c>
      <c r="FY79" s="31">
        <f t="shared" si="1072"/>
        <v>0</v>
      </c>
      <c r="FZ79" s="31">
        <f t="shared" si="1073"/>
        <v>0</v>
      </c>
      <c r="GA79" s="31">
        <f t="shared" si="1074"/>
        <v>0</v>
      </c>
      <c r="GB79" s="31">
        <f t="shared" si="1075"/>
        <v>2</v>
      </c>
      <c r="GC79" s="31">
        <f t="shared" si="1076"/>
        <v>50</v>
      </c>
      <c r="GD79" s="31">
        <f t="shared" si="1077"/>
        <v>0</v>
      </c>
      <c r="GE79" s="97">
        <f t="shared" si="1078"/>
        <v>52</v>
      </c>
      <c r="GF79" s="98">
        <f t="shared" si="1079"/>
        <v>0</v>
      </c>
      <c r="GG79" s="31"/>
      <c r="GH79" s="31"/>
      <c r="GI79" s="31"/>
      <c r="GJ79" s="31"/>
      <c r="GL79" s="7"/>
      <c r="GM79" s="7"/>
      <c r="GN79" s="11"/>
      <c r="GO79" s="33"/>
      <c r="GP79" s="40"/>
      <c r="GR79" s="36"/>
    </row>
    <row r="80" spans="1:200" s="2" customFormat="1" ht="24.95" hidden="1" customHeight="1">
      <c r="A80" s="31"/>
      <c r="B80" s="31"/>
      <c r="C80" s="112"/>
      <c r="D80" s="112"/>
      <c r="E80" s="112"/>
      <c r="F80" s="112"/>
      <c r="G80" s="112"/>
      <c r="H80" s="112"/>
      <c r="I80" s="112"/>
      <c r="J80" s="112"/>
      <c r="K80" s="112"/>
      <c r="L80" s="96"/>
      <c r="M80" s="107">
        <f t="shared" si="1097"/>
        <v>0</v>
      </c>
      <c r="N80" s="62"/>
      <c r="O80" s="52"/>
      <c r="P80" s="62"/>
      <c r="Q80" s="52"/>
      <c r="R80" s="62"/>
      <c r="S80" s="52"/>
      <c r="T80" s="62"/>
      <c r="U80" s="52"/>
      <c r="V80" s="63"/>
      <c r="W80" s="52"/>
      <c r="X80" s="52"/>
      <c r="Y80" s="52"/>
      <c r="Z80" s="63"/>
      <c r="AA80" s="52"/>
      <c r="AB80" s="63"/>
      <c r="AC80" s="52"/>
      <c r="AD80" s="63"/>
      <c r="AE80" s="108"/>
      <c r="AF80" s="63"/>
      <c r="AG80" s="52"/>
      <c r="AH80" s="63"/>
      <c r="AI80" s="52"/>
      <c r="AJ80" s="63"/>
      <c r="AK80" s="52"/>
      <c r="AL80" s="63"/>
      <c r="AM80" s="52"/>
      <c r="AN80" s="63"/>
      <c r="AO80" s="52"/>
      <c r="AP80" s="63"/>
      <c r="AQ80" s="52"/>
      <c r="AR80" s="63"/>
      <c r="AS80" s="52"/>
      <c r="AT80" s="63"/>
      <c r="AU80" s="52"/>
      <c r="AV80" s="63"/>
      <c r="AW80" s="52"/>
      <c r="AX80" s="63"/>
      <c r="AY80" s="52"/>
      <c r="AZ80" s="63"/>
      <c r="BA80" s="52"/>
      <c r="BB80" s="63"/>
      <c r="BC80" s="52"/>
      <c r="BD80" s="63"/>
      <c r="BE80" s="52"/>
      <c r="BF80" s="52"/>
      <c r="BG80" s="52">
        <f t="shared" si="1094"/>
        <v>0</v>
      </c>
      <c r="BH80" s="52">
        <f t="shared" si="1013"/>
        <v>0</v>
      </c>
      <c r="BI80" s="31"/>
      <c r="BJ80" s="31"/>
      <c r="BK80" s="31"/>
      <c r="BL80" s="31"/>
      <c r="BM80" s="31"/>
      <c r="BN80" s="44" t="s">
        <v>110</v>
      </c>
      <c r="BO80" s="45" t="s">
        <v>116</v>
      </c>
      <c r="BP80" s="45" t="s">
        <v>112</v>
      </c>
      <c r="BQ80" s="45" t="s">
        <v>121</v>
      </c>
      <c r="BR80" s="45">
        <v>312.315</v>
      </c>
      <c r="BS80" s="45">
        <v>6</v>
      </c>
      <c r="BT80" s="45">
        <v>73</v>
      </c>
      <c r="BU80" s="45">
        <v>1</v>
      </c>
      <c r="BV80" s="45">
        <v>1</v>
      </c>
      <c r="BW80" s="45">
        <v>1</v>
      </c>
      <c r="BX80" s="104">
        <v>70</v>
      </c>
      <c r="BY80" s="99">
        <f t="shared" si="1014"/>
        <v>0</v>
      </c>
      <c r="BZ80" s="62"/>
      <c r="CA80" s="58">
        <f t="shared" ref="CA80:CA81" si="1104">SUM(BZ80)*BU80</f>
        <v>0</v>
      </c>
      <c r="CB80" s="62"/>
      <c r="CC80" s="58">
        <f t="shared" si="1016"/>
        <v>0</v>
      </c>
      <c r="CD80" s="62">
        <v>0</v>
      </c>
      <c r="CE80" s="58">
        <f t="shared" ref="CE80:CE81" si="1105">SUM(CD80)*BV80</f>
        <v>0</v>
      </c>
      <c r="CF80" s="62">
        <v>0</v>
      </c>
      <c r="CG80" s="58">
        <f t="shared" ref="CG80:CG81" si="1106">SUM(CF80)*BW80</f>
        <v>0</v>
      </c>
      <c r="CH80" s="62"/>
      <c r="CI80" s="58">
        <f t="shared" ref="CI80:CI83" si="1107">SUM(CH80)*BV80*5</f>
        <v>0</v>
      </c>
      <c r="CJ80" s="51">
        <f t="shared" ref="CJ80:CJ81" si="1108">SUM(BW80*DJ80*2+BW80*DL80*2)</f>
        <v>0</v>
      </c>
      <c r="CK80" s="51">
        <v>0</v>
      </c>
      <c r="CL80" s="62"/>
      <c r="CM80" s="58"/>
      <c r="CN80" s="62"/>
      <c r="CO80" s="51">
        <f t="shared" ref="CO80:CO81" si="1109">SUM(CN80)*3*BT80/5</f>
        <v>0</v>
      </c>
      <c r="CP80" s="62"/>
      <c r="CQ80" s="100">
        <f t="shared" ref="CQ80:CQ81" si="1110">SUM(CP80*BT80*(30+4))</f>
        <v>0</v>
      </c>
      <c r="CR80" s="62"/>
      <c r="CS80" s="52">
        <f t="shared" ref="CS80:CS83" si="1111">SUM(CR80*BT80*3)</f>
        <v>0</v>
      </c>
      <c r="CT80" s="62"/>
      <c r="CU80" s="51">
        <f t="shared" si="1023"/>
        <v>0</v>
      </c>
      <c r="CV80" s="62"/>
      <c r="CW80" s="51">
        <f t="shared" ref="CW80:CW81" si="1112">SUM(CV80*BT80*2/3)</f>
        <v>0</v>
      </c>
      <c r="CX80" s="62"/>
      <c r="CY80" s="58">
        <f t="shared" ref="CY80:CY81" si="1113">SUM(CX80*BT80)</f>
        <v>0</v>
      </c>
      <c r="CZ80" s="62"/>
      <c r="DA80" s="58">
        <f t="shared" ref="DA80:DA81" si="1114">SUM(CZ80*BV80)</f>
        <v>0</v>
      </c>
      <c r="DB80" s="62"/>
      <c r="DC80" s="51">
        <f t="shared" ref="DC80:DC81" si="1115">SUM(DB80*BT80*2)</f>
        <v>0</v>
      </c>
      <c r="DD80" s="62">
        <v>2</v>
      </c>
      <c r="DE80" s="51">
        <v>12</v>
      </c>
      <c r="DF80" s="63"/>
      <c r="DG80" s="52"/>
      <c r="DH80" s="63"/>
      <c r="DI80" s="52"/>
      <c r="DJ80" s="63"/>
      <c r="DK80" s="52"/>
      <c r="DL80" s="63"/>
      <c r="DM80" s="52"/>
      <c r="DN80" s="63"/>
      <c r="DO80" s="52"/>
      <c r="DP80" s="63"/>
      <c r="DQ80" s="52"/>
      <c r="DR80" s="52"/>
      <c r="DS80" s="52">
        <f t="shared" si="1031"/>
        <v>12</v>
      </c>
      <c r="DT80" s="52">
        <f t="shared" si="1032"/>
        <v>12</v>
      </c>
      <c r="DU80" s="31"/>
      <c r="DV80" s="31"/>
      <c r="DW80" s="31"/>
      <c r="DX80" s="31"/>
      <c r="DY80" s="31"/>
      <c r="DZ80" s="31"/>
      <c r="EA80" s="112"/>
      <c r="EB80" s="112"/>
      <c r="EC80" s="31"/>
      <c r="ED80" s="31"/>
      <c r="EE80" s="31"/>
      <c r="EF80" s="31"/>
      <c r="EG80" s="31"/>
      <c r="EH80" s="31"/>
      <c r="EI80" s="31"/>
      <c r="EJ80" s="31">
        <f t="shared" si="1033"/>
        <v>70</v>
      </c>
      <c r="EK80" s="31">
        <f t="shared" si="1034"/>
        <v>0</v>
      </c>
      <c r="EL80" s="31">
        <f t="shared" si="1035"/>
        <v>0</v>
      </c>
      <c r="EM80" s="30">
        <f t="shared" si="1036"/>
        <v>0</v>
      </c>
      <c r="EN80" s="31">
        <f t="shared" si="1037"/>
        <v>0</v>
      </c>
      <c r="EO80" s="31">
        <f t="shared" si="1038"/>
        <v>0</v>
      </c>
      <c r="EP80" s="31">
        <f t="shared" si="1039"/>
        <v>0</v>
      </c>
      <c r="EQ80" s="31">
        <f t="shared" si="1040"/>
        <v>0</v>
      </c>
      <c r="ER80" s="31">
        <f t="shared" si="1041"/>
        <v>0</v>
      </c>
      <c r="ES80" s="31">
        <f t="shared" si="1042"/>
        <v>0</v>
      </c>
      <c r="ET80" s="31">
        <f t="shared" si="1043"/>
        <v>0</v>
      </c>
      <c r="EU80" s="31">
        <f t="shared" si="1044"/>
        <v>0</v>
      </c>
      <c r="EV80" s="31">
        <f t="shared" si="1045"/>
        <v>0</v>
      </c>
      <c r="EW80" s="30">
        <f t="shared" si="1046"/>
        <v>0</v>
      </c>
      <c r="EX80" s="31">
        <f t="shared" si="1047"/>
        <v>0</v>
      </c>
      <c r="EY80" s="31">
        <f t="shared" si="1048"/>
        <v>0</v>
      </c>
      <c r="EZ80" s="31">
        <f t="shared" si="1049"/>
        <v>0</v>
      </c>
      <c r="FA80" s="31">
        <f t="shared" si="1050"/>
        <v>0</v>
      </c>
      <c r="FB80" s="31">
        <f t="shared" si="1051"/>
        <v>0</v>
      </c>
      <c r="FC80" s="31">
        <f t="shared" si="1052"/>
        <v>0</v>
      </c>
      <c r="FD80" s="31">
        <f t="shared" si="1053"/>
        <v>0</v>
      </c>
      <c r="FE80" s="31">
        <f t="shared" si="1054"/>
        <v>0</v>
      </c>
      <c r="FF80" s="31">
        <f t="shared" si="1055"/>
        <v>0</v>
      </c>
      <c r="FG80" s="30">
        <f t="shared" si="1056"/>
        <v>0</v>
      </c>
      <c r="FH80" s="31">
        <f t="shared" si="1057"/>
        <v>0</v>
      </c>
      <c r="FI80" s="31">
        <f t="shared" si="1058"/>
        <v>0</v>
      </c>
      <c r="FJ80" s="31">
        <f t="shared" si="1059"/>
        <v>0</v>
      </c>
      <c r="FK80" s="31">
        <f t="shared" si="1060"/>
        <v>0</v>
      </c>
      <c r="FL80" s="31">
        <f t="shared" si="1061"/>
        <v>0</v>
      </c>
      <c r="FM80" s="31">
        <f t="shared" si="1062"/>
        <v>0</v>
      </c>
      <c r="FN80" s="31">
        <f t="shared" si="1063"/>
        <v>0</v>
      </c>
      <c r="FO80" s="31">
        <f t="shared" si="1064"/>
        <v>0</v>
      </c>
      <c r="FP80" s="31">
        <f t="shared" si="1065"/>
        <v>2</v>
      </c>
      <c r="FQ80" s="31">
        <f t="shared" si="1066"/>
        <v>12</v>
      </c>
      <c r="FR80" s="31"/>
      <c r="FS80" s="31">
        <f t="shared" si="1066"/>
        <v>0</v>
      </c>
      <c r="FT80" s="31">
        <f t="shared" si="1067"/>
        <v>0</v>
      </c>
      <c r="FU80" s="31">
        <f t="shared" si="1068"/>
        <v>0</v>
      </c>
      <c r="FV80" s="31">
        <f t="shared" si="1069"/>
        <v>0</v>
      </c>
      <c r="FW80" s="31">
        <f t="shared" si="1070"/>
        <v>0</v>
      </c>
      <c r="FX80" s="31">
        <f t="shared" si="1071"/>
        <v>0</v>
      </c>
      <c r="FY80" s="31">
        <f t="shared" si="1072"/>
        <v>0</v>
      </c>
      <c r="FZ80" s="31">
        <f t="shared" si="1073"/>
        <v>0</v>
      </c>
      <c r="GA80" s="31">
        <f t="shared" si="1074"/>
        <v>0</v>
      </c>
      <c r="GB80" s="31">
        <f t="shared" si="1075"/>
        <v>0</v>
      </c>
      <c r="GC80" s="31">
        <f t="shared" si="1076"/>
        <v>0</v>
      </c>
      <c r="GD80" s="31">
        <f t="shared" si="1077"/>
        <v>0</v>
      </c>
      <c r="GE80" s="97">
        <f t="shared" si="1078"/>
        <v>12</v>
      </c>
      <c r="GF80" s="98">
        <f t="shared" si="1079"/>
        <v>12</v>
      </c>
      <c r="GG80" s="31"/>
      <c r="GH80" s="31"/>
      <c r="GI80" s="31"/>
      <c r="GJ80" s="31"/>
      <c r="GL80" s="7"/>
      <c r="GM80" s="7"/>
      <c r="GN80" s="11"/>
      <c r="GO80" s="33"/>
      <c r="GP80" s="40"/>
      <c r="GR80" s="36"/>
    </row>
    <row r="81" spans="1:200" s="2" customFormat="1" ht="24.95" hidden="1" customHeight="1">
      <c r="A81" s="31"/>
      <c r="B81" s="31"/>
      <c r="C81" s="112"/>
      <c r="D81" s="112"/>
      <c r="E81" s="112"/>
      <c r="F81" s="112"/>
      <c r="G81" s="112"/>
      <c r="H81" s="112"/>
      <c r="I81" s="112"/>
      <c r="J81" s="112"/>
      <c r="K81" s="112"/>
      <c r="L81" s="96"/>
      <c r="M81" s="107">
        <f t="shared" si="1097"/>
        <v>0</v>
      </c>
      <c r="N81" s="62"/>
      <c r="O81" s="52"/>
      <c r="P81" s="62"/>
      <c r="Q81" s="52"/>
      <c r="R81" s="62"/>
      <c r="S81" s="52"/>
      <c r="T81" s="62"/>
      <c r="U81" s="52"/>
      <c r="V81" s="63"/>
      <c r="W81" s="52"/>
      <c r="X81" s="52"/>
      <c r="Y81" s="52"/>
      <c r="Z81" s="63"/>
      <c r="AA81" s="52"/>
      <c r="AB81" s="63"/>
      <c r="AC81" s="52"/>
      <c r="AD81" s="63"/>
      <c r="AE81" s="108"/>
      <c r="AF81" s="63"/>
      <c r="AG81" s="52"/>
      <c r="AH81" s="63"/>
      <c r="AI81" s="52"/>
      <c r="AJ81" s="63"/>
      <c r="AK81" s="52"/>
      <c r="AL81" s="63"/>
      <c r="AM81" s="52"/>
      <c r="AN81" s="63"/>
      <c r="AO81" s="52"/>
      <c r="AP81" s="63"/>
      <c r="AQ81" s="52"/>
      <c r="AR81" s="63"/>
      <c r="AS81" s="52"/>
      <c r="AT81" s="63"/>
      <c r="AU81" s="52"/>
      <c r="AV81" s="63"/>
      <c r="AW81" s="52"/>
      <c r="AX81" s="63"/>
      <c r="AY81" s="52"/>
      <c r="AZ81" s="63"/>
      <c r="BA81" s="52"/>
      <c r="BB81" s="63"/>
      <c r="BC81" s="52"/>
      <c r="BD81" s="63"/>
      <c r="BE81" s="52"/>
      <c r="BF81" s="52"/>
      <c r="BG81" s="52">
        <f t="shared" si="1094"/>
        <v>0</v>
      </c>
      <c r="BH81" s="52">
        <f t="shared" si="1013"/>
        <v>0</v>
      </c>
      <c r="BI81" s="31"/>
      <c r="BJ81" s="31"/>
      <c r="BK81" s="31"/>
      <c r="BL81" s="31"/>
      <c r="BM81" s="31"/>
      <c r="BN81" s="44" t="s">
        <v>110</v>
      </c>
      <c r="BO81" s="109" t="s">
        <v>116</v>
      </c>
      <c r="BP81" s="45" t="s">
        <v>112</v>
      </c>
      <c r="BQ81" s="45" t="s">
        <v>121</v>
      </c>
      <c r="BR81" s="45">
        <v>214</v>
      </c>
      <c r="BS81" s="45">
        <v>4</v>
      </c>
      <c r="BT81" s="45">
        <v>55</v>
      </c>
      <c r="BU81" s="45">
        <v>1</v>
      </c>
      <c r="BV81" s="45">
        <v>1</v>
      </c>
      <c r="BW81" s="45">
        <v>1</v>
      </c>
      <c r="BX81" s="44">
        <v>70</v>
      </c>
      <c r="BY81" s="99">
        <f t="shared" si="1014"/>
        <v>0</v>
      </c>
      <c r="BZ81" s="62"/>
      <c r="CA81" s="58">
        <f t="shared" si="1104"/>
        <v>0</v>
      </c>
      <c r="CB81" s="62"/>
      <c r="CC81" s="58">
        <f t="shared" si="1016"/>
        <v>0</v>
      </c>
      <c r="CD81" s="62">
        <v>0</v>
      </c>
      <c r="CE81" s="58">
        <f t="shared" si="1105"/>
        <v>0</v>
      </c>
      <c r="CF81" s="62">
        <v>0</v>
      </c>
      <c r="CG81" s="58">
        <f t="shared" si="1106"/>
        <v>0</v>
      </c>
      <c r="CH81" s="62"/>
      <c r="CI81" s="58">
        <f t="shared" si="1107"/>
        <v>0</v>
      </c>
      <c r="CJ81" s="51">
        <f t="shared" si="1108"/>
        <v>0</v>
      </c>
      <c r="CK81" s="51">
        <v>0</v>
      </c>
      <c r="CL81" s="62"/>
      <c r="CM81" s="58"/>
      <c r="CN81" s="62"/>
      <c r="CO81" s="51">
        <f t="shared" si="1109"/>
        <v>0</v>
      </c>
      <c r="CP81" s="62"/>
      <c r="CQ81" s="100">
        <f t="shared" si="1110"/>
        <v>0</v>
      </c>
      <c r="CR81" s="62"/>
      <c r="CS81" s="52">
        <f t="shared" si="1111"/>
        <v>0</v>
      </c>
      <c r="CT81" s="62"/>
      <c r="CU81" s="51">
        <f t="shared" si="1023"/>
        <v>0</v>
      </c>
      <c r="CV81" s="62"/>
      <c r="CW81" s="51">
        <f t="shared" si="1112"/>
        <v>0</v>
      </c>
      <c r="CX81" s="62"/>
      <c r="CY81" s="58">
        <f t="shared" si="1113"/>
        <v>0</v>
      </c>
      <c r="CZ81" s="62"/>
      <c r="DA81" s="58">
        <f t="shared" si="1114"/>
        <v>0</v>
      </c>
      <c r="DB81" s="62"/>
      <c r="DC81" s="51">
        <f t="shared" si="1115"/>
        <v>0</v>
      </c>
      <c r="DD81" s="62">
        <v>1</v>
      </c>
      <c r="DE81" s="51">
        <f>DD81*BW81*6</f>
        <v>6</v>
      </c>
      <c r="DF81" s="63"/>
      <c r="DG81" s="52"/>
      <c r="DH81" s="63"/>
      <c r="DI81" s="52"/>
      <c r="DJ81" s="63"/>
      <c r="DK81" s="52"/>
      <c r="DL81" s="63"/>
      <c r="DM81" s="52"/>
      <c r="DN81" s="63"/>
      <c r="DO81" s="52"/>
      <c r="DP81" s="63"/>
      <c r="DQ81" s="52"/>
      <c r="DR81" s="52"/>
      <c r="DS81" s="52">
        <f t="shared" si="1031"/>
        <v>6</v>
      </c>
      <c r="DT81" s="52">
        <f t="shared" si="1032"/>
        <v>6</v>
      </c>
      <c r="DU81" s="31"/>
      <c r="DV81" s="31"/>
      <c r="DW81" s="31"/>
      <c r="DX81" s="31"/>
      <c r="DY81" s="31"/>
      <c r="DZ81" s="31"/>
      <c r="EA81" s="112"/>
      <c r="EB81" s="112"/>
      <c r="EC81" s="31"/>
      <c r="ED81" s="31"/>
      <c r="EE81" s="31"/>
      <c r="EF81" s="31"/>
      <c r="EG81" s="31"/>
      <c r="EH81" s="31"/>
      <c r="EI81" s="31"/>
      <c r="EJ81" s="31">
        <f t="shared" si="1033"/>
        <v>70</v>
      </c>
      <c r="EK81" s="31">
        <f t="shared" si="1034"/>
        <v>0</v>
      </c>
      <c r="EL81" s="31">
        <f t="shared" si="1035"/>
        <v>0</v>
      </c>
      <c r="EM81" s="30">
        <f t="shared" si="1036"/>
        <v>0</v>
      </c>
      <c r="EN81" s="31">
        <f t="shared" si="1037"/>
        <v>0</v>
      </c>
      <c r="EO81" s="31">
        <f t="shared" si="1038"/>
        <v>0</v>
      </c>
      <c r="EP81" s="31">
        <f t="shared" si="1039"/>
        <v>0</v>
      </c>
      <c r="EQ81" s="31">
        <f t="shared" si="1040"/>
        <v>0</v>
      </c>
      <c r="ER81" s="31">
        <f t="shared" si="1041"/>
        <v>0</v>
      </c>
      <c r="ES81" s="31">
        <f t="shared" si="1042"/>
        <v>0</v>
      </c>
      <c r="ET81" s="31">
        <f t="shared" si="1043"/>
        <v>0</v>
      </c>
      <c r="EU81" s="31">
        <f t="shared" si="1044"/>
        <v>0</v>
      </c>
      <c r="EV81" s="31">
        <f t="shared" si="1045"/>
        <v>0</v>
      </c>
      <c r="EW81" s="30">
        <f t="shared" si="1046"/>
        <v>0</v>
      </c>
      <c r="EX81" s="31">
        <f t="shared" si="1047"/>
        <v>0</v>
      </c>
      <c r="EY81" s="31">
        <f t="shared" si="1048"/>
        <v>0</v>
      </c>
      <c r="EZ81" s="31">
        <f t="shared" si="1049"/>
        <v>0</v>
      </c>
      <c r="FA81" s="31">
        <f t="shared" si="1050"/>
        <v>0</v>
      </c>
      <c r="FB81" s="31">
        <f t="shared" si="1051"/>
        <v>0</v>
      </c>
      <c r="FC81" s="31">
        <f t="shared" si="1052"/>
        <v>0</v>
      </c>
      <c r="FD81" s="31">
        <f t="shared" si="1053"/>
        <v>0</v>
      </c>
      <c r="FE81" s="31">
        <f t="shared" si="1054"/>
        <v>0</v>
      </c>
      <c r="FF81" s="31">
        <f t="shared" si="1055"/>
        <v>0</v>
      </c>
      <c r="FG81" s="30">
        <f t="shared" si="1056"/>
        <v>0</v>
      </c>
      <c r="FH81" s="31">
        <f t="shared" si="1057"/>
        <v>0</v>
      </c>
      <c r="FI81" s="31">
        <f t="shared" si="1058"/>
        <v>0</v>
      </c>
      <c r="FJ81" s="31">
        <f t="shared" si="1059"/>
        <v>0</v>
      </c>
      <c r="FK81" s="31">
        <f t="shared" si="1060"/>
        <v>0</v>
      </c>
      <c r="FL81" s="31">
        <f t="shared" si="1061"/>
        <v>0</v>
      </c>
      <c r="FM81" s="31">
        <f t="shared" si="1062"/>
        <v>0</v>
      </c>
      <c r="FN81" s="31">
        <f t="shared" si="1063"/>
        <v>0</v>
      </c>
      <c r="FO81" s="31">
        <f t="shared" si="1064"/>
        <v>0</v>
      </c>
      <c r="FP81" s="31">
        <f t="shared" si="1065"/>
        <v>1</v>
      </c>
      <c r="FQ81" s="31">
        <f t="shared" si="1066"/>
        <v>6</v>
      </c>
      <c r="FR81" s="31"/>
      <c r="FS81" s="31">
        <f t="shared" si="1066"/>
        <v>0</v>
      </c>
      <c r="FT81" s="31">
        <f t="shared" si="1067"/>
        <v>0</v>
      </c>
      <c r="FU81" s="31">
        <f t="shared" si="1068"/>
        <v>0</v>
      </c>
      <c r="FV81" s="31">
        <f t="shared" si="1069"/>
        <v>0</v>
      </c>
      <c r="FW81" s="31">
        <f t="shared" si="1070"/>
        <v>0</v>
      </c>
      <c r="FX81" s="31">
        <f t="shared" si="1071"/>
        <v>0</v>
      </c>
      <c r="FY81" s="31">
        <f t="shared" si="1072"/>
        <v>0</v>
      </c>
      <c r="FZ81" s="31">
        <f t="shared" si="1073"/>
        <v>0</v>
      </c>
      <c r="GA81" s="31">
        <f t="shared" si="1074"/>
        <v>0</v>
      </c>
      <c r="GB81" s="31">
        <f t="shared" si="1075"/>
        <v>0</v>
      </c>
      <c r="GC81" s="31">
        <f t="shared" si="1076"/>
        <v>0</v>
      </c>
      <c r="GD81" s="31">
        <f t="shared" si="1077"/>
        <v>0</v>
      </c>
      <c r="GE81" s="97">
        <f t="shared" si="1078"/>
        <v>6</v>
      </c>
      <c r="GF81" s="98">
        <f t="shared" si="1079"/>
        <v>6</v>
      </c>
      <c r="GG81" s="31"/>
      <c r="GH81" s="31"/>
      <c r="GI81" s="31"/>
      <c r="GJ81" s="31"/>
      <c r="GL81" s="7"/>
      <c r="GM81" s="7"/>
      <c r="GN81" s="11"/>
      <c r="GO81" s="33"/>
      <c r="GP81" s="40"/>
      <c r="GR81" s="36"/>
    </row>
    <row r="82" spans="1:200" s="2" customFormat="1" ht="24.95" hidden="1" customHeight="1">
      <c r="A82" s="31"/>
      <c r="B82" s="31"/>
      <c r="C82" s="112"/>
      <c r="D82" s="112"/>
      <c r="E82" s="112"/>
      <c r="F82" s="112"/>
      <c r="G82" s="112"/>
      <c r="H82" s="112"/>
      <c r="I82" s="112"/>
      <c r="J82" s="112"/>
      <c r="K82" s="112"/>
      <c r="L82" s="96"/>
      <c r="M82" s="107">
        <f t="shared" si="1097"/>
        <v>0</v>
      </c>
      <c r="N82" s="62"/>
      <c r="O82" s="52"/>
      <c r="P82" s="62"/>
      <c r="Q82" s="52"/>
      <c r="R82" s="62"/>
      <c r="S82" s="52"/>
      <c r="T82" s="62"/>
      <c r="U82" s="52"/>
      <c r="V82" s="63"/>
      <c r="W82" s="52"/>
      <c r="X82" s="52"/>
      <c r="Y82" s="52"/>
      <c r="Z82" s="63"/>
      <c r="AA82" s="52"/>
      <c r="AB82" s="63"/>
      <c r="AC82" s="52"/>
      <c r="AD82" s="63"/>
      <c r="AE82" s="108"/>
      <c r="AF82" s="63"/>
      <c r="AG82" s="52"/>
      <c r="AH82" s="63"/>
      <c r="AI82" s="52"/>
      <c r="AJ82" s="63"/>
      <c r="AK82" s="52"/>
      <c r="AL82" s="63"/>
      <c r="AM82" s="52"/>
      <c r="AN82" s="63"/>
      <c r="AO82" s="52"/>
      <c r="AP82" s="63"/>
      <c r="AQ82" s="52"/>
      <c r="AR82" s="63"/>
      <c r="AS82" s="52"/>
      <c r="AT82" s="63"/>
      <c r="AU82" s="52"/>
      <c r="AV82" s="63"/>
      <c r="AW82" s="52"/>
      <c r="AX82" s="63"/>
      <c r="AY82" s="52"/>
      <c r="AZ82" s="63"/>
      <c r="BA82" s="52"/>
      <c r="BB82" s="63"/>
      <c r="BC82" s="52"/>
      <c r="BD82" s="63"/>
      <c r="BE82" s="52"/>
      <c r="BF82" s="52"/>
      <c r="BG82" s="52">
        <f t="shared" si="1094"/>
        <v>0</v>
      </c>
      <c r="BH82" s="52">
        <f t="shared" si="1013"/>
        <v>0</v>
      </c>
      <c r="BI82" s="31"/>
      <c r="BJ82" s="31"/>
      <c r="BK82" s="31"/>
      <c r="BL82" s="31"/>
      <c r="BM82" s="31"/>
      <c r="BN82" s="52" t="s">
        <v>191</v>
      </c>
      <c r="BO82" s="116" t="s">
        <v>187</v>
      </c>
      <c r="BP82" s="45" t="s">
        <v>112</v>
      </c>
      <c r="BQ82" s="45" t="s">
        <v>188</v>
      </c>
      <c r="BR82" s="101" t="s">
        <v>192</v>
      </c>
      <c r="BS82" s="117">
        <v>4</v>
      </c>
      <c r="BT82" s="117">
        <v>1</v>
      </c>
      <c r="BU82" s="117">
        <v>1</v>
      </c>
      <c r="BV82" s="117">
        <v>1</v>
      </c>
      <c r="BW82" s="117">
        <v>1</v>
      </c>
      <c r="BX82" s="118"/>
      <c r="BY82" s="99">
        <f>SUM(BZ82+CB82+CD82+CF82+CH82)</f>
        <v>0</v>
      </c>
      <c r="BZ82" s="64"/>
      <c r="CA82" s="59">
        <f t="shared" ref="CA82:CA83" si="1116">SUM(BZ82)*BU82</f>
        <v>0</v>
      </c>
      <c r="CB82" s="64"/>
      <c r="CC82" s="59">
        <f t="shared" ref="CC82" si="1117">CB82*BV82</f>
        <v>0</v>
      </c>
      <c r="CD82" s="64"/>
      <c r="CE82" s="59">
        <f t="shared" ref="CE82:CE83" si="1118">SUM(CD82)*BV82</f>
        <v>0</v>
      </c>
      <c r="CF82" s="64"/>
      <c r="CG82" s="59">
        <f t="shared" ref="CG82:CG83" si="1119">SUM(CF82)*BW82</f>
        <v>0</v>
      </c>
      <c r="CH82" s="64"/>
      <c r="CI82" s="59">
        <f t="shared" si="1107"/>
        <v>0</v>
      </c>
      <c r="CJ82" s="51">
        <f>SUM(BV82*DJ82*2+BW82*DL82*2+BV82*DN82*2)</f>
        <v>0</v>
      </c>
      <c r="CK82" s="51">
        <f>SUM(BX82*5/100*BV82)</f>
        <v>0</v>
      </c>
      <c r="CL82" s="64"/>
      <c r="CM82" s="59"/>
      <c r="CN82" s="64">
        <v>6</v>
      </c>
      <c r="CO82" s="51">
        <f>CN82*BT82*4</f>
        <v>24</v>
      </c>
      <c r="CP82" s="64"/>
      <c r="CQ82" s="59">
        <f t="shared" ref="CQ82" si="1120">SUM(CP82*BT82*(30+4))</f>
        <v>0</v>
      </c>
      <c r="CR82" s="64"/>
      <c r="CS82" s="52">
        <f t="shared" si="1111"/>
        <v>0</v>
      </c>
      <c r="CT82" s="58"/>
      <c r="CU82" s="51">
        <f t="shared" si="1023"/>
        <v>0</v>
      </c>
      <c r="CV82" s="62"/>
      <c r="CW82" s="51">
        <f t="shared" ref="CW82" si="1121">SUM(CV82*BT82*2/3)</f>
        <v>0</v>
      </c>
      <c r="CX82" s="64"/>
      <c r="CY82" s="59">
        <f>SUM(CX82*BT82)</f>
        <v>0</v>
      </c>
      <c r="CZ82" s="64"/>
      <c r="DA82" s="59">
        <f t="shared" ref="DA82:DA83" si="1122">SUM(CZ82*BV82)</f>
        <v>0</v>
      </c>
      <c r="DB82" s="64"/>
      <c r="DC82" s="51">
        <f>DB82*BT82/3</f>
        <v>0</v>
      </c>
      <c r="DD82" s="64"/>
      <c r="DE82" s="51">
        <f>SUM(BV82*DD82*6)</f>
        <v>0</v>
      </c>
      <c r="DF82" s="63"/>
      <c r="DG82" s="52"/>
      <c r="DH82" s="63"/>
      <c r="DI82" s="52"/>
      <c r="DJ82" s="63"/>
      <c r="DK82" s="52"/>
      <c r="DL82" s="63"/>
      <c r="DM82" s="52"/>
      <c r="DN82" s="63"/>
      <c r="DO82" s="52"/>
      <c r="DP82" s="63"/>
      <c r="DQ82" s="52"/>
      <c r="DR82" s="52"/>
      <c r="DS82" s="52">
        <f t="shared" si="1031"/>
        <v>24</v>
      </c>
      <c r="DT82" s="52">
        <f t="shared" si="1032"/>
        <v>0</v>
      </c>
      <c r="DU82" s="31"/>
      <c r="DV82" s="31"/>
      <c r="DW82" s="31"/>
      <c r="DX82" s="31"/>
      <c r="DY82" s="31"/>
      <c r="DZ82" s="31"/>
      <c r="EA82" s="112"/>
      <c r="EB82" s="112"/>
      <c r="EC82" s="31"/>
      <c r="ED82" s="31"/>
      <c r="EE82" s="31"/>
      <c r="EF82" s="31"/>
      <c r="EG82" s="31"/>
      <c r="EH82" s="31"/>
      <c r="EI82" s="31"/>
      <c r="EJ82" s="31">
        <f t="shared" si="1033"/>
        <v>0</v>
      </c>
      <c r="EK82" s="31">
        <f t="shared" si="1034"/>
        <v>0</v>
      </c>
      <c r="EL82" s="31">
        <f t="shared" si="1035"/>
        <v>0</v>
      </c>
      <c r="EM82" s="30">
        <f t="shared" si="1036"/>
        <v>0</v>
      </c>
      <c r="EN82" s="31">
        <f t="shared" si="1037"/>
        <v>0</v>
      </c>
      <c r="EO82" s="31">
        <f t="shared" si="1038"/>
        <v>0</v>
      </c>
      <c r="EP82" s="31">
        <f t="shared" si="1039"/>
        <v>0</v>
      </c>
      <c r="EQ82" s="31">
        <f t="shared" si="1040"/>
        <v>0</v>
      </c>
      <c r="ER82" s="31">
        <f t="shared" si="1041"/>
        <v>0</v>
      </c>
      <c r="ES82" s="31">
        <f t="shared" si="1042"/>
        <v>0</v>
      </c>
      <c r="ET82" s="31">
        <f t="shared" si="1043"/>
        <v>0</v>
      </c>
      <c r="EU82" s="31">
        <f t="shared" si="1044"/>
        <v>0</v>
      </c>
      <c r="EV82" s="31">
        <f t="shared" si="1045"/>
        <v>0</v>
      </c>
      <c r="EW82" s="30">
        <f t="shared" si="1046"/>
        <v>0</v>
      </c>
      <c r="EX82" s="31">
        <f t="shared" si="1047"/>
        <v>0</v>
      </c>
      <c r="EY82" s="31">
        <f t="shared" si="1048"/>
        <v>0</v>
      </c>
      <c r="EZ82" s="31">
        <f t="shared" si="1049"/>
        <v>6</v>
      </c>
      <c r="FA82" s="31">
        <f t="shared" si="1050"/>
        <v>24</v>
      </c>
      <c r="FB82" s="31">
        <f t="shared" si="1051"/>
        <v>0</v>
      </c>
      <c r="FC82" s="31">
        <f t="shared" si="1052"/>
        <v>0</v>
      </c>
      <c r="FD82" s="31">
        <f t="shared" si="1053"/>
        <v>0</v>
      </c>
      <c r="FE82" s="31">
        <f t="shared" si="1054"/>
        <v>0</v>
      </c>
      <c r="FF82" s="31">
        <f t="shared" si="1055"/>
        <v>0</v>
      </c>
      <c r="FG82" s="30">
        <f t="shared" si="1056"/>
        <v>0</v>
      </c>
      <c r="FH82" s="31">
        <f t="shared" si="1057"/>
        <v>0</v>
      </c>
      <c r="FI82" s="31">
        <f t="shared" si="1058"/>
        <v>0</v>
      </c>
      <c r="FJ82" s="31">
        <f t="shared" si="1059"/>
        <v>0</v>
      </c>
      <c r="FK82" s="31">
        <f t="shared" si="1060"/>
        <v>0</v>
      </c>
      <c r="FL82" s="31">
        <f t="shared" si="1061"/>
        <v>0</v>
      </c>
      <c r="FM82" s="31">
        <f t="shared" si="1062"/>
        <v>0</v>
      </c>
      <c r="FN82" s="31">
        <f t="shared" si="1063"/>
        <v>0</v>
      </c>
      <c r="FO82" s="31">
        <f t="shared" si="1064"/>
        <v>0</v>
      </c>
      <c r="FP82" s="31">
        <f t="shared" si="1065"/>
        <v>0</v>
      </c>
      <c r="FQ82" s="31">
        <f t="shared" si="1066"/>
        <v>0</v>
      </c>
      <c r="FR82" s="31"/>
      <c r="FS82" s="31">
        <f t="shared" si="1066"/>
        <v>0</v>
      </c>
      <c r="FT82" s="31">
        <f t="shared" si="1067"/>
        <v>0</v>
      </c>
      <c r="FU82" s="31">
        <f t="shared" si="1068"/>
        <v>0</v>
      </c>
      <c r="FV82" s="31">
        <f t="shared" si="1069"/>
        <v>0</v>
      </c>
      <c r="FW82" s="31">
        <f t="shared" si="1070"/>
        <v>0</v>
      </c>
      <c r="FX82" s="31">
        <f t="shared" si="1071"/>
        <v>0</v>
      </c>
      <c r="FY82" s="31">
        <f t="shared" si="1072"/>
        <v>0</v>
      </c>
      <c r="FZ82" s="31">
        <f t="shared" si="1073"/>
        <v>0</v>
      </c>
      <c r="GA82" s="31">
        <f t="shared" si="1074"/>
        <v>0</v>
      </c>
      <c r="GB82" s="31">
        <f t="shared" si="1075"/>
        <v>0</v>
      </c>
      <c r="GC82" s="31">
        <f t="shared" si="1076"/>
        <v>0</v>
      </c>
      <c r="GD82" s="31">
        <f t="shared" si="1077"/>
        <v>0</v>
      </c>
      <c r="GE82" s="97">
        <f t="shared" si="1078"/>
        <v>24</v>
      </c>
      <c r="GF82" s="98">
        <f t="shared" si="1079"/>
        <v>0</v>
      </c>
      <c r="GG82" s="31"/>
      <c r="GH82" s="31"/>
      <c r="GI82" s="31"/>
      <c r="GJ82" s="31"/>
      <c r="GL82" s="7"/>
      <c r="GM82" s="7"/>
      <c r="GP82" s="41"/>
      <c r="GR82" s="36"/>
    </row>
    <row r="83" spans="1:200" s="4" customFormat="1" ht="24.95" hidden="1" customHeight="1" thickBot="1">
      <c r="A83" s="88"/>
      <c r="B83" s="88"/>
      <c r="C83" s="214"/>
      <c r="D83" s="214"/>
      <c r="E83" s="214"/>
      <c r="F83" s="214"/>
      <c r="G83" s="214"/>
      <c r="H83" s="214"/>
      <c r="I83" s="214"/>
      <c r="J83" s="214"/>
      <c r="K83" s="214"/>
      <c r="L83" s="215"/>
      <c r="M83" s="194">
        <f t="shared" si="1097"/>
        <v>0</v>
      </c>
      <c r="N83" s="195"/>
      <c r="O83" s="196"/>
      <c r="P83" s="195"/>
      <c r="Q83" s="196"/>
      <c r="R83" s="195"/>
      <c r="S83" s="196"/>
      <c r="T83" s="195"/>
      <c r="U83" s="196"/>
      <c r="V83" s="197"/>
      <c r="W83" s="196"/>
      <c r="X83" s="196"/>
      <c r="Y83" s="196"/>
      <c r="Z83" s="197"/>
      <c r="AA83" s="196"/>
      <c r="AB83" s="197"/>
      <c r="AC83" s="196"/>
      <c r="AD83" s="197"/>
      <c r="AE83" s="198"/>
      <c r="AF83" s="197"/>
      <c r="AG83" s="196"/>
      <c r="AH83" s="197"/>
      <c r="AI83" s="196"/>
      <c r="AJ83" s="197"/>
      <c r="AK83" s="196"/>
      <c r="AL83" s="197"/>
      <c r="AM83" s="196"/>
      <c r="AN83" s="197"/>
      <c r="AO83" s="196"/>
      <c r="AP83" s="197"/>
      <c r="AQ83" s="196"/>
      <c r="AR83" s="197"/>
      <c r="AS83" s="196"/>
      <c r="AT83" s="197"/>
      <c r="AU83" s="196"/>
      <c r="AV83" s="197"/>
      <c r="AW83" s="196"/>
      <c r="AX83" s="197"/>
      <c r="AY83" s="196"/>
      <c r="AZ83" s="197"/>
      <c r="BA83" s="196"/>
      <c r="BB83" s="197"/>
      <c r="BC83" s="196"/>
      <c r="BD83" s="197"/>
      <c r="BE83" s="196"/>
      <c r="BF83" s="196"/>
      <c r="BG83" s="196">
        <f t="shared" si="1094"/>
        <v>0</v>
      </c>
      <c r="BH83" s="196">
        <f t="shared" si="1013"/>
        <v>0</v>
      </c>
      <c r="BI83" s="88"/>
      <c r="BJ83" s="88"/>
      <c r="BK83" s="88"/>
      <c r="BL83" s="88"/>
      <c r="BM83" s="88"/>
      <c r="BN83" s="208" t="s">
        <v>120</v>
      </c>
      <c r="BO83" s="209"/>
      <c r="BP83" s="209"/>
      <c r="BQ83" s="209"/>
      <c r="BR83" s="209"/>
      <c r="BS83" s="209">
        <v>2</v>
      </c>
      <c r="BT83" s="209">
        <v>1500</v>
      </c>
      <c r="BU83" s="209">
        <v>1</v>
      </c>
      <c r="BV83" s="209">
        <v>1</v>
      </c>
      <c r="BW83" s="209"/>
      <c r="BX83" s="208"/>
      <c r="BY83" s="210">
        <f t="shared" ref="BY83" si="1123">SUM(BZ83+CB83+CD83+CF83+CH83)</f>
        <v>0</v>
      </c>
      <c r="BZ83" s="195"/>
      <c r="CA83" s="211">
        <f t="shared" si="1116"/>
        <v>0</v>
      </c>
      <c r="CB83" s="195"/>
      <c r="CC83" s="211">
        <f t="shared" ref="CC83" si="1124">BV83*CB83</f>
        <v>0</v>
      </c>
      <c r="CD83" s="195"/>
      <c r="CE83" s="211">
        <f t="shared" si="1118"/>
        <v>0</v>
      </c>
      <c r="CF83" s="195"/>
      <c r="CG83" s="211">
        <f t="shared" si="1119"/>
        <v>0</v>
      </c>
      <c r="CH83" s="195"/>
      <c r="CI83" s="211">
        <f t="shared" si="1107"/>
        <v>0</v>
      </c>
      <c r="CJ83" s="212">
        <v>0</v>
      </c>
      <c r="CK83" s="212"/>
      <c r="CL83" s="195"/>
      <c r="CM83" s="211"/>
      <c r="CN83" s="195"/>
      <c r="CO83" s="212">
        <f t="shared" ref="CO83" si="1125">SUM(CN83)*3*BT83/5</f>
        <v>0</v>
      </c>
      <c r="CP83" s="195"/>
      <c r="CQ83" s="213">
        <f t="shared" ref="CQ83" si="1126">SUM(CP83*BT83*(30+4))</f>
        <v>0</v>
      </c>
      <c r="CR83" s="195"/>
      <c r="CS83" s="196">
        <f t="shared" si="1111"/>
        <v>0</v>
      </c>
      <c r="CT83" s="195"/>
      <c r="CU83" s="212">
        <f>SUM(CT83*BT83/3*1.1)</f>
        <v>0</v>
      </c>
      <c r="CV83" s="195"/>
      <c r="CW83" s="212">
        <f t="shared" ref="CW83" si="1127">SUM(CV83*BT83*2/3)</f>
        <v>0</v>
      </c>
      <c r="CX83" s="195"/>
      <c r="CY83" s="211">
        <f t="shared" ref="CY83" si="1128">SUM(CX83*BT83)</f>
        <v>0</v>
      </c>
      <c r="CZ83" s="195"/>
      <c r="DA83" s="211">
        <f t="shared" si="1122"/>
        <v>0</v>
      </c>
      <c r="DB83" s="195"/>
      <c r="DC83" s="212">
        <f>SUM(DB83*BT83*2)</f>
        <v>0</v>
      </c>
      <c r="DD83" s="195">
        <v>1</v>
      </c>
      <c r="DE83" s="212">
        <v>2.2999999999999998</v>
      </c>
      <c r="DF83" s="195"/>
      <c r="DG83" s="212">
        <f t="shared" ref="DG83" si="1129">DF83*BT83/3</f>
        <v>0</v>
      </c>
      <c r="DH83" s="195">
        <v>1</v>
      </c>
      <c r="DI83" s="196">
        <v>80</v>
      </c>
      <c r="DJ83" s="195"/>
      <c r="DK83" s="212">
        <f>SUM(BV83*DJ83*8*2)</f>
        <v>0</v>
      </c>
      <c r="DL83" s="195"/>
      <c r="DM83" s="212">
        <f t="shared" ref="DM83" si="1130">SUM(DL83*BW83*5*6)</f>
        <v>0</v>
      </c>
      <c r="DN83" s="195"/>
      <c r="DO83" s="212">
        <f>SUM(DN83*BW83*4*6)</f>
        <v>0</v>
      </c>
      <c r="DP83" s="195"/>
      <c r="DQ83" s="196">
        <f>SUM(DP83*50)</f>
        <v>0</v>
      </c>
      <c r="DR83" s="196"/>
      <c r="DS83" s="196">
        <f t="shared" si="1031"/>
        <v>82.3</v>
      </c>
      <c r="DT83" s="196">
        <f t="shared" si="1032"/>
        <v>82.3</v>
      </c>
      <c r="DU83" s="88"/>
      <c r="DV83" s="88"/>
      <c r="DW83" s="88"/>
      <c r="DX83" s="88"/>
      <c r="DY83" s="88"/>
      <c r="DZ83" s="88"/>
      <c r="EA83" s="214"/>
      <c r="EB83" s="214"/>
      <c r="EC83" s="88"/>
      <c r="ED83" s="88"/>
      <c r="EE83" s="88"/>
      <c r="EF83" s="88"/>
      <c r="EG83" s="88"/>
      <c r="EH83" s="88"/>
      <c r="EI83" s="88"/>
      <c r="EJ83" s="88">
        <f t="shared" si="1033"/>
        <v>0</v>
      </c>
      <c r="EK83" s="88">
        <f t="shared" si="1034"/>
        <v>0</v>
      </c>
      <c r="EL83" s="88">
        <f t="shared" si="1035"/>
        <v>0</v>
      </c>
      <c r="EM83" s="199">
        <f t="shared" si="1036"/>
        <v>0</v>
      </c>
      <c r="EN83" s="88">
        <f t="shared" si="1037"/>
        <v>0</v>
      </c>
      <c r="EO83" s="88">
        <f t="shared" si="1038"/>
        <v>0</v>
      </c>
      <c r="EP83" s="88">
        <f t="shared" si="1039"/>
        <v>0</v>
      </c>
      <c r="EQ83" s="88">
        <f t="shared" si="1040"/>
        <v>0</v>
      </c>
      <c r="ER83" s="88">
        <f t="shared" si="1041"/>
        <v>0</v>
      </c>
      <c r="ES83" s="88">
        <f t="shared" si="1042"/>
        <v>0</v>
      </c>
      <c r="ET83" s="88">
        <f t="shared" si="1043"/>
        <v>0</v>
      </c>
      <c r="EU83" s="88">
        <f t="shared" si="1044"/>
        <v>0</v>
      </c>
      <c r="EV83" s="88">
        <f t="shared" si="1045"/>
        <v>0</v>
      </c>
      <c r="EW83" s="199">
        <f t="shared" si="1046"/>
        <v>0</v>
      </c>
      <c r="EX83" s="88">
        <f t="shared" si="1047"/>
        <v>0</v>
      </c>
      <c r="EY83" s="88">
        <f t="shared" si="1048"/>
        <v>0</v>
      </c>
      <c r="EZ83" s="88">
        <f t="shared" si="1049"/>
        <v>0</v>
      </c>
      <c r="FA83" s="88">
        <f t="shared" si="1050"/>
        <v>0</v>
      </c>
      <c r="FB83" s="88">
        <f t="shared" si="1051"/>
        <v>0</v>
      </c>
      <c r="FC83" s="88">
        <f t="shared" si="1052"/>
        <v>0</v>
      </c>
      <c r="FD83" s="88">
        <f t="shared" si="1053"/>
        <v>0</v>
      </c>
      <c r="FE83" s="88">
        <f t="shared" si="1054"/>
        <v>0</v>
      </c>
      <c r="FF83" s="88">
        <f t="shared" si="1055"/>
        <v>0</v>
      </c>
      <c r="FG83" s="199">
        <f t="shared" si="1056"/>
        <v>0</v>
      </c>
      <c r="FH83" s="88">
        <f t="shared" si="1057"/>
        <v>0</v>
      </c>
      <c r="FI83" s="88">
        <f t="shared" si="1058"/>
        <v>0</v>
      </c>
      <c r="FJ83" s="88">
        <f t="shared" si="1059"/>
        <v>0</v>
      </c>
      <c r="FK83" s="88">
        <f t="shared" si="1060"/>
        <v>0</v>
      </c>
      <c r="FL83" s="88">
        <f t="shared" si="1061"/>
        <v>0</v>
      </c>
      <c r="FM83" s="88">
        <f t="shared" si="1062"/>
        <v>0</v>
      </c>
      <c r="FN83" s="88">
        <f t="shared" si="1063"/>
        <v>0</v>
      </c>
      <c r="FO83" s="88">
        <f t="shared" si="1064"/>
        <v>0</v>
      </c>
      <c r="FP83" s="88">
        <f t="shared" si="1065"/>
        <v>1</v>
      </c>
      <c r="FQ83" s="88">
        <f t="shared" si="1066"/>
        <v>2.2999999999999998</v>
      </c>
      <c r="FR83" s="88"/>
      <c r="FS83" s="88">
        <f t="shared" si="1066"/>
        <v>0</v>
      </c>
      <c r="FT83" s="88">
        <f t="shared" si="1067"/>
        <v>1</v>
      </c>
      <c r="FU83" s="88">
        <f t="shared" si="1068"/>
        <v>80</v>
      </c>
      <c r="FV83" s="88">
        <f t="shared" si="1069"/>
        <v>0</v>
      </c>
      <c r="FW83" s="88">
        <f t="shared" si="1070"/>
        <v>0</v>
      </c>
      <c r="FX83" s="88">
        <f t="shared" si="1071"/>
        <v>0</v>
      </c>
      <c r="FY83" s="88">
        <f t="shared" si="1072"/>
        <v>0</v>
      </c>
      <c r="FZ83" s="88">
        <f t="shared" si="1073"/>
        <v>0</v>
      </c>
      <c r="GA83" s="88">
        <f t="shared" si="1074"/>
        <v>0</v>
      </c>
      <c r="GB83" s="88">
        <f t="shared" si="1075"/>
        <v>0</v>
      </c>
      <c r="GC83" s="88">
        <f t="shared" si="1076"/>
        <v>0</v>
      </c>
      <c r="GD83" s="88">
        <f t="shared" si="1077"/>
        <v>0</v>
      </c>
      <c r="GE83" s="200">
        <f t="shared" si="1078"/>
        <v>82.3</v>
      </c>
      <c r="GF83" s="201">
        <f t="shared" si="1079"/>
        <v>82.3</v>
      </c>
      <c r="GG83" s="88"/>
      <c r="GH83" s="88"/>
      <c r="GI83" s="88"/>
      <c r="GJ83" s="88"/>
      <c r="GL83" s="202"/>
      <c r="GM83" s="202"/>
      <c r="GN83" s="203"/>
      <c r="GO83" s="204"/>
      <c r="GP83" s="216"/>
      <c r="GR83" s="206"/>
    </row>
    <row r="84" spans="1:200" s="273" customFormat="1" ht="24.95" customHeight="1" thickBot="1">
      <c r="A84" s="265">
        <v>6</v>
      </c>
      <c r="B84" s="266" t="s">
        <v>64</v>
      </c>
      <c r="C84" s="266" t="s">
        <v>62</v>
      </c>
      <c r="D84" s="265">
        <v>1</v>
      </c>
      <c r="E84" s="265"/>
      <c r="F84" s="265"/>
      <c r="G84" s="265"/>
      <c r="H84" s="265"/>
      <c r="I84" s="265"/>
      <c r="J84" s="265"/>
      <c r="K84" s="265"/>
      <c r="L84" s="277">
        <f>SUM(L85:L101)</f>
        <v>268</v>
      </c>
      <c r="M84" s="277">
        <f t="shared" ref="M84:BH84" si="1131">SUM(M85:M101)</f>
        <v>104</v>
      </c>
      <c r="N84" s="277">
        <f t="shared" si="1131"/>
        <v>18</v>
      </c>
      <c r="O84" s="277">
        <f t="shared" si="1131"/>
        <v>18</v>
      </c>
      <c r="P84" s="277">
        <f t="shared" si="1131"/>
        <v>0</v>
      </c>
      <c r="Q84" s="277">
        <f t="shared" si="1131"/>
        <v>0</v>
      </c>
      <c r="R84" s="277">
        <f t="shared" si="1131"/>
        <v>0</v>
      </c>
      <c r="S84" s="277">
        <f t="shared" si="1131"/>
        <v>0</v>
      </c>
      <c r="T84" s="277">
        <f t="shared" si="1131"/>
        <v>86</v>
      </c>
      <c r="U84" s="277">
        <f t="shared" si="1131"/>
        <v>86</v>
      </c>
      <c r="V84" s="277">
        <f t="shared" si="1131"/>
        <v>0</v>
      </c>
      <c r="W84" s="277">
        <f t="shared" si="1131"/>
        <v>0</v>
      </c>
      <c r="X84" s="277">
        <f t="shared" si="1131"/>
        <v>0</v>
      </c>
      <c r="Y84" s="277">
        <f t="shared" si="1131"/>
        <v>8</v>
      </c>
      <c r="Z84" s="277">
        <f t="shared" si="1131"/>
        <v>0</v>
      </c>
      <c r="AA84" s="277">
        <f t="shared" si="1131"/>
        <v>0</v>
      </c>
      <c r="AB84" s="277">
        <f t="shared" si="1131"/>
        <v>0</v>
      </c>
      <c r="AC84" s="277">
        <f t="shared" si="1131"/>
        <v>0</v>
      </c>
      <c r="AD84" s="277">
        <f t="shared" si="1131"/>
        <v>0</v>
      </c>
      <c r="AE84" s="277">
        <f t="shared" si="1131"/>
        <v>0</v>
      </c>
      <c r="AF84" s="277">
        <f t="shared" si="1131"/>
        <v>0</v>
      </c>
      <c r="AG84" s="277">
        <f t="shared" si="1131"/>
        <v>0</v>
      </c>
      <c r="AH84" s="277">
        <f t="shared" si="1131"/>
        <v>0</v>
      </c>
      <c r="AI84" s="277">
        <f t="shared" si="1131"/>
        <v>0</v>
      </c>
      <c r="AJ84" s="277">
        <f t="shared" si="1131"/>
        <v>0</v>
      </c>
      <c r="AK84" s="277">
        <f t="shared" si="1131"/>
        <v>0</v>
      </c>
      <c r="AL84" s="277">
        <f t="shared" si="1131"/>
        <v>0</v>
      </c>
      <c r="AM84" s="277">
        <f t="shared" si="1131"/>
        <v>0</v>
      </c>
      <c r="AN84" s="277">
        <f t="shared" si="1131"/>
        <v>0</v>
      </c>
      <c r="AO84" s="277">
        <f t="shared" si="1131"/>
        <v>0</v>
      </c>
      <c r="AP84" s="277">
        <f t="shared" si="1131"/>
        <v>0</v>
      </c>
      <c r="AQ84" s="277">
        <f t="shared" si="1131"/>
        <v>0</v>
      </c>
      <c r="AR84" s="277">
        <f t="shared" si="1131"/>
        <v>4</v>
      </c>
      <c r="AS84" s="277">
        <f t="shared" si="1131"/>
        <v>36</v>
      </c>
      <c r="AT84" s="277">
        <f t="shared" si="1131"/>
        <v>0</v>
      </c>
      <c r="AU84" s="277">
        <f t="shared" si="1131"/>
        <v>0</v>
      </c>
      <c r="AV84" s="277">
        <f t="shared" si="1131"/>
        <v>0</v>
      </c>
      <c r="AW84" s="277">
        <f t="shared" si="1131"/>
        <v>0</v>
      </c>
      <c r="AX84" s="277">
        <f t="shared" si="1131"/>
        <v>1</v>
      </c>
      <c r="AY84" s="277">
        <f t="shared" si="1131"/>
        <v>8</v>
      </c>
      <c r="AZ84" s="277">
        <f t="shared" si="1131"/>
        <v>0</v>
      </c>
      <c r="BA84" s="277">
        <f t="shared" si="1131"/>
        <v>0</v>
      </c>
      <c r="BB84" s="277">
        <f t="shared" si="1131"/>
        <v>0</v>
      </c>
      <c r="BC84" s="277">
        <f t="shared" si="1131"/>
        <v>0</v>
      </c>
      <c r="BD84" s="277">
        <f t="shared" si="1131"/>
        <v>2</v>
      </c>
      <c r="BE84" s="277">
        <f t="shared" si="1131"/>
        <v>50</v>
      </c>
      <c r="BF84" s="277">
        <f t="shared" si="1131"/>
        <v>0</v>
      </c>
      <c r="BG84" s="277">
        <f t="shared" si="1131"/>
        <v>206</v>
      </c>
      <c r="BH84" s="277">
        <f t="shared" si="1131"/>
        <v>148</v>
      </c>
      <c r="BI84" s="265"/>
      <c r="BJ84" s="265"/>
      <c r="BK84" s="265"/>
      <c r="BL84" s="265"/>
      <c r="BM84" s="265">
        <v>6</v>
      </c>
      <c r="BN84" s="266" t="s">
        <v>64</v>
      </c>
      <c r="BO84" s="266" t="s">
        <v>62</v>
      </c>
      <c r="BP84" s="265">
        <v>1</v>
      </c>
      <c r="BQ84" s="265"/>
      <c r="BR84" s="265"/>
      <c r="BS84" s="265"/>
      <c r="BT84" s="265"/>
      <c r="BU84" s="265"/>
      <c r="BV84" s="265"/>
      <c r="BW84" s="265"/>
      <c r="BX84" s="277">
        <f>SUM(BX85:BX101)</f>
        <v>514</v>
      </c>
      <c r="BY84" s="277">
        <f t="shared" ref="BY84:DT84" si="1132">SUM(BY85:BY101)</f>
        <v>176</v>
      </c>
      <c r="BZ84" s="277">
        <f t="shared" si="1132"/>
        <v>0</v>
      </c>
      <c r="CA84" s="277">
        <f t="shared" si="1132"/>
        <v>0</v>
      </c>
      <c r="CB84" s="277">
        <f t="shared" si="1132"/>
        <v>0</v>
      </c>
      <c r="CC84" s="277">
        <f t="shared" si="1132"/>
        <v>0</v>
      </c>
      <c r="CD84" s="277">
        <f t="shared" si="1132"/>
        <v>0</v>
      </c>
      <c r="CE84" s="277">
        <f t="shared" si="1132"/>
        <v>0</v>
      </c>
      <c r="CF84" s="277">
        <f t="shared" si="1132"/>
        <v>176</v>
      </c>
      <c r="CG84" s="277">
        <f t="shared" si="1132"/>
        <v>194</v>
      </c>
      <c r="CH84" s="277">
        <f t="shared" si="1132"/>
        <v>0</v>
      </c>
      <c r="CI84" s="277">
        <f t="shared" si="1132"/>
        <v>0</v>
      </c>
      <c r="CJ84" s="277">
        <f t="shared" si="1132"/>
        <v>6</v>
      </c>
      <c r="CK84" s="277">
        <f t="shared" si="1132"/>
        <v>8</v>
      </c>
      <c r="CL84" s="277">
        <f t="shared" si="1132"/>
        <v>0</v>
      </c>
      <c r="CM84" s="277">
        <f t="shared" si="1132"/>
        <v>0</v>
      </c>
      <c r="CN84" s="277">
        <f t="shared" si="1132"/>
        <v>6</v>
      </c>
      <c r="CO84" s="277">
        <f t="shared" si="1132"/>
        <v>24</v>
      </c>
      <c r="CP84" s="277">
        <f t="shared" si="1132"/>
        <v>0</v>
      </c>
      <c r="CQ84" s="277">
        <f t="shared" si="1132"/>
        <v>0</v>
      </c>
      <c r="CR84" s="277">
        <f t="shared" si="1132"/>
        <v>0</v>
      </c>
      <c r="CS84" s="277">
        <f t="shared" si="1132"/>
        <v>0</v>
      </c>
      <c r="CT84" s="277">
        <f t="shared" si="1132"/>
        <v>0</v>
      </c>
      <c r="CU84" s="277">
        <f t="shared" si="1132"/>
        <v>0</v>
      </c>
      <c r="CV84" s="277">
        <f t="shared" si="1132"/>
        <v>0</v>
      </c>
      <c r="CW84" s="277">
        <f t="shared" si="1132"/>
        <v>0</v>
      </c>
      <c r="CX84" s="277">
        <f t="shared" si="1132"/>
        <v>0</v>
      </c>
      <c r="CY84" s="277">
        <f t="shared" si="1132"/>
        <v>0</v>
      </c>
      <c r="CZ84" s="277">
        <f t="shared" si="1132"/>
        <v>0</v>
      </c>
      <c r="DA84" s="277">
        <f t="shared" si="1132"/>
        <v>0</v>
      </c>
      <c r="DB84" s="277">
        <f t="shared" si="1132"/>
        <v>0</v>
      </c>
      <c r="DC84" s="277">
        <f t="shared" si="1132"/>
        <v>0</v>
      </c>
      <c r="DD84" s="277">
        <f t="shared" si="1132"/>
        <v>8</v>
      </c>
      <c r="DE84" s="277">
        <f t="shared" si="1132"/>
        <v>60</v>
      </c>
      <c r="DF84" s="277">
        <f t="shared" si="1132"/>
        <v>0</v>
      </c>
      <c r="DG84" s="277">
        <f t="shared" si="1132"/>
        <v>0</v>
      </c>
      <c r="DH84" s="277">
        <f t="shared" si="1132"/>
        <v>0</v>
      </c>
      <c r="DI84" s="277">
        <f t="shared" si="1132"/>
        <v>0</v>
      </c>
      <c r="DJ84" s="277">
        <f t="shared" si="1132"/>
        <v>3</v>
      </c>
      <c r="DK84" s="277">
        <f t="shared" si="1132"/>
        <v>24</v>
      </c>
      <c r="DL84" s="277">
        <f t="shared" si="1132"/>
        <v>0</v>
      </c>
      <c r="DM84" s="277">
        <f t="shared" si="1132"/>
        <v>0</v>
      </c>
      <c r="DN84" s="277">
        <f t="shared" si="1132"/>
        <v>0</v>
      </c>
      <c r="DO84" s="277">
        <f t="shared" si="1132"/>
        <v>0</v>
      </c>
      <c r="DP84" s="277">
        <f t="shared" si="1132"/>
        <v>2</v>
      </c>
      <c r="DQ84" s="277">
        <f t="shared" si="1132"/>
        <v>50</v>
      </c>
      <c r="DR84" s="277">
        <f t="shared" si="1132"/>
        <v>0</v>
      </c>
      <c r="DS84" s="277">
        <f t="shared" si="1132"/>
        <v>366</v>
      </c>
      <c r="DT84" s="277">
        <f t="shared" si="1132"/>
        <v>284</v>
      </c>
      <c r="DU84" s="265"/>
      <c r="DV84" s="265"/>
      <c r="DW84" s="265"/>
      <c r="DX84" s="265"/>
      <c r="DY84" s="265">
        <v>6</v>
      </c>
      <c r="DZ84" s="266" t="s">
        <v>64</v>
      </c>
      <c r="EA84" s="266" t="s">
        <v>62</v>
      </c>
      <c r="EB84" s="265">
        <v>1</v>
      </c>
      <c r="EC84" s="265"/>
      <c r="ED84" s="265"/>
      <c r="EE84" s="265"/>
      <c r="EF84" s="265"/>
      <c r="EG84" s="265"/>
      <c r="EH84" s="265"/>
      <c r="EI84" s="265"/>
      <c r="EJ84" s="265">
        <f t="shared" ref="EJ84:GF84" si="1133">SUM(EJ85:EJ101)</f>
        <v>782</v>
      </c>
      <c r="EK84" s="265">
        <f t="shared" si="1133"/>
        <v>280</v>
      </c>
      <c r="EL84" s="265">
        <f t="shared" si="1133"/>
        <v>18</v>
      </c>
      <c r="EM84" s="265">
        <f>SUM(EM85:EM101)</f>
        <v>18</v>
      </c>
      <c r="EN84" s="265">
        <f t="shared" si="1133"/>
        <v>0</v>
      </c>
      <c r="EO84" s="265">
        <f t="shared" si="1133"/>
        <v>0</v>
      </c>
      <c r="EP84" s="265">
        <f t="shared" ref="EP84:EQ84" si="1134">SUM(EP85:EP101)</f>
        <v>0</v>
      </c>
      <c r="EQ84" s="265">
        <f t="shared" si="1134"/>
        <v>0</v>
      </c>
      <c r="ER84" s="265">
        <f t="shared" si="1133"/>
        <v>262</v>
      </c>
      <c r="ES84" s="265">
        <f t="shared" si="1133"/>
        <v>280</v>
      </c>
      <c r="ET84" s="265">
        <f t="shared" si="1133"/>
        <v>0</v>
      </c>
      <c r="EU84" s="265">
        <f t="shared" si="1133"/>
        <v>0</v>
      </c>
      <c r="EV84" s="265">
        <f t="shared" si="1133"/>
        <v>6</v>
      </c>
      <c r="EW84" s="268">
        <f t="shared" si="1133"/>
        <v>16</v>
      </c>
      <c r="EX84" s="265">
        <f t="shared" si="1133"/>
        <v>0</v>
      </c>
      <c r="EY84" s="265">
        <f t="shared" si="1133"/>
        <v>0</v>
      </c>
      <c r="EZ84" s="265">
        <f t="shared" si="1133"/>
        <v>6</v>
      </c>
      <c r="FA84" s="265">
        <f t="shared" si="1133"/>
        <v>24</v>
      </c>
      <c r="FB84" s="265">
        <f t="shared" si="1133"/>
        <v>0</v>
      </c>
      <c r="FC84" s="265">
        <f t="shared" si="1133"/>
        <v>0</v>
      </c>
      <c r="FD84" s="265">
        <f t="shared" si="1133"/>
        <v>0</v>
      </c>
      <c r="FE84" s="265">
        <f t="shared" si="1133"/>
        <v>0</v>
      </c>
      <c r="FF84" s="265">
        <f t="shared" si="1133"/>
        <v>0</v>
      </c>
      <c r="FG84" s="268">
        <f t="shared" si="1133"/>
        <v>0</v>
      </c>
      <c r="FH84" s="265">
        <f t="shared" si="1133"/>
        <v>0</v>
      </c>
      <c r="FI84" s="265">
        <f t="shared" si="1133"/>
        <v>0</v>
      </c>
      <c r="FJ84" s="265">
        <f t="shared" si="1133"/>
        <v>0</v>
      </c>
      <c r="FK84" s="265">
        <f t="shared" si="1133"/>
        <v>0</v>
      </c>
      <c r="FL84" s="265">
        <f t="shared" si="1133"/>
        <v>0</v>
      </c>
      <c r="FM84" s="265">
        <f t="shared" si="1133"/>
        <v>0</v>
      </c>
      <c r="FN84" s="265">
        <f t="shared" si="1133"/>
        <v>0</v>
      </c>
      <c r="FO84" s="265">
        <f t="shared" si="1133"/>
        <v>0</v>
      </c>
      <c r="FP84" s="265">
        <f t="shared" si="1133"/>
        <v>12</v>
      </c>
      <c r="FQ84" s="265">
        <f t="shared" si="1133"/>
        <v>96</v>
      </c>
      <c r="FR84" s="265"/>
      <c r="FS84" s="265">
        <f t="shared" ref="FS84" si="1135">SUM(FS85:FS101)</f>
        <v>0</v>
      </c>
      <c r="FT84" s="265">
        <f t="shared" si="1133"/>
        <v>0</v>
      </c>
      <c r="FU84" s="265">
        <f t="shared" si="1133"/>
        <v>0</v>
      </c>
      <c r="FV84" s="265">
        <f t="shared" si="1133"/>
        <v>4</v>
      </c>
      <c r="FW84" s="265">
        <f t="shared" si="1133"/>
        <v>32</v>
      </c>
      <c r="FX84" s="265">
        <f t="shared" si="1133"/>
        <v>0</v>
      </c>
      <c r="FY84" s="265">
        <f t="shared" si="1133"/>
        <v>0</v>
      </c>
      <c r="FZ84" s="265">
        <f t="shared" si="1133"/>
        <v>0</v>
      </c>
      <c r="GA84" s="265">
        <f t="shared" si="1133"/>
        <v>0</v>
      </c>
      <c r="GB84" s="265">
        <f t="shared" si="1133"/>
        <v>4</v>
      </c>
      <c r="GC84" s="265">
        <f t="shared" si="1133"/>
        <v>100</v>
      </c>
      <c r="GD84" s="265">
        <f t="shared" si="1133"/>
        <v>0</v>
      </c>
      <c r="GE84" s="271">
        <f t="shared" si="1133"/>
        <v>572</v>
      </c>
      <c r="GF84" s="272">
        <f t="shared" si="1133"/>
        <v>432</v>
      </c>
      <c r="GG84" s="265"/>
      <c r="GH84" s="265"/>
      <c r="GI84" s="265"/>
      <c r="GJ84" s="265"/>
      <c r="GL84" s="274"/>
      <c r="GM84" s="274"/>
      <c r="GN84" s="278"/>
      <c r="GO84" s="278"/>
      <c r="GP84" s="279"/>
      <c r="GR84" s="276"/>
    </row>
    <row r="85" spans="1:200" s="6" customFormat="1" ht="25.5" hidden="1" customHeight="1">
      <c r="A85" s="80"/>
      <c r="B85" s="227" t="s">
        <v>110</v>
      </c>
      <c r="C85" s="251" t="s">
        <v>158</v>
      </c>
      <c r="D85" s="228" t="s">
        <v>112</v>
      </c>
      <c r="E85" s="228" t="s">
        <v>159</v>
      </c>
      <c r="F85" s="228" t="s">
        <v>160</v>
      </c>
      <c r="G85" s="228">
        <v>1</v>
      </c>
      <c r="H85" s="228">
        <v>51</v>
      </c>
      <c r="I85" s="228">
        <v>1</v>
      </c>
      <c r="J85" s="228">
        <v>2</v>
      </c>
      <c r="K85" s="228">
        <f>SUM(J85)*2</f>
        <v>4</v>
      </c>
      <c r="L85" s="227">
        <v>16</v>
      </c>
      <c r="M85" s="229">
        <f t="shared" ref="M85:M94" si="1136">SUM(N85+P85+R85+T85+V85)</f>
        <v>8</v>
      </c>
      <c r="N85" s="230">
        <v>8</v>
      </c>
      <c r="O85" s="231">
        <f t="shared" ref="O85" si="1137">SUM(N85)*I85</f>
        <v>8</v>
      </c>
      <c r="P85" s="230"/>
      <c r="Q85" s="234"/>
      <c r="R85" s="230"/>
      <c r="S85" s="234"/>
      <c r="T85" s="230"/>
      <c r="U85" s="234"/>
      <c r="V85" s="248"/>
      <c r="W85" s="234"/>
      <c r="X85" s="234"/>
      <c r="Y85" s="234"/>
      <c r="Z85" s="248"/>
      <c r="AA85" s="234"/>
      <c r="AB85" s="248"/>
      <c r="AC85" s="234"/>
      <c r="AD85" s="248"/>
      <c r="AE85" s="252"/>
      <c r="AF85" s="248"/>
      <c r="AG85" s="234"/>
      <c r="AH85" s="248"/>
      <c r="AI85" s="234"/>
      <c r="AJ85" s="248"/>
      <c r="AK85" s="234"/>
      <c r="AL85" s="248"/>
      <c r="AM85" s="234"/>
      <c r="AN85" s="248"/>
      <c r="AO85" s="234"/>
      <c r="AP85" s="248"/>
      <c r="AQ85" s="234"/>
      <c r="AR85" s="248"/>
      <c r="AS85" s="234"/>
      <c r="AT85" s="248"/>
      <c r="AU85" s="234"/>
      <c r="AV85" s="248"/>
      <c r="AW85" s="234"/>
      <c r="AX85" s="248"/>
      <c r="AY85" s="234"/>
      <c r="AZ85" s="248"/>
      <c r="BA85" s="234"/>
      <c r="BB85" s="248"/>
      <c r="BC85" s="234"/>
      <c r="BD85" s="248"/>
      <c r="BE85" s="234"/>
      <c r="BF85" s="234"/>
      <c r="BG85" s="234">
        <f t="shared" ref="BG85:BG101" si="1138">SUM(AO85+BE85+BC85+BA85+AY85+AW85+AS85+AQ85+AK85+AM85+AI85+AG85+AE85+AC85+AA85+Y85+X85+W85+U85+Q85+O85+S85+AU85)</f>
        <v>8</v>
      </c>
      <c r="BH85" s="234">
        <f t="shared" ref="BH85:BH101" si="1139">SUM(O85+Q85+U85+W85+X85+AS85+AW85+AY85+BA85+BC85+S85+AQ85)</f>
        <v>8</v>
      </c>
      <c r="BI85" s="80"/>
      <c r="BJ85" s="80"/>
      <c r="BK85" s="80"/>
      <c r="BL85" s="80"/>
      <c r="BM85" s="80"/>
      <c r="BN85" s="227" t="s">
        <v>110</v>
      </c>
      <c r="BO85" s="228" t="s">
        <v>111</v>
      </c>
      <c r="BP85" s="228" t="s">
        <v>112</v>
      </c>
      <c r="BQ85" s="228" t="s">
        <v>113</v>
      </c>
      <c r="BR85" s="228">
        <v>101</v>
      </c>
      <c r="BS85" s="228">
        <v>2</v>
      </c>
      <c r="BT85" s="228">
        <v>120</v>
      </c>
      <c r="BU85" s="228">
        <v>1</v>
      </c>
      <c r="BV85" s="228">
        <v>1</v>
      </c>
      <c r="BW85" s="228">
        <v>1</v>
      </c>
      <c r="BX85" s="227">
        <v>64</v>
      </c>
      <c r="BY85" s="229">
        <f t="shared" ref="BY85:BY87" si="1140">SUM(BZ85+CB85+CD85+CF85+CH85)</f>
        <v>64</v>
      </c>
      <c r="BZ85" s="230"/>
      <c r="CA85" s="231">
        <f t="shared" ref="CA85:CA87" si="1141">SUM(BZ85)*BU85</f>
        <v>0</v>
      </c>
      <c r="CB85" s="230"/>
      <c r="CC85" s="231">
        <f t="shared" ref="CC85:CC87" si="1142">BV85*CB85</f>
        <v>0</v>
      </c>
      <c r="CD85" s="230"/>
      <c r="CE85" s="231">
        <f t="shared" ref="CE85" si="1143">SUM(CD85)*BV85</f>
        <v>0</v>
      </c>
      <c r="CF85" s="230">
        <v>64</v>
      </c>
      <c r="CG85" s="231">
        <f t="shared" ref="CG85" si="1144">SUM(CF85)*BW85</f>
        <v>64</v>
      </c>
      <c r="CH85" s="230"/>
      <c r="CI85" s="231">
        <f t="shared" ref="CI85:CI87" si="1145">SUM(CH85)*BV85*5</f>
        <v>0</v>
      </c>
      <c r="CJ85" s="232">
        <v>2</v>
      </c>
      <c r="CK85" s="232">
        <v>4</v>
      </c>
      <c r="CL85" s="230"/>
      <c r="CM85" s="231"/>
      <c r="CN85" s="230"/>
      <c r="CO85" s="232">
        <f t="shared" ref="CO85" si="1146">SUM(CN85)*3*BT85/5</f>
        <v>0</v>
      </c>
      <c r="CP85" s="230"/>
      <c r="CQ85" s="233">
        <f t="shared" ref="CQ85:CQ87" si="1147">SUM(CP85*BT85*(30+4))</f>
        <v>0</v>
      </c>
      <c r="CR85" s="230"/>
      <c r="CS85" s="234">
        <f t="shared" ref="CS85:CS87" si="1148">SUM(CR85*BT85*3)</f>
        <v>0</v>
      </c>
      <c r="CT85" s="230"/>
      <c r="CU85" s="232">
        <f t="shared" ref="CU85:CU87" si="1149">SUM(CT85*BT85/3)</f>
        <v>0</v>
      </c>
      <c r="CV85" s="230"/>
      <c r="CW85" s="232">
        <f t="shared" ref="CW85" si="1150">SUM(CV85*BT85*2/3)</f>
        <v>0</v>
      </c>
      <c r="CX85" s="230"/>
      <c r="CY85" s="231">
        <f t="shared" ref="CY85" si="1151">SUM(CX85*BT85)</f>
        <v>0</v>
      </c>
      <c r="CZ85" s="230"/>
      <c r="DA85" s="231">
        <f t="shared" ref="DA85" si="1152">SUM(CZ85*BV85)</f>
        <v>0</v>
      </c>
      <c r="DB85" s="230"/>
      <c r="DC85" s="232">
        <f t="shared" ref="DC85:DC86" si="1153">SUM(DB85*BT85*2)</f>
        <v>0</v>
      </c>
      <c r="DD85" s="230"/>
      <c r="DE85" s="232"/>
      <c r="DF85" s="248"/>
      <c r="DG85" s="234"/>
      <c r="DH85" s="248"/>
      <c r="DI85" s="234"/>
      <c r="DJ85" s="248">
        <v>1</v>
      </c>
      <c r="DK85" s="234">
        <v>8</v>
      </c>
      <c r="DL85" s="248"/>
      <c r="DM85" s="234"/>
      <c r="DN85" s="248"/>
      <c r="DO85" s="234"/>
      <c r="DP85" s="248"/>
      <c r="DQ85" s="234"/>
      <c r="DR85" s="234"/>
      <c r="DS85" s="234">
        <f t="shared" ref="DS85:DS101" si="1154">SUM(DA85+DQ85+DO85+DM85+DK85+DI85+DE85+DC85+CW85+CY85+CU85+CS85+CQ85+CO85+CM85+CK85+CJ85+CI85+CG85+CC85+CA85+CE85+DG85)</f>
        <v>78</v>
      </c>
      <c r="DT85" s="234">
        <f t="shared" ref="DT85:DT101" si="1155">SUM(CA85+CC85+CG85+CI85+CJ85+DE85+DI85+DK85+DM85+DO85+CE85+DC85)</f>
        <v>74</v>
      </c>
      <c r="DU85" s="234"/>
      <c r="DV85" s="227"/>
      <c r="DW85" s="227"/>
      <c r="DX85" s="227"/>
      <c r="DY85" s="80"/>
      <c r="DZ85" s="234"/>
      <c r="EA85" s="250"/>
      <c r="EB85" s="250"/>
      <c r="EC85" s="80"/>
      <c r="ED85" s="80"/>
      <c r="EE85" s="80"/>
      <c r="EF85" s="80"/>
      <c r="EG85" s="80"/>
      <c r="EH85" s="80"/>
      <c r="EI85" s="80"/>
      <c r="EJ85" s="80">
        <f t="shared" ref="EJ85:EJ101" si="1156">SUM(L85+BX85)</f>
        <v>80</v>
      </c>
      <c r="EK85" s="80">
        <f t="shared" ref="EK85:EK101" si="1157">SUM(M85+BY85)</f>
        <v>72</v>
      </c>
      <c r="EL85" s="80">
        <f t="shared" ref="EL85:EL101" si="1158">SUM(N85+BZ85)</f>
        <v>8</v>
      </c>
      <c r="EM85" s="237">
        <f t="shared" ref="EM85:EM101" si="1159">SUM(O85+CA85)</f>
        <v>8</v>
      </c>
      <c r="EN85" s="80">
        <f t="shared" ref="EN85:EN101" si="1160">SUM(P85+CB85)</f>
        <v>0</v>
      </c>
      <c r="EO85" s="80">
        <f t="shared" ref="EO85:EO101" si="1161">SUM(Q85+CC85)</f>
        <v>0</v>
      </c>
      <c r="EP85" s="80">
        <f t="shared" ref="EP85:EP101" si="1162">SUM(R85+CD85)</f>
        <v>0</v>
      </c>
      <c r="EQ85" s="80">
        <f t="shared" ref="EQ85:EQ101" si="1163">SUM(S85+CE85)</f>
        <v>0</v>
      </c>
      <c r="ER85" s="80">
        <f t="shared" ref="ER85:ER101" si="1164">SUM(T85+CF85)</f>
        <v>64</v>
      </c>
      <c r="ES85" s="80">
        <f t="shared" ref="ES85:ES101" si="1165">SUM(U85+CG85)</f>
        <v>64</v>
      </c>
      <c r="ET85" s="80">
        <f t="shared" ref="ET85:ET101" si="1166">SUM(V85+CH85)</f>
        <v>0</v>
      </c>
      <c r="EU85" s="80">
        <f t="shared" ref="EU85:EU101" si="1167">SUM(W85+CI85)</f>
        <v>0</v>
      </c>
      <c r="EV85" s="80">
        <f t="shared" ref="EV85:EV101" si="1168">SUM(X85+CJ85)</f>
        <v>2</v>
      </c>
      <c r="EW85" s="237">
        <f t="shared" ref="EW85:EW101" si="1169">SUM(Y85+CK85)</f>
        <v>4</v>
      </c>
      <c r="EX85" s="80">
        <f t="shared" ref="EX85:EX101" si="1170">SUM(Z85+CL85)</f>
        <v>0</v>
      </c>
      <c r="EY85" s="80">
        <f t="shared" ref="EY85:EY101" si="1171">SUM(AA85+CM85)</f>
        <v>0</v>
      </c>
      <c r="EZ85" s="80">
        <f t="shared" ref="EZ85:EZ101" si="1172">SUM(AB85+CN85)</f>
        <v>0</v>
      </c>
      <c r="FA85" s="80">
        <f t="shared" ref="FA85:FA101" si="1173">SUM(AC85+CO85)</f>
        <v>0</v>
      </c>
      <c r="FB85" s="80">
        <f t="shared" ref="FB85:FB101" si="1174">SUM(AD85+CP85)</f>
        <v>0</v>
      </c>
      <c r="FC85" s="80">
        <f t="shared" ref="FC85:FC101" si="1175">SUM(AE85+CQ85)</f>
        <v>0</v>
      </c>
      <c r="FD85" s="80">
        <f t="shared" ref="FD85:FD101" si="1176">SUM(AF85+CR85)</f>
        <v>0</v>
      </c>
      <c r="FE85" s="80">
        <f t="shared" ref="FE85:FE101" si="1177">SUM(AG85+CS85)</f>
        <v>0</v>
      </c>
      <c r="FF85" s="80">
        <f t="shared" ref="FF85:FF101" si="1178">SUM(AH85+CT85)</f>
        <v>0</v>
      </c>
      <c r="FG85" s="237">
        <f t="shared" ref="FG85:FG101" si="1179">SUM(AI85+CU85)</f>
        <v>0</v>
      </c>
      <c r="FH85" s="80">
        <f t="shared" ref="FH85:FH101" si="1180">SUM(AJ85+CV85)</f>
        <v>0</v>
      </c>
      <c r="FI85" s="80">
        <f t="shared" ref="FI85:FI101" si="1181">SUM(AK85+CW85)</f>
        <v>0</v>
      </c>
      <c r="FJ85" s="80">
        <f t="shared" ref="FJ85:FJ101" si="1182">SUM(AL85+CX85)</f>
        <v>0</v>
      </c>
      <c r="FK85" s="80">
        <f t="shared" ref="FK85:FK101" si="1183">SUM(AM85+CY85)</f>
        <v>0</v>
      </c>
      <c r="FL85" s="80">
        <f t="shared" ref="FL85:FL101" si="1184">SUM(AN85+CZ85)</f>
        <v>0</v>
      </c>
      <c r="FM85" s="80">
        <f t="shared" ref="FM85:FM101" si="1185">SUM(AO85+DA85)</f>
        <v>0</v>
      </c>
      <c r="FN85" s="80">
        <f t="shared" ref="FN85:FN101" si="1186">SUM(AP85+DB85)</f>
        <v>0</v>
      </c>
      <c r="FO85" s="80">
        <f t="shared" ref="FO85:FO101" si="1187">SUM(AQ85+DC85)</f>
        <v>0</v>
      </c>
      <c r="FP85" s="80">
        <f t="shared" ref="FP85:FP101" si="1188">SUM(AR85+DD85)</f>
        <v>0</v>
      </c>
      <c r="FQ85" s="80">
        <f t="shared" ref="FQ85:FS101" si="1189">SUM(AS85+DE85)</f>
        <v>0</v>
      </c>
      <c r="FR85" s="80"/>
      <c r="FS85" s="80">
        <f t="shared" si="1189"/>
        <v>0</v>
      </c>
      <c r="FT85" s="80">
        <f t="shared" ref="FT85:FT101" si="1190">SUM(AV85+DH85)</f>
        <v>0</v>
      </c>
      <c r="FU85" s="80">
        <f t="shared" ref="FU85:FU101" si="1191">SUM(AW85+DI85)</f>
        <v>0</v>
      </c>
      <c r="FV85" s="80">
        <f t="shared" ref="FV85:FV101" si="1192">SUM(AX85+DJ85)</f>
        <v>1</v>
      </c>
      <c r="FW85" s="80">
        <f t="shared" ref="FW85:FW101" si="1193">SUM(AY85+DK85)</f>
        <v>8</v>
      </c>
      <c r="FX85" s="80">
        <f t="shared" ref="FX85:FX101" si="1194">SUM(AZ85+DL85)</f>
        <v>0</v>
      </c>
      <c r="FY85" s="80">
        <f t="shared" ref="FY85:FY101" si="1195">SUM(BA85+DM85)</f>
        <v>0</v>
      </c>
      <c r="FZ85" s="80">
        <f t="shared" ref="FZ85:FZ101" si="1196">SUM(BB85+DN85)</f>
        <v>0</v>
      </c>
      <c r="GA85" s="80">
        <f t="shared" ref="GA85:GA101" si="1197">SUM(BC85+DO85)</f>
        <v>0</v>
      </c>
      <c r="GB85" s="80">
        <f t="shared" ref="GB85:GB101" si="1198">SUM(BD85+DP85)</f>
        <v>0</v>
      </c>
      <c r="GC85" s="80">
        <f t="shared" ref="GC85:GC101" si="1199">SUM(BE85+DQ85)</f>
        <v>0</v>
      </c>
      <c r="GD85" s="80">
        <f t="shared" ref="GD85:GD101" si="1200">SUM(BF85+DR85)</f>
        <v>0</v>
      </c>
      <c r="GE85" s="238">
        <f t="shared" ref="GE85:GE101" si="1201">SUM(BG85+DS85)</f>
        <v>86</v>
      </c>
      <c r="GF85" s="239">
        <f t="shared" ref="GF85:GF101" si="1202">SUM(BH85+DT85)</f>
        <v>82</v>
      </c>
      <c r="GG85" s="80"/>
      <c r="GH85" s="80"/>
      <c r="GI85" s="80"/>
      <c r="GJ85" s="80"/>
      <c r="GL85" s="240"/>
      <c r="GM85" s="240"/>
      <c r="GN85" s="241"/>
      <c r="GO85" s="242"/>
      <c r="GP85" s="247"/>
      <c r="GR85" s="244"/>
    </row>
    <row r="86" spans="1:200" s="2" customFormat="1" ht="24.95" hidden="1" customHeight="1">
      <c r="A86" s="31"/>
      <c r="B86" s="44" t="s">
        <v>123</v>
      </c>
      <c r="C86" s="119" t="s">
        <v>158</v>
      </c>
      <c r="D86" s="109" t="s">
        <v>112</v>
      </c>
      <c r="E86" s="109" t="s">
        <v>189</v>
      </c>
      <c r="F86" s="45" t="s">
        <v>140</v>
      </c>
      <c r="G86" s="109">
        <v>1</v>
      </c>
      <c r="H86" s="45">
        <v>12</v>
      </c>
      <c r="I86" s="45">
        <v>1</v>
      </c>
      <c r="J86" s="45">
        <v>1</v>
      </c>
      <c r="K86" s="45">
        <v>1</v>
      </c>
      <c r="L86" s="44">
        <v>16</v>
      </c>
      <c r="M86" s="99">
        <f t="shared" si="1136"/>
        <v>8</v>
      </c>
      <c r="N86" s="62">
        <v>8</v>
      </c>
      <c r="O86" s="58">
        <f t="shared" ref="O86" si="1203">SUM(N86)*I86</f>
        <v>8</v>
      </c>
      <c r="P86" s="62"/>
      <c r="Q86" s="52"/>
      <c r="R86" s="62"/>
      <c r="S86" s="52"/>
      <c r="T86" s="62"/>
      <c r="U86" s="52"/>
      <c r="V86" s="63"/>
      <c r="W86" s="52"/>
      <c r="X86" s="52"/>
      <c r="Y86" s="52"/>
      <c r="Z86" s="63"/>
      <c r="AA86" s="52"/>
      <c r="AB86" s="63"/>
      <c r="AC86" s="52"/>
      <c r="AD86" s="63"/>
      <c r="AE86" s="108"/>
      <c r="AF86" s="63"/>
      <c r="AG86" s="52"/>
      <c r="AH86" s="63"/>
      <c r="AI86" s="52"/>
      <c r="AJ86" s="63"/>
      <c r="AK86" s="52"/>
      <c r="AL86" s="63"/>
      <c r="AM86" s="52"/>
      <c r="AN86" s="63"/>
      <c r="AO86" s="52"/>
      <c r="AP86" s="63"/>
      <c r="AQ86" s="52"/>
      <c r="AR86" s="63"/>
      <c r="AS86" s="52"/>
      <c r="AT86" s="63"/>
      <c r="AU86" s="52"/>
      <c r="AV86" s="63"/>
      <c r="AW86" s="52"/>
      <c r="AX86" s="63"/>
      <c r="AY86" s="52"/>
      <c r="AZ86" s="63"/>
      <c r="BA86" s="52"/>
      <c r="BB86" s="63"/>
      <c r="BC86" s="52"/>
      <c r="BD86" s="63"/>
      <c r="BE86" s="52"/>
      <c r="BF86" s="52"/>
      <c r="BG86" s="52">
        <f t="shared" si="1138"/>
        <v>8</v>
      </c>
      <c r="BH86" s="52">
        <f t="shared" si="1139"/>
        <v>8</v>
      </c>
      <c r="BI86" s="44"/>
      <c r="BJ86" s="44"/>
      <c r="BK86" s="44"/>
      <c r="BL86" s="31"/>
      <c r="BM86" s="31"/>
      <c r="BN86" s="44" t="s">
        <v>110</v>
      </c>
      <c r="BO86" s="109" t="s">
        <v>111</v>
      </c>
      <c r="BP86" s="109" t="s">
        <v>112</v>
      </c>
      <c r="BQ86" s="109" t="s">
        <v>113</v>
      </c>
      <c r="BR86" s="45">
        <v>503</v>
      </c>
      <c r="BS86" s="45">
        <v>10</v>
      </c>
      <c r="BT86" s="45">
        <v>164</v>
      </c>
      <c r="BU86" s="45">
        <v>1</v>
      </c>
      <c r="BV86" s="45">
        <v>1</v>
      </c>
      <c r="BW86" s="45">
        <v>1</v>
      </c>
      <c r="BX86" s="44">
        <v>44</v>
      </c>
      <c r="BY86" s="99">
        <f t="shared" si="1140"/>
        <v>44</v>
      </c>
      <c r="BZ86" s="62"/>
      <c r="CA86" s="58">
        <f t="shared" si="1141"/>
        <v>0</v>
      </c>
      <c r="CB86" s="62"/>
      <c r="CC86" s="58">
        <f t="shared" si="1142"/>
        <v>0</v>
      </c>
      <c r="CD86" s="62"/>
      <c r="CE86" s="58">
        <f t="shared" ref="CE86" si="1204">SUM(CD86)*BV86</f>
        <v>0</v>
      </c>
      <c r="CF86" s="62">
        <v>44</v>
      </c>
      <c r="CG86" s="58">
        <f t="shared" ref="CG86" si="1205">SUM(CF86)*BW86</f>
        <v>44</v>
      </c>
      <c r="CH86" s="62"/>
      <c r="CI86" s="58">
        <f t="shared" si="1145"/>
        <v>0</v>
      </c>
      <c r="CJ86" s="51">
        <f>SUM(BV86*DJ86*2+BV86*DL86*2)</f>
        <v>2</v>
      </c>
      <c r="CK86" s="51">
        <v>2</v>
      </c>
      <c r="CL86" s="62"/>
      <c r="CM86" s="58"/>
      <c r="CN86" s="62"/>
      <c r="CO86" s="51">
        <f t="shared" ref="CO86" si="1206">SUM(CN86)*3*BT86/5</f>
        <v>0</v>
      </c>
      <c r="CP86" s="62"/>
      <c r="CQ86" s="100">
        <f t="shared" si="1147"/>
        <v>0</v>
      </c>
      <c r="CR86" s="62"/>
      <c r="CS86" s="52">
        <f t="shared" si="1148"/>
        <v>0</v>
      </c>
      <c r="CT86" s="62"/>
      <c r="CU86" s="51">
        <f t="shared" si="1149"/>
        <v>0</v>
      </c>
      <c r="CV86" s="62"/>
      <c r="CW86" s="51">
        <f t="shared" ref="CW86" si="1207">SUM(CV86*BT86*2/3)</f>
        <v>0</v>
      </c>
      <c r="CX86" s="62"/>
      <c r="CY86" s="58">
        <f t="shared" ref="CY86" si="1208">SUM(CX86*BT86)</f>
        <v>0</v>
      </c>
      <c r="CZ86" s="62"/>
      <c r="DA86" s="58">
        <f t="shared" ref="DA86" si="1209">SUM(CZ86*BV86)</f>
        <v>0</v>
      </c>
      <c r="DB86" s="62"/>
      <c r="DC86" s="51">
        <f t="shared" si="1153"/>
        <v>0</v>
      </c>
      <c r="DD86" s="62"/>
      <c r="DE86" s="51">
        <f t="shared" ref="DE86" si="1210">SUM(BW86*DD86*6)</f>
        <v>0</v>
      </c>
      <c r="DF86" s="62"/>
      <c r="DG86" s="51">
        <f t="shared" ref="DG86" si="1211">DF86*BT86/3</f>
        <v>0</v>
      </c>
      <c r="DH86" s="62"/>
      <c r="DI86" s="52">
        <f t="shared" ref="DI86" si="1212">SUM(DH86*BT86/3)</f>
        <v>0</v>
      </c>
      <c r="DJ86" s="62">
        <v>1</v>
      </c>
      <c r="DK86" s="51">
        <f>DJ86*BW86:BW116*8</f>
        <v>8</v>
      </c>
      <c r="DL86" s="63"/>
      <c r="DM86" s="52"/>
      <c r="DN86" s="63"/>
      <c r="DO86" s="52"/>
      <c r="DP86" s="63"/>
      <c r="DQ86" s="52"/>
      <c r="DR86" s="52"/>
      <c r="DS86" s="52">
        <f t="shared" si="1154"/>
        <v>56</v>
      </c>
      <c r="DT86" s="52">
        <f t="shared" si="1155"/>
        <v>54</v>
      </c>
      <c r="DU86" s="31"/>
      <c r="DV86" s="31"/>
      <c r="DW86" s="31"/>
      <c r="DX86" s="31"/>
      <c r="DY86" s="31"/>
      <c r="DZ86" s="52"/>
      <c r="EA86" s="101"/>
      <c r="EB86" s="101"/>
      <c r="EC86" s="31"/>
      <c r="ED86" s="31"/>
      <c r="EE86" s="31"/>
      <c r="EF86" s="31"/>
      <c r="EG86" s="31"/>
      <c r="EH86" s="31"/>
      <c r="EI86" s="31"/>
      <c r="EJ86" s="31">
        <f t="shared" si="1156"/>
        <v>60</v>
      </c>
      <c r="EK86" s="31">
        <f t="shared" si="1157"/>
        <v>52</v>
      </c>
      <c r="EL86" s="31">
        <f t="shared" si="1158"/>
        <v>8</v>
      </c>
      <c r="EM86" s="30">
        <f t="shared" si="1159"/>
        <v>8</v>
      </c>
      <c r="EN86" s="31">
        <f t="shared" si="1160"/>
        <v>0</v>
      </c>
      <c r="EO86" s="31">
        <f t="shared" si="1161"/>
        <v>0</v>
      </c>
      <c r="EP86" s="31">
        <f t="shared" si="1162"/>
        <v>0</v>
      </c>
      <c r="EQ86" s="31">
        <f t="shared" si="1163"/>
        <v>0</v>
      </c>
      <c r="ER86" s="31">
        <f t="shared" si="1164"/>
        <v>44</v>
      </c>
      <c r="ES86" s="31">
        <f t="shared" si="1165"/>
        <v>44</v>
      </c>
      <c r="ET86" s="31">
        <f t="shared" si="1166"/>
        <v>0</v>
      </c>
      <c r="EU86" s="31">
        <f t="shared" si="1167"/>
        <v>0</v>
      </c>
      <c r="EV86" s="31">
        <f t="shared" si="1168"/>
        <v>2</v>
      </c>
      <c r="EW86" s="30">
        <f t="shared" si="1169"/>
        <v>2</v>
      </c>
      <c r="EX86" s="31">
        <f t="shared" si="1170"/>
        <v>0</v>
      </c>
      <c r="EY86" s="31">
        <f t="shared" si="1171"/>
        <v>0</v>
      </c>
      <c r="EZ86" s="31">
        <f t="shared" si="1172"/>
        <v>0</v>
      </c>
      <c r="FA86" s="31">
        <f t="shared" si="1173"/>
        <v>0</v>
      </c>
      <c r="FB86" s="31">
        <f t="shared" si="1174"/>
        <v>0</v>
      </c>
      <c r="FC86" s="31">
        <f t="shared" si="1175"/>
        <v>0</v>
      </c>
      <c r="FD86" s="31">
        <f t="shared" si="1176"/>
        <v>0</v>
      </c>
      <c r="FE86" s="31">
        <f t="shared" si="1177"/>
        <v>0</v>
      </c>
      <c r="FF86" s="31">
        <f t="shared" si="1178"/>
        <v>0</v>
      </c>
      <c r="FG86" s="30">
        <f t="shared" si="1179"/>
        <v>0</v>
      </c>
      <c r="FH86" s="31">
        <f t="shared" si="1180"/>
        <v>0</v>
      </c>
      <c r="FI86" s="31">
        <f t="shared" si="1181"/>
        <v>0</v>
      </c>
      <c r="FJ86" s="31">
        <f t="shared" si="1182"/>
        <v>0</v>
      </c>
      <c r="FK86" s="31">
        <f t="shared" si="1183"/>
        <v>0</v>
      </c>
      <c r="FL86" s="31">
        <f t="shared" si="1184"/>
        <v>0</v>
      </c>
      <c r="FM86" s="31">
        <f t="shared" si="1185"/>
        <v>0</v>
      </c>
      <c r="FN86" s="31">
        <f t="shared" si="1186"/>
        <v>0</v>
      </c>
      <c r="FO86" s="31">
        <f t="shared" si="1187"/>
        <v>0</v>
      </c>
      <c r="FP86" s="31">
        <f t="shared" si="1188"/>
        <v>0</v>
      </c>
      <c r="FQ86" s="31">
        <f t="shared" si="1189"/>
        <v>0</v>
      </c>
      <c r="FR86" s="31"/>
      <c r="FS86" s="31">
        <f t="shared" si="1189"/>
        <v>0</v>
      </c>
      <c r="FT86" s="31">
        <f t="shared" si="1190"/>
        <v>0</v>
      </c>
      <c r="FU86" s="31">
        <f t="shared" si="1191"/>
        <v>0</v>
      </c>
      <c r="FV86" s="31">
        <f t="shared" si="1192"/>
        <v>1</v>
      </c>
      <c r="FW86" s="31">
        <f t="shared" si="1193"/>
        <v>8</v>
      </c>
      <c r="FX86" s="31">
        <f t="shared" si="1194"/>
        <v>0</v>
      </c>
      <c r="FY86" s="31">
        <f t="shared" si="1195"/>
        <v>0</v>
      </c>
      <c r="FZ86" s="31">
        <f t="shared" si="1196"/>
        <v>0</v>
      </c>
      <c r="GA86" s="31">
        <f t="shared" si="1197"/>
        <v>0</v>
      </c>
      <c r="GB86" s="31">
        <f t="shared" si="1198"/>
        <v>0</v>
      </c>
      <c r="GC86" s="31">
        <f t="shared" si="1199"/>
        <v>0</v>
      </c>
      <c r="GD86" s="31">
        <f t="shared" si="1200"/>
        <v>0</v>
      </c>
      <c r="GE86" s="97">
        <f t="shared" si="1201"/>
        <v>64</v>
      </c>
      <c r="GF86" s="98">
        <f t="shared" si="1202"/>
        <v>62</v>
      </c>
      <c r="GG86" s="31"/>
      <c r="GH86" s="31"/>
      <c r="GI86" s="31"/>
      <c r="GJ86" s="31"/>
      <c r="GL86" s="7"/>
      <c r="GM86" s="7"/>
      <c r="GN86" s="11"/>
      <c r="GO86" s="33"/>
      <c r="GP86" s="40"/>
      <c r="GR86" s="36"/>
    </row>
    <row r="87" spans="1:200" s="2" customFormat="1" ht="24.95" hidden="1" customHeight="1">
      <c r="A87" s="31"/>
      <c r="B87" s="44" t="s">
        <v>110</v>
      </c>
      <c r="C87" s="45" t="s">
        <v>114</v>
      </c>
      <c r="D87" s="109" t="s">
        <v>112</v>
      </c>
      <c r="E87" s="109" t="s">
        <v>125</v>
      </c>
      <c r="F87" s="45" t="s">
        <v>140</v>
      </c>
      <c r="G87" s="109">
        <v>1</v>
      </c>
      <c r="H87" s="45">
        <v>16</v>
      </c>
      <c r="I87" s="45">
        <v>1</v>
      </c>
      <c r="J87" s="45">
        <v>1</v>
      </c>
      <c r="K87" s="45">
        <v>2</v>
      </c>
      <c r="L87" s="44">
        <v>16</v>
      </c>
      <c r="M87" s="99">
        <f t="shared" si="1136"/>
        <v>2</v>
      </c>
      <c r="N87" s="62">
        <v>2</v>
      </c>
      <c r="O87" s="58">
        <f t="shared" ref="O87:O88" si="1213">SUM(N87)*I87</f>
        <v>2</v>
      </c>
      <c r="P87" s="62"/>
      <c r="Q87" s="52"/>
      <c r="R87" s="62"/>
      <c r="S87" s="52"/>
      <c r="T87" s="62"/>
      <c r="U87" s="52"/>
      <c r="V87" s="63"/>
      <c r="W87" s="52"/>
      <c r="X87" s="52"/>
      <c r="Y87" s="52"/>
      <c r="Z87" s="63"/>
      <c r="AA87" s="52"/>
      <c r="AB87" s="63"/>
      <c r="AC87" s="52"/>
      <c r="AD87" s="63"/>
      <c r="AE87" s="108"/>
      <c r="AF87" s="63"/>
      <c r="AG87" s="52"/>
      <c r="AH87" s="63"/>
      <c r="AI87" s="52"/>
      <c r="AJ87" s="63"/>
      <c r="AK87" s="52"/>
      <c r="AL87" s="63"/>
      <c r="AM87" s="52"/>
      <c r="AN87" s="63"/>
      <c r="AO87" s="52"/>
      <c r="AP87" s="63"/>
      <c r="AQ87" s="52"/>
      <c r="AR87" s="63"/>
      <c r="AS87" s="52"/>
      <c r="AT87" s="63"/>
      <c r="AU87" s="52"/>
      <c r="AV87" s="63"/>
      <c r="AW87" s="52"/>
      <c r="AX87" s="63"/>
      <c r="AY87" s="52"/>
      <c r="AZ87" s="63"/>
      <c r="BA87" s="52"/>
      <c r="BB87" s="63"/>
      <c r="BC87" s="52"/>
      <c r="BD87" s="63"/>
      <c r="BE87" s="52"/>
      <c r="BF87" s="52"/>
      <c r="BG87" s="52">
        <f t="shared" si="1138"/>
        <v>2</v>
      </c>
      <c r="BH87" s="52">
        <f t="shared" si="1139"/>
        <v>2</v>
      </c>
      <c r="BI87" s="31"/>
      <c r="BJ87" s="31"/>
      <c r="BK87" s="31"/>
      <c r="BL87" s="31"/>
      <c r="BM87" s="31"/>
      <c r="BN87" s="44" t="s">
        <v>110</v>
      </c>
      <c r="BO87" s="45" t="s">
        <v>111</v>
      </c>
      <c r="BP87" s="45" t="s">
        <v>112</v>
      </c>
      <c r="BQ87" s="45" t="s">
        <v>121</v>
      </c>
      <c r="BR87" s="45">
        <v>113</v>
      </c>
      <c r="BS87" s="45">
        <v>2</v>
      </c>
      <c r="BT87" s="45">
        <v>120</v>
      </c>
      <c r="BU87" s="45">
        <v>1</v>
      </c>
      <c r="BV87" s="45">
        <v>1</v>
      </c>
      <c r="BW87" s="45">
        <v>1</v>
      </c>
      <c r="BX87" s="44">
        <v>64</v>
      </c>
      <c r="BY87" s="99">
        <f t="shared" si="1140"/>
        <v>50</v>
      </c>
      <c r="BZ87" s="62"/>
      <c r="CA87" s="58">
        <f t="shared" si="1141"/>
        <v>0</v>
      </c>
      <c r="CB87" s="62"/>
      <c r="CC87" s="58">
        <f t="shared" si="1142"/>
        <v>0</v>
      </c>
      <c r="CD87" s="62"/>
      <c r="CE87" s="58">
        <f t="shared" ref="CE87" si="1214">SUM(CD87)*BV87</f>
        <v>0</v>
      </c>
      <c r="CF87" s="62">
        <v>50</v>
      </c>
      <c r="CG87" s="58">
        <f t="shared" ref="CG87" si="1215">SUM(CF87)*BW87</f>
        <v>50</v>
      </c>
      <c r="CH87" s="62"/>
      <c r="CI87" s="58">
        <f t="shared" si="1145"/>
        <v>0</v>
      </c>
      <c r="CJ87" s="51">
        <f t="shared" ref="CJ87" si="1216">SUM(BW87*DJ87*2+BW87*DL87*2)</f>
        <v>2</v>
      </c>
      <c r="CK87" s="51">
        <v>0</v>
      </c>
      <c r="CL87" s="62"/>
      <c r="CM87" s="58"/>
      <c r="CN87" s="62"/>
      <c r="CO87" s="51">
        <f t="shared" ref="CO87" si="1217">SUM(CN87)*3*BT87/5</f>
        <v>0</v>
      </c>
      <c r="CP87" s="62"/>
      <c r="CQ87" s="100">
        <f t="shared" si="1147"/>
        <v>0</v>
      </c>
      <c r="CR87" s="62"/>
      <c r="CS87" s="52">
        <f t="shared" si="1148"/>
        <v>0</v>
      </c>
      <c r="CT87" s="62"/>
      <c r="CU87" s="51">
        <f t="shared" si="1149"/>
        <v>0</v>
      </c>
      <c r="CV87" s="62"/>
      <c r="CW87" s="51">
        <f t="shared" ref="CW87" si="1218">SUM(CV87*BT87*2/3)</f>
        <v>0</v>
      </c>
      <c r="CX87" s="62"/>
      <c r="CY87" s="58">
        <f t="shared" ref="CY87" si="1219">SUM(CX87*BT87)</f>
        <v>0</v>
      </c>
      <c r="CZ87" s="62"/>
      <c r="DA87" s="58">
        <f t="shared" ref="DA87" si="1220">SUM(CZ87*BV87)</f>
        <v>0</v>
      </c>
      <c r="DB87" s="63"/>
      <c r="DC87" s="52"/>
      <c r="DD87" s="63"/>
      <c r="DE87" s="52"/>
      <c r="DF87" s="63"/>
      <c r="DG87" s="52"/>
      <c r="DH87" s="63"/>
      <c r="DI87" s="52"/>
      <c r="DJ87" s="63">
        <v>1</v>
      </c>
      <c r="DK87" s="52">
        <v>8</v>
      </c>
      <c r="DL87" s="63"/>
      <c r="DM87" s="52"/>
      <c r="DN87" s="63"/>
      <c r="DO87" s="52"/>
      <c r="DP87" s="63"/>
      <c r="DQ87" s="52"/>
      <c r="DR87" s="52"/>
      <c r="DS87" s="52">
        <f t="shared" si="1154"/>
        <v>60</v>
      </c>
      <c r="DT87" s="52">
        <f t="shared" si="1155"/>
        <v>60</v>
      </c>
      <c r="DU87" s="31"/>
      <c r="DV87" s="31"/>
      <c r="DW87" s="31"/>
      <c r="DX87" s="31"/>
      <c r="DY87" s="31"/>
      <c r="DZ87" s="52"/>
      <c r="EA87" s="103"/>
      <c r="EB87" s="103"/>
      <c r="EC87" s="31"/>
      <c r="ED87" s="31"/>
      <c r="EE87" s="31"/>
      <c r="EF87" s="31"/>
      <c r="EG87" s="31"/>
      <c r="EH87" s="31"/>
      <c r="EI87" s="31"/>
      <c r="EJ87" s="31">
        <f t="shared" si="1156"/>
        <v>80</v>
      </c>
      <c r="EK87" s="31">
        <f t="shared" si="1157"/>
        <v>52</v>
      </c>
      <c r="EL87" s="31">
        <f t="shared" si="1158"/>
        <v>2</v>
      </c>
      <c r="EM87" s="30">
        <f t="shared" si="1159"/>
        <v>2</v>
      </c>
      <c r="EN87" s="31">
        <f t="shared" si="1160"/>
        <v>0</v>
      </c>
      <c r="EO87" s="31">
        <f t="shared" si="1161"/>
        <v>0</v>
      </c>
      <c r="EP87" s="31">
        <f t="shared" si="1162"/>
        <v>0</v>
      </c>
      <c r="EQ87" s="31">
        <f t="shared" si="1163"/>
        <v>0</v>
      </c>
      <c r="ER87" s="31">
        <f t="shared" si="1164"/>
        <v>50</v>
      </c>
      <c r="ES87" s="31">
        <f t="shared" si="1165"/>
        <v>50</v>
      </c>
      <c r="ET87" s="31">
        <f t="shared" si="1166"/>
        <v>0</v>
      </c>
      <c r="EU87" s="31">
        <f t="shared" si="1167"/>
        <v>0</v>
      </c>
      <c r="EV87" s="31">
        <f t="shared" si="1168"/>
        <v>2</v>
      </c>
      <c r="EW87" s="30">
        <f t="shared" si="1169"/>
        <v>0</v>
      </c>
      <c r="EX87" s="31">
        <f t="shared" si="1170"/>
        <v>0</v>
      </c>
      <c r="EY87" s="31">
        <f t="shared" si="1171"/>
        <v>0</v>
      </c>
      <c r="EZ87" s="31">
        <f t="shared" si="1172"/>
        <v>0</v>
      </c>
      <c r="FA87" s="31">
        <f t="shared" si="1173"/>
        <v>0</v>
      </c>
      <c r="FB87" s="31">
        <f t="shared" si="1174"/>
        <v>0</v>
      </c>
      <c r="FC87" s="31">
        <f t="shared" si="1175"/>
        <v>0</v>
      </c>
      <c r="FD87" s="31">
        <f t="shared" si="1176"/>
        <v>0</v>
      </c>
      <c r="FE87" s="31">
        <f t="shared" si="1177"/>
        <v>0</v>
      </c>
      <c r="FF87" s="31">
        <f t="shared" si="1178"/>
        <v>0</v>
      </c>
      <c r="FG87" s="30">
        <f t="shared" si="1179"/>
        <v>0</v>
      </c>
      <c r="FH87" s="31">
        <f t="shared" si="1180"/>
        <v>0</v>
      </c>
      <c r="FI87" s="31">
        <f t="shared" si="1181"/>
        <v>0</v>
      </c>
      <c r="FJ87" s="31">
        <f t="shared" si="1182"/>
        <v>0</v>
      </c>
      <c r="FK87" s="31">
        <f t="shared" si="1183"/>
        <v>0</v>
      </c>
      <c r="FL87" s="31">
        <f t="shared" si="1184"/>
        <v>0</v>
      </c>
      <c r="FM87" s="31">
        <f t="shared" si="1185"/>
        <v>0</v>
      </c>
      <c r="FN87" s="31">
        <f t="shared" si="1186"/>
        <v>0</v>
      </c>
      <c r="FO87" s="31">
        <f t="shared" si="1187"/>
        <v>0</v>
      </c>
      <c r="FP87" s="31">
        <f t="shared" si="1188"/>
        <v>0</v>
      </c>
      <c r="FQ87" s="31">
        <f t="shared" si="1189"/>
        <v>0</v>
      </c>
      <c r="FR87" s="31"/>
      <c r="FS87" s="31">
        <f t="shared" si="1189"/>
        <v>0</v>
      </c>
      <c r="FT87" s="31">
        <f t="shared" si="1190"/>
        <v>0</v>
      </c>
      <c r="FU87" s="31">
        <f t="shared" si="1191"/>
        <v>0</v>
      </c>
      <c r="FV87" s="31">
        <f t="shared" si="1192"/>
        <v>1</v>
      </c>
      <c r="FW87" s="31">
        <f t="shared" si="1193"/>
        <v>8</v>
      </c>
      <c r="FX87" s="31">
        <f t="shared" si="1194"/>
        <v>0</v>
      </c>
      <c r="FY87" s="31">
        <f t="shared" si="1195"/>
        <v>0</v>
      </c>
      <c r="FZ87" s="31">
        <f t="shared" si="1196"/>
        <v>0</v>
      </c>
      <c r="GA87" s="31">
        <f t="shared" si="1197"/>
        <v>0</v>
      </c>
      <c r="GB87" s="31">
        <f t="shared" si="1198"/>
        <v>0</v>
      </c>
      <c r="GC87" s="31">
        <f t="shared" si="1199"/>
        <v>0</v>
      </c>
      <c r="GD87" s="31">
        <f t="shared" si="1200"/>
        <v>0</v>
      </c>
      <c r="GE87" s="97">
        <f t="shared" si="1201"/>
        <v>62</v>
      </c>
      <c r="GF87" s="98">
        <f t="shared" si="1202"/>
        <v>62</v>
      </c>
      <c r="GG87" s="31"/>
      <c r="GH87" s="31"/>
      <c r="GI87" s="31"/>
      <c r="GJ87" s="31"/>
      <c r="GL87" s="7"/>
      <c r="GM87" s="7"/>
      <c r="GN87" s="11"/>
      <c r="GO87" s="33"/>
      <c r="GP87" s="40"/>
      <c r="GR87" s="36"/>
    </row>
    <row r="88" spans="1:200" s="2" customFormat="1" ht="24.95" hidden="1" customHeight="1">
      <c r="A88" s="31"/>
      <c r="B88" s="44" t="s">
        <v>110</v>
      </c>
      <c r="C88" s="109" t="s">
        <v>111</v>
      </c>
      <c r="D88" s="109" t="s">
        <v>112</v>
      </c>
      <c r="E88" s="109" t="s">
        <v>113</v>
      </c>
      <c r="F88" s="109">
        <v>101</v>
      </c>
      <c r="G88" s="45">
        <v>1</v>
      </c>
      <c r="H88" s="45">
        <v>120</v>
      </c>
      <c r="I88" s="45">
        <v>1</v>
      </c>
      <c r="J88" s="45">
        <v>1</v>
      </c>
      <c r="K88" s="45">
        <v>1</v>
      </c>
      <c r="L88" s="44">
        <v>34</v>
      </c>
      <c r="M88" s="99">
        <f t="shared" si="1136"/>
        <v>34</v>
      </c>
      <c r="N88" s="62"/>
      <c r="O88" s="58">
        <f t="shared" si="1213"/>
        <v>0</v>
      </c>
      <c r="P88" s="62"/>
      <c r="Q88" s="58">
        <f t="shared" ref="Q88:Q94" si="1221">J88*P88</f>
        <v>0</v>
      </c>
      <c r="R88" s="62"/>
      <c r="S88" s="58">
        <f t="shared" ref="S88" si="1222">SUM(R88)*J88</f>
        <v>0</v>
      </c>
      <c r="T88" s="62">
        <v>34</v>
      </c>
      <c r="U88" s="58">
        <f t="shared" ref="U88" si="1223">SUM(T88)*K88</f>
        <v>34</v>
      </c>
      <c r="V88" s="62"/>
      <c r="W88" s="58">
        <f t="shared" ref="W88" si="1224">SUM(V88)*J88*5</f>
        <v>0</v>
      </c>
      <c r="X88" s="51">
        <f t="shared" ref="X88" si="1225">SUM(K88*AX88*2+K88*AZ88*2)</f>
        <v>0</v>
      </c>
      <c r="Y88" s="51">
        <v>2</v>
      </c>
      <c r="Z88" s="62"/>
      <c r="AA88" s="58"/>
      <c r="AB88" s="62"/>
      <c r="AC88" s="51">
        <f t="shared" ref="AC88:AC89" si="1226">SUM(AB88)*3*H88/5</f>
        <v>0</v>
      </c>
      <c r="AD88" s="62"/>
      <c r="AE88" s="100">
        <f t="shared" ref="AE88:AE89" si="1227">SUM(AD88*H88*(30+4))</f>
        <v>0</v>
      </c>
      <c r="AF88" s="62"/>
      <c r="AG88" s="52">
        <f t="shared" ref="AG88:AG90" si="1228">SUM(AF88*H88*3)</f>
        <v>0</v>
      </c>
      <c r="AH88" s="62"/>
      <c r="AI88" s="51">
        <f t="shared" ref="AI88:AI94" si="1229">SUM(AH88*H88/3)</f>
        <v>0</v>
      </c>
      <c r="AJ88" s="62"/>
      <c r="AK88" s="51">
        <f t="shared" ref="AK88:AK89" si="1230">SUM(AJ88*H88*2/3)</f>
        <v>0</v>
      </c>
      <c r="AL88" s="62"/>
      <c r="AM88" s="58">
        <f t="shared" ref="AM88:AM89" si="1231">SUM(AL88*H88)</f>
        <v>0</v>
      </c>
      <c r="AN88" s="62"/>
      <c r="AO88" s="58">
        <f t="shared" ref="AO88:AO89" si="1232">SUM(AN88*J88)</f>
        <v>0</v>
      </c>
      <c r="AP88" s="62"/>
      <c r="AQ88" s="51">
        <f t="shared" ref="AQ88:AQ89" si="1233">SUM(AP88*H88*2)</f>
        <v>0</v>
      </c>
      <c r="AR88" s="62">
        <v>1</v>
      </c>
      <c r="AS88" s="51">
        <f t="shared" ref="AS88" si="1234">AR88*K88*6</f>
        <v>6</v>
      </c>
      <c r="AT88" s="63"/>
      <c r="AU88" s="52"/>
      <c r="AV88" s="63"/>
      <c r="AW88" s="52"/>
      <c r="AX88" s="63"/>
      <c r="AY88" s="52"/>
      <c r="AZ88" s="63"/>
      <c r="BA88" s="52"/>
      <c r="BB88" s="63"/>
      <c r="BC88" s="52"/>
      <c r="BD88" s="63"/>
      <c r="BE88" s="52"/>
      <c r="BF88" s="52"/>
      <c r="BG88" s="52">
        <f t="shared" si="1138"/>
        <v>42</v>
      </c>
      <c r="BH88" s="52">
        <f t="shared" si="1139"/>
        <v>40</v>
      </c>
      <c r="BI88" s="31"/>
      <c r="BJ88" s="31"/>
      <c r="BK88" s="31"/>
      <c r="BL88" s="31"/>
      <c r="BM88" s="31"/>
      <c r="BN88" s="44" t="s">
        <v>110</v>
      </c>
      <c r="BO88" s="109" t="s">
        <v>116</v>
      </c>
      <c r="BP88" s="109" t="s">
        <v>112</v>
      </c>
      <c r="BQ88" s="45" t="s">
        <v>121</v>
      </c>
      <c r="BR88" s="45">
        <v>413.42200000000003</v>
      </c>
      <c r="BS88" s="109">
        <v>8</v>
      </c>
      <c r="BT88" s="45">
        <v>166</v>
      </c>
      <c r="BU88" s="45">
        <v>1</v>
      </c>
      <c r="BV88" s="45">
        <v>2</v>
      </c>
      <c r="BW88" s="45">
        <v>2</v>
      </c>
      <c r="BX88" s="113">
        <v>74</v>
      </c>
      <c r="BY88" s="99">
        <f>SUM(BZ88+CB88+CD88+CF88+CH88)</f>
        <v>18</v>
      </c>
      <c r="BZ88" s="62"/>
      <c r="CA88" s="58">
        <f>SUM(BZ88)*BU88</f>
        <v>0</v>
      </c>
      <c r="CB88" s="62"/>
      <c r="CC88" s="58">
        <f>BV88*CB88</f>
        <v>0</v>
      </c>
      <c r="CD88" s="62">
        <v>0</v>
      </c>
      <c r="CE88" s="58">
        <f>SUM(CD88)*BV88</f>
        <v>0</v>
      </c>
      <c r="CF88" s="62">
        <v>18</v>
      </c>
      <c r="CG88" s="58">
        <f>SUM(CF88)*BW88</f>
        <v>36</v>
      </c>
      <c r="CH88" s="63"/>
      <c r="CI88" s="52"/>
      <c r="CJ88" s="52"/>
      <c r="CK88" s="52"/>
      <c r="CL88" s="63"/>
      <c r="CM88" s="52"/>
      <c r="CN88" s="63"/>
      <c r="CO88" s="52"/>
      <c r="CP88" s="63"/>
      <c r="CQ88" s="108"/>
      <c r="CR88" s="63"/>
      <c r="CS88" s="52"/>
      <c r="CT88" s="63"/>
      <c r="CU88" s="52"/>
      <c r="CV88" s="63"/>
      <c r="CW88" s="52"/>
      <c r="CX88" s="63"/>
      <c r="CY88" s="52"/>
      <c r="CZ88" s="63"/>
      <c r="DA88" s="52"/>
      <c r="DB88" s="63"/>
      <c r="DC88" s="52"/>
      <c r="DD88" s="63">
        <v>2</v>
      </c>
      <c r="DE88" s="52">
        <v>12</v>
      </c>
      <c r="DF88" s="63"/>
      <c r="DG88" s="52"/>
      <c r="DH88" s="63"/>
      <c r="DI88" s="52"/>
      <c r="DJ88" s="63"/>
      <c r="DK88" s="52"/>
      <c r="DL88" s="63"/>
      <c r="DM88" s="52"/>
      <c r="DN88" s="63"/>
      <c r="DO88" s="52"/>
      <c r="DP88" s="63"/>
      <c r="DQ88" s="52"/>
      <c r="DR88" s="52"/>
      <c r="DS88" s="52">
        <f t="shared" si="1154"/>
        <v>48</v>
      </c>
      <c r="DT88" s="52">
        <f t="shared" si="1155"/>
        <v>48</v>
      </c>
      <c r="DU88" s="31"/>
      <c r="DV88" s="31"/>
      <c r="DW88" s="31"/>
      <c r="DX88" s="31"/>
      <c r="DY88" s="31"/>
      <c r="DZ88" s="44"/>
      <c r="EA88" s="45"/>
      <c r="EB88" s="45"/>
      <c r="EC88" s="31"/>
      <c r="ED88" s="31"/>
      <c r="EE88" s="31"/>
      <c r="EF88" s="31"/>
      <c r="EG88" s="31"/>
      <c r="EH88" s="31"/>
      <c r="EI88" s="31"/>
      <c r="EJ88" s="31">
        <f t="shared" si="1156"/>
        <v>108</v>
      </c>
      <c r="EK88" s="31">
        <f t="shared" si="1157"/>
        <v>52</v>
      </c>
      <c r="EL88" s="31">
        <f t="shared" si="1158"/>
        <v>0</v>
      </c>
      <c r="EM88" s="30">
        <f t="shared" si="1159"/>
        <v>0</v>
      </c>
      <c r="EN88" s="31">
        <f t="shared" si="1160"/>
        <v>0</v>
      </c>
      <c r="EO88" s="31">
        <f t="shared" si="1161"/>
        <v>0</v>
      </c>
      <c r="EP88" s="31">
        <f t="shared" si="1162"/>
        <v>0</v>
      </c>
      <c r="EQ88" s="31">
        <f t="shared" si="1163"/>
        <v>0</v>
      </c>
      <c r="ER88" s="31">
        <f t="shared" si="1164"/>
        <v>52</v>
      </c>
      <c r="ES88" s="31">
        <f t="shared" si="1165"/>
        <v>70</v>
      </c>
      <c r="ET88" s="31">
        <f t="shared" si="1166"/>
        <v>0</v>
      </c>
      <c r="EU88" s="31">
        <f t="shared" si="1167"/>
        <v>0</v>
      </c>
      <c r="EV88" s="31">
        <f t="shared" si="1168"/>
        <v>0</v>
      </c>
      <c r="EW88" s="30">
        <f t="shared" si="1169"/>
        <v>2</v>
      </c>
      <c r="EX88" s="31">
        <f t="shared" si="1170"/>
        <v>0</v>
      </c>
      <c r="EY88" s="31">
        <f t="shared" si="1171"/>
        <v>0</v>
      </c>
      <c r="EZ88" s="31">
        <f t="shared" si="1172"/>
        <v>0</v>
      </c>
      <c r="FA88" s="31">
        <f t="shared" si="1173"/>
        <v>0</v>
      </c>
      <c r="FB88" s="31">
        <f t="shared" si="1174"/>
        <v>0</v>
      </c>
      <c r="FC88" s="31">
        <f t="shared" si="1175"/>
        <v>0</v>
      </c>
      <c r="FD88" s="31">
        <f t="shared" si="1176"/>
        <v>0</v>
      </c>
      <c r="FE88" s="31">
        <f t="shared" si="1177"/>
        <v>0</v>
      </c>
      <c r="FF88" s="31">
        <f t="shared" si="1178"/>
        <v>0</v>
      </c>
      <c r="FG88" s="30">
        <f t="shared" si="1179"/>
        <v>0</v>
      </c>
      <c r="FH88" s="31">
        <f t="shared" si="1180"/>
        <v>0</v>
      </c>
      <c r="FI88" s="31">
        <f t="shared" si="1181"/>
        <v>0</v>
      </c>
      <c r="FJ88" s="31">
        <f t="shared" si="1182"/>
        <v>0</v>
      </c>
      <c r="FK88" s="31">
        <f t="shared" si="1183"/>
        <v>0</v>
      </c>
      <c r="FL88" s="31">
        <f t="shared" si="1184"/>
        <v>0</v>
      </c>
      <c r="FM88" s="31">
        <f t="shared" si="1185"/>
        <v>0</v>
      </c>
      <c r="FN88" s="31">
        <f t="shared" si="1186"/>
        <v>0</v>
      </c>
      <c r="FO88" s="31">
        <f t="shared" si="1187"/>
        <v>0</v>
      </c>
      <c r="FP88" s="31">
        <f t="shared" si="1188"/>
        <v>3</v>
      </c>
      <c r="FQ88" s="31">
        <f t="shared" si="1189"/>
        <v>18</v>
      </c>
      <c r="FR88" s="31"/>
      <c r="FS88" s="31">
        <f t="shared" si="1189"/>
        <v>0</v>
      </c>
      <c r="FT88" s="31">
        <f t="shared" si="1190"/>
        <v>0</v>
      </c>
      <c r="FU88" s="31">
        <f t="shared" si="1191"/>
        <v>0</v>
      </c>
      <c r="FV88" s="31">
        <f t="shared" si="1192"/>
        <v>0</v>
      </c>
      <c r="FW88" s="31">
        <f t="shared" si="1193"/>
        <v>0</v>
      </c>
      <c r="FX88" s="31">
        <f t="shared" si="1194"/>
        <v>0</v>
      </c>
      <c r="FY88" s="31">
        <f t="shared" si="1195"/>
        <v>0</v>
      </c>
      <c r="FZ88" s="31">
        <f t="shared" si="1196"/>
        <v>0</v>
      </c>
      <c r="GA88" s="31">
        <f t="shared" si="1197"/>
        <v>0</v>
      </c>
      <c r="GB88" s="31">
        <f t="shared" si="1198"/>
        <v>0</v>
      </c>
      <c r="GC88" s="31">
        <f t="shared" si="1199"/>
        <v>0</v>
      </c>
      <c r="GD88" s="31">
        <f t="shared" si="1200"/>
        <v>0</v>
      </c>
      <c r="GE88" s="97">
        <f t="shared" si="1201"/>
        <v>90</v>
      </c>
      <c r="GF88" s="98">
        <f t="shared" si="1202"/>
        <v>88</v>
      </c>
      <c r="GG88" s="31"/>
      <c r="GH88" s="31"/>
      <c r="GI88" s="31"/>
      <c r="GJ88" s="31"/>
      <c r="GL88" s="7"/>
      <c r="GM88" s="7"/>
      <c r="GN88" s="11"/>
      <c r="GO88" s="33"/>
      <c r="GP88" s="40"/>
      <c r="GR88" s="36"/>
    </row>
    <row r="89" spans="1:200" s="2" customFormat="1" ht="24.95" hidden="1" customHeight="1">
      <c r="A89" s="31"/>
      <c r="B89" s="102" t="s">
        <v>110</v>
      </c>
      <c r="C89" s="45" t="s">
        <v>114</v>
      </c>
      <c r="D89" s="109" t="s">
        <v>112</v>
      </c>
      <c r="E89" s="45" t="s">
        <v>115</v>
      </c>
      <c r="F89" s="109">
        <v>510</v>
      </c>
      <c r="G89" s="109">
        <v>9</v>
      </c>
      <c r="H89" s="45">
        <v>45</v>
      </c>
      <c r="I89" s="45">
        <v>1</v>
      </c>
      <c r="J89" s="45">
        <v>1</v>
      </c>
      <c r="K89" s="45">
        <v>1</v>
      </c>
      <c r="L89" s="44">
        <v>40</v>
      </c>
      <c r="M89" s="99">
        <f t="shared" si="1136"/>
        <v>40</v>
      </c>
      <c r="N89" s="62"/>
      <c r="O89" s="58">
        <f t="shared" ref="O89:O91" si="1235">SUM(N89)*I89</f>
        <v>0</v>
      </c>
      <c r="P89" s="62"/>
      <c r="Q89" s="58">
        <f t="shared" si="1221"/>
        <v>0</v>
      </c>
      <c r="R89" s="62"/>
      <c r="S89" s="58">
        <f>SUM(R89)*J89</f>
        <v>0</v>
      </c>
      <c r="T89" s="62">
        <v>40</v>
      </c>
      <c r="U89" s="58">
        <f t="shared" ref="U89" si="1236">SUM(T89)*K89</f>
        <v>40</v>
      </c>
      <c r="V89" s="62"/>
      <c r="W89" s="58">
        <f t="shared" ref="W89" si="1237">SUM(V89)*J89*5</f>
        <v>0</v>
      </c>
      <c r="X89" s="51">
        <v>0</v>
      </c>
      <c r="Y89" s="51">
        <f t="shared" ref="Y89" si="1238">SUM(L89*5/100*J89)</f>
        <v>2</v>
      </c>
      <c r="Z89" s="62"/>
      <c r="AA89" s="58"/>
      <c r="AB89" s="62"/>
      <c r="AC89" s="51">
        <f t="shared" si="1226"/>
        <v>0</v>
      </c>
      <c r="AD89" s="62"/>
      <c r="AE89" s="100">
        <f t="shared" si="1227"/>
        <v>0</v>
      </c>
      <c r="AF89" s="62"/>
      <c r="AG89" s="52">
        <f t="shared" si="1228"/>
        <v>0</v>
      </c>
      <c r="AH89" s="62"/>
      <c r="AI89" s="51">
        <f t="shared" si="1229"/>
        <v>0</v>
      </c>
      <c r="AJ89" s="62"/>
      <c r="AK89" s="51">
        <f t="shared" si="1230"/>
        <v>0</v>
      </c>
      <c r="AL89" s="62"/>
      <c r="AM89" s="58">
        <f t="shared" si="1231"/>
        <v>0</v>
      </c>
      <c r="AN89" s="62"/>
      <c r="AO89" s="58">
        <f t="shared" si="1232"/>
        <v>0</v>
      </c>
      <c r="AP89" s="62"/>
      <c r="AQ89" s="51">
        <f t="shared" si="1233"/>
        <v>0</v>
      </c>
      <c r="AR89" s="62"/>
      <c r="AS89" s="51">
        <f>SUM(K89*AR89*6)</f>
        <v>0</v>
      </c>
      <c r="AT89" s="62"/>
      <c r="AU89" s="51">
        <f t="shared" ref="AU89" si="1239">AT89*H89/3</f>
        <v>0</v>
      </c>
      <c r="AV89" s="62"/>
      <c r="AW89" s="52">
        <f t="shared" ref="AW89" si="1240">SUM(AV89*H89/3)</f>
        <v>0</v>
      </c>
      <c r="AX89" s="62">
        <v>1</v>
      </c>
      <c r="AY89" s="51">
        <v>8</v>
      </c>
      <c r="AZ89" s="63"/>
      <c r="BA89" s="52"/>
      <c r="BB89" s="63"/>
      <c r="BC89" s="52"/>
      <c r="BD89" s="63"/>
      <c r="BE89" s="52"/>
      <c r="BF89" s="52"/>
      <c r="BG89" s="52">
        <f t="shared" si="1138"/>
        <v>50</v>
      </c>
      <c r="BH89" s="52">
        <f t="shared" si="1139"/>
        <v>48</v>
      </c>
      <c r="BI89" s="31"/>
      <c r="BJ89" s="31"/>
      <c r="BK89" s="31"/>
      <c r="BL89" s="31"/>
      <c r="BM89" s="31"/>
      <c r="BN89" s="44" t="s">
        <v>186</v>
      </c>
      <c r="BO89" s="116" t="s">
        <v>187</v>
      </c>
      <c r="BP89" s="45" t="s">
        <v>112</v>
      </c>
      <c r="BQ89" s="45" t="s">
        <v>188</v>
      </c>
      <c r="BR89" s="45"/>
      <c r="BS89" s="45">
        <v>2</v>
      </c>
      <c r="BT89" s="45"/>
      <c r="BU89" s="45"/>
      <c r="BV89" s="45"/>
      <c r="BW89" s="45"/>
      <c r="BX89" s="44"/>
      <c r="BY89" s="99">
        <f t="shared" ref="BY89:BY92" si="1241">SUM(BZ89+CB89+CD89+CF89+CH89)</f>
        <v>0</v>
      </c>
      <c r="BZ89" s="62"/>
      <c r="CA89" s="58">
        <f t="shared" ref="CA89" si="1242">SUM(BZ89)*BU89</f>
        <v>0</v>
      </c>
      <c r="CB89" s="62"/>
      <c r="CC89" s="58">
        <f t="shared" ref="CC89:CC92" si="1243">BV89*CB89</f>
        <v>0</v>
      </c>
      <c r="CD89" s="62"/>
      <c r="CE89" s="58">
        <f t="shared" ref="CE89" si="1244">SUM(CD89)*BV89</f>
        <v>0</v>
      </c>
      <c r="CF89" s="62"/>
      <c r="CG89" s="58">
        <f>SUM(CF89)*BW89</f>
        <v>0</v>
      </c>
      <c r="CH89" s="62"/>
      <c r="CI89" s="58">
        <f>SUM(CH89)*BV89*5</f>
        <v>0</v>
      </c>
      <c r="CJ89" s="51">
        <v>0</v>
      </c>
      <c r="CK89" s="51">
        <v>2</v>
      </c>
      <c r="CL89" s="62"/>
      <c r="CM89" s="58"/>
      <c r="CN89" s="62"/>
      <c r="CO89" s="51">
        <f>SUM(CN89)*3*BT89/5</f>
        <v>0</v>
      </c>
      <c r="CP89" s="62"/>
      <c r="CQ89" s="100">
        <f>SUM(CP89*BT89*(30+4))</f>
        <v>0</v>
      </c>
      <c r="CR89" s="62"/>
      <c r="CS89" s="52">
        <f>SUM(CR89*BT89*3)</f>
        <v>0</v>
      </c>
      <c r="CT89" s="62"/>
      <c r="CU89" s="51">
        <f t="shared" ref="CU89:CU92" si="1245">SUM(CT89*BT89/3)</f>
        <v>0</v>
      </c>
      <c r="CV89" s="62"/>
      <c r="CW89" s="51">
        <f>SUM(CV89*BT89*2/3)</f>
        <v>0</v>
      </c>
      <c r="CX89" s="62"/>
      <c r="CY89" s="58">
        <f>SUM(CX89*BT89)</f>
        <v>0</v>
      </c>
      <c r="CZ89" s="62"/>
      <c r="DA89" s="58">
        <f>SUM(CZ89*BV89)</f>
        <v>0</v>
      </c>
      <c r="DB89" s="62"/>
      <c r="DC89" s="51">
        <f>SUM(DB89*BT89*2)</f>
        <v>0</v>
      </c>
      <c r="DD89" s="62"/>
      <c r="DE89" s="51">
        <f t="shared" ref="DE89" si="1246">SUM(DD89*BV89*2)</f>
        <v>0</v>
      </c>
      <c r="DF89" s="62"/>
      <c r="DG89" s="51">
        <f t="shared" ref="DG89" si="1247">DF89*BT89/3</f>
        <v>0</v>
      </c>
      <c r="DH89" s="62"/>
      <c r="DI89" s="52">
        <f t="shared" ref="DI89" si="1248">SUM(DH89*BT89/3)</f>
        <v>0</v>
      </c>
      <c r="DJ89" s="62"/>
      <c r="DK89" s="51">
        <f t="shared" ref="DK89" si="1249">SUM(DJ89*BT89/3)</f>
        <v>0</v>
      </c>
      <c r="DL89" s="62"/>
      <c r="DM89" s="51">
        <f>SUM(DL89*BW89*5*6)</f>
        <v>0</v>
      </c>
      <c r="DN89" s="62"/>
      <c r="DO89" s="51">
        <f>DN89*8*2</f>
        <v>0</v>
      </c>
      <c r="DP89" s="62">
        <v>2</v>
      </c>
      <c r="DQ89" s="52">
        <v>50</v>
      </c>
      <c r="DR89" s="52"/>
      <c r="DS89" s="52">
        <f t="shared" si="1154"/>
        <v>52</v>
      </c>
      <c r="DT89" s="52">
        <f t="shared" si="1155"/>
        <v>0</v>
      </c>
      <c r="DU89" s="31"/>
      <c r="DV89" s="31"/>
      <c r="DW89" s="31"/>
      <c r="DX89" s="31"/>
      <c r="DY89" s="31"/>
      <c r="DZ89" s="44"/>
      <c r="EA89" s="45"/>
      <c r="EB89" s="45"/>
      <c r="EC89" s="31"/>
      <c r="ED89" s="31"/>
      <c r="EE89" s="31"/>
      <c r="EF89" s="31"/>
      <c r="EG89" s="31"/>
      <c r="EH89" s="31"/>
      <c r="EI89" s="31"/>
      <c r="EJ89" s="31">
        <f t="shared" si="1156"/>
        <v>40</v>
      </c>
      <c r="EK89" s="31">
        <f t="shared" si="1157"/>
        <v>40</v>
      </c>
      <c r="EL89" s="31">
        <f t="shared" si="1158"/>
        <v>0</v>
      </c>
      <c r="EM89" s="30">
        <f t="shared" si="1159"/>
        <v>0</v>
      </c>
      <c r="EN89" s="31">
        <f t="shared" si="1160"/>
        <v>0</v>
      </c>
      <c r="EO89" s="31">
        <f t="shared" si="1161"/>
        <v>0</v>
      </c>
      <c r="EP89" s="31">
        <f t="shared" si="1162"/>
        <v>0</v>
      </c>
      <c r="EQ89" s="31">
        <f t="shared" si="1163"/>
        <v>0</v>
      </c>
      <c r="ER89" s="31">
        <f t="shared" si="1164"/>
        <v>40</v>
      </c>
      <c r="ES89" s="31">
        <f t="shared" si="1165"/>
        <v>40</v>
      </c>
      <c r="ET89" s="31">
        <f t="shared" si="1166"/>
        <v>0</v>
      </c>
      <c r="EU89" s="31">
        <f t="shared" si="1167"/>
        <v>0</v>
      </c>
      <c r="EV89" s="31">
        <f t="shared" si="1168"/>
        <v>0</v>
      </c>
      <c r="EW89" s="30">
        <f t="shared" si="1169"/>
        <v>4</v>
      </c>
      <c r="EX89" s="31">
        <f t="shared" si="1170"/>
        <v>0</v>
      </c>
      <c r="EY89" s="31">
        <f t="shared" si="1171"/>
        <v>0</v>
      </c>
      <c r="EZ89" s="31">
        <f t="shared" si="1172"/>
        <v>0</v>
      </c>
      <c r="FA89" s="31">
        <f t="shared" si="1173"/>
        <v>0</v>
      </c>
      <c r="FB89" s="31">
        <f t="shared" si="1174"/>
        <v>0</v>
      </c>
      <c r="FC89" s="31">
        <f t="shared" si="1175"/>
        <v>0</v>
      </c>
      <c r="FD89" s="31">
        <f t="shared" si="1176"/>
        <v>0</v>
      </c>
      <c r="FE89" s="31">
        <f t="shared" si="1177"/>
        <v>0</v>
      </c>
      <c r="FF89" s="31">
        <f t="shared" si="1178"/>
        <v>0</v>
      </c>
      <c r="FG89" s="30">
        <f t="shared" si="1179"/>
        <v>0</v>
      </c>
      <c r="FH89" s="31">
        <f t="shared" si="1180"/>
        <v>0</v>
      </c>
      <c r="FI89" s="31">
        <f t="shared" si="1181"/>
        <v>0</v>
      </c>
      <c r="FJ89" s="31">
        <f t="shared" si="1182"/>
        <v>0</v>
      </c>
      <c r="FK89" s="31">
        <f t="shared" si="1183"/>
        <v>0</v>
      </c>
      <c r="FL89" s="31">
        <f t="shared" si="1184"/>
        <v>0</v>
      </c>
      <c r="FM89" s="31">
        <f t="shared" si="1185"/>
        <v>0</v>
      </c>
      <c r="FN89" s="31">
        <f t="shared" si="1186"/>
        <v>0</v>
      </c>
      <c r="FO89" s="31">
        <f t="shared" si="1187"/>
        <v>0</v>
      </c>
      <c r="FP89" s="31">
        <f t="shared" si="1188"/>
        <v>0</v>
      </c>
      <c r="FQ89" s="31">
        <f t="shared" si="1189"/>
        <v>0</v>
      </c>
      <c r="FR89" s="31"/>
      <c r="FS89" s="31">
        <f t="shared" si="1189"/>
        <v>0</v>
      </c>
      <c r="FT89" s="31">
        <f t="shared" si="1190"/>
        <v>0</v>
      </c>
      <c r="FU89" s="31">
        <f t="shared" si="1191"/>
        <v>0</v>
      </c>
      <c r="FV89" s="31">
        <f t="shared" si="1192"/>
        <v>1</v>
      </c>
      <c r="FW89" s="31">
        <f t="shared" si="1193"/>
        <v>8</v>
      </c>
      <c r="FX89" s="31">
        <f t="shared" si="1194"/>
        <v>0</v>
      </c>
      <c r="FY89" s="31">
        <f t="shared" si="1195"/>
        <v>0</v>
      </c>
      <c r="FZ89" s="31">
        <f t="shared" si="1196"/>
        <v>0</v>
      </c>
      <c r="GA89" s="31">
        <f t="shared" si="1197"/>
        <v>0</v>
      </c>
      <c r="GB89" s="31">
        <f t="shared" si="1198"/>
        <v>2</v>
      </c>
      <c r="GC89" s="31">
        <f t="shared" si="1199"/>
        <v>50</v>
      </c>
      <c r="GD89" s="31">
        <f t="shared" si="1200"/>
        <v>0</v>
      </c>
      <c r="GE89" s="97">
        <f t="shared" si="1201"/>
        <v>102</v>
      </c>
      <c r="GF89" s="98">
        <f t="shared" si="1202"/>
        <v>48</v>
      </c>
      <c r="GG89" s="31"/>
      <c r="GH89" s="31"/>
      <c r="GI89" s="31"/>
      <c r="GJ89" s="31"/>
      <c r="GL89" s="7"/>
      <c r="GM89" s="7"/>
      <c r="GN89" s="11"/>
      <c r="GO89" s="33"/>
      <c r="GP89" s="40"/>
      <c r="GR89" s="36"/>
    </row>
    <row r="90" spans="1:200" s="2" customFormat="1" ht="24.95" hidden="1" customHeight="1">
      <c r="A90" s="31"/>
      <c r="B90" s="44" t="s">
        <v>119</v>
      </c>
      <c r="C90" s="45" t="s">
        <v>111</v>
      </c>
      <c r="D90" s="109" t="s">
        <v>112</v>
      </c>
      <c r="E90" s="109" t="s">
        <v>113</v>
      </c>
      <c r="F90" s="109">
        <v>101</v>
      </c>
      <c r="G90" s="109">
        <v>1</v>
      </c>
      <c r="H90" s="45">
        <v>120</v>
      </c>
      <c r="I90" s="45">
        <v>1</v>
      </c>
      <c r="J90" s="45">
        <v>1</v>
      </c>
      <c r="K90" s="45">
        <v>1</v>
      </c>
      <c r="L90" s="104">
        <v>18</v>
      </c>
      <c r="M90" s="105">
        <f t="shared" si="1136"/>
        <v>12</v>
      </c>
      <c r="N90" s="104">
        <v>0</v>
      </c>
      <c r="O90" s="104">
        <f t="shared" si="1235"/>
        <v>0</v>
      </c>
      <c r="P90" s="104"/>
      <c r="Q90" s="106">
        <f t="shared" si="1221"/>
        <v>0</v>
      </c>
      <c r="R90" s="104"/>
      <c r="S90" s="106">
        <f t="shared" ref="S90:S91" si="1250">SUM(R90)*J90</f>
        <v>0</v>
      </c>
      <c r="T90" s="64">
        <v>12</v>
      </c>
      <c r="U90" s="59">
        <f t="shared" ref="U90" si="1251">SUM(T90)*K90</f>
        <v>12</v>
      </c>
      <c r="V90" s="64"/>
      <c r="W90" s="59">
        <f t="shared" ref="W90" si="1252">SUM(V90)*J90*3</f>
        <v>0</v>
      </c>
      <c r="X90" s="51">
        <f t="shared" ref="X90" si="1253">2/8*J90*AX90</f>
        <v>0</v>
      </c>
      <c r="Y90" s="51">
        <v>2</v>
      </c>
      <c r="Z90" s="64"/>
      <c r="AA90" s="59"/>
      <c r="AB90" s="64"/>
      <c r="AC90" s="53">
        <f t="shared" ref="AC90" si="1254">SUM(AB90)*3*H90/5</f>
        <v>0</v>
      </c>
      <c r="AD90" s="64"/>
      <c r="AE90" s="59">
        <f t="shared" ref="AE90" si="1255">SUM(AD90*H90*(30+4))</f>
        <v>0</v>
      </c>
      <c r="AF90" s="64"/>
      <c r="AG90" s="110">
        <f t="shared" si="1228"/>
        <v>0</v>
      </c>
      <c r="AH90" s="64"/>
      <c r="AI90" s="51">
        <f t="shared" si="1229"/>
        <v>0</v>
      </c>
      <c r="AJ90" s="64"/>
      <c r="AK90" s="51">
        <f t="shared" ref="AK90" si="1256">SUM(AJ90*H90*2/3)</f>
        <v>0</v>
      </c>
      <c r="AL90" s="63"/>
      <c r="AM90" s="52"/>
      <c r="AN90" s="63"/>
      <c r="AO90" s="52"/>
      <c r="AP90" s="63"/>
      <c r="AQ90" s="52"/>
      <c r="AR90" s="63"/>
      <c r="AS90" s="52"/>
      <c r="AT90" s="63"/>
      <c r="AU90" s="52"/>
      <c r="AV90" s="63"/>
      <c r="AW90" s="52"/>
      <c r="AX90" s="63"/>
      <c r="AY90" s="52"/>
      <c r="AZ90" s="63"/>
      <c r="BA90" s="52"/>
      <c r="BB90" s="63"/>
      <c r="BC90" s="52"/>
      <c r="BD90" s="63"/>
      <c r="BE90" s="52"/>
      <c r="BF90" s="52"/>
      <c r="BG90" s="52">
        <f t="shared" si="1138"/>
        <v>14</v>
      </c>
      <c r="BH90" s="52">
        <f t="shared" si="1139"/>
        <v>12</v>
      </c>
      <c r="BI90" s="31"/>
      <c r="BJ90" s="31"/>
      <c r="BK90" s="31"/>
      <c r="BL90" s="31"/>
      <c r="BM90" s="31"/>
      <c r="BN90" s="111" t="s">
        <v>110</v>
      </c>
      <c r="BO90" s="109" t="s">
        <v>111</v>
      </c>
      <c r="BP90" s="109" t="s">
        <v>112</v>
      </c>
      <c r="BQ90" s="109" t="s">
        <v>113</v>
      </c>
      <c r="BR90" s="45" t="s">
        <v>190</v>
      </c>
      <c r="BS90" s="45">
        <v>8</v>
      </c>
      <c r="BT90" s="45">
        <v>141</v>
      </c>
      <c r="BU90" s="45">
        <v>1</v>
      </c>
      <c r="BV90" s="45">
        <v>3</v>
      </c>
      <c r="BW90" s="45">
        <v>3</v>
      </c>
      <c r="BX90" s="104">
        <v>44</v>
      </c>
      <c r="BY90" s="99">
        <f t="shared" si="1241"/>
        <v>0</v>
      </c>
      <c r="BZ90" s="62"/>
      <c r="CA90" s="58">
        <f t="shared" ref="CA90" si="1257">SUM(BZ90)*BU90</f>
        <v>0</v>
      </c>
      <c r="CB90" s="62"/>
      <c r="CC90" s="58">
        <f t="shared" si="1243"/>
        <v>0</v>
      </c>
      <c r="CD90" s="62">
        <v>0</v>
      </c>
      <c r="CE90" s="58">
        <f t="shared" ref="CE90" si="1258">SUM(CD90)*BV90</f>
        <v>0</v>
      </c>
      <c r="CF90" s="62">
        <v>0</v>
      </c>
      <c r="CG90" s="58">
        <f t="shared" ref="CG90:CG92" si="1259">SUM(CF90)*BW90</f>
        <v>0</v>
      </c>
      <c r="CH90" s="62"/>
      <c r="CI90" s="58">
        <f t="shared" ref="CI90:CI92" si="1260">SUM(CH90)*BV90*5</f>
        <v>0</v>
      </c>
      <c r="CJ90" s="51">
        <f t="shared" ref="CJ90:CJ92" si="1261">SUM(BW90*DJ90*2+BW90*DL90*2)</f>
        <v>0</v>
      </c>
      <c r="CK90" s="51">
        <v>0</v>
      </c>
      <c r="CL90" s="62"/>
      <c r="CM90" s="58"/>
      <c r="CN90" s="62"/>
      <c r="CO90" s="51">
        <f t="shared" ref="CO90:CO92" si="1262">SUM(CN90)*3*BT90/5</f>
        <v>0</v>
      </c>
      <c r="CP90" s="62"/>
      <c r="CQ90" s="100">
        <f t="shared" ref="CQ90:CQ92" si="1263">SUM(CP90*BT90*(30+4))</f>
        <v>0</v>
      </c>
      <c r="CR90" s="62"/>
      <c r="CS90" s="52">
        <f t="shared" ref="CS90:CS92" si="1264">SUM(CR90*BT90*3)</f>
        <v>0</v>
      </c>
      <c r="CT90" s="62"/>
      <c r="CU90" s="51">
        <f t="shared" si="1245"/>
        <v>0</v>
      </c>
      <c r="CV90" s="62"/>
      <c r="CW90" s="51">
        <f t="shared" ref="CW90:CW92" si="1265">SUM(CV90*BT90*2/3)</f>
        <v>0</v>
      </c>
      <c r="CX90" s="62"/>
      <c r="CY90" s="58">
        <f t="shared" ref="CY90" si="1266">SUM(CX90*BT90)</f>
        <v>0</v>
      </c>
      <c r="CZ90" s="62"/>
      <c r="DA90" s="58">
        <f t="shared" ref="DA90:DA92" si="1267">SUM(CZ90*BV90)</f>
        <v>0</v>
      </c>
      <c r="DB90" s="62"/>
      <c r="DC90" s="51">
        <f t="shared" ref="DC90:DC92" si="1268">SUM(DB90*BT90*2)</f>
        <v>0</v>
      </c>
      <c r="DD90" s="62">
        <v>1</v>
      </c>
      <c r="DE90" s="51">
        <f t="shared" ref="DE90" si="1269">DD90*BW90*6</f>
        <v>18</v>
      </c>
      <c r="DF90" s="63"/>
      <c r="DG90" s="52"/>
      <c r="DH90" s="63"/>
      <c r="DI90" s="52"/>
      <c r="DJ90" s="63"/>
      <c r="DK90" s="52"/>
      <c r="DL90" s="63"/>
      <c r="DM90" s="52"/>
      <c r="DN90" s="63"/>
      <c r="DO90" s="52"/>
      <c r="DP90" s="63"/>
      <c r="DQ90" s="52"/>
      <c r="DR90" s="52"/>
      <c r="DS90" s="52">
        <f t="shared" si="1154"/>
        <v>18</v>
      </c>
      <c r="DT90" s="52">
        <f t="shared" si="1155"/>
        <v>18</v>
      </c>
      <c r="DU90" s="31"/>
      <c r="DV90" s="31"/>
      <c r="DW90" s="31"/>
      <c r="DX90" s="31"/>
      <c r="DY90" s="31"/>
      <c r="DZ90" s="44"/>
      <c r="EA90" s="45"/>
      <c r="EB90" s="45"/>
      <c r="EC90" s="31"/>
      <c r="ED90" s="31"/>
      <c r="EE90" s="31"/>
      <c r="EF90" s="31"/>
      <c r="EG90" s="31"/>
      <c r="EH90" s="31"/>
      <c r="EI90" s="31"/>
      <c r="EJ90" s="31">
        <f t="shared" si="1156"/>
        <v>62</v>
      </c>
      <c r="EK90" s="31">
        <f t="shared" si="1157"/>
        <v>12</v>
      </c>
      <c r="EL90" s="31">
        <f t="shared" si="1158"/>
        <v>0</v>
      </c>
      <c r="EM90" s="30">
        <f t="shared" si="1159"/>
        <v>0</v>
      </c>
      <c r="EN90" s="31">
        <f t="shared" si="1160"/>
        <v>0</v>
      </c>
      <c r="EO90" s="31">
        <f t="shared" si="1161"/>
        <v>0</v>
      </c>
      <c r="EP90" s="31">
        <f t="shared" si="1162"/>
        <v>0</v>
      </c>
      <c r="EQ90" s="31">
        <f t="shared" si="1163"/>
        <v>0</v>
      </c>
      <c r="ER90" s="31">
        <f t="shared" si="1164"/>
        <v>12</v>
      </c>
      <c r="ES90" s="31">
        <f t="shared" si="1165"/>
        <v>12</v>
      </c>
      <c r="ET90" s="31">
        <f t="shared" si="1166"/>
        <v>0</v>
      </c>
      <c r="EU90" s="31">
        <f t="shared" si="1167"/>
        <v>0</v>
      </c>
      <c r="EV90" s="31">
        <f t="shared" si="1168"/>
        <v>0</v>
      </c>
      <c r="EW90" s="30">
        <f t="shared" si="1169"/>
        <v>2</v>
      </c>
      <c r="EX90" s="31">
        <f t="shared" si="1170"/>
        <v>0</v>
      </c>
      <c r="EY90" s="31">
        <f t="shared" si="1171"/>
        <v>0</v>
      </c>
      <c r="EZ90" s="31">
        <f t="shared" si="1172"/>
        <v>0</v>
      </c>
      <c r="FA90" s="31">
        <f t="shared" si="1173"/>
        <v>0</v>
      </c>
      <c r="FB90" s="31">
        <f t="shared" si="1174"/>
        <v>0</v>
      </c>
      <c r="FC90" s="31">
        <f t="shared" si="1175"/>
        <v>0</v>
      </c>
      <c r="FD90" s="31">
        <f t="shared" si="1176"/>
        <v>0</v>
      </c>
      <c r="FE90" s="31">
        <f t="shared" si="1177"/>
        <v>0</v>
      </c>
      <c r="FF90" s="31">
        <f t="shared" si="1178"/>
        <v>0</v>
      </c>
      <c r="FG90" s="30">
        <f t="shared" si="1179"/>
        <v>0</v>
      </c>
      <c r="FH90" s="31">
        <f t="shared" si="1180"/>
        <v>0</v>
      </c>
      <c r="FI90" s="31">
        <f t="shared" si="1181"/>
        <v>0</v>
      </c>
      <c r="FJ90" s="31">
        <f t="shared" si="1182"/>
        <v>0</v>
      </c>
      <c r="FK90" s="31">
        <f t="shared" si="1183"/>
        <v>0</v>
      </c>
      <c r="FL90" s="31">
        <f t="shared" si="1184"/>
        <v>0</v>
      </c>
      <c r="FM90" s="31">
        <f t="shared" si="1185"/>
        <v>0</v>
      </c>
      <c r="FN90" s="31">
        <f t="shared" si="1186"/>
        <v>0</v>
      </c>
      <c r="FO90" s="31">
        <f t="shared" si="1187"/>
        <v>0</v>
      </c>
      <c r="FP90" s="31">
        <f t="shared" si="1188"/>
        <v>1</v>
      </c>
      <c r="FQ90" s="31">
        <f t="shared" si="1189"/>
        <v>18</v>
      </c>
      <c r="FR90" s="31"/>
      <c r="FS90" s="31">
        <f t="shared" si="1189"/>
        <v>0</v>
      </c>
      <c r="FT90" s="31">
        <f t="shared" si="1190"/>
        <v>0</v>
      </c>
      <c r="FU90" s="31">
        <f t="shared" si="1191"/>
        <v>0</v>
      </c>
      <c r="FV90" s="31">
        <f t="shared" si="1192"/>
        <v>0</v>
      </c>
      <c r="FW90" s="31">
        <f t="shared" si="1193"/>
        <v>0</v>
      </c>
      <c r="FX90" s="31">
        <f t="shared" si="1194"/>
        <v>0</v>
      </c>
      <c r="FY90" s="31">
        <f t="shared" si="1195"/>
        <v>0</v>
      </c>
      <c r="FZ90" s="31">
        <f t="shared" si="1196"/>
        <v>0</v>
      </c>
      <c r="GA90" s="31">
        <f t="shared" si="1197"/>
        <v>0</v>
      </c>
      <c r="GB90" s="31">
        <f t="shared" si="1198"/>
        <v>0</v>
      </c>
      <c r="GC90" s="31">
        <f t="shared" si="1199"/>
        <v>0</v>
      </c>
      <c r="GD90" s="31">
        <f t="shared" si="1200"/>
        <v>0</v>
      </c>
      <c r="GE90" s="97">
        <f t="shared" si="1201"/>
        <v>32</v>
      </c>
      <c r="GF90" s="98">
        <f t="shared" si="1202"/>
        <v>30</v>
      </c>
      <c r="GG90" s="31"/>
      <c r="GH90" s="31"/>
      <c r="GI90" s="31"/>
      <c r="GJ90" s="31"/>
      <c r="GL90" s="7"/>
      <c r="GM90" s="7"/>
      <c r="GN90" s="11"/>
      <c r="GO90" s="33"/>
      <c r="GP90" s="40"/>
      <c r="GR90" s="36"/>
    </row>
    <row r="91" spans="1:200" s="2" customFormat="1" ht="24.95" hidden="1" customHeight="1">
      <c r="A91" s="31"/>
      <c r="B91" s="44" t="s">
        <v>186</v>
      </c>
      <c r="C91" s="116" t="s">
        <v>187</v>
      </c>
      <c r="D91" s="45" t="s">
        <v>112</v>
      </c>
      <c r="E91" s="45" t="s">
        <v>188</v>
      </c>
      <c r="F91" s="45"/>
      <c r="G91" s="45">
        <v>1</v>
      </c>
      <c r="H91" s="45"/>
      <c r="I91" s="45"/>
      <c r="J91" s="45"/>
      <c r="K91" s="45"/>
      <c r="L91" s="44"/>
      <c r="M91" s="99">
        <f t="shared" si="1136"/>
        <v>0</v>
      </c>
      <c r="N91" s="62"/>
      <c r="O91" s="58">
        <f t="shared" si="1235"/>
        <v>0</v>
      </c>
      <c r="P91" s="62"/>
      <c r="Q91" s="58">
        <f t="shared" si="1221"/>
        <v>0</v>
      </c>
      <c r="R91" s="62"/>
      <c r="S91" s="58">
        <f t="shared" si="1250"/>
        <v>0</v>
      </c>
      <c r="T91" s="62"/>
      <c r="U91" s="58">
        <f>SUM(T91)*K91</f>
        <v>0</v>
      </c>
      <c r="V91" s="62"/>
      <c r="W91" s="58">
        <f>SUM(V91)*J91*5</f>
        <v>0</v>
      </c>
      <c r="X91" s="51">
        <v>0</v>
      </c>
      <c r="Y91" s="51">
        <v>2</v>
      </c>
      <c r="Z91" s="62"/>
      <c r="AA91" s="58"/>
      <c r="AB91" s="62"/>
      <c r="AC91" s="51">
        <f>SUM(AB91)*3*H91/5</f>
        <v>0</v>
      </c>
      <c r="AD91" s="62"/>
      <c r="AE91" s="100">
        <f>SUM(AD91*H91*(30+4))</f>
        <v>0</v>
      </c>
      <c r="AF91" s="62"/>
      <c r="AG91" s="52">
        <f>SUM(AF91*H91*3)</f>
        <v>0</v>
      </c>
      <c r="AH91" s="62"/>
      <c r="AI91" s="51">
        <f t="shared" si="1229"/>
        <v>0</v>
      </c>
      <c r="AJ91" s="62"/>
      <c r="AK91" s="51">
        <f>SUM(AJ91*H91*2/3)</f>
        <v>0</v>
      </c>
      <c r="AL91" s="62"/>
      <c r="AM91" s="58">
        <f>SUM(AL91*H91)</f>
        <v>0</v>
      </c>
      <c r="AN91" s="62"/>
      <c r="AO91" s="58">
        <f>SUM(AN91*J91)</f>
        <v>0</v>
      </c>
      <c r="AP91" s="62"/>
      <c r="AQ91" s="51">
        <f>SUM(AP91*H91*2)</f>
        <v>0</v>
      </c>
      <c r="AR91" s="62"/>
      <c r="AS91" s="51">
        <f t="shared" ref="AS91" si="1270">SUM(AR91*J91*2)</f>
        <v>0</v>
      </c>
      <c r="AT91" s="62"/>
      <c r="AU91" s="51">
        <f t="shared" ref="AU91" si="1271">AT91*H91/3</f>
        <v>0</v>
      </c>
      <c r="AV91" s="62"/>
      <c r="AW91" s="52">
        <f t="shared" ref="AW91" si="1272">SUM(AV91*H91/3)</f>
        <v>0</v>
      </c>
      <c r="AX91" s="62"/>
      <c r="AY91" s="51">
        <f t="shared" ref="AY91" si="1273">SUM(AX91*H91/3)</f>
        <v>0</v>
      </c>
      <c r="AZ91" s="62"/>
      <c r="BA91" s="51">
        <f>SUM(AZ91*K91*5*6)</f>
        <v>0</v>
      </c>
      <c r="BB91" s="62"/>
      <c r="BC91" s="51">
        <f>BB91*8*2</f>
        <v>0</v>
      </c>
      <c r="BD91" s="62">
        <v>2</v>
      </c>
      <c r="BE91" s="52">
        <v>50</v>
      </c>
      <c r="BF91" s="52"/>
      <c r="BG91" s="52">
        <f t="shared" si="1138"/>
        <v>52</v>
      </c>
      <c r="BH91" s="52">
        <f t="shared" si="1139"/>
        <v>0</v>
      </c>
      <c r="BI91" s="31"/>
      <c r="BJ91" s="31"/>
      <c r="BK91" s="31"/>
      <c r="BL91" s="31"/>
      <c r="BM91" s="31"/>
      <c r="BN91" s="44" t="s">
        <v>110</v>
      </c>
      <c r="BO91" s="109" t="s">
        <v>111</v>
      </c>
      <c r="BP91" s="109" t="s">
        <v>112</v>
      </c>
      <c r="BQ91" s="109" t="s">
        <v>113</v>
      </c>
      <c r="BR91" s="45">
        <v>206</v>
      </c>
      <c r="BS91" s="45">
        <v>4</v>
      </c>
      <c r="BT91" s="45">
        <v>169</v>
      </c>
      <c r="BU91" s="45">
        <v>1</v>
      </c>
      <c r="BV91" s="45">
        <v>1</v>
      </c>
      <c r="BW91" s="45">
        <v>1</v>
      </c>
      <c r="BX91" s="44">
        <v>40</v>
      </c>
      <c r="BY91" s="99">
        <f t="shared" si="1241"/>
        <v>0</v>
      </c>
      <c r="BZ91" s="62"/>
      <c r="CA91" s="58">
        <f t="shared" ref="CA91:CA92" si="1274">SUM(BZ91)*BU91</f>
        <v>0</v>
      </c>
      <c r="CB91" s="62"/>
      <c r="CC91" s="58">
        <f t="shared" si="1243"/>
        <v>0</v>
      </c>
      <c r="CD91" s="62">
        <v>0</v>
      </c>
      <c r="CE91" s="58">
        <f t="shared" ref="CE91:CE92" si="1275">SUM(CD91)*BV91</f>
        <v>0</v>
      </c>
      <c r="CF91" s="62">
        <v>0</v>
      </c>
      <c r="CG91" s="58">
        <f t="shared" si="1259"/>
        <v>0</v>
      </c>
      <c r="CH91" s="62"/>
      <c r="CI91" s="58">
        <f t="shared" si="1260"/>
        <v>0</v>
      </c>
      <c r="CJ91" s="51">
        <f t="shared" si="1261"/>
        <v>0</v>
      </c>
      <c r="CK91" s="51">
        <v>0</v>
      </c>
      <c r="CL91" s="62"/>
      <c r="CM91" s="58"/>
      <c r="CN91" s="62"/>
      <c r="CO91" s="51">
        <f t="shared" si="1262"/>
        <v>0</v>
      </c>
      <c r="CP91" s="62"/>
      <c r="CQ91" s="100">
        <f t="shared" si="1263"/>
        <v>0</v>
      </c>
      <c r="CR91" s="62"/>
      <c r="CS91" s="52">
        <f t="shared" si="1264"/>
        <v>0</v>
      </c>
      <c r="CT91" s="62"/>
      <c r="CU91" s="51">
        <f t="shared" si="1245"/>
        <v>0</v>
      </c>
      <c r="CV91" s="62"/>
      <c r="CW91" s="51">
        <f t="shared" si="1265"/>
        <v>0</v>
      </c>
      <c r="CX91" s="62"/>
      <c r="CY91" s="58">
        <f t="shared" ref="CY91" si="1276">SUM(CX91*BT91)</f>
        <v>0</v>
      </c>
      <c r="CZ91" s="62"/>
      <c r="DA91" s="58">
        <f t="shared" si="1267"/>
        <v>0</v>
      </c>
      <c r="DB91" s="62"/>
      <c r="DC91" s="51">
        <f t="shared" si="1268"/>
        <v>0</v>
      </c>
      <c r="DD91" s="62">
        <v>1</v>
      </c>
      <c r="DE91" s="51">
        <f>DD91*BW91*6</f>
        <v>6</v>
      </c>
      <c r="DF91" s="63"/>
      <c r="DG91" s="52"/>
      <c r="DH91" s="63"/>
      <c r="DI91" s="52"/>
      <c r="DJ91" s="63"/>
      <c r="DK91" s="52"/>
      <c r="DL91" s="63"/>
      <c r="DM91" s="52"/>
      <c r="DN91" s="63"/>
      <c r="DO91" s="52"/>
      <c r="DP91" s="63"/>
      <c r="DQ91" s="52"/>
      <c r="DR91" s="52"/>
      <c r="DS91" s="52">
        <f t="shared" si="1154"/>
        <v>6</v>
      </c>
      <c r="DT91" s="52">
        <f t="shared" si="1155"/>
        <v>6</v>
      </c>
      <c r="DU91" s="31"/>
      <c r="DV91" s="31"/>
      <c r="DW91" s="31"/>
      <c r="DX91" s="31"/>
      <c r="DY91" s="31"/>
      <c r="DZ91" s="44"/>
      <c r="EA91" s="45"/>
      <c r="EB91" s="45"/>
      <c r="EC91" s="31"/>
      <c r="ED91" s="31"/>
      <c r="EE91" s="31"/>
      <c r="EF91" s="31"/>
      <c r="EG91" s="31"/>
      <c r="EH91" s="31"/>
      <c r="EI91" s="31"/>
      <c r="EJ91" s="31">
        <f t="shared" si="1156"/>
        <v>40</v>
      </c>
      <c r="EK91" s="31">
        <f t="shared" si="1157"/>
        <v>0</v>
      </c>
      <c r="EL91" s="31">
        <f t="shared" si="1158"/>
        <v>0</v>
      </c>
      <c r="EM91" s="30">
        <f t="shared" si="1159"/>
        <v>0</v>
      </c>
      <c r="EN91" s="31">
        <f t="shared" si="1160"/>
        <v>0</v>
      </c>
      <c r="EO91" s="31">
        <f t="shared" si="1161"/>
        <v>0</v>
      </c>
      <c r="EP91" s="31">
        <f t="shared" si="1162"/>
        <v>0</v>
      </c>
      <c r="EQ91" s="31">
        <f t="shared" si="1163"/>
        <v>0</v>
      </c>
      <c r="ER91" s="31">
        <f t="shared" si="1164"/>
        <v>0</v>
      </c>
      <c r="ES91" s="31">
        <f t="shared" si="1165"/>
        <v>0</v>
      </c>
      <c r="ET91" s="31">
        <f t="shared" si="1166"/>
        <v>0</v>
      </c>
      <c r="EU91" s="31">
        <f t="shared" si="1167"/>
        <v>0</v>
      </c>
      <c r="EV91" s="31">
        <f t="shared" si="1168"/>
        <v>0</v>
      </c>
      <c r="EW91" s="30">
        <f t="shared" si="1169"/>
        <v>2</v>
      </c>
      <c r="EX91" s="31">
        <f t="shared" si="1170"/>
        <v>0</v>
      </c>
      <c r="EY91" s="31">
        <f t="shared" si="1171"/>
        <v>0</v>
      </c>
      <c r="EZ91" s="31">
        <f t="shared" si="1172"/>
        <v>0</v>
      </c>
      <c r="FA91" s="31">
        <f t="shared" si="1173"/>
        <v>0</v>
      </c>
      <c r="FB91" s="31">
        <f t="shared" si="1174"/>
        <v>0</v>
      </c>
      <c r="FC91" s="31">
        <f t="shared" si="1175"/>
        <v>0</v>
      </c>
      <c r="FD91" s="31">
        <f t="shared" si="1176"/>
        <v>0</v>
      </c>
      <c r="FE91" s="31">
        <f t="shared" si="1177"/>
        <v>0</v>
      </c>
      <c r="FF91" s="31">
        <f t="shared" si="1178"/>
        <v>0</v>
      </c>
      <c r="FG91" s="30">
        <f t="shared" si="1179"/>
        <v>0</v>
      </c>
      <c r="FH91" s="31">
        <f t="shared" si="1180"/>
        <v>0</v>
      </c>
      <c r="FI91" s="31">
        <f t="shared" si="1181"/>
        <v>0</v>
      </c>
      <c r="FJ91" s="31">
        <f t="shared" si="1182"/>
        <v>0</v>
      </c>
      <c r="FK91" s="31">
        <f t="shared" si="1183"/>
        <v>0</v>
      </c>
      <c r="FL91" s="31">
        <f t="shared" si="1184"/>
        <v>0</v>
      </c>
      <c r="FM91" s="31">
        <f t="shared" si="1185"/>
        <v>0</v>
      </c>
      <c r="FN91" s="31">
        <f t="shared" si="1186"/>
        <v>0</v>
      </c>
      <c r="FO91" s="31">
        <f t="shared" si="1187"/>
        <v>0</v>
      </c>
      <c r="FP91" s="31">
        <f t="shared" si="1188"/>
        <v>1</v>
      </c>
      <c r="FQ91" s="31">
        <f t="shared" si="1189"/>
        <v>6</v>
      </c>
      <c r="FR91" s="31"/>
      <c r="FS91" s="31">
        <f t="shared" si="1189"/>
        <v>0</v>
      </c>
      <c r="FT91" s="31">
        <f t="shared" si="1190"/>
        <v>0</v>
      </c>
      <c r="FU91" s="31">
        <f t="shared" si="1191"/>
        <v>0</v>
      </c>
      <c r="FV91" s="31">
        <f t="shared" si="1192"/>
        <v>0</v>
      </c>
      <c r="FW91" s="31">
        <f t="shared" si="1193"/>
        <v>0</v>
      </c>
      <c r="FX91" s="31">
        <f t="shared" si="1194"/>
        <v>0</v>
      </c>
      <c r="FY91" s="31">
        <f t="shared" si="1195"/>
        <v>0</v>
      </c>
      <c r="FZ91" s="31">
        <f t="shared" si="1196"/>
        <v>0</v>
      </c>
      <c r="GA91" s="31">
        <f t="shared" si="1197"/>
        <v>0</v>
      </c>
      <c r="GB91" s="31">
        <f t="shared" si="1198"/>
        <v>2</v>
      </c>
      <c r="GC91" s="31">
        <f t="shared" si="1199"/>
        <v>50</v>
      </c>
      <c r="GD91" s="31">
        <f t="shared" si="1200"/>
        <v>0</v>
      </c>
      <c r="GE91" s="97">
        <f t="shared" si="1201"/>
        <v>58</v>
      </c>
      <c r="GF91" s="98">
        <f t="shared" si="1202"/>
        <v>6</v>
      </c>
      <c r="GG91" s="31"/>
      <c r="GH91" s="31"/>
      <c r="GI91" s="31"/>
      <c r="GJ91" s="31"/>
      <c r="GL91" s="7"/>
      <c r="GM91" s="7"/>
      <c r="GN91" s="11"/>
      <c r="GO91" s="33"/>
      <c r="GP91" s="40"/>
      <c r="GR91" s="36"/>
    </row>
    <row r="92" spans="1:200" s="2" customFormat="1" ht="24.95" hidden="1" customHeight="1">
      <c r="A92" s="31"/>
      <c r="B92" s="111" t="s">
        <v>110</v>
      </c>
      <c r="C92" s="109" t="s">
        <v>111</v>
      </c>
      <c r="D92" s="109" t="s">
        <v>112</v>
      </c>
      <c r="E92" s="109" t="s">
        <v>113</v>
      </c>
      <c r="F92" s="45" t="s">
        <v>190</v>
      </c>
      <c r="G92" s="45">
        <v>7</v>
      </c>
      <c r="H92" s="45">
        <v>141</v>
      </c>
      <c r="I92" s="45">
        <v>1</v>
      </c>
      <c r="J92" s="45">
        <v>3</v>
      </c>
      <c r="K92" s="45">
        <v>3</v>
      </c>
      <c r="L92" s="104">
        <v>44</v>
      </c>
      <c r="M92" s="99">
        <f t="shared" si="1136"/>
        <v>0</v>
      </c>
      <c r="N92" s="62"/>
      <c r="O92" s="58">
        <f t="shared" ref="O92" si="1277">SUM(N92)*I92</f>
        <v>0</v>
      </c>
      <c r="P92" s="62"/>
      <c r="Q92" s="58">
        <f t="shared" si="1221"/>
        <v>0</v>
      </c>
      <c r="R92" s="62">
        <v>0</v>
      </c>
      <c r="S92" s="58">
        <f t="shared" ref="S92" si="1278">SUM(R92)*J92</f>
        <v>0</v>
      </c>
      <c r="T92" s="62">
        <v>0</v>
      </c>
      <c r="U92" s="58">
        <f t="shared" ref="U92:U94" si="1279">SUM(T92)*K92</f>
        <v>0</v>
      </c>
      <c r="V92" s="62"/>
      <c r="W92" s="58">
        <f t="shared" ref="W92:W94" si="1280">SUM(V92)*J92*5</f>
        <v>0</v>
      </c>
      <c r="X92" s="51">
        <f t="shared" ref="X92:X94" si="1281">SUM(K92*AX92*2+K92*AZ92*2)</f>
        <v>0</v>
      </c>
      <c r="Y92" s="51">
        <v>0</v>
      </c>
      <c r="Z92" s="62"/>
      <c r="AA92" s="58"/>
      <c r="AB92" s="62"/>
      <c r="AC92" s="51">
        <f t="shared" ref="AC92:AC94" si="1282">SUM(AB92)*3*H92/5</f>
        <v>0</v>
      </c>
      <c r="AD92" s="62"/>
      <c r="AE92" s="100">
        <f t="shared" ref="AE92:AE94" si="1283">SUM(AD92*H92*(30+4))</f>
        <v>0</v>
      </c>
      <c r="AF92" s="62"/>
      <c r="AG92" s="52">
        <f t="shared" ref="AG92:AG94" si="1284">SUM(AF92*H92*3)</f>
        <v>0</v>
      </c>
      <c r="AH92" s="62"/>
      <c r="AI92" s="51">
        <f t="shared" si="1229"/>
        <v>0</v>
      </c>
      <c r="AJ92" s="62"/>
      <c r="AK92" s="51">
        <f t="shared" ref="AK92:AK94" si="1285">SUM(AJ92*H92*2/3)</f>
        <v>0</v>
      </c>
      <c r="AL92" s="62"/>
      <c r="AM92" s="58">
        <f t="shared" ref="AM92" si="1286">SUM(AL92*H92)</f>
        <v>0</v>
      </c>
      <c r="AN92" s="62"/>
      <c r="AO92" s="58">
        <f t="shared" ref="AO92:AO94" si="1287">SUM(AN92*J92)</f>
        <v>0</v>
      </c>
      <c r="AP92" s="62"/>
      <c r="AQ92" s="51">
        <f t="shared" ref="AQ92:AQ94" si="1288">SUM(AP92*H92*2)</f>
        <v>0</v>
      </c>
      <c r="AR92" s="62">
        <v>1</v>
      </c>
      <c r="AS92" s="51">
        <f t="shared" ref="AS92" si="1289">AR92*K92*6</f>
        <v>18</v>
      </c>
      <c r="AT92" s="63"/>
      <c r="AU92" s="52"/>
      <c r="AV92" s="63"/>
      <c r="AW92" s="52"/>
      <c r="AX92" s="63"/>
      <c r="AY92" s="52"/>
      <c r="AZ92" s="63"/>
      <c r="BA92" s="52"/>
      <c r="BB92" s="63"/>
      <c r="BC92" s="52"/>
      <c r="BD92" s="63"/>
      <c r="BE92" s="52"/>
      <c r="BF92" s="52"/>
      <c r="BG92" s="52">
        <f t="shared" si="1138"/>
        <v>18</v>
      </c>
      <c r="BH92" s="52">
        <f t="shared" si="1139"/>
        <v>18</v>
      </c>
      <c r="BI92" s="31"/>
      <c r="BJ92" s="31"/>
      <c r="BK92" s="31"/>
      <c r="BL92" s="31"/>
      <c r="BM92" s="31"/>
      <c r="BN92" s="44" t="s">
        <v>110</v>
      </c>
      <c r="BO92" s="109" t="s">
        <v>114</v>
      </c>
      <c r="BP92" s="109" t="s">
        <v>112</v>
      </c>
      <c r="BQ92" s="45" t="s">
        <v>115</v>
      </c>
      <c r="BR92" s="109">
        <v>209</v>
      </c>
      <c r="BS92" s="45">
        <v>4</v>
      </c>
      <c r="BT92" s="45">
        <v>60</v>
      </c>
      <c r="BU92" s="45">
        <v>1</v>
      </c>
      <c r="BV92" s="45">
        <v>1</v>
      </c>
      <c r="BW92" s="45">
        <v>1</v>
      </c>
      <c r="BX92" s="44">
        <v>44</v>
      </c>
      <c r="BY92" s="99">
        <f t="shared" si="1241"/>
        <v>0</v>
      </c>
      <c r="BZ92" s="62"/>
      <c r="CA92" s="58">
        <f t="shared" si="1274"/>
        <v>0</v>
      </c>
      <c r="CB92" s="62"/>
      <c r="CC92" s="58">
        <f t="shared" si="1243"/>
        <v>0</v>
      </c>
      <c r="CD92" s="62">
        <v>0</v>
      </c>
      <c r="CE92" s="58">
        <f t="shared" si="1275"/>
        <v>0</v>
      </c>
      <c r="CF92" s="62">
        <v>0</v>
      </c>
      <c r="CG92" s="58">
        <f t="shared" si="1259"/>
        <v>0</v>
      </c>
      <c r="CH92" s="62"/>
      <c r="CI92" s="58">
        <f t="shared" si="1260"/>
        <v>0</v>
      </c>
      <c r="CJ92" s="51">
        <f t="shared" si="1261"/>
        <v>0</v>
      </c>
      <c r="CK92" s="51">
        <v>0</v>
      </c>
      <c r="CL92" s="62"/>
      <c r="CM92" s="58"/>
      <c r="CN92" s="62"/>
      <c r="CO92" s="51">
        <f t="shared" si="1262"/>
        <v>0</v>
      </c>
      <c r="CP92" s="62"/>
      <c r="CQ92" s="100">
        <f t="shared" si="1263"/>
        <v>0</v>
      </c>
      <c r="CR92" s="62"/>
      <c r="CS92" s="52">
        <f t="shared" si="1264"/>
        <v>0</v>
      </c>
      <c r="CT92" s="62"/>
      <c r="CU92" s="51">
        <f t="shared" si="1245"/>
        <v>0</v>
      </c>
      <c r="CV92" s="62"/>
      <c r="CW92" s="51">
        <f t="shared" si="1265"/>
        <v>0</v>
      </c>
      <c r="CX92" s="62"/>
      <c r="CY92" s="58">
        <f>SUM(CX92*BT92*2)</f>
        <v>0</v>
      </c>
      <c r="CZ92" s="62"/>
      <c r="DA92" s="58">
        <f t="shared" si="1267"/>
        <v>0</v>
      </c>
      <c r="DB92" s="62"/>
      <c r="DC92" s="51">
        <f t="shared" si="1268"/>
        <v>0</v>
      </c>
      <c r="DD92" s="62">
        <v>1</v>
      </c>
      <c r="DE92" s="51">
        <f>DD92*BW92*6</f>
        <v>6</v>
      </c>
      <c r="DF92" s="63"/>
      <c r="DG92" s="52"/>
      <c r="DH92" s="63"/>
      <c r="DI92" s="52"/>
      <c r="DJ92" s="63"/>
      <c r="DK92" s="52"/>
      <c r="DL92" s="63"/>
      <c r="DM92" s="52"/>
      <c r="DN92" s="63"/>
      <c r="DO92" s="52"/>
      <c r="DP92" s="63"/>
      <c r="DQ92" s="52"/>
      <c r="DR92" s="52"/>
      <c r="DS92" s="52">
        <f t="shared" si="1154"/>
        <v>6</v>
      </c>
      <c r="DT92" s="52">
        <f t="shared" si="1155"/>
        <v>6</v>
      </c>
      <c r="DU92" s="31"/>
      <c r="DV92" s="31"/>
      <c r="DW92" s="31"/>
      <c r="DX92" s="31"/>
      <c r="DY92" s="31"/>
      <c r="DZ92" s="95"/>
      <c r="EA92" s="95"/>
      <c r="EB92" s="31"/>
      <c r="EC92" s="31"/>
      <c r="ED92" s="31"/>
      <c r="EE92" s="31"/>
      <c r="EF92" s="31"/>
      <c r="EG92" s="31"/>
      <c r="EH92" s="31"/>
      <c r="EI92" s="31"/>
      <c r="EJ92" s="31">
        <f t="shared" si="1156"/>
        <v>88</v>
      </c>
      <c r="EK92" s="31">
        <f t="shared" si="1157"/>
        <v>0</v>
      </c>
      <c r="EL92" s="31">
        <f t="shared" si="1158"/>
        <v>0</v>
      </c>
      <c r="EM92" s="30">
        <f t="shared" si="1159"/>
        <v>0</v>
      </c>
      <c r="EN92" s="31">
        <f t="shared" si="1160"/>
        <v>0</v>
      </c>
      <c r="EO92" s="31">
        <f t="shared" si="1161"/>
        <v>0</v>
      </c>
      <c r="EP92" s="31">
        <f t="shared" si="1162"/>
        <v>0</v>
      </c>
      <c r="EQ92" s="31">
        <f t="shared" si="1163"/>
        <v>0</v>
      </c>
      <c r="ER92" s="31">
        <f t="shared" si="1164"/>
        <v>0</v>
      </c>
      <c r="ES92" s="31">
        <f t="shared" si="1165"/>
        <v>0</v>
      </c>
      <c r="ET92" s="31">
        <f t="shared" si="1166"/>
        <v>0</v>
      </c>
      <c r="EU92" s="31">
        <f t="shared" si="1167"/>
        <v>0</v>
      </c>
      <c r="EV92" s="31">
        <f t="shared" si="1168"/>
        <v>0</v>
      </c>
      <c r="EW92" s="30">
        <f t="shared" si="1169"/>
        <v>0</v>
      </c>
      <c r="EX92" s="31">
        <f t="shared" si="1170"/>
        <v>0</v>
      </c>
      <c r="EY92" s="31">
        <f t="shared" si="1171"/>
        <v>0</v>
      </c>
      <c r="EZ92" s="31">
        <f t="shared" si="1172"/>
        <v>0</v>
      </c>
      <c r="FA92" s="31">
        <f t="shared" si="1173"/>
        <v>0</v>
      </c>
      <c r="FB92" s="31">
        <f t="shared" si="1174"/>
        <v>0</v>
      </c>
      <c r="FC92" s="31">
        <f t="shared" si="1175"/>
        <v>0</v>
      </c>
      <c r="FD92" s="31">
        <f t="shared" si="1176"/>
        <v>0</v>
      </c>
      <c r="FE92" s="31">
        <f t="shared" si="1177"/>
        <v>0</v>
      </c>
      <c r="FF92" s="31">
        <f t="shared" si="1178"/>
        <v>0</v>
      </c>
      <c r="FG92" s="30">
        <f t="shared" si="1179"/>
        <v>0</v>
      </c>
      <c r="FH92" s="31">
        <f t="shared" si="1180"/>
        <v>0</v>
      </c>
      <c r="FI92" s="31">
        <f t="shared" si="1181"/>
        <v>0</v>
      </c>
      <c r="FJ92" s="31">
        <f t="shared" si="1182"/>
        <v>0</v>
      </c>
      <c r="FK92" s="31">
        <f t="shared" si="1183"/>
        <v>0</v>
      </c>
      <c r="FL92" s="31">
        <f t="shared" si="1184"/>
        <v>0</v>
      </c>
      <c r="FM92" s="31">
        <f t="shared" si="1185"/>
        <v>0</v>
      </c>
      <c r="FN92" s="31">
        <f t="shared" si="1186"/>
        <v>0</v>
      </c>
      <c r="FO92" s="31">
        <f t="shared" si="1187"/>
        <v>0</v>
      </c>
      <c r="FP92" s="31">
        <f t="shared" si="1188"/>
        <v>2</v>
      </c>
      <c r="FQ92" s="31">
        <f t="shared" si="1189"/>
        <v>24</v>
      </c>
      <c r="FR92" s="31"/>
      <c r="FS92" s="31">
        <f t="shared" si="1189"/>
        <v>0</v>
      </c>
      <c r="FT92" s="31">
        <f t="shared" si="1190"/>
        <v>0</v>
      </c>
      <c r="FU92" s="31">
        <f t="shared" si="1191"/>
        <v>0</v>
      </c>
      <c r="FV92" s="31">
        <f t="shared" si="1192"/>
        <v>0</v>
      </c>
      <c r="FW92" s="31">
        <f t="shared" si="1193"/>
        <v>0</v>
      </c>
      <c r="FX92" s="31">
        <f t="shared" si="1194"/>
        <v>0</v>
      </c>
      <c r="FY92" s="31">
        <f t="shared" si="1195"/>
        <v>0</v>
      </c>
      <c r="FZ92" s="31">
        <f t="shared" si="1196"/>
        <v>0</v>
      </c>
      <c r="GA92" s="31">
        <f t="shared" si="1197"/>
        <v>0</v>
      </c>
      <c r="GB92" s="31">
        <f t="shared" si="1198"/>
        <v>0</v>
      </c>
      <c r="GC92" s="31">
        <f t="shared" si="1199"/>
        <v>0</v>
      </c>
      <c r="GD92" s="31">
        <f t="shared" si="1200"/>
        <v>0</v>
      </c>
      <c r="GE92" s="97">
        <f t="shared" si="1201"/>
        <v>24</v>
      </c>
      <c r="GF92" s="98">
        <f t="shared" si="1202"/>
        <v>24</v>
      </c>
      <c r="GG92" s="31"/>
      <c r="GH92" s="31"/>
      <c r="GI92" s="31"/>
      <c r="GJ92" s="31"/>
      <c r="GL92" s="7"/>
      <c r="GM92" s="7"/>
      <c r="GN92" s="11"/>
      <c r="GO92" s="33"/>
      <c r="GP92" s="40"/>
      <c r="GR92" s="36"/>
    </row>
    <row r="93" spans="1:200" s="2" customFormat="1" ht="24.95" hidden="1" customHeight="1">
      <c r="A93" s="31"/>
      <c r="B93" s="44" t="s">
        <v>110</v>
      </c>
      <c r="C93" s="109" t="s">
        <v>111</v>
      </c>
      <c r="D93" s="109" t="s">
        <v>112</v>
      </c>
      <c r="E93" s="109" t="s">
        <v>113</v>
      </c>
      <c r="F93" s="45">
        <v>206</v>
      </c>
      <c r="G93" s="45">
        <v>3</v>
      </c>
      <c r="H93" s="45">
        <v>169</v>
      </c>
      <c r="I93" s="45">
        <v>1</v>
      </c>
      <c r="J93" s="45">
        <v>1</v>
      </c>
      <c r="K93" s="45">
        <v>1</v>
      </c>
      <c r="L93" s="44">
        <v>40</v>
      </c>
      <c r="M93" s="99">
        <f t="shared" si="1136"/>
        <v>0</v>
      </c>
      <c r="N93" s="62"/>
      <c r="O93" s="58">
        <f t="shared" ref="O93:O94" si="1290">SUM(N93)*I93</f>
        <v>0</v>
      </c>
      <c r="P93" s="62"/>
      <c r="Q93" s="58">
        <f t="shared" si="1221"/>
        <v>0</v>
      </c>
      <c r="R93" s="62">
        <v>0</v>
      </c>
      <c r="S93" s="58">
        <f t="shared" ref="S93:S94" si="1291">SUM(R93)*J93</f>
        <v>0</v>
      </c>
      <c r="T93" s="62">
        <v>0</v>
      </c>
      <c r="U93" s="58">
        <f t="shared" si="1279"/>
        <v>0</v>
      </c>
      <c r="V93" s="62"/>
      <c r="W93" s="58">
        <f t="shared" si="1280"/>
        <v>0</v>
      </c>
      <c r="X93" s="51">
        <f t="shared" si="1281"/>
        <v>0</v>
      </c>
      <c r="Y93" s="51">
        <v>0</v>
      </c>
      <c r="Z93" s="62"/>
      <c r="AA93" s="58"/>
      <c r="AB93" s="62"/>
      <c r="AC93" s="51">
        <f t="shared" si="1282"/>
        <v>0</v>
      </c>
      <c r="AD93" s="62"/>
      <c r="AE93" s="100">
        <f t="shared" si="1283"/>
        <v>0</v>
      </c>
      <c r="AF93" s="62"/>
      <c r="AG93" s="52">
        <f t="shared" si="1284"/>
        <v>0</v>
      </c>
      <c r="AH93" s="62"/>
      <c r="AI93" s="51">
        <f t="shared" si="1229"/>
        <v>0</v>
      </c>
      <c r="AJ93" s="62"/>
      <c r="AK93" s="51">
        <f t="shared" si="1285"/>
        <v>0</v>
      </c>
      <c r="AL93" s="62"/>
      <c r="AM93" s="58">
        <f t="shared" ref="AM93" si="1292">SUM(AL93*H93)</f>
        <v>0</v>
      </c>
      <c r="AN93" s="62"/>
      <c r="AO93" s="58">
        <f t="shared" si="1287"/>
        <v>0</v>
      </c>
      <c r="AP93" s="62"/>
      <c r="AQ93" s="51">
        <f t="shared" si="1288"/>
        <v>0</v>
      </c>
      <c r="AR93" s="62">
        <v>1</v>
      </c>
      <c r="AS93" s="51">
        <f>AR93*K93*6</f>
        <v>6</v>
      </c>
      <c r="AT93" s="63"/>
      <c r="AU93" s="52"/>
      <c r="AV93" s="63"/>
      <c r="AW93" s="52"/>
      <c r="AX93" s="63"/>
      <c r="AY93" s="52"/>
      <c r="AZ93" s="63"/>
      <c r="BA93" s="52"/>
      <c r="BB93" s="63"/>
      <c r="BC93" s="52"/>
      <c r="BD93" s="63"/>
      <c r="BE93" s="52"/>
      <c r="BF93" s="52"/>
      <c r="BG93" s="52">
        <f t="shared" si="1138"/>
        <v>6</v>
      </c>
      <c r="BH93" s="52">
        <f t="shared" si="1139"/>
        <v>6</v>
      </c>
      <c r="BI93" s="31"/>
      <c r="BJ93" s="31"/>
      <c r="BK93" s="31"/>
      <c r="BL93" s="31"/>
      <c r="BM93" s="31"/>
      <c r="BN93" s="52" t="s">
        <v>191</v>
      </c>
      <c r="BO93" s="116" t="s">
        <v>187</v>
      </c>
      <c r="BP93" s="45" t="s">
        <v>112</v>
      </c>
      <c r="BQ93" s="45" t="s">
        <v>188</v>
      </c>
      <c r="BR93" s="101" t="s">
        <v>192</v>
      </c>
      <c r="BS93" s="117">
        <v>4</v>
      </c>
      <c r="BT93" s="117">
        <v>2</v>
      </c>
      <c r="BU93" s="117">
        <v>1</v>
      </c>
      <c r="BV93" s="117">
        <v>1</v>
      </c>
      <c r="BW93" s="117">
        <v>1</v>
      </c>
      <c r="BX93" s="118"/>
      <c r="BY93" s="99">
        <f>SUM(BZ93+CB93+CD93+CF93+CH93)</f>
        <v>0</v>
      </c>
      <c r="BZ93" s="64"/>
      <c r="CA93" s="59">
        <f t="shared" ref="CA93" si="1293">SUM(BZ93)*BU93</f>
        <v>0</v>
      </c>
      <c r="CB93" s="64"/>
      <c r="CC93" s="59">
        <f t="shared" ref="CC93" si="1294">CB93*BV93</f>
        <v>0</v>
      </c>
      <c r="CD93" s="64"/>
      <c r="CE93" s="59">
        <f t="shared" ref="CE93" si="1295">SUM(CD93)*BV93</f>
        <v>0</v>
      </c>
      <c r="CF93" s="64"/>
      <c r="CG93" s="59">
        <f t="shared" ref="CG93" si="1296">SUM(CF93)*BW93</f>
        <v>0</v>
      </c>
      <c r="CH93" s="64"/>
      <c r="CI93" s="59">
        <f t="shared" ref="CI93:CI95" si="1297">SUM(CH93)*BV93*5</f>
        <v>0</v>
      </c>
      <c r="CJ93" s="51">
        <f>SUM(BV93*DJ93*2+BW93*DL93*2+BV93*DN93*2)</f>
        <v>0</v>
      </c>
      <c r="CK93" s="51">
        <f>SUM(BX93*5/100*BV93)</f>
        <v>0</v>
      </c>
      <c r="CL93" s="64"/>
      <c r="CM93" s="59"/>
      <c r="CN93" s="64">
        <v>6</v>
      </c>
      <c r="CO93" s="51">
        <v>24</v>
      </c>
      <c r="CP93" s="63"/>
      <c r="CQ93" s="108"/>
      <c r="CR93" s="63"/>
      <c r="CS93" s="52"/>
      <c r="CT93" s="63"/>
      <c r="CU93" s="52"/>
      <c r="CV93" s="63"/>
      <c r="CW93" s="52"/>
      <c r="CX93" s="63"/>
      <c r="CY93" s="52"/>
      <c r="CZ93" s="63"/>
      <c r="DA93" s="52"/>
      <c r="DB93" s="63"/>
      <c r="DC93" s="52"/>
      <c r="DD93" s="63"/>
      <c r="DE93" s="52"/>
      <c r="DF93" s="63"/>
      <c r="DG93" s="52"/>
      <c r="DH93" s="63"/>
      <c r="DI93" s="52"/>
      <c r="DJ93" s="63"/>
      <c r="DK93" s="52"/>
      <c r="DL93" s="63"/>
      <c r="DM93" s="52"/>
      <c r="DN93" s="63"/>
      <c r="DO93" s="52"/>
      <c r="DP93" s="63"/>
      <c r="DQ93" s="52"/>
      <c r="DR93" s="52"/>
      <c r="DS93" s="52">
        <f t="shared" si="1154"/>
        <v>24</v>
      </c>
      <c r="DT93" s="52">
        <f t="shared" si="1155"/>
        <v>0</v>
      </c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>
        <f t="shared" si="1156"/>
        <v>40</v>
      </c>
      <c r="EK93" s="31">
        <f t="shared" si="1157"/>
        <v>0</v>
      </c>
      <c r="EL93" s="31">
        <f t="shared" si="1158"/>
        <v>0</v>
      </c>
      <c r="EM93" s="30">
        <f t="shared" si="1159"/>
        <v>0</v>
      </c>
      <c r="EN93" s="31">
        <f t="shared" si="1160"/>
        <v>0</v>
      </c>
      <c r="EO93" s="31">
        <f t="shared" si="1161"/>
        <v>0</v>
      </c>
      <c r="EP93" s="31">
        <f t="shared" si="1162"/>
        <v>0</v>
      </c>
      <c r="EQ93" s="31">
        <f t="shared" si="1163"/>
        <v>0</v>
      </c>
      <c r="ER93" s="31">
        <f t="shared" si="1164"/>
        <v>0</v>
      </c>
      <c r="ES93" s="31">
        <f t="shared" si="1165"/>
        <v>0</v>
      </c>
      <c r="ET93" s="31">
        <f t="shared" si="1166"/>
        <v>0</v>
      </c>
      <c r="EU93" s="31">
        <f t="shared" si="1167"/>
        <v>0</v>
      </c>
      <c r="EV93" s="31">
        <f t="shared" si="1168"/>
        <v>0</v>
      </c>
      <c r="EW93" s="30">
        <f t="shared" si="1169"/>
        <v>0</v>
      </c>
      <c r="EX93" s="31">
        <f t="shared" si="1170"/>
        <v>0</v>
      </c>
      <c r="EY93" s="31">
        <f t="shared" si="1171"/>
        <v>0</v>
      </c>
      <c r="EZ93" s="31">
        <f t="shared" si="1172"/>
        <v>6</v>
      </c>
      <c r="FA93" s="31">
        <f t="shared" si="1173"/>
        <v>24</v>
      </c>
      <c r="FB93" s="31">
        <f t="shared" si="1174"/>
        <v>0</v>
      </c>
      <c r="FC93" s="31">
        <f t="shared" si="1175"/>
        <v>0</v>
      </c>
      <c r="FD93" s="31">
        <f t="shared" si="1176"/>
        <v>0</v>
      </c>
      <c r="FE93" s="31">
        <f t="shared" si="1177"/>
        <v>0</v>
      </c>
      <c r="FF93" s="31">
        <f t="shared" si="1178"/>
        <v>0</v>
      </c>
      <c r="FG93" s="30">
        <f t="shared" si="1179"/>
        <v>0</v>
      </c>
      <c r="FH93" s="31">
        <f t="shared" si="1180"/>
        <v>0</v>
      </c>
      <c r="FI93" s="31">
        <f t="shared" si="1181"/>
        <v>0</v>
      </c>
      <c r="FJ93" s="31">
        <f t="shared" si="1182"/>
        <v>0</v>
      </c>
      <c r="FK93" s="31">
        <f t="shared" si="1183"/>
        <v>0</v>
      </c>
      <c r="FL93" s="31">
        <f t="shared" si="1184"/>
        <v>0</v>
      </c>
      <c r="FM93" s="31">
        <f t="shared" si="1185"/>
        <v>0</v>
      </c>
      <c r="FN93" s="31">
        <f t="shared" si="1186"/>
        <v>0</v>
      </c>
      <c r="FO93" s="31">
        <f t="shared" si="1187"/>
        <v>0</v>
      </c>
      <c r="FP93" s="31">
        <f t="shared" si="1188"/>
        <v>1</v>
      </c>
      <c r="FQ93" s="31">
        <f t="shared" si="1189"/>
        <v>6</v>
      </c>
      <c r="FR93" s="31"/>
      <c r="FS93" s="31">
        <f t="shared" si="1189"/>
        <v>0</v>
      </c>
      <c r="FT93" s="31">
        <f t="shared" si="1190"/>
        <v>0</v>
      </c>
      <c r="FU93" s="31">
        <f t="shared" si="1191"/>
        <v>0</v>
      </c>
      <c r="FV93" s="31">
        <f t="shared" si="1192"/>
        <v>0</v>
      </c>
      <c r="FW93" s="31">
        <f t="shared" si="1193"/>
        <v>0</v>
      </c>
      <c r="FX93" s="31">
        <f t="shared" si="1194"/>
        <v>0</v>
      </c>
      <c r="FY93" s="31">
        <f t="shared" si="1195"/>
        <v>0</v>
      </c>
      <c r="FZ93" s="31">
        <f t="shared" si="1196"/>
        <v>0</v>
      </c>
      <c r="GA93" s="31">
        <f t="shared" si="1197"/>
        <v>0</v>
      </c>
      <c r="GB93" s="31">
        <f t="shared" si="1198"/>
        <v>0</v>
      </c>
      <c r="GC93" s="31">
        <f t="shared" si="1199"/>
        <v>0</v>
      </c>
      <c r="GD93" s="31">
        <f t="shared" si="1200"/>
        <v>0</v>
      </c>
      <c r="GE93" s="97">
        <f t="shared" si="1201"/>
        <v>30</v>
      </c>
      <c r="GF93" s="98">
        <f t="shared" si="1202"/>
        <v>6</v>
      </c>
      <c r="GG93" s="31"/>
      <c r="GH93" s="31"/>
      <c r="GI93" s="31"/>
      <c r="GJ93" s="31"/>
      <c r="GL93" s="7"/>
      <c r="GM93" s="7"/>
      <c r="GN93" s="11"/>
      <c r="GO93" s="33"/>
      <c r="GP93" s="40"/>
      <c r="GR93" s="36"/>
    </row>
    <row r="94" spans="1:200" s="2" customFormat="1" ht="24.95" hidden="1" customHeight="1">
      <c r="A94" s="31"/>
      <c r="B94" s="44" t="s">
        <v>110</v>
      </c>
      <c r="C94" s="109" t="s">
        <v>114</v>
      </c>
      <c r="D94" s="109" t="s">
        <v>112</v>
      </c>
      <c r="E94" s="45" t="s">
        <v>115</v>
      </c>
      <c r="F94" s="109">
        <v>209</v>
      </c>
      <c r="G94" s="45">
        <v>3</v>
      </c>
      <c r="H94" s="45">
        <v>60</v>
      </c>
      <c r="I94" s="45">
        <v>1</v>
      </c>
      <c r="J94" s="45">
        <v>1</v>
      </c>
      <c r="K94" s="45">
        <v>1</v>
      </c>
      <c r="L94" s="44">
        <v>44</v>
      </c>
      <c r="M94" s="99">
        <f t="shared" si="1136"/>
        <v>0</v>
      </c>
      <c r="N94" s="62"/>
      <c r="O94" s="58">
        <f t="shared" si="1290"/>
        <v>0</v>
      </c>
      <c r="P94" s="62"/>
      <c r="Q94" s="58">
        <f t="shared" si="1221"/>
        <v>0</v>
      </c>
      <c r="R94" s="62">
        <v>0</v>
      </c>
      <c r="S94" s="58">
        <f t="shared" si="1291"/>
        <v>0</v>
      </c>
      <c r="T94" s="62">
        <v>0</v>
      </c>
      <c r="U94" s="58">
        <f t="shared" si="1279"/>
        <v>0</v>
      </c>
      <c r="V94" s="62"/>
      <c r="W94" s="58">
        <f t="shared" si="1280"/>
        <v>0</v>
      </c>
      <c r="X94" s="51">
        <f t="shared" si="1281"/>
        <v>0</v>
      </c>
      <c r="Y94" s="51">
        <v>0</v>
      </c>
      <c r="Z94" s="62"/>
      <c r="AA94" s="58"/>
      <c r="AB94" s="62"/>
      <c r="AC94" s="51">
        <f t="shared" si="1282"/>
        <v>0</v>
      </c>
      <c r="AD94" s="62"/>
      <c r="AE94" s="100">
        <f t="shared" si="1283"/>
        <v>0</v>
      </c>
      <c r="AF94" s="62"/>
      <c r="AG94" s="52">
        <f t="shared" si="1284"/>
        <v>0</v>
      </c>
      <c r="AH94" s="62"/>
      <c r="AI94" s="51">
        <f t="shared" si="1229"/>
        <v>0</v>
      </c>
      <c r="AJ94" s="62"/>
      <c r="AK94" s="51">
        <f t="shared" si="1285"/>
        <v>0</v>
      </c>
      <c r="AL94" s="62"/>
      <c r="AM94" s="58">
        <f>SUM(AL94*H94*2)</f>
        <v>0</v>
      </c>
      <c r="AN94" s="62"/>
      <c r="AO94" s="58">
        <f t="shared" si="1287"/>
        <v>0</v>
      </c>
      <c r="AP94" s="62"/>
      <c r="AQ94" s="51">
        <f t="shared" si="1288"/>
        <v>0</v>
      </c>
      <c r="AR94" s="62">
        <v>1</v>
      </c>
      <c r="AS94" s="51">
        <f>AR94*K94*6</f>
        <v>6</v>
      </c>
      <c r="AT94" s="63"/>
      <c r="AU94" s="52"/>
      <c r="AV94" s="63"/>
      <c r="AW94" s="52"/>
      <c r="AX94" s="63"/>
      <c r="AY94" s="52"/>
      <c r="AZ94" s="63"/>
      <c r="BA94" s="52"/>
      <c r="BB94" s="63"/>
      <c r="BC94" s="52"/>
      <c r="BD94" s="63"/>
      <c r="BE94" s="52"/>
      <c r="BF94" s="52"/>
      <c r="BG94" s="52">
        <f t="shared" si="1138"/>
        <v>6</v>
      </c>
      <c r="BH94" s="52">
        <f t="shared" si="1139"/>
        <v>6</v>
      </c>
      <c r="BI94" s="31"/>
      <c r="BJ94" s="31"/>
      <c r="BK94" s="31"/>
      <c r="BL94" s="31"/>
      <c r="BM94" s="31"/>
      <c r="BN94" s="44" t="s">
        <v>110</v>
      </c>
      <c r="BO94" s="109" t="s">
        <v>116</v>
      </c>
      <c r="BP94" s="45" t="s">
        <v>112</v>
      </c>
      <c r="BQ94" s="45" t="s">
        <v>121</v>
      </c>
      <c r="BR94" s="45">
        <v>312.315</v>
      </c>
      <c r="BS94" s="45">
        <v>6</v>
      </c>
      <c r="BT94" s="45">
        <v>141</v>
      </c>
      <c r="BU94" s="45">
        <v>1</v>
      </c>
      <c r="BV94" s="45">
        <v>1</v>
      </c>
      <c r="BW94" s="45">
        <v>1</v>
      </c>
      <c r="BX94" s="44">
        <v>70</v>
      </c>
      <c r="BY94" s="99">
        <f t="shared" ref="BY94:BY95" si="1298">SUM(BZ94+CB94+CD94+CF94+CH94)</f>
        <v>0</v>
      </c>
      <c r="BZ94" s="62"/>
      <c r="CA94" s="58">
        <f t="shared" ref="CA94:CA95" si="1299">SUM(BZ94)*BU94</f>
        <v>0</v>
      </c>
      <c r="CB94" s="62"/>
      <c r="CC94" s="58">
        <f t="shared" ref="CC94:CC95" si="1300">BV94*CB94</f>
        <v>0</v>
      </c>
      <c r="CD94" s="62">
        <v>0</v>
      </c>
      <c r="CE94" s="58">
        <f t="shared" ref="CE94:CE95" si="1301">SUM(CD94)*BV94</f>
        <v>0</v>
      </c>
      <c r="CF94" s="62">
        <v>0</v>
      </c>
      <c r="CG94" s="58">
        <f t="shared" ref="CG94:CG95" si="1302">SUM(CF94)*BW94</f>
        <v>0</v>
      </c>
      <c r="CH94" s="62"/>
      <c r="CI94" s="58">
        <f t="shared" si="1297"/>
        <v>0</v>
      </c>
      <c r="CJ94" s="51">
        <f t="shared" ref="CJ94:CJ95" si="1303">SUM(BW94*DJ94*2+BW94*DL94*2)</f>
        <v>0</v>
      </c>
      <c r="CK94" s="51">
        <v>0</v>
      </c>
      <c r="CL94" s="62"/>
      <c r="CM94" s="58"/>
      <c r="CN94" s="62"/>
      <c r="CO94" s="51">
        <f t="shared" ref="CO94:CO95" si="1304">SUM(CN94)*3*BT94/5</f>
        <v>0</v>
      </c>
      <c r="CP94" s="62"/>
      <c r="CQ94" s="100">
        <f t="shared" ref="CQ94:CQ95" si="1305">SUM(CP94*BT94*(30+4))</f>
        <v>0</v>
      </c>
      <c r="CR94" s="62"/>
      <c r="CS94" s="52">
        <f t="shared" ref="CS94:CS95" si="1306">SUM(CR94*BT94*3)</f>
        <v>0</v>
      </c>
      <c r="CT94" s="62"/>
      <c r="CU94" s="51">
        <f t="shared" ref="CU94:CU95" si="1307">SUM(CT94*BT94/3)</f>
        <v>0</v>
      </c>
      <c r="CV94" s="62"/>
      <c r="CW94" s="51">
        <f t="shared" ref="CW94:CW95" si="1308">SUM(CV94*BT94*2/3)</f>
        <v>0</v>
      </c>
      <c r="CX94" s="62"/>
      <c r="CY94" s="58">
        <f t="shared" ref="CY94:CY95" si="1309">SUM(CX94*BT94)</f>
        <v>0</v>
      </c>
      <c r="CZ94" s="62"/>
      <c r="DA94" s="58">
        <f t="shared" ref="DA94:DA95" si="1310">SUM(CZ94*BV94)</f>
        <v>0</v>
      </c>
      <c r="DB94" s="62"/>
      <c r="DC94" s="51">
        <f t="shared" ref="DC94:DC95" si="1311">SUM(DB94*BT94*2)</f>
        <v>0</v>
      </c>
      <c r="DD94" s="62">
        <v>2</v>
      </c>
      <c r="DE94" s="51">
        <f>DD94*BW94*6</f>
        <v>12</v>
      </c>
      <c r="DF94" s="63"/>
      <c r="DG94" s="52"/>
      <c r="DH94" s="63"/>
      <c r="DI94" s="52"/>
      <c r="DJ94" s="63"/>
      <c r="DK94" s="52"/>
      <c r="DL94" s="63"/>
      <c r="DM94" s="52"/>
      <c r="DN94" s="63"/>
      <c r="DO94" s="52"/>
      <c r="DP94" s="63"/>
      <c r="DQ94" s="52"/>
      <c r="DR94" s="52"/>
      <c r="DS94" s="52">
        <f t="shared" si="1154"/>
        <v>12</v>
      </c>
      <c r="DT94" s="52">
        <f t="shared" si="1155"/>
        <v>12</v>
      </c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>
        <f t="shared" si="1156"/>
        <v>114</v>
      </c>
      <c r="EK94" s="31">
        <f t="shared" si="1157"/>
        <v>0</v>
      </c>
      <c r="EL94" s="31">
        <f t="shared" si="1158"/>
        <v>0</v>
      </c>
      <c r="EM94" s="30">
        <f t="shared" si="1159"/>
        <v>0</v>
      </c>
      <c r="EN94" s="31">
        <f t="shared" si="1160"/>
        <v>0</v>
      </c>
      <c r="EO94" s="31">
        <f t="shared" si="1161"/>
        <v>0</v>
      </c>
      <c r="EP94" s="31">
        <f t="shared" si="1162"/>
        <v>0</v>
      </c>
      <c r="EQ94" s="31">
        <f t="shared" si="1163"/>
        <v>0</v>
      </c>
      <c r="ER94" s="31">
        <f t="shared" si="1164"/>
        <v>0</v>
      </c>
      <c r="ES94" s="31">
        <f t="shared" si="1165"/>
        <v>0</v>
      </c>
      <c r="ET94" s="31">
        <f t="shared" si="1166"/>
        <v>0</v>
      </c>
      <c r="EU94" s="31">
        <f t="shared" si="1167"/>
        <v>0</v>
      </c>
      <c r="EV94" s="31">
        <f t="shared" si="1168"/>
        <v>0</v>
      </c>
      <c r="EW94" s="30">
        <f t="shared" si="1169"/>
        <v>0</v>
      </c>
      <c r="EX94" s="31">
        <f t="shared" si="1170"/>
        <v>0</v>
      </c>
      <c r="EY94" s="31">
        <f t="shared" si="1171"/>
        <v>0</v>
      </c>
      <c r="EZ94" s="31">
        <f t="shared" si="1172"/>
        <v>0</v>
      </c>
      <c r="FA94" s="31">
        <f t="shared" si="1173"/>
        <v>0</v>
      </c>
      <c r="FB94" s="31">
        <f t="shared" si="1174"/>
        <v>0</v>
      </c>
      <c r="FC94" s="31">
        <f t="shared" si="1175"/>
        <v>0</v>
      </c>
      <c r="FD94" s="31">
        <f t="shared" si="1176"/>
        <v>0</v>
      </c>
      <c r="FE94" s="31">
        <f t="shared" si="1177"/>
        <v>0</v>
      </c>
      <c r="FF94" s="31">
        <f t="shared" si="1178"/>
        <v>0</v>
      </c>
      <c r="FG94" s="30">
        <f t="shared" si="1179"/>
        <v>0</v>
      </c>
      <c r="FH94" s="31">
        <f t="shared" si="1180"/>
        <v>0</v>
      </c>
      <c r="FI94" s="31">
        <f t="shared" si="1181"/>
        <v>0</v>
      </c>
      <c r="FJ94" s="31">
        <f t="shared" si="1182"/>
        <v>0</v>
      </c>
      <c r="FK94" s="31">
        <f t="shared" si="1183"/>
        <v>0</v>
      </c>
      <c r="FL94" s="31">
        <f t="shared" si="1184"/>
        <v>0</v>
      </c>
      <c r="FM94" s="31">
        <f t="shared" si="1185"/>
        <v>0</v>
      </c>
      <c r="FN94" s="31">
        <f t="shared" si="1186"/>
        <v>0</v>
      </c>
      <c r="FO94" s="31">
        <f t="shared" si="1187"/>
        <v>0</v>
      </c>
      <c r="FP94" s="31">
        <f t="shared" si="1188"/>
        <v>3</v>
      </c>
      <c r="FQ94" s="31">
        <f t="shared" si="1189"/>
        <v>18</v>
      </c>
      <c r="FR94" s="31"/>
      <c r="FS94" s="31">
        <f t="shared" si="1189"/>
        <v>0</v>
      </c>
      <c r="FT94" s="31">
        <f t="shared" si="1190"/>
        <v>0</v>
      </c>
      <c r="FU94" s="31">
        <f t="shared" si="1191"/>
        <v>0</v>
      </c>
      <c r="FV94" s="31">
        <f t="shared" si="1192"/>
        <v>0</v>
      </c>
      <c r="FW94" s="31">
        <f t="shared" si="1193"/>
        <v>0</v>
      </c>
      <c r="FX94" s="31">
        <f t="shared" si="1194"/>
        <v>0</v>
      </c>
      <c r="FY94" s="31">
        <f t="shared" si="1195"/>
        <v>0</v>
      </c>
      <c r="FZ94" s="31">
        <f t="shared" si="1196"/>
        <v>0</v>
      </c>
      <c r="GA94" s="31">
        <f t="shared" si="1197"/>
        <v>0</v>
      </c>
      <c r="GB94" s="31">
        <f t="shared" si="1198"/>
        <v>0</v>
      </c>
      <c r="GC94" s="31">
        <f t="shared" si="1199"/>
        <v>0</v>
      </c>
      <c r="GD94" s="31">
        <f t="shared" si="1200"/>
        <v>0</v>
      </c>
      <c r="GE94" s="97">
        <f t="shared" si="1201"/>
        <v>18</v>
      </c>
      <c r="GF94" s="98">
        <f t="shared" si="1202"/>
        <v>18</v>
      </c>
      <c r="GG94" s="31"/>
      <c r="GH94" s="31"/>
      <c r="GI94" s="31"/>
      <c r="GJ94" s="31"/>
      <c r="GL94" s="7"/>
      <c r="GM94" s="7"/>
      <c r="GN94" s="11"/>
      <c r="GO94" s="33"/>
      <c r="GP94" s="40"/>
      <c r="GR94" s="36"/>
    </row>
    <row r="95" spans="1:200" s="2" customFormat="1" ht="24.95" hidden="1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107">
        <f t="shared" ref="M95:M101" si="1312">SUM(N95+P95+T95+V95+AR95*2)</f>
        <v>0</v>
      </c>
      <c r="N95" s="62"/>
      <c r="O95" s="52"/>
      <c r="P95" s="62"/>
      <c r="Q95" s="52"/>
      <c r="R95" s="62"/>
      <c r="S95" s="52"/>
      <c r="T95" s="62"/>
      <c r="U95" s="52"/>
      <c r="V95" s="63"/>
      <c r="W95" s="52"/>
      <c r="X95" s="52"/>
      <c r="Y95" s="52"/>
      <c r="Z95" s="63"/>
      <c r="AA95" s="52"/>
      <c r="AB95" s="63"/>
      <c r="AC95" s="52"/>
      <c r="AD95" s="63"/>
      <c r="AE95" s="108"/>
      <c r="AF95" s="63"/>
      <c r="AG95" s="52"/>
      <c r="AH95" s="63"/>
      <c r="AI95" s="52"/>
      <c r="AJ95" s="63"/>
      <c r="AK95" s="52"/>
      <c r="AL95" s="63"/>
      <c r="AM95" s="52"/>
      <c r="AN95" s="63"/>
      <c r="AO95" s="52"/>
      <c r="AP95" s="63"/>
      <c r="AQ95" s="52"/>
      <c r="AR95" s="63"/>
      <c r="AS95" s="52"/>
      <c r="AT95" s="63"/>
      <c r="AU95" s="52"/>
      <c r="AV95" s="63"/>
      <c r="AW95" s="52"/>
      <c r="AX95" s="63"/>
      <c r="AY95" s="52"/>
      <c r="AZ95" s="63"/>
      <c r="BA95" s="52"/>
      <c r="BB95" s="63"/>
      <c r="BC95" s="52"/>
      <c r="BD95" s="63"/>
      <c r="BE95" s="52"/>
      <c r="BF95" s="52"/>
      <c r="BG95" s="52">
        <f t="shared" si="1138"/>
        <v>0</v>
      </c>
      <c r="BH95" s="52">
        <f t="shared" si="1139"/>
        <v>0</v>
      </c>
      <c r="BI95" s="31"/>
      <c r="BJ95" s="31"/>
      <c r="BK95" s="31"/>
      <c r="BL95" s="31"/>
      <c r="BM95" s="31"/>
      <c r="BN95" s="44" t="s">
        <v>110</v>
      </c>
      <c r="BO95" s="109" t="s">
        <v>116</v>
      </c>
      <c r="BP95" s="45" t="s">
        <v>112</v>
      </c>
      <c r="BQ95" s="45" t="s">
        <v>121</v>
      </c>
      <c r="BR95" s="45">
        <v>214</v>
      </c>
      <c r="BS95" s="45">
        <v>4</v>
      </c>
      <c r="BT95" s="45">
        <v>55</v>
      </c>
      <c r="BU95" s="45">
        <v>1</v>
      </c>
      <c r="BV95" s="45">
        <v>1</v>
      </c>
      <c r="BW95" s="45">
        <v>1</v>
      </c>
      <c r="BX95" s="44">
        <v>70</v>
      </c>
      <c r="BY95" s="99">
        <f t="shared" si="1298"/>
        <v>0</v>
      </c>
      <c r="BZ95" s="62"/>
      <c r="CA95" s="58">
        <f t="shared" si="1299"/>
        <v>0</v>
      </c>
      <c r="CB95" s="62"/>
      <c r="CC95" s="58">
        <f t="shared" si="1300"/>
        <v>0</v>
      </c>
      <c r="CD95" s="62">
        <v>0</v>
      </c>
      <c r="CE95" s="58">
        <f t="shared" si="1301"/>
        <v>0</v>
      </c>
      <c r="CF95" s="62">
        <v>0</v>
      </c>
      <c r="CG95" s="58">
        <f t="shared" si="1302"/>
        <v>0</v>
      </c>
      <c r="CH95" s="62"/>
      <c r="CI95" s="58">
        <f t="shared" si="1297"/>
        <v>0</v>
      </c>
      <c r="CJ95" s="51">
        <f t="shared" si="1303"/>
        <v>0</v>
      </c>
      <c r="CK95" s="51">
        <v>0</v>
      </c>
      <c r="CL95" s="62"/>
      <c r="CM95" s="58"/>
      <c r="CN95" s="62"/>
      <c r="CO95" s="51">
        <f t="shared" si="1304"/>
        <v>0</v>
      </c>
      <c r="CP95" s="62"/>
      <c r="CQ95" s="100">
        <f t="shared" si="1305"/>
        <v>0</v>
      </c>
      <c r="CR95" s="62"/>
      <c r="CS95" s="52">
        <f t="shared" si="1306"/>
        <v>0</v>
      </c>
      <c r="CT95" s="62"/>
      <c r="CU95" s="51">
        <f t="shared" si="1307"/>
        <v>0</v>
      </c>
      <c r="CV95" s="62"/>
      <c r="CW95" s="51">
        <f t="shared" si="1308"/>
        <v>0</v>
      </c>
      <c r="CX95" s="62"/>
      <c r="CY95" s="58">
        <f t="shared" si="1309"/>
        <v>0</v>
      </c>
      <c r="CZ95" s="62"/>
      <c r="DA95" s="58">
        <f t="shared" si="1310"/>
        <v>0</v>
      </c>
      <c r="DB95" s="62"/>
      <c r="DC95" s="51">
        <f t="shared" si="1311"/>
        <v>0</v>
      </c>
      <c r="DD95" s="62">
        <v>1</v>
      </c>
      <c r="DE95" s="51">
        <f>DD95*BW95*6</f>
        <v>6</v>
      </c>
      <c r="DF95" s="63"/>
      <c r="DG95" s="52"/>
      <c r="DH95" s="63"/>
      <c r="DI95" s="52"/>
      <c r="DJ95" s="63"/>
      <c r="DK95" s="52"/>
      <c r="DL95" s="63"/>
      <c r="DM95" s="52"/>
      <c r="DN95" s="63"/>
      <c r="DO95" s="52"/>
      <c r="DP95" s="63"/>
      <c r="DQ95" s="52"/>
      <c r="DR95" s="52"/>
      <c r="DS95" s="52">
        <f t="shared" si="1154"/>
        <v>6</v>
      </c>
      <c r="DT95" s="52">
        <f t="shared" si="1155"/>
        <v>6</v>
      </c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>
        <f t="shared" si="1156"/>
        <v>70</v>
      </c>
      <c r="EK95" s="31">
        <f t="shared" si="1157"/>
        <v>0</v>
      </c>
      <c r="EL95" s="31">
        <f t="shared" si="1158"/>
        <v>0</v>
      </c>
      <c r="EM95" s="30">
        <f t="shared" si="1159"/>
        <v>0</v>
      </c>
      <c r="EN95" s="31">
        <f t="shared" si="1160"/>
        <v>0</v>
      </c>
      <c r="EO95" s="31">
        <f t="shared" si="1161"/>
        <v>0</v>
      </c>
      <c r="EP95" s="31">
        <f t="shared" si="1162"/>
        <v>0</v>
      </c>
      <c r="EQ95" s="31">
        <f t="shared" si="1163"/>
        <v>0</v>
      </c>
      <c r="ER95" s="31">
        <f t="shared" si="1164"/>
        <v>0</v>
      </c>
      <c r="ES95" s="31">
        <f t="shared" si="1165"/>
        <v>0</v>
      </c>
      <c r="ET95" s="31">
        <f t="shared" si="1166"/>
        <v>0</v>
      </c>
      <c r="EU95" s="31">
        <f t="shared" si="1167"/>
        <v>0</v>
      </c>
      <c r="EV95" s="31">
        <f t="shared" si="1168"/>
        <v>0</v>
      </c>
      <c r="EW95" s="30">
        <f t="shared" si="1169"/>
        <v>0</v>
      </c>
      <c r="EX95" s="31">
        <f t="shared" si="1170"/>
        <v>0</v>
      </c>
      <c r="EY95" s="31">
        <f t="shared" si="1171"/>
        <v>0</v>
      </c>
      <c r="EZ95" s="31">
        <f t="shared" si="1172"/>
        <v>0</v>
      </c>
      <c r="FA95" s="31">
        <f t="shared" si="1173"/>
        <v>0</v>
      </c>
      <c r="FB95" s="31">
        <f t="shared" si="1174"/>
        <v>0</v>
      </c>
      <c r="FC95" s="31">
        <f t="shared" si="1175"/>
        <v>0</v>
      </c>
      <c r="FD95" s="31">
        <f t="shared" si="1176"/>
        <v>0</v>
      </c>
      <c r="FE95" s="31">
        <f t="shared" si="1177"/>
        <v>0</v>
      </c>
      <c r="FF95" s="31">
        <f t="shared" si="1178"/>
        <v>0</v>
      </c>
      <c r="FG95" s="30">
        <f t="shared" si="1179"/>
        <v>0</v>
      </c>
      <c r="FH95" s="31">
        <f t="shared" si="1180"/>
        <v>0</v>
      </c>
      <c r="FI95" s="31">
        <f t="shared" si="1181"/>
        <v>0</v>
      </c>
      <c r="FJ95" s="31">
        <f t="shared" si="1182"/>
        <v>0</v>
      </c>
      <c r="FK95" s="31">
        <f t="shared" si="1183"/>
        <v>0</v>
      </c>
      <c r="FL95" s="31">
        <f t="shared" si="1184"/>
        <v>0</v>
      </c>
      <c r="FM95" s="31">
        <f t="shared" si="1185"/>
        <v>0</v>
      </c>
      <c r="FN95" s="31">
        <f t="shared" si="1186"/>
        <v>0</v>
      </c>
      <c r="FO95" s="31">
        <f t="shared" si="1187"/>
        <v>0</v>
      </c>
      <c r="FP95" s="31">
        <f t="shared" si="1188"/>
        <v>1</v>
      </c>
      <c r="FQ95" s="31">
        <f t="shared" si="1189"/>
        <v>6</v>
      </c>
      <c r="FR95" s="31"/>
      <c r="FS95" s="31">
        <f t="shared" si="1189"/>
        <v>0</v>
      </c>
      <c r="FT95" s="31">
        <f t="shared" si="1190"/>
        <v>0</v>
      </c>
      <c r="FU95" s="31">
        <f t="shared" si="1191"/>
        <v>0</v>
      </c>
      <c r="FV95" s="31">
        <f t="shared" si="1192"/>
        <v>0</v>
      </c>
      <c r="FW95" s="31">
        <f t="shared" si="1193"/>
        <v>0</v>
      </c>
      <c r="FX95" s="31">
        <f t="shared" si="1194"/>
        <v>0</v>
      </c>
      <c r="FY95" s="31">
        <f t="shared" si="1195"/>
        <v>0</v>
      </c>
      <c r="FZ95" s="31">
        <f t="shared" si="1196"/>
        <v>0</v>
      </c>
      <c r="GA95" s="31">
        <f t="shared" si="1197"/>
        <v>0</v>
      </c>
      <c r="GB95" s="31">
        <f t="shared" si="1198"/>
        <v>0</v>
      </c>
      <c r="GC95" s="31">
        <f t="shared" si="1199"/>
        <v>0</v>
      </c>
      <c r="GD95" s="31">
        <f t="shared" si="1200"/>
        <v>0</v>
      </c>
      <c r="GE95" s="97">
        <f t="shared" si="1201"/>
        <v>6</v>
      </c>
      <c r="GF95" s="98">
        <f t="shared" si="1202"/>
        <v>6</v>
      </c>
      <c r="GG95" s="31"/>
      <c r="GH95" s="31"/>
      <c r="GI95" s="31"/>
      <c r="GJ95" s="31"/>
      <c r="GL95" s="7"/>
      <c r="GM95" s="7"/>
      <c r="GN95" s="11"/>
      <c r="GO95" s="33"/>
      <c r="GP95" s="40"/>
      <c r="GR95" s="36"/>
    </row>
    <row r="96" spans="1:200" s="2" customFormat="1" ht="24.95" hidden="1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107">
        <f t="shared" si="1312"/>
        <v>0</v>
      </c>
      <c r="N96" s="62"/>
      <c r="O96" s="52"/>
      <c r="P96" s="62"/>
      <c r="Q96" s="52"/>
      <c r="R96" s="62"/>
      <c r="S96" s="52"/>
      <c r="T96" s="62"/>
      <c r="U96" s="52"/>
      <c r="V96" s="63"/>
      <c r="W96" s="52"/>
      <c r="X96" s="52"/>
      <c r="Y96" s="52"/>
      <c r="Z96" s="63"/>
      <c r="AA96" s="52"/>
      <c r="AB96" s="63"/>
      <c r="AC96" s="52"/>
      <c r="AD96" s="63"/>
      <c r="AE96" s="108"/>
      <c r="AF96" s="63"/>
      <c r="AG96" s="52"/>
      <c r="AH96" s="63"/>
      <c r="AI96" s="52"/>
      <c r="AJ96" s="63"/>
      <c r="AK96" s="52"/>
      <c r="AL96" s="63"/>
      <c r="AM96" s="52"/>
      <c r="AN96" s="63"/>
      <c r="AO96" s="52"/>
      <c r="AP96" s="63"/>
      <c r="AQ96" s="52"/>
      <c r="AR96" s="63"/>
      <c r="AS96" s="52"/>
      <c r="AT96" s="63"/>
      <c r="AU96" s="52"/>
      <c r="AV96" s="63"/>
      <c r="AW96" s="52"/>
      <c r="AX96" s="63"/>
      <c r="AY96" s="52"/>
      <c r="AZ96" s="63"/>
      <c r="BA96" s="52"/>
      <c r="BB96" s="63"/>
      <c r="BC96" s="52"/>
      <c r="BD96" s="63"/>
      <c r="BE96" s="52"/>
      <c r="BF96" s="52"/>
      <c r="BG96" s="52">
        <f t="shared" si="1138"/>
        <v>0</v>
      </c>
      <c r="BH96" s="52">
        <f t="shared" si="1139"/>
        <v>0</v>
      </c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107">
        <f t="shared" ref="BY96:BY101" si="1313">SUM(BZ96+CB96+CF96+CH96+DD96*2)</f>
        <v>0</v>
      </c>
      <c r="BZ96" s="62"/>
      <c r="CA96" s="52"/>
      <c r="CB96" s="62"/>
      <c r="CC96" s="52"/>
      <c r="CD96" s="62"/>
      <c r="CE96" s="52"/>
      <c r="CF96" s="62"/>
      <c r="CG96" s="52"/>
      <c r="CH96" s="63"/>
      <c r="CI96" s="52"/>
      <c r="CJ96" s="52"/>
      <c r="CK96" s="52"/>
      <c r="CL96" s="63"/>
      <c r="CM96" s="52"/>
      <c r="CN96" s="63"/>
      <c r="CO96" s="52"/>
      <c r="CP96" s="63"/>
      <c r="CQ96" s="108"/>
      <c r="CR96" s="63"/>
      <c r="CS96" s="52"/>
      <c r="CT96" s="63"/>
      <c r="CU96" s="52"/>
      <c r="CV96" s="63"/>
      <c r="CW96" s="52"/>
      <c r="CX96" s="63"/>
      <c r="CY96" s="52"/>
      <c r="CZ96" s="63"/>
      <c r="DA96" s="52"/>
      <c r="DB96" s="63"/>
      <c r="DC96" s="52"/>
      <c r="DD96" s="63"/>
      <c r="DE96" s="52"/>
      <c r="DF96" s="63"/>
      <c r="DG96" s="52"/>
      <c r="DH96" s="63"/>
      <c r="DI96" s="52"/>
      <c r="DJ96" s="63"/>
      <c r="DK96" s="52"/>
      <c r="DL96" s="63"/>
      <c r="DM96" s="52"/>
      <c r="DN96" s="63"/>
      <c r="DO96" s="52"/>
      <c r="DP96" s="63"/>
      <c r="DQ96" s="52"/>
      <c r="DR96" s="52"/>
      <c r="DS96" s="52">
        <f t="shared" si="1154"/>
        <v>0</v>
      </c>
      <c r="DT96" s="52">
        <f t="shared" si="1155"/>
        <v>0</v>
      </c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>
        <f t="shared" si="1156"/>
        <v>0</v>
      </c>
      <c r="EK96" s="31">
        <f t="shared" si="1157"/>
        <v>0</v>
      </c>
      <c r="EL96" s="31">
        <f t="shared" si="1158"/>
        <v>0</v>
      </c>
      <c r="EM96" s="30">
        <f t="shared" si="1159"/>
        <v>0</v>
      </c>
      <c r="EN96" s="31">
        <f t="shared" si="1160"/>
        <v>0</v>
      </c>
      <c r="EO96" s="31">
        <f t="shared" si="1161"/>
        <v>0</v>
      </c>
      <c r="EP96" s="31">
        <f t="shared" si="1162"/>
        <v>0</v>
      </c>
      <c r="EQ96" s="31">
        <f t="shared" si="1163"/>
        <v>0</v>
      </c>
      <c r="ER96" s="31">
        <f t="shared" si="1164"/>
        <v>0</v>
      </c>
      <c r="ES96" s="31">
        <f t="shared" si="1165"/>
        <v>0</v>
      </c>
      <c r="ET96" s="31">
        <f t="shared" si="1166"/>
        <v>0</v>
      </c>
      <c r="EU96" s="31">
        <f t="shared" si="1167"/>
        <v>0</v>
      </c>
      <c r="EV96" s="31">
        <f t="shared" si="1168"/>
        <v>0</v>
      </c>
      <c r="EW96" s="30">
        <f t="shared" si="1169"/>
        <v>0</v>
      </c>
      <c r="EX96" s="31">
        <f t="shared" si="1170"/>
        <v>0</v>
      </c>
      <c r="EY96" s="31">
        <f t="shared" si="1171"/>
        <v>0</v>
      </c>
      <c r="EZ96" s="31">
        <f t="shared" si="1172"/>
        <v>0</v>
      </c>
      <c r="FA96" s="31">
        <f t="shared" si="1173"/>
        <v>0</v>
      </c>
      <c r="FB96" s="31">
        <f t="shared" si="1174"/>
        <v>0</v>
      </c>
      <c r="FC96" s="31">
        <f t="shared" si="1175"/>
        <v>0</v>
      </c>
      <c r="FD96" s="31">
        <f t="shared" si="1176"/>
        <v>0</v>
      </c>
      <c r="FE96" s="31">
        <f t="shared" si="1177"/>
        <v>0</v>
      </c>
      <c r="FF96" s="31">
        <f t="shared" si="1178"/>
        <v>0</v>
      </c>
      <c r="FG96" s="30">
        <f t="shared" si="1179"/>
        <v>0</v>
      </c>
      <c r="FH96" s="31">
        <f t="shared" si="1180"/>
        <v>0</v>
      </c>
      <c r="FI96" s="31">
        <f t="shared" si="1181"/>
        <v>0</v>
      </c>
      <c r="FJ96" s="31">
        <f t="shared" si="1182"/>
        <v>0</v>
      </c>
      <c r="FK96" s="31">
        <f t="shared" si="1183"/>
        <v>0</v>
      </c>
      <c r="FL96" s="31">
        <f t="shared" si="1184"/>
        <v>0</v>
      </c>
      <c r="FM96" s="31">
        <f t="shared" si="1185"/>
        <v>0</v>
      </c>
      <c r="FN96" s="31">
        <f t="shared" si="1186"/>
        <v>0</v>
      </c>
      <c r="FO96" s="31">
        <f t="shared" si="1187"/>
        <v>0</v>
      </c>
      <c r="FP96" s="31">
        <f t="shared" si="1188"/>
        <v>0</v>
      </c>
      <c r="FQ96" s="31">
        <f t="shared" si="1189"/>
        <v>0</v>
      </c>
      <c r="FR96" s="31"/>
      <c r="FS96" s="31">
        <f t="shared" si="1189"/>
        <v>0</v>
      </c>
      <c r="FT96" s="31">
        <f t="shared" si="1190"/>
        <v>0</v>
      </c>
      <c r="FU96" s="31">
        <f t="shared" si="1191"/>
        <v>0</v>
      </c>
      <c r="FV96" s="31">
        <f t="shared" si="1192"/>
        <v>0</v>
      </c>
      <c r="FW96" s="31">
        <f t="shared" si="1193"/>
        <v>0</v>
      </c>
      <c r="FX96" s="31">
        <f t="shared" si="1194"/>
        <v>0</v>
      </c>
      <c r="FY96" s="31">
        <f t="shared" si="1195"/>
        <v>0</v>
      </c>
      <c r="FZ96" s="31">
        <f t="shared" si="1196"/>
        <v>0</v>
      </c>
      <c r="GA96" s="31">
        <f t="shared" si="1197"/>
        <v>0</v>
      </c>
      <c r="GB96" s="31">
        <f t="shared" si="1198"/>
        <v>0</v>
      </c>
      <c r="GC96" s="31">
        <f t="shared" si="1199"/>
        <v>0</v>
      </c>
      <c r="GD96" s="31">
        <f t="shared" si="1200"/>
        <v>0</v>
      </c>
      <c r="GE96" s="97">
        <f t="shared" si="1201"/>
        <v>0</v>
      </c>
      <c r="GF96" s="98">
        <f t="shared" si="1202"/>
        <v>0</v>
      </c>
      <c r="GG96" s="31"/>
      <c r="GH96" s="31"/>
      <c r="GI96" s="31"/>
      <c r="GJ96" s="31"/>
      <c r="GL96" s="7"/>
      <c r="GM96" s="7"/>
      <c r="GN96" s="11"/>
      <c r="GO96" s="33"/>
      <c r="GP96" s="40"/>
      <c r="GR96" s="36"/>
    </row>
    <row r="97" spans="1:200" s="2" customFormat="1" ht="24.95" hidden="1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107">
        <f t="shared" si="1312"/>
        <v>0</v>
      </c>
      <c r="N97" s="62"/>
      <c r="O97" s="52"/>
      <c r="P97" s="62"/>
      <c r="Q97" s="52"/>
      <c r="R97" s="62"/>
      <c r="S97" s="52"/>
      <c r="T97" s="62"/>
      <c r="U97" s="52"/>
      <c r="V97" s="63"/>
      <c r="W97" s="52"/>
      <c r="X97" s="52"/>
      <c r="Y97" s="52"/>
      <c r="Z97" s="63"/>
      <c r="AA97" s="52"/>
      <c r="AB97" s="63"/>
      <c r="AC97" s="52"/>
      <c r="AD97" s="63"/>
      <c r="AE97" s="108"/>
      <c r="AF97" s="63"/>
      <c r="AG97" s="52"/>
      <c r="AH97" s="63"/>
      <c r="AI97" s="52"/>
      <c r="AJ97" s="63"/>
      <c r="AK97" s="52"/>
      <c r="AL97" s="63"/>
      <c r="AM97" s="52"/>
      <c r="AN97" s="63"/>
      <c r="AO97" s="52"/>
      <c r="AP97" s="63"/>
      <c r="AQ97" s="52"/>
      <c r="AR97" s="63"/>
      <c r="AS97" s="52"/>
      <c r="AT97" s="63"/>
      <c r="AU97" s="52"/>
      <c r="AV97" s="63"/>
      <c r="AW97" s="52"/>
      <c r="AX97" s="63"/>
      <c r="AY97" s="52"/>
      <c r="AZ97" s="63"/>
      <c r="BA97" s="52"/>
      <c r="BB97" s="63"/>
      <c r="BC97" s="52"/>
      <c r="BD97" s="63"/>
      <c r="BE97" s="52"/>
      <c r="BF97" s="52"/>
      <c r="BG97" s="52">
        <f t="shared" si="1138"/>
        <v>0</v>
      </c>
      <c r="BH97" s="52">
        <f t="shared" si="1139"/>
        <v>0</v>
      </c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107">
        <f t="shared" si="1313"/>
        <v>0</v>
      </c>
      <c r="BZ97" s="62"/>
      <c r="CA97" s="52"/>
      <c r="CB97" s="62"/>
      <c r="CC97" s="52"/>
      <c r="CD97" s="62"/>
      <c r="CE97" s="52"/>
      <c r="CF97" s="62"/>
      <c r="CG97" s="52"/>
      <c r="CH97" s="63"/>
      <c r="CI97" s="52"/>
      <c r="CJ97" s="52"/>
      <c r="CK97" s="52"/>
      <c r="CL97" s="63"/>
      <c r="CM97" s="52"/>
      <c r="CN97" s="63"/>
      <c r="CO97" s="52"/>
      <c r="CP97" s="63"/>
      <c r="CQ97" s="108"/>
      <c r="CR97" s="63"/>
      <c r="CS97" s="52"/>
      <c r="CT97" s="63"/>
      <c r="CU97" s="52"/>
      <c r="CV97" s="63"/>
      <c r="CW97" s="52"/>
      <c r="CX97" s="63"/>
      <c r="CY97" s="52"/>
      <c r="CZ97" s="63"/>
      <c r="DA97" s="52"/>
      <c r="DB97" s="63"/>
      <c r="DC97" s="52"/>
      <c r="DD97" s="63"/>
      <c r="DE97" s="52"/>
      <c r="DF97" s="63"/>
      <c r="DG97" s="52"/>
      <c r="DH97" s="63"/>
      <c r="DI97" s="52"/>
      <c r="DJ97" s="63"/>
      <c r="DK97" s="52"/>
      <c r="DL97" s="63"/>
      <c r="DM97" s="52"/>
      <c r="DN97" s="63"/>
      <c r="DO97" s="52"/>
      <c r="DP97" s="63"/>
      <c r="DQ97" s="52"/>
      <c r="DR97" s="52"/>
      <c r="DS97" s="52">
        <f t="shared" si="1154"/>
        <v>0</v>
      </c>
      <c r="DT97" s="52">
        <f t="shared" si="1155"/>
        <v>0</v>
      </c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>
        <f t="shared" si="1156"/>
        <v>0</v>
      </c>
      <c r="EK97" s="31">
        <f t="shared" si="1157"/>
        <v>0</v>
      </c>
      <c r="EL97" s="31">
        <f t="shared" si="1158"/>
        <v>0</v>
      </c>
      <c r="EM97" s="30">
        <f t="shared" si="1159"/>
        <v>0</v>
      </c>
      <c r="EN97" s="31">
        <f t="shared" si="1160"/>
        <v>0</v>
      </c>
      <c r="EO97" s="31">
        <f t="shared" si="1161"/>
        <v>0</v>
      </c>
      <c r="EP97" s="31">
        <f t="shared" si="1162"/>
        <v>0</v>
      </c>
      <c r="EQ97" s="31">
        <f t="shared" si="1163"/>
        <v>0</v>
      </c>
      <c r="ER97" s="31">
        <f t="shared" si="1164"/>
        <v>0</v>
      </c>
      <c r="ES97" s="31">
        <f t="shared" si="1165"/>
        <v>0</v>
      </c>
      <c r="ET97" s="31">
        <f t="shared" si="1166"/>
        <v>0</v>
      </c>
      <c r="EU97" s="31">
        <f t="shared" si="1167"/>
        <v>0</v>
      </c>
      <c r="EV97" s="31">
        <f t="shared" si="1168"/>
        <v>0</v>
      </c>
      <c r="EW97" s="30">
        <f t="shared" si="1169"/>
        <v>0</v>
      </c>
      <c r="EX97" s="31">
        <f t="shared" si="1170"/>
        <v>0</v>
      </c>
      <c r="EY97" s="31">
        <f t="shared" si="1171"/>
        <v>0</v>
      </c>
      <c r="EZ97" s="31">
        <f t="shared" si="1172"/>
        <v>0</v>
      </c>
      <c r="FA97" s="31">
        <f t="shared" si="1173"/>
        <v>0</v>
      </c>
      <c r="FB97" s="31">
        <f t="shared" si="1174"/>
        <v>0</v>
      </c>
      <c r="FC97" s="31">
        <f t="shared" si="1175"/>
        <v>0</v>
      </c>
      <c r="FD97" s="31">
        <f t="shared" si="1176"/>
        <v>0</v>
      </c>
      <c r="FE97" s="31">
        <f t="shared" si="1177"/>
        <v>0</v>
      </c>
      <c r="FF97" s="31">
        <f t="shared" si="1178"/>
        <v>0</v>
      </c>
      <c r="FG97" s="30">
        <f t="shared" si="1179"/>
        <v>0</v>
      </c>
      <c r="FH97" s="31">
        <f t="shared" si="1180"/>
        <v>0</v>
      </c>
      <c r="FI97" s="31">
        <f t="shared" si="1181"/>
        <v>0</v>
      </c>
      <c r="FJ97" s="31">
        <f t="shared" si="1182"/>
        <v>0</v>
      </c>
      <c r="FK97" s="31">
        <f t="shared" si="1183"/>
        <v>0</v>
      </c>
      <c r="FL97" s="31">
        <f t="shared" si="1184"/>
        <v>0</v>
      </c>
      <c r="FM97" s="31">
        <f t="shared" si="1185"/>
        <v>0</v>
      </c>
      <c r="FN97" s="31">
        <f t="shared" si="1186"/>
        <v>0</v>
      </c>
      <c r="FO97" s="31">
        <f t="shared" si="1187"/>
        <v>0</v>
      </c>
      <c r="FP97" s="31">
        <f t="shared" si="1188"/>
        <v>0</v>
      </c>
      <c r="FQ97" s="31">
        <f t="shared" si="1189"/>
        <v>0</v>
      </c>
      <c r="FR97" s="31"/>
      <c r="FS97" s="31">
        <f t="shared" si="1189"/>
        <v>0</v>
      </c>
      <c r="FT97" s="31">
        <f t="shared" si="1190"/>
        <v>0</v>
      </c>
      <c r="FU97" s="31">
        <f t="shared" si="1191"/>
        <v>0</v>
      </c>
      <c r="FV97" s="31">
        <f t="shared" si="1192"/>
        <v>0</v>
      </c>
      <c r="FW97" s="31">
        <f t="shared" si="1193"/>
        <v>0</v>
      </c>
      <c r="FX97" s="31">
        <f t="shared" si="1194"/>
        <v>0</v>
      </c>
      <c r="FY97" s="31">
        <f t="shared" si="1195"/>
        <v>0</v>
      </c>
      <c r="FZ97" s="31">
        <f t="shared" si="1196"/>
        <v>0</v>
      </c>
      <c r="GA97" s="31">
        <f t="shared" si="1197"/>
        <v>0</v>
      </c>
      <c r="GB97" s="31">
        <f t="shared" si="1198"/>
        <v>0</v>
      </c>
      <c r="GC97" s="31">
        <f t="shared" si="1199"/>
        <v>0</v>
      </c>
      <c r="GD97" s="31">
        <f t="shared" si="1200"/>
        <v>0</v>
      </c>
      <c r="GE97" s="97">
        <f t="shared" si="1201"/>
        <v>0</v>
      </c>
      <c r="GF97" s="98">
        <f t="shared" si="1202"/>
        <v>0</v>
      </c>
      <c r="GG97" s="31"/>
      <c r="GH97" s="31"/>
      <c r="GI97" s="31"/>
      <c r="GJ97" s="31"/>
      <c r="GL97" s="7"/>
      <c r="GM97" s="7"/>
      <c r="GN97" s="11"/>
      <c r="GO97" s="33"/>
      <c r="GP97" s="40"/>
      <c r="GR97" s="36"/>
    </row>
    <row r="98" spans="1:200" s="2" customFormat="1" ht="24.95" hidden="1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107">
        <f t="shared" si="1312"/>
        <v>0</v>
      </c>
      <c r="N98" s="62"/>
      <c r="O98" s="52"/>
      <c r="P98" s="62"/>
      <c r="Q98" s="52"/>
      <c r="R98" s="62"/>
      <c r="S98" s="52"/>
      <c r="T98" s="62"/>
      <c r="U98" s="52"/>
      <c r="V98" s="63"/>
      <c r="W98" s="52"/>
      <c r="X98" s="52"/>
      <c r="Y98" s="52"/>
      <c r="Z98" s="63"/>
      <c r="AA98" s="52"/>
      <c r="AB98" s="63"/>
      <c r="AC98" s="52"/>
      <c r="AD98" s="63"/>
      <c r="AE98" s="108"/>
      <c r="AF98" s="63"/>
      <c r="AG98" s="52"/>
      <c r="AH98" s="63"/>
      <c r="AI98" s="52"/>
      <c r="AJ98" s="63"/>
      <c r="AK98" s="52"/>
      <c r="AL98" s="63"/>
      <c r="AM98" s="52"/>
      <c r="AN98" s="63"/>
      <c r="AO98" s="52"/>
      <c r="AP98" s="63"/>
      <c r="AQ98" s="52"/>
      <c r="AR98" s="63"/>
      <c r="AS98" s="52"/>
      <c r="AT98" s="63"/>
      <c r="AU98" s="52"/>
      <c r="AV98" s="63"/>
      <c r="AW98" s="52"/>
      <c r="AX98" s="63"/>
      <c r="AY98" s="52"/>
      <c r="AZ98" s="63"/>
      <c r="BA98" s="52"/>
      <c r="BB98" s="63"/>
      <c r="BC98" s="52"/>
      <c r="BD98" s="63"/>
      <c r="BE98" s="52"/>
      <c r="BF98" s="52"/>
      <c r="BG98" s="52">
        <f t="shared" si="1138"/>
        <v>0</v>
      </c>
      <c r="BH98" s="52">
        <f t="shared" si="1139"/>
        <v>0</v>
      </c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107">
        <f t="shared" si="1313"/>
        <v>0</v>
      </c>
      <c r="BZ98" s="62"/>
      <c r="CA98" s="52"/>
      <c r="CB98" s="62"/>
      <c r="CC98" s="52"/>
      <c r="CD98" s="62"/>
      <c r="CE98" s="52"/>
      <c r="CF98" s="62"/>
      <c r="CG98" s="52"/>
      <c r="CH98" s="63"/>
      <c r="CI98" s="52"/>
      <c r="CJ98" s="52"/>
      <c r="CK98" s="52"/>
      <c r="CL98" s="63"/>
      <c r="CM98" s="52"/>
      <c r="CN98" s="63"/>
      <c r="CO98" s="52"/>
      <c r="CP98" s="63"/>
      <c r="CQ98" s="108"/>
      <c r="CR98" s="63"/>
      <c r="CS98" s="52"/>
      <c r="CT98" s="63"/>
      <c r="CU98" s="52"/>
      <c r="CV98" s="63"/>
      <c r="CW98" s="52"/>
      <c r="CX98" s="63"/>
      <c r="CY98" s="52"/>
      <c r="CZ98" s="63"/>
      <c r="DA98" s="52"/>
      <c r="DB98" s="63"/>
      <c r="DC98" s="52"/>
      <c r="DD98" s="63"/>
      <c r="DE98" s="52"/>
      <c r="DF98" s="63"/>
      <c r="DG98" s="52"/>
      <c r="DH98" s="63"/>
      <c r="DI98" s="52"/>
      <c r="DJ98" s="63"/>
      <c r="DK98" s="52"/>
      <c r="DL98" s="63"/>
      <c r="DM98" s="52"/>
      <c r="DN98" s="63"/>
      <c r="DO98" s="52"/>
      <c r="DP98" s="63"/>
      <c r="DQ98" s="52"/>
      <c r="DR98" s="52"/>
      <c r="DS98" s="52">
        <f t="shared" si="1154"/>
        <v>0</v>
      </c>
      <c r="DT98" s="52">
        <f t="shared" si="1155"/>
        <v>0</v>
      </c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>
        <f t="shared" si="1156"/>
        <v>0</v>
      </c>
      <c r="EK98" s="31">
        <f t="shared" si="1157"/>
        <v>0</v>
      </c>
      <c r="EL98" s="31">
        <f t="shared" si="1158"/>
        <v>0</v>
      </c>
      <c r="EM98" s="30">
        <f t="shared" si="1159"/>
        <v>0</v>
      </c>
      <c r="EN98" s="31">
        <f t="shared" si="1160"/>
        <v>0</v>
      </c>
      <c r="EO98" s="31">
        <f t="shared" si="1161"/>
        <v>0</v>
      </c>
      <c r="EP98" s="31">
        <f t="shared" si="1162"/>
        <v>0</v>
      </c>
      <c r="EQ98" s="31">
        <f t="shared" si="1163"/>
        <v>0</v>
      </c>
      <c r="ER98" s="31">
        <f t="shared" si="1164"/>
        <v>0</v>
      </c>
      <c r="ES98" s="31">
        <f t="shared" si="1165"/>
        <v>0</v>
      </c>
      <c r="ET98" s="31">
        <f t="shared" si="1166"/>
        <v>0</v>
      </c>
      <c r="EU98" s="31">
        <f t="shared" si="1167"/>
        <v>0</v>
      </c>
      <c r="EV98" s="31">
        <f t="shared" si="1168"/>
        <v>0</v>
      </c>
      <c r="EW98" s="30">
        <f t="shared" si="1169"/>
        <v>0</v>
      </c>
      <c r="EX98" s="31">
        <f t="shared" si="1170"/>
        <v>0</v>
      </c>
      <c r="EY98" s="31">
        <f t="shared" si="1171"/>
        <v>0</v>
      </c>
      <c r="EZ98" s="31">
        <f t="shared" si="1172"/>
        <v>0</v>
      </c>
      <c r="FA98" s="31">
        <f t="shared" si="1173"/>
        <v>0</v>
      </c>
      <c r="FB98" s="31">
        <f t="shared" si="1174"/>
        <v>0</v>
      </c>
      <c r="FC98" s="31">
        <f t="shared" si="1175"/>
        <v>0</v>
      </c>
      <c r="FD98" s="31">
        <f t="shared" si="1176"/>
        <v>0</v>
      </c>
      <c r="FE98" s="31">
        <f t="shared" si="1177"/>
        <v>0</v>
      </c>
      <c r="FF98" s="31">
        <f t="shared" si="1178"/>
        <v>0</v>
      </c>
      <c r="FG98" s="30">
        <f t="shared" si="1179"/>
        <v>0</v>
      </c>
      <c r="FH98" s="31">
        <f t="shared" si="1180"/>
        <v>0</v>
      </c>
      <c r="FI98" s="31">
        <f t="shared" si="1181"/>
        <v>0</v>
      </c>
      <c r="FJ98" s="31">
        <f t="shared" si="1182"/>
        <v>0</v>
      </c>
      <c r="FK98" s="31">
        <f t="shared" si="1183"/>
        <v>0</v>
      </c>
      <c r="FL98" s="31">
        <f t="shared" si="1184"/>
        <v>0</v>
      </c>
      <c r="FM98" s="31">
        <f t="shared" si="1185"/>
        <v>0</v>
      </c>
      <c r="FN98" s="31">
        <f t="shared" si="1186"/>
        <v>0</v>
      </c>
      <c r="FO98" s="31">
        <f t="shared" si="1187"/>
        <v>0</v>
      </c>
      <c r="FP98" s="31">
        <f t="shared" si="1188"/>
        <v>0</v>
      </c>
      <c r="FQ98" s="31">
        <f t="shared" si="1189"/>
        <v>0</v>
      </c>
      <c r="FR98" s="31"/>
      <c r="FS98" s="31">
        <f t="shared" si="1189"/>
        <v>0</v>
      </c>
      <c r="FT98" s="31">
        <f t="shared" si="1190"/>
        <v>0</v>
      </c>
      <c r="FU98" s="31">
        <f t="shared" si="1191"/>
        <v>0</v>
      </c>
      <c r="FV98" s="31">
        <f t="shared" si="1192"/>
        <v>0</v>
      </c>
      <c r="FW98" s="31">
        <f t="shared" si="1193"/>
        <v>0</v>
      </c>
      <c r="FX98" s="31">
        <f t="shared" si="1194"/>
        <v>0</v>
      </c>
      <c r="FY98" s="31">
        <f t="shared" si="1195"/>
        <v>0</v>
      </c>
      <c r="FZ98" s="31">
        <f t="shared" si="1196"/>
        <v>0</v>
      </c>
      <c r="GA98" s="31">
        <f t="shared" si="1197"/>
        <v>0</v>
      </c>
      <c r="GB98" s="31">
        <f t="shared" si="1198"/>
        <v>0</v>
      </c>
      <c r="GC98" s="31">
        <f t="shared" si="1199"/>
        <v>0</v>
      </c>
      <c r="GD98" s="31">
        <f t="shared" si="1200"/>
        <v>0</v>
      </c>
      <c r="GE98" s="97">
        <f t="shared" si="1201"/>
        <v>0</v>
      </c>
      <c r="GF98" s="98">
        <f t="shared" si="1202"/>
        <v>0</v>
      </c>
      <c r="GG98" s="31"/>
      <c r="GH98" s="31"/>
      <c r="GI98" s="31"/>
      <c r="GJ98" s="31"/>
      <c r="GL98" s="7"/>
      <c r="GM98" s="7"/>
      <c r="GN98" s="11"/>
      <c r="GO98" s="33"/>
      <c r="GP98" s="40"/>
      <c r="GR98" s="36"/>
    </row>
    <row r="99" spans="1:200" s="2" customFormat="1" ht="24.95" hidden="1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107">
        <f t="shared" si="1312"/>
        <v>0</v>
      </c>
      <c r="N99" s="62"/>
      <c r="O99" s="52"/>
      <c r="P99" s="62"/>
      <c r="Q99" s="52"/>
      <c r="R99" s="62"/>
      <c r="S99" s="52"/>
      <c r="T99" s="62"/>
      <c r="U99" s="52"/>
      <c r="V99" s="63"/>
      <c r="W99" s="52"/>
      <c r="X99" s="52"/>
      <c r="Y99" s="52"/>
      <c r="Z99" s="63"/>
      <c r="AA99" s="52"/>
      <c r="AB99" s="63"/>
      <c r="AC99" s="52"/>
      <c r="AD99" s="63"/>
      <c r="AE99" s="108"/>
      <c r="AF99" s="63"/>
      <c r="AG99" s="52"/>
      <c r="AH99" s="63"/>
      <c r="AI99" s="52"/>
      <c r="AJ99" s="63"/>
      <c r="AK99" s="52"/>
      <c r="AL99" s="63"/>
      <c r="AM99" s="52"/>
      <c r="AN99" s="63"/>
      <c r="AO99" s="52"/>
      <c r="AP99" s="63"/>
      <c r="AQ99" s="52"/>
      <c r="AR99" s="63"/>
      <c r="AS99" s="52"/>
      <c r="AT99" s="63"/>
      <c r="AU99" s="52"/>
      <c r="AV99" s="63"/>
      <c r="AW99" s="52"/>
      <c r="AX99" s="63"/>
      <c r="AY99" s="52"/>
      <c r="AZ99" s="63"/>
      <c r="BA99" s="52"/>
      <c r="BB99" s="63"/>
      <c r="BC99" s="52"/>
      <c r="BD99" s="63"/>
      <c r="BE99" s="52"/>
      <c r="BF99" s="52"/>
      <c r="BG99" s="52">
        <f t="shared" si="1138"/>
        <v>0</v>
      </c>
      <c r="BH99" s="52">
        <f t="shared" si="1139"/>
        <v>0</v>
      </c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107">
        <f t="shared" si="1313"/>
        <v>0</v>
      </c>
      <c r="BZ99" s="62"/>
      <c r="CA99" s="52"/>
      <c r="CB99" s="62"/>
      <c r="CC99" s="52"/>
      <c r="CD99" s="62"/>
      <c r="CE99" s="52"/>
      <c r="CF99" s="62"/>
      <c r="CG99" s="52"/>
      <c r="CH99" s="63"/>
      <c r="CI99" s="52"/>
      <c r="CJ99" s="52"/>
      <c r="CK99" s="52"/>
      <c r="CL99" s="63"/>
      <c r="CM99" s="52"/>
      <c r="CN99" s="63"/>
      <c r="CO99" s="52"/>
      <c r="CP99" s="63"/>
      <c r="CQ99" s="108"/>
      <c r="CR99" s="63"/>
      <c r="CS99" s="52"/>
      <c r="CT99" s="63"/>
      <c r="CU99" s="52"/>
      <c r="CV99" s="63"/>
      <c r="CW99" s="52"/>
      <c r="CX99" s="63"/>
      <c r="CY99" s="52"/>
      <c r="CZ99" s="63"/>
      <c r="DA99" s="52"/>
      <c r="DB99" s="63"/>
      <c r="DC99" s="52"/>
      <c r="DD99" s="63"/>
      <c r="DE99" s="52"/>
      <c r="DF99" s="63"/>
      <c r="DG99" s="52"/>
      <c r="DH99" s="63"/>
      <c r="DI99" s="52"/>
      <c r="DJ99" s="63"/>
      <c r="DK99" s="52"/>
      <c r="DL99" s="63"/>
      <c r="DM99" s="52"/>
      <c r="DN99" s="63"/>
      <c r="DO99" s="52"/>
      <c r="DP99" s="63"/>
      <c r="DQ99" s="52"/>
      <c r="DR99" s="52"/>
      <c r="DS99" s="52">
        <f t="shared" si="1154"/>
        <v>0</v>
      </c>
      <c r="DT99" s="52">
        <f t="shared" si="1155"/>
        <v>0</v>
      </c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>
        <f t="shared" si="1156"/>
        <v>0</v>
      </c>
      <c r="EK99" s="31">
        <f t="shared" si="1157"/>
        <v>0</v>
      </c>
      <c r="EL99" s="31">
        <f t="shared" si="1158"/>
        <v>0</v>
      </c>
      <c r="EM99" s="30">
        <f t="shared" si="1159"/>
        <v>0</v>
      </c>
      <c r="EN99" s="31">
        <f t="shared" si="1160"/>
        <v>0</v>
      </c>
      <c r="EO99" s="31">
        <f t="shared" si="1161"/>
        <v>0</v>
      </c>
      <c r="EP99" s="31">
        <f t="shared" si="1162"/>
        <v>0</v>
      </c>
      <c r="EQ99" s="31">
        <f t="shared" si="1163"/>
        <v>0</v>
      </c>
      <c r="ER99" s="31">
        <f t="shared" si="1164"/>
        <v>0</v>
      </c>
      <c r="ES99" s="31">
        <f t="shared" si="1165"/>
        <v>0</v>
      </c>
      <c r="ET99" s="31">
        <f t="shared" si="1166"/>
        <v>0</v>
      </c>
      <c r="EU99" s="31">
        <f t="shared" si="1167"/>
        <v>0</v>
      </c>
      <c r="EV99" s="31">
        <f t="shared" si="1168"/>
        <v>0</v>
      </c>
      <c r="EW99" s="30">
        <f t="shared" si="1169"/>
        <v>0</v>
      </c>
      <c r="EX99" s="31">
        <f t="shared" si="1170"/>
        <v>0</v>
      </c>
      <c r="EY99" s="31">
        <f t="shared" si="1171"/>
        <v>0</v>
      </c>
      <c r="EZ99" s="31">
        <f t="shared" si="1172"/>
        <v>0</v>
      </c>
      <c r="FA99" s="31">
        <f t="shared" si="1173"/>
        <v>0</v>
      </c>
      <c r="FB99" s="31">
        <f t="shared" si="1174"/>
        <v>0</v>
      </c>
      <c r="FC99" s="31">
        <f t="shared" si="1175"/>
        <v>0</v>
      </c>
      <c r="FD99" s="31">
        <f t="shared" si="1176"/>
        <v>0</v>
      </c>
      <c r="FE99" s="31">
        <f t="shared" si="1177"/>
        <v>0</v>
      </c>
      <c r="FF99" s="31">
        <f t="shared" si="1178"/>
        <v>0</v>
      </c>
      <c r="FG99" s="30">
        <f t="shared" si="1179"/>
        <v>0</v>
      </c>
      <c r="FH99" s="31">
        <f t="shared" si="1180"/>
        <v>0</v>
      </c>
      <c r="FI99" s="31">
        <f t="shared" si="1181"/>
        <v>0</v>
      </c>
      <c r="FJ99" s="31">
        <f t="shared" si="1182"/>
        <v>0</v>
      </c>
      <c r="FK99" s="31">
        <f t="shared" si="1183"/>
        <v>0</v>
      </c>
      <c r="FL99" s="31">
        <f t="shared" si="1184"/>
        <v>0</v>
      </c>
      <c r="FM99" s="31">
        <f t="shared" si="1185"/>
        <v>0</v>
      </c>
      <c r="FN99" s="31">
        <f t="shared" si="1186"/>
        <v>0</v>
      </c>
      <c r="FO99" s="31">
        <f t="shared" si="1187"/>
        <v>0</v>
      </c>
      <c r="FP99" s="31">
        <f t="shared" si="1188"/>
        <v>0</v>
      </c>
      <c r="FQ99" s="31">
        <f t="shared" si="1189"/>
        <v>0</v>
      </c>
      <c r="FR99" s="31"/>
      <c r="FS99" s="31">
        <f t="shared" si="1189"/>
        <v>0</v>
      </c>
      <c r="FT99" s="31">
        <f t="shared" si="1190"/>
        <v>0</v>
      </c>
      <c r="FU99" s="31">
        <f t="shared" si="1191"/>
        <v>0</v>
      </c>
      <c r="FV99" s="31">
        <f t="shared" si="1192"/>
        <v>0</v>
      </c>
      <c r="FW99" s="31">
        <f t="shared" si="1193"/>
        <v>0</v>
      </c>
      <c r="FX99" s="31">
        <f t="shared" si="1194"/>
        <v>0</v>
      </c>
      <c r="FY99" s="31">
        <f t="shared" si="1195"/>
        <v>0</v>
      </c>
      <c r="FZ99" s="31">
        <f t="shared" si="1196"/>
        <v>0</v>
      </c>
      <c r="GA99" s="31">
        <f t="shared" si="1197"/>
        <v>0</v>
      </c>
      <c r="GB99" s="31">
        <f t="shared" si="1198"/>
        <v>0</v>
      </c>
      <c r="GC99" s="31">
        <f t="shared" si="1199"/>
        <v>0</v>
      </c>
      <c r="GD99" s="31">
        <f t="shared" si="1200"/>
        <v>0</v>
      </c>
      <c r="GE99" s="97">
        <f t="shared" si="1201"/>
        <v>0</v>
      </c>
      <c r="GF99" s="98">
        <f t="shared" si="1202"/>
        <v>0</v>
      </c>
      <c r="GG99" s="31"/>
      <c r="GH99" s="31"/>
      <c r="GI99" s="31"/>
      <c r="GJ99" s="31"/>
      <c r="GL99" s="7"/>
      <c r="GM99" s="7"/>
      <c r="GN99" s="11"/>
      <c r="GO99" s="33"/>
      <c r="GP99" s="40"/>
      <c r="GR99" s="36"/>
    </row>
    <row r="100" spans="1:200" s="2" customFormat="1" ht="24.95" hidden="1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107">
        <f t="shared" si="1312"/>
        <v>0</v>
      </c>
      <c r="N100" s="62"/>
      <c r="O100" s="52"/>
      <c r="P100" s="62"/>
      <c r="Q100" s="52"/>
      <c r="R100" s="62"/>
      <c r="S100" s="52"/>
      <c r="T100" s="62"/>
      <c r="U100" s="52"/>
      <c r="V100" s="63"/>
      <c r="W100" s="52"/>
      <c r="X100" s="52"/>
      <c r="Y100" s="52"/>
      <c r="Z100" s="63"/>
      <c r="AA100" s="52"/>
      <c r="AB100" s="63"/>
      <c r="AC100" s="52"/>
      <c r="AD100" s="63"/>
      <c r="AE100" s="108"/>
      <c r="AF100" s="63"/>
      <c r="AG100" s="52"/>
      <c r="AH100" s="63"/>
      <c r="AI100" s="52"/>
      <c r="AJ100" s="63"/>
      <c r="AK100" s="52"/>
      <c r="AL100" s="63"/>
      <c r="AM100" s="52"/>
      <c r="AN100" s="63"/>
      <c r="AO100" s="52"/>
      <c r="AP100" s="63"/>
      <c r="AQ100" s="52"/>
      <c r="AR100" s="63"/>
      <c r="AS100" s="52"/>
      <c r="AT100" s="63"/>
      <c r="AU100" s="52"/>
      <c r="AV100" s="63"/>
      <c r="AW100" s="52"/>
      <c r="AX100" s="63"/>
      <c r="AY100" s="52"/>
      <c r="AZ100" s="63"/>
      <c r="BA100" s="52"/>
      <c r="BB100" s="63"/>
      <c r="BC100" s="52"/>
      <c r="BD100" s="63"/>
      <c r="BE100" s="52"/>
      <c r="BF100" s="52"/>
      <c r="BG100" s="52">
        <f t="shared" si="1138"/>
        <v>0</v>
      </c>
      <c r="BH100" s="52">
        <f t="shared" si="1139"/>
        <v>0</v>
      </c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107">
        <f t="shared" si="1313"/>
        <v>0</v>
      </c>
      <c r="BZ100" s="62"/>
      <c r="CA100" s="52"/>
      <c r="CB100" s="62"/>
      <c r="CC100" s="52"/>
      <c r="CD100" s="62"/>
      <c r="CE100" s="52"/>
      <c r="CF100" s="62"/>
      <c r="CG100" s="52"/>
      <c r="CH100" s="63"/>
      <c r="CI100" s="52"/>
      <c r="CJ100" s="52"/>
      <c r="CK100" s="52"/>
      <c r="CL100" s="63"/>
      <c r="CM100" s="52"/>
      <c r="CN100" s="63"/>
      <c r="CO100" s="52"/>
      <c r="CP100" s="63"/>
      <c r="CQ100" s="108"/>
      <c r="CR100" s="63"/>
      <c r="CS100" s="52"/>
      <c r="CT100" s="63"/>
      <c r="CU100" s="52"/>
      <c r="CV100" s="63"/>
      <c r="CW100" s="52"/>
      <c r="CX100" s="63"/>
      <c r="CY100" s="52"/>
      <c r="CZ100" s="63"/>
      <c r="DA100" s="52"/>
      <c r="DB100" s="63"/>
      <c r="DC100" s="52"/>
      <c r="DD100" s="63"/>
      <c r="DE100" s="52"/>
      <c r="DF100" s="63"/>
      <c r="DG100" s="52"/>
      <c r="DH100" s="63"/>
      <c r="DI100" s="52"/>
      <c r="DJ100" s="63"/>
      <c r="DK100" s="52"/>
      <c r="DL100" s="63"/>
      <c r="DM100" s="52"/>
      <c r="DN100" s="63"/>
      <c r="DO100" s="52"/>
      <c r="DP100" s="63"/>
      <c r="DQ100" s="52"/>
      <c r="DR100" s="52"/>
      <c r="DS100" s="52">
        <f t="shared" si="1154"/>
        <v>0</v>
      </c>
      <c r="DT100" s="52">
        <f t="shared" si="1155"/>
        <v>0</v>
      </c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>
        <f t="shared" si="1156"/>
        <v>0</v>
      </c>
      <c r="EK100" s="31">
        <f t="shared" si="1157"/>
        <v>0</v>
      </c>
      <c r="EL100" s="31">
        <f t="shared" si="1158"/>
        <v>0</v>
      </c>
      <c r="EM100" s="30">
        <f t="shared" si="1159"/>
        <v>0</v>
      </c>
      <c r="EN100" s="31">
        <f t="shared" si="1160"/>
        <v>0</v>
      </c>
      <c r="EO100" s="31">
        <f t="shared" si="1161"/>
        <v>0</v>
      </c>
      <c r="EP100" s="31">
        <f t="shared" si="1162"/>
        <v>0</v>
      </c>
      <c r="EQ100" s="31">
        <f t="shared" si="1163"/>
        <v>0</v>
      </c>
      <c r="ER100" s="31">
        <f t="shared" si="1164"/>
        <v>0</v>
      </c>
      <c r="ES100" s="31">
        <f t="shared" si="1165"/>
        <v>0</v>
      </c>
      <c r="ET100" s="31">
        <f t="shared" si="1166"/>
        <v>0</v>
      </c>
      <c r="EU100" s="31">
        <f t="shared" si="1167"/>
        <v>0</v>
      </c>
      <c r="EV100" s="31">
        <f t="shared" si="1168"/>
        <v>0</v>
      </c>
      <c r="EW100" s="30">
        <f t="shared" si="1169"/>
        <v>0</v>
      </c>
      <c r="EX100" s="31">
        <f t="shared" si="1170"/>
        <v>0</v>
      </c>
      <c r="EY100" s="31">
        <f t="shared" si="1171"/>
        <v>0</v>
      </c>
      <c r="EZ100" s="31">
        <f t="shared" si="1172"/>
        <v>0</v>
      </c>
      <c r="FA100" s="31">
        <f t="shared" si="1173"/>
        <v>0</v>
      </c>
      <c r="FB100" s="31">
        <f t="shared" si="1174"/>
        <v>0</v>
      </c>
      <c r="FC100" s="31">
        <f t="shared" si="1175"/>
        <v>0</v>
      </c>
      <c r="FD100" s="31">
        <f t="shared" si="1176"/>
        <v>0</v>
      </c>
      <c r="FE100" s="31">
        <f t="shared" si="1177"/>
        <v>0</v>
      </c>
      <c r="FF100" s="31">
        <f t="shared" si="1178"/>
        <v>0</v>
      </c>
      <c r="FG100" s="30">
        <f t="shared" si="1179"/>
        <v>0</v>
      </c>
      <c r="FH100" s="31">
        <f t="shared" si="1180"/>
        <v>0</v>
      </c>
      <c r="FI100" s="31">
        <f t="shared" si="1181"/>
        <v>0</v>
      </c>
      <c r="FJ100" s="31">
        <f t="shared" si="1182"/>
        <v>0</v>
      </c>
      <c r="FK100" s="31">
        <f t="shared" si="1183"/>
        <v>0</v>
      </c>
      <c r="FL100" s="31">
        <f t="shared" si="1184"/>
        <v>0</v>
      </c>
      <c r="FM100" s="31">
        <f t="shared" si="1185"/>
        <v>0</v>
      </c>
      <c r="FN100" s="31">
        <f t="shared" si="1186"/>
        <v>0</v>
      </c>
      <c r="FO100" s="31">
        <f t="shared" si="1187"/>
        <v>0</v>
      </c>
      <c r="FP100" s="31">
        <f t="shared" si="1188"/>
        <v>0</v>
      </c>
      <c r="FQ100" s="31">
        <f t="shared" si="1189"/>
        <v>0</v>
      </c>
      <c r="FR100" s="31"/>
      <c r="FS100" s="31">
        <f t="shared" si="1189"/>
        <v>0</v>
      </c>
      <c r="FT100" s="31">
        <f t="shared" si="1190"/>
        <v>0</v>
      </c>
      <c r="FU100" s="31">
        <f t="shared" si="1191"/>
        <v>0</v>
      </c>
      <c r="FV100" s="31">
        <f t="shared" si="1192"/>
        <v>0</v>
      </c>
      <c r="FW100" s="31">
        <f t="shared" si="1193"/>
        <v>0</v>
      </c>
      <c r="FX100" s="31">
        <f t="shared" si="1194"/>
        <v>0</v>
      </c>
      <c r="FY100" s="31">
        <f t="shared" si="1195"/>
        <v>0</v>
      </c>
      <c r="FZ100" s="31">
        <f t="shared" si="1196"/>
        <v>0</v>
      </c>
      <c r="GA100" s="31">
        <f t="shared" si="1197"/>
        <v>0</v>
      </c>
      <c r="GB100" s="31">
        <f t="shared" si="1198"/>
        <v>0</v>
      </c>
      <c r="GC100" s="31">
        <f t="shared" si="1199"/>
        <v>0</v>
      </c>
      <c r="GD100" s="31">
        <f t="shared" si="1200"/>
        <v>0</v>
      </c>
      <c r="GE100" s="97">
        <f t="shared" si="1201"/>
        <v>0</v>
      </c>
      <c r="GF100" s="98">
        <f t="shared" si="1202"/>
        <v>0</v>
      </c>
      <c r="GG100" s="31"/>
      <c r="GH100" s="31"/>
      <c r="GI100" s="31"/>
      <c r="GJ100" s="31"/>
      <c r="GL100" s="7"/>
      <c r="GM100" s="7"/>
      <c r="GO100" s="33"/>
      <c r="GP100" s="40"/>
      <c r="GR100" s="36"/>
    </row>
    <row r="101" spans="1:200" s="4" customFormat="1" ht="24.95" hidden="1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194">
        <f t="shared" si="1312"/>
        <v>0</v>
      </c>
      <c r="N101" s="195"/>
      <c r="O101" s="196"/>
      <c r="P101" s="195"/>
      <c r="Q101" s="196"/>
      <c r="R101" s="195"/>
      <c r="S101" s="196"/>
      <c r="T101" s="195"/>
      <c r="U101" s="196"/>
      <c r="V101" s="197"/>
      <c r="W101" s="196"/>
      <c r="X101" s="196"/>
      <c r="Y101" s="196"/>
      <c r="Z101" s="197"/>
      <c r="AA101" s="196"/>
      <c r="AB101" s="197"/>
      <c r="AC101" s="196"/>
      <c r="AD101" s="197"/>
      <c r="AE101" s="198"/>
      <c r="AF101" s="197"/>
      <c r="AG101" s="196"/>
      <c r="AH101" s="197"/>
      <c r="AI101" s="196"/>
      <c r="AJ101" s="197"/>
      <c r="AK101" s="196"/>
      <c r="AL101" s="197"/>
      <c r="AM101" s="196"/>
      <c r="AN101" s="197"/>
      <c r="AO101" s="196"/>
      <c r="AP101" s="197"/>
      <c r="AQ101" s="196"/>
      <c r="AR101" s="197"/>
      <c r="AS101" s="196"/>
      <c r="AT101" s="197"/>
      <c r="AU101" s="196"/>
      <c r="AV101" s="197"/>
      <c r="AW101" s="196"/>
      <c r="AX101" s="197"/>
      <c r="AY101" s="196"/>
      <c r="AZ101" s="197"/>
      <c r="BA101" s="196"/>
      <c r="BB101" s="197"/>
      <c r="BC101" s="196"/>
      <c r="BD101" s="197"/>
      <c r="BE101" s="196"/>
      <c r="BF101" s="196"/>
      <c r="BG101" s="196">
        <f t="shared" si="1138"/>
        <v>0</v>
      </c>
      <c r="BH101" s="196">
        <f t="shared" si="1139"/>
        <v>0</v>
      </c>
      <c r="BI101" s="88"/>
      <c r="BJ101" s="88"/>
      <c r="BK101" s="88"/>
      <c r="BL101" s="88"/>
      <c r="BM101" s="88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88"/>
      <c r="BY101" s="194">
        <f t="shared" si="1313"/>
        <v>0</v>
      </c>
      <c r="BZ101" s="195"/>
      <c r="CA101" s="196"/>
      <c r="CB101" s="195"/>
      <c r="CC101" s="196"/>
      <c r="CD101" s="195"/>
      <c r="CE101" s="196"/>
      <c r="CF101" s="195"/>
      <c r="CG101" s="196"/>
      <c r="CH101" s="197"/>
      <c r="CI101" s="196"/>
      <c r="CJ101" s="196"/>
      <c r="CK101" s="196"/>
      <c r="CL101" s="197"/>
      <c r="CM101" s="196"/>
      <c r="CN101" s="197"/>
      <c r="CO101" s="196"/>
      <c r="CP101" s="197"/>
      <c r="CQ101" s="198"/>
      <c r="CR101" s="197"/>
      <c r="CS101" s="196"/>
      <c r="CT101" s="197"/>
      <c r="CU101" s="196"/>
      <c r="CV101" s="197"/>
      <c r="CW101" s="196"/>
      <c r="CX101" s="197"/>
      <c r="CY101" s="196"/>
      <c r="CZ101" s="197"/>
      <c r="DA101" s="196"/>
      <c r="DB101" s="197"/>
      <c r="DC101" s="196"/>
      <c r="DD101" s="197"/>
      <c r="DE101" s="196"/>
      <c r="DF101" s="197"/>
      <c r="DG101" s="196"/>
      <c r="DH101" s="197"/>
      <c r="DI101" s="196"/>
      <c r="DJ101" s="197"/>
      <c r="DK101" s="196"/>
      <c r="DL101" s="197"/>
      <c r="DM101" s="196"/>
      <c r="DN101" s="197"/>
      <c r="DO101" s="196"/>
      <c r="DP101" s="197"/>
      <c r="DQ101" s="196"/>
      <c r="DR101" s="196"/>
      <c r="DS101" s="196">
        <f t="shared" si="1154"/>
        <v>0</v>
      </c>
      <c r="DT101" s="196">
        <f t="shared" si="1155"/>
        <v>0</v>
      </c>
      <c r="DU101" s="88"/>
      <c r="DV101" s="88"/>
      <c r="DW101" s="88"/>
      <c r="DX101" s="88"/>
      <c r="DY101" s="88"/>
      <c r="DZ101" s="88"/>
      <c r="EA101" s="88"/>
      <c r="EB101" s="88"/>
      <c r="EC101" s="88"/>
      <c r="ED101" s="88"/>
      <c r="EE101" s="88"/>
      <c r="EF101" s="88"/>
      <c r="EG101" s="88"/>
      <c r="EH101" s="88"/>
      <c r="EI101" s="88"/>
      <c r="EJ101" s="88">
        <f t="shared" si="1156"/>
        <v>0</v>
      </c>
      <c r="EK101" s="88">
        <f t="shared" si="1157"/>
        <v>0</v>
      </c>
      <c r="EL101" s="88">
        <f t="shared" si="1158"/>
        <v>0</v>
      </c>
      <c r="EM101" s="199">
        <f t="shared" si="1159"/>
        <v>0</v>
      </c>
      <c r="EN101" s="88">
        <f t="shared" si="1160"/>
        <v>0</v>
      </c>
      <c r="EO101" s="88">
        <f t="shared" si="1161"/>
        <v>0</v>
      </c>
      <c r="EP101" s="88">
        <f t="shared" si="1162"/>
        <v>0</v>
      </c>
      <c r="EQ101" s="88">
        <f t="shared" si="1163"/>
        <v>0</v>
      </c>
      <c r="ER101" s="88">
        <f t="shared" si="1164"/>
        <v>0</v>
      </c>
      <c r="ES101" s="88">
        <f t="shared" si="1165"/>
        <v>0</v>
      </c>
      <c r="ET101" s="88">
        <f t="shared" si="1166"/>
        <v>0</v>
      </c>
      <c r="EU101" s="88">
        <f t="shared" si="1167"/>
        <v>0</v>
      </c>
      <c r="EV101" s="88">
        <f t="shared" si="1168"/>
        <v>0</v>
      </c>
      <c r="EW101" s="199">
        <f t="shared" si="1169"/>
        <v>0</v>
      </c>
      <c r="EX101" s="88">
        <f t="shared" si="1170"/>
        <v>0</v>
      </c>
      <c r="EY101" s="88">
        <f t="shared" si="1171"/>
        <v>0</v>
      </c>
      <c r="EZ101" s="88">
        <f t="shared" si="1172"/>
        <v>0</v>
      </c>
      <c r="FA101" s="88">
        <f t="shared" si="1173"/>
        <v>0</v>
      </c>
      <c r="FB101" s="88">
        <f t="shared" si="1174"/>
        <v>0</v>
      </c>
      <c r="FC101" s="88">
        <f t="shared" si="1175"/>
        <v>0</v>
      </c>
      <c r="FD101" s="88">
        <f t="shared" si="1176"/>
        <v>0</v>
      </c>
      <c r="FE101" s="88">
        <f t="shared" si="1177"/>
        <v>0</v>
      </c>
      <c r="FF101" s="88">
        <f t="shared" si="1178"/>
        <v>0</v>
      </c>
      <c r="FG101" s="199">
        <f t="shared" si="1179"/>
        <v>0</v>
      </c>
      <c r="FH101" s="88">
        <f t="shared" si="1180"/>
        <v>0</v>
      </c>
      <c r="FI101" s="88">
        <f t="shared" si="1181"/>
        <v>0</v>
      </c>
      <c r="FJ101" s="88">
        <f t="shared" si="1182"/>
        <v>0</v>
      </c>
      <c r="FK101" s="88">
        <f t="shared" si="1183"/>
        <v>0</v>
      </c>
      <c r="FL101" s="88">
        <f t="shared" si="1184"/>
        <v>0</v>
      </c>
      <c r="FM101" s="88">
        <f t="shared" si="1185"/>
        <v>0</v>
      </c>
      <c r="FN101" s="88">
        <f t="shared" si="1186"/>
        <v>0</v>
      </c>
      <c r="FO101" s="88">
        <f t="shared" si="1187"/>
        <v>0</v>
      </c>
      <c r="FP101" s="88">
        <f t="shared" si="1188"/>
        <v>0</v>
      </c>
      <c r="FQ101" s="88">
        <f t="shared" si="1189"/>
        <v>0</v>
      </c>
      <c r="FR101" s="88"/>
      <c r="FS101" s="88">
        <f t="shared" si="1189"/>
        <v>0</v>
      </c>
      <c r="FT101" s="88">
        <f t="shared" si="1190"/>
        <v>0</v>
      </c>
      <c r="FU101" s="88">
        <f t="shared" si="1191"/>
        <v>0</v>
      </c>
      <c r="FV101" s="88">
        <f t="shared" si="1192"/>
        <v>0</v>
      </c>
      <c r="FW101" s="88">
        <f t="shared" si="1193"/>
        <v>0</v>
      </c>
      <c r="FX101" s="88">
        <f t="shared" si="1194"/>
        <v>0</v>
      </c>
      <c r="FY101" s="88">
        <f t="shared" si="1195"/>
        <v>0</v>
      </c>
      <c r="FZ101" s="88">
        <f t="shared" si="1196"/>
        <v>0</v>
      </c>
      <c r="GA101" s="88">
        <f t="shared" si="1197"/>
        <v>0</v>
      </c>
      <c r="GB101" s="88">
        <f t="shared" si="1198"/>
        <v>0</v>
      </c>
      <c r="GC101" s="88">
        <f t="shared" si="1199"/>
        <v>0</v>
      </c>
      <c r="GD101" s="88">
        <f t="shared" si="1200"/>
        <v>0</v>
      </c>
      <c r="GE101" s="200">
        <f t="shared" si="1201"/>
        <v>0</v>
      </c>
      <c r="GF101" s="201">
        <f t="shared" si="1202"/>
        <v>0</v>
      </c>
      <c r="GG101" s="88"/>
      <c r="GH101" s="88"/>
      <c r="GI101" s="88"/>
      <c r="GJ101" s="88"/>
      <c r="GL101" s="202"/>
      <c r="GM101" s="202"/>
      <c r="GN101" s="203"/>
      <c r="GO101" s="204"/>
      <c r="GP101" s="216"/>
      <c r="GR101" s="206"/>
    </row>
    <row r="102" spans="1:200" s="273" customFormat="1" ht="24.95" customHeight="1" thickBot="1">
      <c r="A102" s="265">
        <v>7</v>
      </c>
      <c r="B102" s="266" t="s">
        <v>65</v>
      </c>
      <c r="C102" s="266" t="s">
        <v>66</v>
      </c>
      <c r="D102" s="265">
        <v>0.5</v>
      </c>
      <c r="E102" s="265"/>
      <c r="F102" s="265"/>
      <c r="G102" s="265"/>
      <c r="H102" s="265"/>
      <c r="I102" s="265"/>
      <c r="J102" s="265"/>
      <c r="K102" s="265"/>
      <c r="L102" s="265">
        <f t="shared" ref="L102:BH102" si="1314">SUM(L103:L112)</f>
        <v>176</v>
      </c>
      <c r="M102" s="265">
        <f t="shared" si="1314"/>
        <v>92</v>
      </c>
      <c r="N102" s="265">
        <f t="shared" si="1314"/>
        <v>6</v>
      </c>
      <c r="O102" s="268">
        <f>SUM(O103:O112)</f>
        <v>6</v>
      </c>
      <c r="P102" s="265">
        <f t="shared" si="1314"/>
        <v>0</v>
      </c>
      <c r="Q102" s="265">
        <f t="shared" si="1314"/>
        <v>0</v>
      </c>
      <c r="R102" s="265">
        <f t="shared" ref="R102:S102" si="1315">SUM(R103:R112)</f>
        <v>0</v>
      </c>
      <c r="S102" s="265">
        <f t="shared" si="1315"/>
        <v>0</v>
      </c>
      <c r="T102" s="265">
        <f t="shared" si="1314"/>
        <v>86</v>
      </c>
      <c r="U102" s="265">
        <f t="shared" si="1314"/>
        <v>86</v>
      </c>
      <c r="V102" s="265">
        <f t="shared" si="1314"/>
        <v>0</v>
      </c>
      <c r="W102" s="265">
        <f t="shared" si="1314"/>
        <v>0</v>
      </c>
      <c r="X102" s="265">
        <f t="shared" si="1314"/>
        <v>2</v>
      </c>
      <c r="Y102" s="265">
        <f t="shared" si="1314"/>
        <v>0</v>
      </c>
      <c r="Z102" s="265">
        <f t="shared" si="1314"/>
        <v>0</v>
      </c>
      <c r="AA102" s="265">
        <f t="shared" si="1314"/>
        <v>0</v>
      </c>
      <c r="AB102" s="265">
        <f t="shared" si="1314"/>
        <v>0</v>
      </c>
      <c r="AC102" s="265">
        <f t="shared" si="1314"/>
        <v>0</v>
      </c>
      <c r="AD102" s="265">
        <f t="shared" si="1314"/>
        <v>0</v>
      </c>
      <c r="AE102" s="265">
        <f t="shared" si="1314"/>
        <v>0</v>
      </c>
      <c r="AF102" s="265">
        <f t="shared" si="1314"/>
        <v>0</v>
      </c>
      <c r="AG102" s="265">
        <f t="shared" si="1314"/>
        <v>0</v>
      </c>
      <c r="AH102" s="265">
        <f t="shared" si="1314"/>
        <v>0</v>
      </c>
      <c r="AI102" s="268">
        <f t="shared" si="1314"/>
        <v>0</v>
      </c>
      <c r="AJ102" s="265">
        <f t="shared" si="1314"/>
        <v>0</v>
      </c>
      <c r="AK102" s="265">
        <f t="shared" si="1314"/>
        <v>0</v>
      </c>
      <c r="AL102" s="265">
        <f t="shared" si="1314"/>
        <v>0</v>
      </c>
      <c r="AM102" s="265">
        <f t="shared" si="1314"/>
        <v>0</v>
      </c>
      <c r="AN102" s="265">
        <f>SUM(AN103:AN112)</f>
        <v>0</v>
      </c>
      <c r="AO102" s="265">
        <f t="shared" si="1314"/>
        <v>0</v>
      </c>
      <c r="AP102" s="265">
        <f t="shared" si="1314"/>
        <v>0</v>
      </c>
      <c r="AQ102" s="265">
        <f t="shared" si="1314"/>
        <v>0</v>
      </c>
      <c r="AR102" s="265">
        <f t="shared" si="1314"/>
        <v>3</v>
      </c>
      <c r="AS102" s="265">
        <f t="shared" si="1314"/>
        <v>18</v>
      </c>
      <c r="AT102" s="265">
        <f t="shared" ref="AT102:AU102" si="1316">SUM(AT103:AT112)</f>
        <v>0</v>
      </c>
      <c r="AU102" s="265">
        <f t="shared" si="1316"/>
        <v>0</v>
      </c>
      <c r="AV102" s="265">
        <f t="shared" si="1314"/>
        <v>0</v>
      </c>
      <c r="AW102" s="265">
        <f t="shared" si="1314"/>
        <v>0</v>
      </c>
      <c r="AX102" s="265">
        <f t="shared" si="1314"/>
        <v>1</v>
      </c>
      <c r="AY102" s="265">
        <f t="shared" si="1314"/>
        <v>8</v>
      </c>
      <c r="AZ102" s="265">
        <f t="shared" si="1314"/>
        <v>0</v>
      </c>
      <c r="BA102" s="265">
        <f t="shared" si="1314"/>
        <v>0</v>
      </c>
      <c r="BB102" s="265">
        <f t="shared" si="1314"/>
        <v>0</v>
      </c>
      <c r="BC102" s="265">
        <f t="shared" si="1314"/>
        <v>0</v>
      </c>
      <c r="BD102" s="265">
        <f t="shared" si="1314"/>
        <v>0</v>
      </c>
      <c r="BE102" s="265">
        <f t="shared" si="1314"/>
        <v>0</v>
      </c>
      <c r="BF102" s="265">
        <f t="shared" si="1314"/>
        <v>0</v>
      </c>
      <c r="BG102" s="268">
        <f t="shared" si="1314"/>
        <v>120</v>
      </c>
      <c r="BH102" s="268">
        <f t="shared" si="1314"/>
        <v>120</v>
      </c>
      <c r="BI102" s="265"/>
      <c r="BJ102" s="265"/>
      <c r="BK102" s="265"/>
      <c r="BL102" s="265"/>
      <c r="BM102" s="265">
        <v>7</v>
      </c>
      <c r="BN102" s="266" t="s">
        <v>65</v>
      </c>
      <c r="BO102" s="266" t="s">
        <v>66</v>
      </c>
      <c r="BP102" s="265">
        <v>0.5</v>
      </c>
      <c r="BQ102" s="265"/>
      <c r="BR102" s="265"/>
      <c r="BS102" s="265"/>
      <c r="BT102" s="265"/>
      <c r="BU102" s="265"/>
      <c r="BV102" s="265"/>
      <c r="BW102" s="265"/>
      <c r="BX102" s="265">
        <f t="shared" ref="BX102:CY102" si="1317">SUM(BX103:BX112)</f>
        <v>248</v>
      </c>
      <c r="BY102" s="265">
        <f t="shared" si="1317"/>
        <v>136</v>
      </c>
      <c r="BZ102" s="265">
        <f t="shared" si="1317"/>
        <v>6</v>
      </c>
      <c r="CA102" s="265">
        <f t="shared" si="1317"/>
        <v>6</v>
      </c>
      <c r="CB102" s="265">
        <f t="shared" si="1317"/>
        <v>0</v>
      </c>
      <c r="CC102" s="265">
        <f t="shared" si="1317"/>
        <v>0</v>
      </c>
      <c r="CD102" s="265">
        <f t="shared" si="1317"/>
        <v>0</v>
      </c>
      <c r="CE102" s="265">
        <f t="shared" si="1317"/>
        <v>0</v>
      </c>
      <c r="CF102" s="265">
        <f t="shared" si="1317"/>
        <v>130</v>
      </c>
      <c r="CG102" s="265">
        <f t="shared" si="1317"/>
        <v>130</v>
      </c>
      <c r="CH102" s="265">
        <f t="shared" si="1317"/>
        <v>0</v>
      </c>
      <c r="CI102" s="265">
        <f t="shared" si="1317"/>
        <v>0</v>
      </c>
      <c r="CJ102" s="265">
        <f t="shared" si="1317"/>
        <v>6</v>
      </c>
      <c r="CK102" s="265">
        <f t="shared" si="1317"/>
        <v>12</v>
      </c>
      <c r="CL102" s="265">
        <f t="shared" si="1317"/>
        <v>0</v>
      </c>
      <c r="CM102" s="265">
        <f t="shared" si="1317"/>
        <v>0</v>
      </c>
      <c r="CN102" s="265">
        <f t="shared" si="1317"/>
        <v>0</v>
      </c>
      <c r="CO102" s="265">
        <f t="shared" si="1317"/>
        <v>0</v>
      </c>
      <c r="CP102" s="265">
        <f t="shared" si="1317"/>
        <v>0</v>
      </c>
      <c r="CQ102" s="265">
        <f t="shared" si="1317"/>
        <v>0</v>
      </c>
      <c r="CR102" s="265">
        <f t="shared" si="1317"/>
        <v>0</v>
      </c>
      <c r="CS102" s="265">
        <f t="shared" si="1317"/>
        <v>0</v>
      </c>
      <c r="CT102" s="265">
        <f t="shared" si="1317"/>
        <v>0</v>
      </c>
      <c r="CU102" s="268">
        <f t="shared" si="1317"/>
        <v>0</v>
      </c>
      <c r="CV102" s="265">
        <f t="shared" si="1317"/>
        <v>0</v>
      </c>
      <c r="CW102" s="265">
        <f t="shared" si="1317"/>
        <v>0</v>
      </c>
      <c r="CX102" s="265">
        <f t="shared" si="1317"/>
        <v>0</v>
      </c>
      <c r="CY102" s="265">
        <f t="shared" si="1317"/>
        <v>0</v>
      </c>
      <c r="CZ102" s="265">
        <f>SUM(CZ103:CZ112)</f>
        <v>0</v>
      </c>
      <c r="DA102" s="265">
        <f t="shared" ref="DA102:DT102" si="1318">SUM(DA103:DA112)</f>
        <v>0</v>
      </c>
      <c r="DB102" s="265">
        <f t="shared" si="1318"/>
        <v>0</v>
      </c>
      <c r="DC102" s="265">
        <f t="shared" si="1318"/>
        <v>0</v>
      </c>
      <c r="DD102" s="265">
        <f t="shared" si="1318"/>
        <v>2</v>
      </c>
      <c r="DE102" s="265">
        <f t="shared" si="1318"/>
        <v>12</v>
      </c>
      <c r="DF102" s="265">
        <f t="shared" si="1318"/>
        <v>0</v>
      </c>
      <c r="DG102" s="265">
        <f t="shared" si="1318"/>
        <v>0</v>
      </c>
      <c r="DH102" s="265">
        <f t="shared" si="1318"/>
        <v>0</v>
      </c>
      <c r="DI102" s="265">
        <f t="shared" si="1318"/>
        <v>0</v>
      </c>
      <c r="DJ102" s="265">
        <f t="shared" si="1318"/>
        <v>3</v>
      </c>
      <c r="DK102" s="265">
        <f t="shared" si="1318"/>
        <v>24</v>
      </c>
      <c r="DL102" s="265">
        <f t="shared" si="1318"/>
        <v>0</v>
      </c>
      <c r="DM102" s="265">
        <f t="shared" si="1318"/>
        <v>0</v>
      </c>
      <c r="DN102" s="265">
        <f t="shared" si="1318"/>
        <v>0</v>
      </c>
      <c r="DO102" s="265">
        <f t="shared" si="1318"/>
        <v>0</v>
      </c>
      <c r="DP102" s="265">
        <f t="shared" si="1318"/>
        <v>0</v>
      </c>
      <c r="DQ102" s="265">
        <f t="shared" si="1318"/>
        <v>0</v>
      </c>
      <c r="DR102" s="265">
        <f t="shared" si="1318"/>
        <v>0</v>
      </c>
      <c r="DS102" s="268">
        <f t="shared" si="1318"/>
        <v>190</v>
      </c>
      <c r="DT102" s="268">
        <f t="shared" si="1318"/>
        <v>178</v>
      </c>
      <c r="DU102" s="265"/>
      <c r="DV102" s="265"/>
      <c r="DW102" s="265"/>
      <c r="DX102" s="265"/>
      <c r="DY102" s="265">
        <v>7</v>
      </c>
      <c r="DZ102" s="266" t="s">
        <v>65</v>
      </c>
      <c r="EA102" s="266" t="s">
        <v>66</v>
      </c>
      <c r="EB102" s="265">
        <v>0.5</v>
      </c>
      <c r="EC102" s="265"/>
      <c r="ED102" s="265"/>
      <c r="EE102" s="265"/>
      <c r="EF102" s="265"/>
      <c r="EG102" s="265"/>
      <c r="EH102" s="265"/>
      <c r="EI102" s="265"/>
      <c r="EJ102" s="265">
        <f t="shared" ref="EJ102:GF102" si="1319">SUM(EJ103:EJ115)</f>
        <v>424</v>
      </c>
      <c r="EK102" s="265">
        <f t="shared" si="1319"/>
        <v>228</v>
      </c>
      <c r="EL102" s="265">
        <f t="shared" si="1319"/>
        <v>12</v>
      </c>
      <c r="EM102" s="265">
        <f>SUM(EM103:EM115)</f>
        <v>12</v>
      </c>
      <c r="EN102" s="265">
        <f t="shared" si="1319"/>
        <v>0</v>
      </c>
      <c r="EO102" s="265">
        <f t="shared" si="1319"/>
        <v>0</v>
      </c>
      <c r="EP102" s="265">
        <f t="shared" ref="EP102:EQ102" si="1320">SUM(EP103:EP115)</f>
        <v>0</v>
      </c>
      <c r="EQ102" s="265">
        <f t="shared" si="1320"/>
        <v>0</v>
      </c>
      <c r="ER102" s="265">
        <f t="shared" si="1319"/>
        <v>216</v>
      </c>
      <c r="ES102" s="265">
        <f t="shared" si="1319"/>
        <v>216</v>
      </c>
      <c r="ET102" s="265">
        <f t="shared" si="1319"/>
        <v>0</v>
      </c>
      <c r="EU102" s="265">
        <f t="shared" si="1319"/>
        <v>0</v>
      </c>
      <c r="EV102" s="265">
        <f t="shared" si="1319"/>
        <v>8</v>
      </c>
      <c r="EW102" s="268">
        <f t="shared" si="1319"/>
        <v>12</v>
      </c>
      <c r="EX102" s="265">
        <f t="shared" si="1319"/>
        <v>0</v>
      </c>
      <c r="EY102" s="265">
        <f t="shared" si="1319"/>
        <v>0</v>
      </c>
      <c r="EZ102" s="265">
        <f t="shared" si="1319"/>
        <v>0</v>
      </c>
      <c r="FA102" s="265">
        <f t="shared" si="1319"/>
        <v>0</v>
      </c>
      <c r="FB102" s="265">
        <f t="shared" si="1319"/>
        <v>0</v>
      </c>
      <c r="FC102" s="265">
        <f t="shared" si="1319"/>
        <v>0</v>
      </c>
      <c r="FD102" s="265">
        <f t="shared" si="1319"/>
        <v>0</v>
      </c>
      <c r="FE102" s="265">
        <f t="shared" si="1319"/>
        <v>0</v>
      </c>
      <c r="FF102" s="265">
        <f t="shared" si="1319"/>
        <v>0</v>
      </c>
      <c r="FG102" s="268">
        <f t="shared" si="1319"/>
        <v>0</v>
      </c>
      <c r="FH102" s="265">
        <f t="shared" si="1319"/>
        <v>0</v>
      </c>
      <c r="FI102" s="265">
        <f t="shared" si="1319"/>
        <v>0</v>
      </c>
      <c r="FJ102" s="265">
        <f t="shared" si="1319"/>
        <v>0</v>
      </c>
      <c r="FK102" s="265">
        <f t="shared" si="1319"/>
        <v>0</v>
      </c>
      <c r="FL102" s="265">
        <f t="shared" si="1319"/>
        <v>0</v>
      </c>
      <c r="FM102" s="265">
        <f t="shared" si="1319"/>
        <v>0</v>
      </c>
      <c r="FN102" s="265">
        <f t="shared" si="1319"/>
        <v>0</v>
      </c>
      <c r="FO102" s="265">
        <f t="shared" si="1319"/>
        <v>0</v>
      </c>
      <c r="FP102" s="265">
        <f t="shared" si="1319"/>
        <v>5</v>
      </c>
      <c r="FQ102" s="265">
        <f t="shared" si="1319"/>
        <v>30</v>
      </c>
      <c r="FR102" s="265"/>
      <c r="FS102" s="265">
        <f t="shared" ref="FS102" si="1321">SUM(FS103:FS115)</f>
        <v>0</v>
      </c>
      <c r="FT102" s="265">
        <f t="shared" si="1319"/>
        <v>0</v>
      </c>
      <c r="FU102" s="265">
        <f t="shared" si="1319"/>
        <v>0</v>
      </c>
      <c r="FV102" s="265">
        <f t="shared" si="1319"/>
        <v>4</v>
      </c>
      <c r="FW102" s="265">
        <f t="shared" si="1319"/>
        <v>32</v>
      </c>
      <c r="FX102" s="265">
        <f t="shared" si="1319"/>
        <v>0</v>
      </c>
      <c r="FY102" s="265">
        <f t="shared" si="1319"/>
        <v>0</v>
      </c>
      <c r="FZ102" s="265">
        <f t="shared" si="1319"/>
        <v>0</v>
      </c>
      <c r="GA102" s="265">
        <f t="shared" si="1319"/>
        <v>0</v>
      </c>
      <c r="GB102" s="265">
        <f t="shared" si="1319"/>
        <v>0</v>
      </c>
      <c r="GC102" s="265">
        <f t="shared" si="1319"/>
        <v>0</v>
      </c>
      <c r="GD102" s="265">
        <f t="shared" si="1319"/>
        <v>0</v>
      </c>
      <c r="GE102" s="271">
        <f>SUM(GE103:GE115)</f>
        <v>310</v>
      </c>
      <c r="GF102" s="272">
        <f t="shared" si="1319"/>
        <v>298</v>
      </c>
      <c r="GG102" s="265"/>
      <c r="GH102" s="265"/>
      <c r="GI102" s="265"/>
      <c r="GJ102" s="265"/>
      <c r="GL102" s="274"/>
      <c r="GM102" s="274"/>
      <c r="GN102" s="278"/>
      <c r="GO102" s="278"/>
      <c r="GP102" s="279"/>
      <c r="GR102" s="276"/>
    </row>
    <row r="103" spans="1:200" s="6" customFormat="1" ht="24.95" hidden="1" customHeight="1">
      <c r="A103" s="80"/>
      <c r="B103" s="227" t="s">
        <v>110</v>
      </c>
      <c r="C103" s="245" t="s">
        <v>114</v>
      </c>
      <c r="D103" s="245" t="s">
        <v>112</v>
      </c>
      <c r="E103" s="228" t="s">
        <v>115</v>
      </c>
      <c r="F103" s="228">
        <v>106</v>
      </c>
      <c r="G103" s="228">
        <v>1</v>
      </c>
      <c r="H103" s="228">
        <v>54</v>
      </c>
      <c r="I103" s="228">
        <v>1</v>
      </c>
      <c r="J103" s="228">
        <v>1</v>
      </c>
      <c r="K103" s="228">
        <v>1</v>
      </c>
      <c r="L103" s="227">
        <v>18</v>
      </c>
      <c r="M103" s="229">
        <f>SUM(N103+P103+R103+T103+V103)</f>
        <v>18</v>
      </c>
      <c r="N103" s="230"/>
      <c r="O103" s="231">
        <f t="shared" ref="O103" si="1322">SUM(N103)*I103</f>
        <v>0</v>
      </c>
      <c r="P103" s="230"/>
      <c r="Q103" s="231">
        <f t="shared" ref="Q103:Q104" si="1323">J103*P103</f>
        <v>0</v>
      </c>
      <c r="R103" s="230"/>
      <c r="S103" s="231">
        <f t="shared" ref="S103" si="1324">SUM(R103)*J103</f>
        <v>0</v>
      </c>
      <c r="T103" s="230">
        <v>18</v>
      </c>
      <c r="U103" s="231">
        <f t="shared" ref="U103" si="1325">SUM(T103)*K103</f>
        <v>18</v>
      </c>
      <c r="V103" s="230"/>
      <c r="W103" s="231">
        <f t="shared" ref="W103" si="1326">SUM(V103)*J103*5</f>
        <v>0</v>
      </c>
      <c r="X103" s="232">
        <f t="shared" ref="X103" si="1327">SUM(K103*AX103*2+K103*AZ103*2)</f>
        <v>0</v>
      </c>
      <c r="Y103" s="232">
        <v>0</v>
      </c>
      <c r="Z103" s="230"/>
      <c r="AA103" s="231"/>
      <c r="AB103" s="230"/>
      <c r="AC103" s="232">
        <f t="shared" ref="AC103:AC104" si="1328">SUM(AB103)*3*H103/5</f>
        <v>0</v>
      </c>
      <c r="AD103" s="230"/>
      <c r="AE103" s="233">
        <f t="shared" ref="AE103:AE104" si="1329">SUM(AD103*H103*(30+4))</f>
        <v>0</v>
      </c>
      <c r="AF103" s="230"/>
      <c r="AG103" s="234">
        <f t="shared" ref="AG103:AG104" si="1330">SUM(AF103*H103*3)</f>
        <v>0</v>
      </c>
      <c r="AH103" s="230"/>
      <c r="AI103" s="232">
        <f t="shared" ref="AI103:AI104" si="1331">SUM(AH103*H103/3)</f>
        <v>0</v>
      </c>
      <c r="AJ103" s="230"/>
      <c r="AK103" s="232">
        <f t="shared" ref="AK103:AK104" si="1332">SUM(AJ103*H103*2/3)</f>
        <v>0</v>
      </c>
      <c r="AL103" s="230"/>
      <c r="AM103" s="231">
        <f>SUM(AL103*H103*2)</f>
        <v>0</v>
      </c>
      <c r="AN103" s="230"/>
      <c r="AO103" s="231">
        <f t="shared" ref="AO103:AO104" si="1333">SUM(AN103*J103)</f>
        <v>0</v>
      </c>
      <c r="AP103" s="230"/>
      <c r="AQ103" s="232">
        <f t="shared" ref="AQ103:AQ104" si="1334">SUM(AP103*H103*2)</f>
        <v>0</v>
      </c>
      <c r="AR103" s="230">
        <v>1</v>
      </c>
      <c r="AS103" s="232">
        <f t="shared" ref="AS103" si="1335">AR103*K103*6</f>
        <v>6</v>
      </c>
      <c r="AT103" s="248"/>
      <c r="AU103" s="234"/>
      <c r="AV103" s="248"/>
      <c r="AW103" s="234"/>
      <c r="AX103" s="248"/>
      <c r="AY103" s="234"/>
      <c r="AZ103" s="248"/>
      <c r="BA103" s="234"/>
      <c r="BB103" s="248"/>
      <c r="BC103" s="234"/>
      <c r="BD103" s="248"/>
      <c r="BE103" s="234"/>
      <c r="BF103" s="234"/>
      <c r="BG103" s="234">
        <f t="shared" ref="BG103:BG115" si="1336">SUM(AO103+BE103+BC103+BA103+AY103+AW103+AS103+AQ103+AK103+AM103+AI103+AG103+AE103+AC103+AA103+Y103+X103+W103+U103+Q103+O103+S103+AU103)</f>
        <v>24</v>
      </c>
      <c r="BH103" s="234">
        <f t="shared" ref="BH103:BH115" si="1337">SUM(O103+Q103+U103+W103+X103+AS103+AW103+AY103+BA103+BC103+S103+AQ103)</f>
        <v>24</v>
      </c>
      <c r="BI103" s="80"/>
      <c r="BJ103" s="80"/>
      <c r="BK103" s="80"/>
      <c r="BL103" s="80"/>
      <c r="BM103" s="80"/>
      <c r="BN103" s="227" t="s">
        <v>123</v>
      </c>
      <c r="BO103" s="245" t="s">
        <v>114</v>
      </c>
      <c r="BP103" s="245" t="s">
        <v>112</v>
      </c>
      <c r="BQ103" s="228" t="s">
        <v>115</v>
      </c>
      <c r="BR103" s="228" t="s">
        <v>169</v>
      </c>
      <c r="BS103" s="228">
        <v>2</v>
      </c>
      <c r="BT103" s="228">
        <v>54</v>
      </c>
      <c r="BU103" s="228">
        <v>1</v>
      </c>
      <c r="BV103" s="228">
        <v>1</v>
      </c>
      <c r="BW103" s="228">
        <v>1</v>
      </c>
      <c r="BX103" s="227">
        <v>16</v>
      </c>
      <c r="BY103" s="229">
        <f t="shared" ref="BY103" si="1338">SUM(BZ103+CB103+CD103+CF103+CH103)</f>
        <v>6</v>
      </c>
      <c r="BZ103" s="230">
        <v>6</v>
      </c>
      <c r="CA103" s="231">
        <f t="shared" ref="CA103:CA105" si="1339">SUM(BZ103)*BU103</f>
        <v>6</v>
      </c>
      <c r="CB103" s="230">
        <v>0</v>
      </c>
      <c r="CC103" s="231">
        <f t="shared" ref="CC103:CC108" si="1340">BV103*CB103</f>
        <v>0</v>
      </c>
      <c r="CD103" s="230"/>
      <c r="CE103" s="231">
        <f t="shared" ref="CE103:CE104" si="1341">SUM(CD103)*BV103</f>
        <v>0</v>
      </c>
      <c r="CF103" s="230"/>
      <c r="CG103" s="231">
        <f t="shared" ref="CG103:CG104" si="1342">SUM(CF103)*BW103</f>
        <v>0</v>
      </c>
      <c r="CH103" s="230"/>
      <c r="CI103" s="231">
        <f t="shared" ref="CI103:CI105" si="1343">SUM(CH103)*BV103*5</f>
        <v>0</v>
      </c>
      <c r="CJ103" s="232">
        <f t="shared" ref="CJ103" si="1344">SUM(BW103*DJ103*2+BW103*DL103*2)</f>
        <v>0</v>
      </c>
      <c r="CK103" s="232">
        <v>2</v>
      </c>
      <c r="CL103" s="230"/>
      <c r="CM103" s="231"/>
      <c r="CN103" s="230"/>
      <c r="CO103" s="232">
        <f t="shared" ref="CO103:CO104" si="1345">SUM(CN103)*3*BT103/5</f>
        <v>0</v>
      </c>
      <c r="CP103" s="230"/>
      <c r="CQ103" s="233">
        <f t="shared" ref="CQ103:CQ108" si="1346">SUM(CP103*BT103*(30+4))</f>
        <v>0</v>
      </c>
      <c r="CR103" s="230"/>
      <c r="CS103" s="234">
        <f t="shared" ref="CS103:CS108" si="1347">SUM(CR103*BT103*3)</f>
        <v>0</v>
      </c>
      <c r="CT103" s="248"/>
      <c r="CU103" s="234"/>
      <c r="CV103" s="248"/>
      <c r="CW103" s="234"/>
      <c r="CX103" s="248"/>
      <c r="CY103" s="234"/>
      <c r="CZ103" s="248"/>
      <c r="DA103" s="234"/>
      <c r="DB103" s="248"/>
      <c r="DC103" s="234"/>
      <c r="DD103" s="248"/>
      <c r="DE103" s="234">
        <v>0</v>
      </c>
      <c r="DF103" s="248"/>
      <c r="DG103" s="234"/>
      <c r="DH103" s="248"/>
      <c r="DI103" s="234"/>
      <c r="DJ103" s="248"/>
      <c r="DK103" s="234"/>
      <c r="DL103" s="248"/>
      <c r="DM103" s="234"/>
      <c r="DN103" s="248"/>
      <c r="DO103" s="234"/>
      <c r="DP103" s="248"/>
      <c r="DQ103" s="234"/>
      <c r="DR103" s="234"/>
      <c r="DS103" s="234">
        <f t="shared" ref="DS103:DS115" si="1348">SUM(DA103+DQ103+DO103+DM103+DK103+DI103+DE103+DC103+CW103+CY103+CU103+CS103+CQ103+CO103+CM103+CK103+CJ103+CI103+CG103+CC103+CA103+CE103+DG103)</f>
        <v>8</v>
      </c>
      <c r="DT103" s="234">
        <f t="shared" ref="DT103:DT115" si="1349">SUM(CA103+CC103+CG103+CI103+CJ103+DE103+DI103+DK103+DM103+DO103+CE103+DC103)</f>
        <v>6</v>
      </c>
      <c r="DU103" s="253"/>
      <c r="DV103" s="227"/>
      <c r="DW103" s="227"/>
      <c r="DX103" s="227"/>
      <c r="DY103" s="80"/>
      <c r="DZ103" s="234"/>
      <c r="EA103" s="250"/>
      <c r="EB103" s="250"/>
      <c r="EC103" s="80"/>
      <c r="ED103" s="80"/>
      <c r="EE103" s="80"/>
      <c r="EF103" s="80"/>
      <c r="EG103" s="80"/>
      <c r="EH103" s="80"/>
      <c r="EI103" s="80"/>
      <c r="EJ103" s="80">
        <f t="shared" ref="EJ103:EK109" si="1350">SUM(L103+BX103)</f>
        <v>34</v>
      </c>
      <c r="EK103" s="80">
        <f t="shared" si="1350"/>
        <v>24</v>
      </c>
      <c r="EL103" s="80">
        <f t="shared" ref="EL103:EL112" si="1351">SUM(N103+BZ103)</f>
        <v>6</v>
      </c>
      <c r="EM103" s="237">
        <f t="shared" ref="EM103:EM115" si="1352">SUM(O103+CA103)</f>
        <v>6</v>
      </c>
      <c r="EN103" s="80">
        <f t="shared" ref="EN103:EN115" si="1353">SUM(P103+CB103)</f>
        <v>0</v>
      </c>
      <c r="EO103" s="80">
        <f t="shared" ref="EO103:EO115" si="1354">SUM(Q103+CC103)</f>
        <v>0</v>
      </c>
      <c r="EP103" s="80">
        <f t="shared" ref="EP103:EP115" si="1355">SUM(R103+CD103)</f>
        <v>0</v>
      </c>
      <c r="EQ103" s="80">
        <f t="shared" ref="EQ103:EQ115" si="1356">SUM(S103+CE103)</f>
        <v>0</v>
      </c>
      <c r="ER103" s="80">
        <f t="shared" ref="ER103:ER115" si="1357">SUM(T103+CF103)</f>
        <v>18</v>
      </c>
      <c r="ES103" s="80">
        <f t="shared" ref="ES103:ES115" si="1358">SUM(U103+CG103)</f>
        <v>18</v>
      </c>
      <c r="ET103" s="80">
        <f t="shared" ref="ET103:ET115" si="1359">SUM(V103+CH103)</f>
        <v>0</v>
      </c>
      <c r="EU103" s="80">
        <f t="shared" ref="EU103:EU115" si="1360">SUM(W103+CI103)</f>
        <v>0</v>
      </c>
      <c r="EV103" s="80">
        <f t="shared" ref="EV103:EV115" si="1361">SUM(X103+CJ103)</f>
        <v>0</v>
      </c>
      <c r="EW103" s="237">
        <f t="shared" ref="EW103:EW115" si="1362">SUM(Y103+CK103)</f>
        <v>2</v>
      </c>
      <c r="EX103" s="80">
        <f t="shared" ref="EX103:EX115" si="1363">SUM(Z103+CL103)</f>
        <v>0</v>
      </c>
      <c r="EY103" s="80">
        <f t="shared" ref="EY103:EY115" si="1364">SUM(AA103+CM103)</f>
        <v>0</v>
      </c>
      <c r="EZ103" s="80">
        <f t="shared" ref="EZ103:EZ115" si="1365">SUM(AB103+CN103)</f>
        <v>0</v>
      </c>
      <c r="FA103" s="80">
        <f t="shared" ref="FA103:FA115" si="1366">SUM(AC103+CO103)</f>
        <v>0</v>
      </c>
      <c r="FB103" s="80">
        <f t="shared" ref="FB103:FB115" si="1367">SUM(AD103+CP103)</f>
        <v>0</v>
      </c>
      <c r="FC103" s="80">
        <f t="shared" ref="FC103:FC115" si="1368">SUM(AE103+CQ103)</f>
        <v>0</v>
      </c>
      <c r="FD103" s="80">
        <f t="shared" ref="FD103:FD115" si="1369">SUM(AF103+CR103)</f>
        <v>0</v>
      </c>
      <c r="FE103" s="80">
        <f t="shared" ref="FE103:FE115" si="1370">SUM(AG103+CS103)</f>
        <v>0</v>
      </c>
      <c r="FF103" s="80">
        <f t="shared" ref="FF103:FF115" si="1371">SUM(AH103+CT103)</f>
        <v>0</v>
      </c>
      <c r="FG103" s="237">
        <f t="shared" ref="FG103:FG115" si="1372">SUM(AI103+CU103)</f>
        <v>0</v>
      </c>
      <c r="FH103" s="80">
        <f t="shared" ref="FH103:FH115" si="1373">SUM(AJ103+CV103)</f>
        <v>0</v>
      </c>
      <c r="FI103" s="80">
        <f t="shared" ref="FI103:FI115" si="1374">SUM(AK103+CW103)</f>
        <v>0</v>
      </c>
      <c r="FJ103" s="80">
        <f t="shared" ref="FJ103:FJ115" si="1375">SUM(AL103+CX103)</f>
        <v>0</v>
      </c>
      <c r="FK103" s="80">
        <f t="shared" ref="FK103:FK115" si="1376">SUM(AM103+CY103)</f>
        <v>0</v>
      </c>
      <c r="FL103" s="80">
        <f t="shared" ref="FL103:FL115" si="1377">SUM(AN103+CZ103)</f>
        <v>0</v>
      </c>
      <c r="FM103" s="80">
        <f t="shared" ref="FM103:FM115" si="1378">SUM(AO103+DA103)</f>
        <v>0</v>
      </c>
      <c r="FN103" s="80">
        <f t="shared" ref="FN103:FN115" si="1379">SUM(AP103+DB103)</f>
        <v>0</v>
      </c>
      <c r="FO103" s="80">
        <f t="shared" ref="FO103:FO115" si="1380">SUM(AQ103+DC103)</f>
        <v>0</v>
      </c>
      <c r="FP103" s="80">
        <f t="shared" ref="FP103:FP115" si="1381">SUM(AR103+DD103)</f>
        <v>1</v>
      </c>
      <c r="FQ103" s="80">
        <f t="shared" ref="FQ103:FS115" si="1382">SUM(AS103+DE103)</f>
        <v>6</v>
      </c>
      <c r="FR103" s="80"/>
      <c r="FS103" s="80">
        <f t="shared" si="1382"/>
        <v>0</v>
      </c>
      <c r="FT103" s="80">
        <f t="shared" ref="FT103:FT115" si="1383">SUM(AV103+DH103)</f>
        <v>0</v>
      </c>
      <c r="FU103" s="80">
        <f t="shared" ref="FU103:FU115" si="1384">SUM(AW103+DI103)</f>
        <v>0</v>
      </c>
      <c r="FV103" s="80">
        <f t="shared" ref="FV103:FV115" si="1385">SUM(AX103+DJ103)</f>
        <v>0</v>
      </c>
      <c r="FW103" s="80">
        <f t="shared" ref="FW103:FW115" si="1386">SUM(AY103+DK103)</f>
        <v>0</v>
      </c>
      <c r="FX103" s="80">
        <f t="shared" ref="FX103:FX115" si="1387">SUM(AZ103+DL103)</f>
        <v>0</v>
      </c>
      <c r="FY103" s="80">
        <f t="shared" ref="FY103:FY115" si="1388">SUM(BA103+DM103)</f>
        <v>0</v>
      </c>
      <c r="FZ103" s="80">
        <f t="shared" ref="FZ103:FZ115" si="1389">SUM(BB103+DN103)</f>
        <v>0</v>
      </c>
      <c r="GA103" s="80">
        <f t="shared" ref="GA103:GA115" si="1390">SUM(BC103+DO103)</f>
        <v>0</v>
      </c>
      <c r="GB103" s="80">
        <f t="shared" ref="GB103:GB115" si="1391">SUM(BD103+DP103)</f>
        <v>0</v>
      </c>
      <c r="GC103" s="80">
        <f t="shared" ref="GC103:GC115" si="1392">SUM(BE103+DQ103)</f>
        <v>0</v>
      </c>
      <c r="GD103" s="80">
        <f t="shared" ref="GD103:GD115" si="1393">SUM(BF103+DR103)</f>
        <v>0</v>
      </c>
      <c r="GE103" s="238">
        <f t="shared" ref="GE103:GE115" si="1394">SUM(BG103+DS103)</f>
        <v>32</v>
      </c>
      <c r="GF103" s="239">
        <f t="shared" ref="GF103:GF115" si="1395">SUM(BH103+DT103)</f>
        <v>30</v>
      </c>
      <c r="GG103" s="80"/>
      <c r="GH103" s="80"/>
      <c r="GI103" s="80"/>
      <c r="GJ103" s="80"/>
      <c r="GL103" s="240"/>
      <c r="GM103" s="240"/>
      <c r="GN103" s="241"/>
      <c r="GO103" s="242"/>
      <c r="GP103" s="247"/>
      <c r="GR103" s="244"/>
    </row>
    <row r="104" spans="1:200" s="2" customFormat="1" ht="24.95" hidden="1" customHeight="1">
      <c r="A104" s="31"/>
      <c r="B104" s="102" t="s">
        <v>110</v>
      </c>
      <c r="C104" s="45" t="s">
        <v>114</v>
      </c>
      <c r="D104" s="109" t="s">
        <v>112</v>
      </c>
      <c r="E104" s="45" t="s">
        <v>115</v>
      </c>
      <c r="F104" s="109">
        <v>510</v>
      </c>
      <c r="G104" s="109">
        <v>9</v>
      </c>
      <c r="H104" s="45">
        <v>45</v>
      </c>
      <c r="I104" s="45">
        <v>1</v>
      </c>
      <c r="J104" s="45">
        <v>1</v>
      </c>
      <c r="K104" s="45">
        <v>1</v>
      </c>
      <c r="L104" s="44">
        <v>40</v>
      </c>
      <c r="M104" s="99">
        <f t="shared" ref="M104:M108" si="1396">SUM(N104+P104+R104+T104+V104)</f>
        <v>42</v>
      </c>
      <c r="N104" s="62"/>
      <c r="O104" s="58">
        <f t="shared" ref="O104:O105" si="1397">SUM(N104)*I104</f>
        <v>0</v>
      </c>
      <c r="P104" s="62"/>
      <c r="Q104" s="58">
        <f t="shared" si="1323"/>
        <v>0</v>
      </c>
      <c r="R104" s="62"/>
      <c r="S104" s="58">
        <f>SUM(R104)*J104</f>
        <v>0</v>
      </c>
      <c r="T104" s="62">
        <v>42</v>
      </c>
      <c r="U104" s="58">
        <f t="shared" ref="U104" si="1398">SUM(T104)*K104</f>
        <v>42</v>
      </c>
      <c r="V104" s="62"/>
      <c r="W104" s="58">
        <f t="shared" ref="W104" si="1399">SUM(V104)*J104*5</f>
        <v>0</v>
      </c>
      <c r="X104" s="51">
        <f>SUM(J104*AX104*2+K104*AZ104*2)</f>
        <v>2</v>
      </c>
      <c r="Y104" s="51">
        <v>0</v>
      </c>
      <c r="Z104" s="62"/>
      <c r="AA104" s="58"/>
      <c r="AB104" s="62"/>
      <c r="AC104" s="51">
        <f t="shared" si="1328"/>
        <v>0</v>
      </c>
      <c r="AD104" s="62"/>
      <c r="AE104" s="100">
        <f t="shared" si="1329"/>
        <v>0</v>
      </c>
      <c r="AF104" s="62"/>
      <c r="AG104" s="52">
        <f t="shared" si="1330"/>
        <v>0</v>
      </c>
      <c r="AH104" s="62"/>
      <c r="AI104" s="51">
        <f t="shared" si="1331"/>
        <v>0</v>
      </c>
      <c r="AJ104" s="62"/>
      <c r="AK104" s="51">
        <f t="shared" si="1332"/>
        <v>0</v>
      </c>
      <c r="AL104" s="62"/>
      <c r="AM104" s="58">
        <f t="shared" ref="AM104" si="1400">SUM(AL104*H104)</f>
        <v>0</v>
      </c>
      <c r="AN104" s="62"/>
      <c r="AO104" s="58">
        <f t="shared" si="1333"/>
        <v>0</v>
      </c>
      <c r="AP104" s="62"/>
      <c r="AQ104" s="51">
        <f t="shared" si="1334"/>
        <v>0</v>
      </c>
      <c r="AR104" s="62"/>
      <c r="AS104" s="51">
        <f>SUM(K104*AR104*6)</f>
        <v>0</v>
      </c>
      <c r="AT104" s="62"/>
      <c r="AU104" s="51">
        <f t="shared" ref="AU104" si="1401">AT104*H104/3</f>
        <v>0</v>
      </c>
      <c r="AV104" s="62"/>
      <c r="AW104" s="52">
        <f t="shared" ref="AW104" si="1402">SUM(AV104*H104/3)</f>
        <v>0</v>
      </c>
      <c r="AX104" s="62">
        <v>1</v>
      </c>
      <c r="AY104" s="51">
        <v>8</v>
      </c>
      <c r="AZ104" s="63"/>
      <c r="BA104" s="52"/>
      <c r="BB104" s="63"/>
      <c r="BC104" s="52"/>
      <c r="BD104" s="63"/>
      <c r="BE104" s="52"/>
      <c r="BF104" s="52"/>
      <c r="BG104" s="52">
        <f t="shared" si="1336"/>
        <v>52</v>
      </c>
      <c r="BH104" s="52">
        <f t="shared" si="1337"/>
        <v>52</v>
      </c>
      <c r="BI104" s="44"/>
      <c r="BJ104" s="44"/>
      <c r="BK104" s="44"/>
      <c r="BL104" s="44"/>
      <c r="BM104" s="31"/>
      <c r="BN104" s="44" t="s">
        <v>110</v>
      </c>
      <c r="BO104" s="45" t="s">
        <v>114</v>
      </c>
      <c r="BP104" s="45" t="s">
        <v>112</v>
      </c>
      <c r="BQ104" s="45" t="s">
        <v>115</v>
      </c>
      <c r="BR104" s="45">
        <v>106</v>
      </c>
      <c r="BS104" s="45">
        <v>2</v>
      </c>
      <c r="BT104" s="45">
        <v>54</v>
      </c>
      <c r="BU104" s="45">
        <v>1</v>
      </c>
      <c r="BV104" s="45">
        <v>1</v>
      </c>
      <c r="BW104" s="45">
        <v>1</v>
      </c>
      <c r="BX104" s="44">
        <v>68</v>
      </c>
      <c r="BY104" s="99">
        <f>SUM(BZ104+CB104+CD104+CF104+CH104)</f>
        <v>50</v>
      </c>
      <c r="BZ104" s="62"/>
      <c r="CA104" s="58">
        <f t="shared" si="1339"/>
        <v>0</v>
      </c>
      <c r="CB104" s="62"/>
      <c r="CC104" s="58">
        <f t="shared" si="1340"/>
        <v>0</v>
      </c>
      <c r="CD104" s="62"/>
      <c r="CE104" s="58">
        <f t="shared" si="1341"/>
        <v>0</v>
      </c>
      <c r="CF104" s="62">
        <v>50</v>
      </c>
      <c r="CG104" s="58">
        <f t="shared" si="1342"/>
        <v>50</v>
      </c>
      <c r="CH104" s="62"/>
      <c r="CI104" s="58">
        <f t="shared" si="1343"/>
        <v>0</v>
      </c>
      <c r="CJ104" s="51">
        <v>2</v>
      </c>
      <c r="CK104" s="51">
        <v>4</v>
      </c>
      <c r="CL104" s="62"/>
      <c r="CM104" s="58"/>
      <c r="CN104" s="62"/>
      <c r="CO104" s="51">
        <f t="shared" si="1345"/>
        <v>0</v>
      </c>
      <c r="CP104" s="62"/>
      <c r="CQ104" s="100">
        <f t="shared" si="1346"/>
        <v>0</v>
      </c>
      <c r="CR104" s="62"/>
      <c r="CS104" s="52">
        <f t="shared" si="1347"/>
        <v>0</v>
      </c>
      <c r="CT104" s="62"/>
      <c r="CU104" s="51">
        <f t="shared" ref="CU104:CU108" si="1403">SUM(CT104*BT104/3)</f>
        <v>0</v>
      </c>
      <c r="CV104" s="62"/>
      <c r="CW104" s="51">
        <f t="shared" ref="CW104" si="1404">SUM(CV104*BT104*2/3)</f>
        <v>0</v>
      </c>
      <c r="CX104" s="62"/>
      <c r="CY104" s="58">
        <f>SUM(CX104*BT104*2)</f>
        <v>0</v>
      </c>
      <c r="CZ104" s="62"/>
      <c r="DA104" s="58">
        <f t="shared" ref="DA104" si="1405">SUM(CZ104*BV104)</f>
        <v>0</v>
      </c>
      <c r="DB104" s="62"/>
      <c r="DC104" s="51">
        <f t="shared" ref="DC104:DC108" si="1406">SUM(DB104*BT104*2)</f>
        <v>0</v>
      </c>
      <c r="DD104" s="62"/>
      <c r="DE104" s="51"/>
      <c r="DF104" s="63"/>
      <c r="DG104" s="52"/>
      <c r="DH104" s="63"/>
      <c r="DI104" s="52"/>
      <c r="DJ104" s="63">
        <v>1</v>
      </c>
      <c r="DK104" s="52">
        <v>8</v>
      </c>
      <c r="DL104" s="63"/>
      <c r="DM104" s="52"/>
      <c r="DN104" s="63"/>
      <c r="DO104" s="52"/>
      <c r="DP104" s="63"/>
      <c r="DQ104" s="52"/>
      <c r="DR104" s="52"/>
      <c r="DS104" s="52">
        <f t="shared" si="1348"/>
        <v>64</v>
      </c>
      <c r="DT104" s="52">
        <f t="shared" si="1349"/>
        <v>60</v>
      </c>
      <c r="DU104" s="31"/>
      <c r="DV104" s="31"/>
      <c r="DW104" s="31"/>
      <c r="DX104" s="31"/>
      <c r="DY104" s="31"/>
      <c r="DZ104" s="52"/>
      <c r="EA104" s="101"/>
      <c r="EB104" s="101"/>
      <c r="EC104" s="31"/>
      <c r="ED104" s="31"/>
      <c r="EE104" s="31"/>
      <c r="EF104" s="31"/>
      <c r="EG104" s="31"/>
      <c r="EH104" s="31"/>
      <c r="EI104" s="31"/>
      <c r="EJ104" s="31">
        <f t="shared" si="1350"/>
        <v>108</v>
      </c>
      <c r="EK104" s="31">
        <f t="shared" si="1350"/>
        <v>92</v>
      </c>
      <c r="EL104" s="31">
        <f t="shared" si="1351"/>
        <v>0</v>
      </c>
      <c r="EM104" s="30">
        <f t="shared" si="1352"/>
        <v>0</v>
      </c>
      <c r="EN104" s="31">
        <f t="shared" si="1353"/>
        <v>0</v>
      </c>
      <c r="EO104" s="31">
        <f t="shared" si="1354"/>
        <v>0</v>
      </c>
      <c r="EP104" s="31">
        <f t="shared" si="1355"/>
        <v>0</v>
      </c>
      <c r="EQ104" s="31">
        <f t="shared" si="1356"/>
        <v>0</v>
      </c>
      <c r="ER104" s="31">
        <f t="shared" si="1357"/>
        <v>92</v>
      </c>
      <c r="ES104" s="31">
        <f t="shared" si="1358"/>
        <v>92</v>
      </c>
      <c r="ET104" s="31">
        <f t="shared" si="1359"/>
        <v>0</v>
      </c>
      <c r="EU104" s="31">
        <f t="shared" si="1360"/>
        <v>0</v>
      </c>
      <c r="EV104" s="31">
        <f t="shared" si="1361"/>
        <v>4</v>
      </c>
      <c r="EW104" s="30">
        <f t="shared" si="1362"/>
        <v>4</v>
      </c>
      <c r="EX104" s="31">
        <f t="shared" si="1363"/>
        <v>0</v>
      </c>
      <c r="EY104" s="31">
        <f t="shared" si="1364"/>
        <v>0</v>
      </c>
      <c r="EZ104" s="31">
        <f t="shared" si="1365"/>
        <v>0</v>
      </c>
      <c r="FA104" s="31">
        <f t="shared" si="1366"/>
        <v>0</v>
      </c>
      <c r="FB104" s="31">
        <f t="shared" si="1367"/>
        <v>0</v>
      </c>
      <c r="FC104" s="31">
        <f t="shared" si="1368"/>
        <v>0</v>
      </c>
      <c r="FD104" s="31">
        <f t="shared" si="1369"/>
        <v>0</v>
      </c>
      <c r="FE104" s="31">
        <f t="shared" si="1370"/>
        <v>0</v>
      </c>
      <c r="FF104" s="31">
        <f t="shared" si="1371"/>
        <v>0</v>
      </c>
      <c r="FG104" s="30">
        <f t="shared" si="1372"/>
        <v>0</v>
      </c>
      <c r="FH104" s="31">
        <f t="shared" si="1373"/>
        <v>0</v>
      </c>
      <c r="FI104" s="31">
        <f t="shared" si="1374"/>
        <v>0</v>
      </c>
      <c r="FJ104" s="31">
        <f t="shared" si="1375"/>
        <v>0</v>
      </c>
      <c r="FK104" s="31">
        <f t="shared" si="1376"/>
        <v>0</v>
      </c>
      <c r="FL104" s="31">
        <f t="shared" si="1377"/>
        <v>0</v>
      </c>
      <c r="FM104" s="31">
        <f t="shared" si="1378"/>
        <v>0</v>
      </c>
      <c r="FN104" s="31">
        <f t="shared" si="1379"/>
        <v>0</v>
      </c>
      <c r="FO104" s="31">
        <f t="shared" si="1380"/>
        <v>0</v>
      </c>
      <c r="FP104" s="31">
        <f t="shared" si="1381"/>
        <v>0</v>
      </c>
      <c r="FQ104" s="31">
        <f t="shared" si="1382"/>
        <v>0</v>
      </c>
      <c r="FR104" s="31"/>
      <c r="FS104" s="31">
        <f t="shared" si="1382"/>
        <v>0</v>
      </c>
      <c r="FT104" s="31">
        <f t="shared" si="1383"/>
        <v>0</v>
      </c>
      <c r="FU104" s="31">
        <f t="shared" si="1384"/>
        <v>0</v>
      </c>
      <c r="FV104" s="31">
        <f t="shared" si="1385"/>
        <v>2</v>
      </c>
      <c r="FW104" s="31">
        <f t="shared" si="1386"/>
        <v>16</v>
      </c>
      <c r="FX104" s="31">
        <f t="shared" si="1387"/>
        <v>0</v>
      </c>
      <c r="FY104" s="31">
        <f t="shared" si="1388"/>
        <v>0</v>
      </c>
      <c r="FZ104" s="31">
        <f t="shared" si="1389"/>
        <v>0</v>
      </c>
      <c r="GA104" s="31">
        <f t="shared" si="1390"/>
        <v>0</v>
      </c>
      <c r="GB104" s="31">
        <f t="shared" si="1391"/>
        <v>0</v>
      </c>
      <c r="GC104" s="31">
        <f t="shared" si="1392"/>
        <v>0</v>
      </c>
      <c r="GD104" s="31">
        <f t="shared" si="1393"/>
        <v>0</v>
      </c>
      <c r="GE104" s="97">
        <f t="shared" si="1394"/>
        <v>116</v>
      </c>
      <c r="GF104" s="98">
        <f t="shared" si="1395"/>
        <v>112</v>
      </c>
      <c r="GG104" s="31"/>
      <c r="GH104" s="31"/>
      <c r="GI104" s="31"/>
      <c r="GJ104" s="31"/>
      <c r="GL104" s="7"/>
      <c r="GM104" s="7"/>
      <c r="GN104" s="11"/>
      <c r="GO104" s="33"/>
      <c r="GP104" s="40"/>
      <c r="GR104" s="36"/>
    </row>
    <row r="105" spans="1:200" s="2" customFormat="1" ht="24.95" hidden="1" customHeight="1">
      <c r="A105" s="31"/>
      <c r="B105" s="44" t="s">
        <v>123</v>
      </c>
      <c r="C105" s="109" t="s">
        <v>111</v>
      </c>
      <c r="D105" s="109" t="s">
        <v>112</v>
      </c>
      <c r="E105" s="109" t="s">
        <v>113</v>
      </c>
      <c r="F105" s="109" t="s">
        <v>127</v>
      </c>
      <c r="G105" s="45">
        <v>1</v>
      </c>
      <c r="H105" s="45">
        <v>120</v>
      </c>
      <c r="I105" s="45">
        <v>1</v>
      </c>
      <c r="J105" s="45">
        <v>1</v>
      </c>
      <c r="K105" s="45">
        <v>1</v>
      </c>
      <c r="L105" s="44">
        <v>16</v>
      </c>
      <c r="M105" s="99">
        <f t="shared" si="1396"/>
        <v>6</v>
      </c>
      <c r="N105" s="62">
        <v>6</v>
      </c>
      <c r="O105" s="58">
        <f t="shared" si="1397"/>
        <v>6</v>
      </c>
      <c r="P105" s="62"/>
      <c r="Q105" s="52"/>
      <c r="R105" s="62"/>
      <c r="S105" s="52"/>
      <c r="T105" s="62"/>
      <c r="U105" s="52"/>
      <c r="V105" s="63"/>
      <c r="W105" s="52"/>
      <c r="X105" s="52"/>
      <c r="Y105" s="52"/>
      <c r="Z105" s="63"/>
      <c r="AA105" s="52"/>
      <c r="AB105" s="63"/>
      <c r="AC105" s="52"/>
      <c r="AD105" s="63"/>
      <c r="AE105" s="108"/>
      <c r="AF105" s="63"/>
      <c r="AG105" s="52"/>
      <c r="AH105" s="63"/>
      <c r="AI105" s="52"/>
      <c r="AJ105" s="63"/>
      <c r="AK105" s="52"/>
      <c r="AL105" s="63"/>
      <c r="AM105" s="52"/>
      <c r="AN105" s="63"/>
      <c r="AO105" s="52"/>
      <c r="AP105" s="63"/>
      <c r="AQ105" s="52"/>
      <c r="AR105" s="63"/>
      <c r="AS105" s="52"/>
      <c r="AT105" s="63"/>
      <c r="AU105" s="52"/>
      <c r="AV105" s="63"/>
      <c r="AW105" s="52"/>
      <c r="AX105" s="63"/>
      <c r="AY105" s="52"/>
      <c r="AZ105" s="63"/>
      <c r="BA105" s="52"/>
      <c r="BB105" s="63"/>
      <c r="BC105" s="52"/>
      <c r="BD105" s="63"/>
      <c r="BE105" s="52"/>
      <c r="BF105" s="52"/>
      <c r="BG105" s="52">
        <f t="shared" si="1336"/>
        <v>6</v>
      </c>
      <c r="BH105" s="52">
        <f t="shared" si="1337"/>
        <v>6</v>
      </c>
      <c r="BI105" s="31"/>
      <c r="BJ105" s="31"/>
      <c r="BK105" s="31"/>
      <c r="BL105" s="31"/>
      <c r="BM105" s="31"/>
      <c r="BN105" s="44" t="s">
        <v>110</v>
      </c>
      <c r="BO105" s="109" t="s">
        <v>111</v>
      </c>
      <c r="BP105" s="109" t="s">
        <v>112</v>
      </c>
      <c r="BQ105" s="109" t="s">
        <v>113</v>
      </c>
      <c r="BR105" s="45">
        <v>505</v>
      </c>
      <c r="BS105" s="45">
        <v>10</v>
      </c>
      <c r="BT105" s="45">
        <v>164</v>
      </c>
      <c r="BU105" s="45">
        <v>1</v>
      </c>
      <c r="BV105" s="45">
        <v>1</v>
      </c>
      <c r="BW105" s="45">
        <v>1</v>
      </c>
      <c r="BX105" s="44">
        <v>44</v>
      </c>
      <c r="BY105" s="99">
        <f t="shared" ref="BY105:BY108" si="1407">SUM(BZ105+CB105+CD105+CF105+CH105)</f>
        <v>44</v>
      </c>
      <c r="BZ105" s="62"/>
      <c r="CA105" s="58">
        <f t="shared" si="1339"/>
        <v>0</v>
      </c>
      <c r="CB105" s="62"/>
      <c r="CC105" s="58">
        <f t="shared" si="1340"/>
        <v>0</v>
      </c>
      <c r="CD105" s="62"/>
      <c r="CE105" s="58">
        <f t="shared" ref="CE105" si="1408">SUM(CD105)*BV105</f>
        <v>0</v>
      </c>
      <c r="CF105" s="62">
        <v>44</v>
      </c>
      <c r="CG105" s="58">
        <f t="shared" ref="CG105" si="1409">SUM(CF105)*BW105</f>
        <v>44</v>
      </c>
      <c r="CH105" s="62"/>
      <c r="CI105" s="58">
        <f t="shared" si="1343"/>
        <v>0</v>
      </c>
      <c r="CJ105" s="51">
        <f>SUM(BV105*DJ105*2+BV105*DL105*2)</f>
        <v>2</v>
      </c>
      <c r="CK105" s="51">
        <v>2</v>
      </c>
      <c r="CL105" s="62"/>
      <c r="CM105" s="58"/>
      <c r="CN105" s="62"/>
      <c r="CO105" s="51">
        <f t="shared" ref="CO105:CO108" si="1410">SUM(CN105)*3*BT105/5</f>
        <v>0</v>
      </c>
      <c r="CP105" s="62"/>
      <c r="CQ105" s="100">
        <f t="shared" si="1346"/>
        <v>0</v>
      </c>
      <c r="CR105" s="62"/>
      <c r="CS105" s="52">
        <f t="shared" si="1347"/>
        <v>0</v>
      </c>
      <c r="CT105" s="62"/>
      <c r="CU105" s="51">
        <f t="shared" si="1403"/>
        <v>0</v>
      </c>
      <c r="CV105" s="62"/>
      <c r="CW105" s="51">
        <f t="shared" ref="CW105:CW108" si="1411">SUM(CV105*BT105*2/3)</f>
        <v>0</v>
      </c>
      <c r="CX105" s="62"/>
      <c r="CY105" s="58">
        <f t="shared" ref="CY105:CY107" si="1412">SUM(CX105*BT105)</f>
        <v>0</v>
      </c>
      <c r="CZ105" s="62"/>
      <c r="DA105" s="58">
        <f t="shared" ref="DA105:DA108" si="1413">SUM(CZ105*BV105)</f>
        <v>0</v>
      </c>
      <c r="DB105" s="62"/>
      <c r="DC105" s="51">
        <f t="shared" si="1406"/>
        <v>0</v>
      </c>
      <c r="DD105" s="62"/>
      <c r="DE105" s="51">
        <f t="shared" ref="DE105" si="1414">SUM(BW105*DD105*6)</f>
        <v>0</v>
      </c>
      <c r="DF105" s="62"/>
      <c r="DG105" s="51">
        <f t="shared" ref="DG105:DG106" si="1415">DF105*BT105/3</f>
        <v>0</v>
      </c>
      <c r="DH105" s="62"/>
      <c r="DI105" s="52">
        <f t="shared" ref="DI105:DI106" si="1416">SUM(DH105*BT105/3)</f>
        <v>0</v>
      </c>
      <c r="DJ105" s="62">
        <v>1</v>
      </c>
      <c r="DK105" s="51">
        <v>8</v>
      </c>
      <c r="DL105" s="63"/>
      <c r="DM105" s="52"/>
      <c r="DN105" s="63"/>
      <c r="DO105" s="52"/>
      <c r="DP105" s="63"/>
      <c r="DQ105" s="52"/>
      <c r="DR105" s="52"/>
      <c r="DS105" s="52">
        <f t="shared" si="1348"/>
        <v>56</v>
      </c>
      <c r="DT105" s="52">
        <f t="shared" si="1349"/>
        <v>54</v>
      </c>
      <c r="DU105" s="31"/>
      <c r="DV105" s="31"/>
      <c r="DW105" s="31"/>
      <c r="DX105" s="31"/>
      <c r="DY105" s="31"/>
      <c r="DZ105" s="52"/>
      <c r="EA105" s="103"/>
      <c r="EB105" s="103"/>
      <c r="EC105" s="31"/>
      <c r="ED105" s="31"/>
      <c r="EE105" s="31"/>
      <c r="EF105" s="31"/>
      <c r="EG105" s="31"/>
      <c r="EH105" s="31"/>
      <c r="EI105" s="31"/>
      <c r="EJ105" s="31">
        <f t="shared" si="1350"/>
        <v>60</v>
      </c>
      <c r="EK105" s="31">
        <f t="shared" si="1350"/>
        <v>50</v>
      </c>
      <c r="EL105" s="31">
        <f t="shared" si="1351"/>
        <v>6</v>
      </c>
      <c r="EM105" s="30">
        <f t="shared" si="1352"/>
        <v>6</v>
      </c>
      <c r="EN105" s="31">
        <f t="shared" si="1353"/>
        <v>0</v>
      </c>
      <c r="EO105" s="31">
        <f t="shared" si="1354"/>
        <v>0</v>
      </c>
      <c r="EP105" s="31">
        <f t="shared" si="1355"/>
        <v>0</v>
      </c>
      <c r="EQ105" s="31">
        <f t="shared" si="1356"/>
        <v>0</v>
      </c>
      <c r="ER105" s="31">
        <f t="shared" si="1357"/>
        <v>44</v>
      </c>
      <c r="ES105" s="31">
        <f t="shared" si="1358"/>
        <v>44</v>
      </c>
      <c r="ET105" s="31">
        <f t="shared" si="1359"/>
        <v>0</v>
      </c>
      <c r="EU105" s="31">
        <f t="shared" si="1360"/>
        <v>0</v>
      </c>
      <c r="EV105" s="31">
        <f t="shared" si="1361"/>
        <v>2</v>
      </c>
      <c r="EW105" s="30">
        <f t="shared" si="1362"/>
        <v>2</v>
      </c>
      <c r="EX105" s="31">
        <f t="shared" si="1363"/>
        <v>0</v>
      </c>
      <c r="EY105" s="31">
        <f t="shared" si="1364"/>
        <v>0</v>
      </c>
      <c r="EZ105" s="31">
        <f t="shared" si="1365"/>
        <v>0</v>
      </c>
      <c r="FA105" s="31">
        <f t="shared" si="1366"/>
        <v>0</v>
      </c>
      <c r="FB105" s="31">
        <f t="shared" si="1367"/>
        <v>0</v>
      </c>
      <c r="FC105" s="31">
        <f t="shared" si="1368"/>
        <v>0</v>
      </c>
      <c r="FD105" s="31">
        <f t="shared" si="1369"/>
        <v>0</v>
      </c>
      <c r="FE105" s="31">
        <f t="shared" si="1370"/>
        <v>0</v>
      </c>
      <c r="FF105" s="31">
        <f t="shared" si="1371"/>
        <v>0</v>
      </c>
      <c r="FG105" s="30">
        <f t="shared" si="1372"/>
        <v>0</v>
      </c>
      <c r="FH105" s="31">
        <f t="shared" si="1373"/>
        <v>0</v>
      </c>
      <c r="FI105" s="31">
        <f t="shared" si="1374"/>
        <v>0</v>
      </c>
      <c r="FJ105" s="31">
        <f t="shared" si="1375"/>
        <v>0</v>
      </c>
      <c r="FK105" s="31">
        <f t="shared" si="1376"/>
        <v>0</v>
      </c>
      <c r="FL105" s="31">
        <f t="shared" si="1377"/>
        <v>0</v>
      </c>
      <c r="FM105" s="31">
        <f t="shared" si="1378"/>
        <v>0</v>
      </c>
      <c r="FN105" s="31">
        <f t="shared" si="1379"/>
        <v>0</v>
      </c>
      <c r="FO105" s="31">
        <f t="shared" si="1380"/>
        <v>0</v>
      </c>
      <c r="FP105" s="31">
        <f t="shared" si="1381"/>
        <v>0</v>
      </c>
      <c r="FQ105" s="31">
        <f t="shared" si="1382"/>
        <v>0</v>
      </c>
      <c r="FR105" s="31"/>
      <c r="FS105" s="31">
        <f t="shared" si="1382"/>
        <v>0</v>
      </c>
      <c r="FT105" s="31">
        <f t="shared" si="1383"/>
        <v>0</v>
      </c>
      <c r="FU105" s="31">
        <f t="shared" si="1384"/>
        <v>0</v>
      </c>
      <c r="FV105" s="31">
        <f t="shared" si="1385"/>
        <v>1</v>
      </c>
      <c r="FW105" s="31">
        <f t="shared" si="1386"/>
        <v>8</v>
      </c>
      <c r="FX105" s="31">
        <f t="shared" si="1387"/>
        <v>0</v>
      </c>
      <c r="FY105" s="31">
        <f t="shared" si="1388"/>
        <v>0</v>
      </c>
      <c r="FZ105" s="31">
        <f t="shared" si="1389"/>
        <v>0</v>
      </c>
      <c r="GA105" s="31">
        <f t="shared" si="1390"/>
        <v>0</v>
      </c>
      <c r="GB105" s="31">
        <f t="shared" si="1391"/>
        <v>0</v>
      </c>
      <c r="GC105" s="31">
        <f t="shared" si="1392"/>
        <v>0</v>
      </c>
      <c r="GD105" s="31">
        <f t="shared" si="1393"/>
        <v>0</v>
      </c>
      <c r="GE105" s="97">
        <f t="shared" si="1394"/>
        <v>62</v>
      </c>
      <c r="GF105" s="98">
        <f t="shared" si="1395"/>
        <v>60</v>
      </c>
      <c r="GG105" s="31"/>
      <c r="GH105" s="31"/>
      <c r="GI105" s="31"/>
      <c r="GJ105" s="31"/>
      <c r="GL105" s="7"/>
      <c r="GM105" s="7"/>
      <c r="GN105" s="11"/>
      <c r="GO105" s="33"/>
      <c r="GP105" s="40"/>
      <c r="GR105" s="36"/>
    </row>
    <row r="106" spans="1:200" s="2" customFormat="1" ht="24.95" hidden="1" customHeight="1">
      <c r="A106" s="31"/>
      <c r="B106" s="102" t="s">
        <v>110</v>
      </c>
      <c r="C106" s="109" t="s">
        <v>111</v>
      </c>
      <c r="D106" s="109" t="s">
        <v>112</v>
      </c>
      <c r="E106" s="109" t="s">
        <v>113</v>
      </c>
      <c r="F106" s="45">
        <v>303</v>
      </c>
      <c r="G106" s="45">
        <v>5</v>
      </c>
      <c r="H106" s="45">
        <v>123</v>
      </c>
      <c r="I106" s="45">
        <v>1</v>
      </c>
      <c r="J106" s="45">
        <v>1</v>
      </c>
      <c r="K106" s="45">
        <v>1</v>
      </c>
      <c r="L106" s="104">
        <v>44</v>
      </c>
      <c r="M106" s="99">
        <f t="shared" si="1396"/>
        <v>6</v>
      </c>
      <c r="N106" s="62"/>
      <c r="O106" s="58">
        <f t="shared" ref="O106" si="1417">SUM(N106)*I106</f>
        <v>0</v>
      </c>
      <c r="P106" s="62"/>
      <c r="Q106" s="58">
        <f t="shared" ref="Q106:Q108" si="1418">J106*P106</f>
        <v>0</v>
      </c>
      <c r="R106" s="62">
        <v>0</v>
      </c>
      <c r="S106" s="58">
        <f t="shared" ref="S106" si="1419">SUM(R106)*J106</f>
        <v>0</v>
      </c>
      <c r="T106" s="62">
        <v>6</v>
      </c>
      <c r="U106" s="58">
        <f t="shared" ref="U106:U107" si="1420">SUM(T106)*K106</f>
        <v>6</v>
      </c>
      <c r="V106" s="62"/>
      <c r="W106" s="58">
        <f t="shared" ref="W106:W107" si="1421">SUM(V106)*J106*5</f>
        <v>0</v>
      </c>
      <c r="X106" s="51">
        <f t="shared" ref="X106:X107" si="1422">SUM(K106*AX106*2+K106*AZ106*2)</f>
        <v>0</v>
      </c>
      <c r="Y106" s="51">
        <v>0</v>
      </c>
      <c r="Z106" s="62"/>
      <c r="AA106" s="58"/>
      <c r="AB106" s="62"/>
      <c r="AC106" s="51">
        <f t="shared" ref="AC106:AC107" si="1423">SUM(AB106)*3*H106/5</f>
        <v>0</v>
      </c>
      <c r="AD106" s="62"/>
      <c r="AE106" s="100">
        <f t="shared" ref="AE106:AE107" si="1424">SUM(AD106*H106*(30+4))</f>
        <v>0</v>
      </c>
      <c r="AF106" s="62"/>
      <c r="AG106" s="52">
        <f t="shared" ref="AG106:AG107" si="1425">SUM(AF106*H106*3)</f>
        <v>0</v>
      </c>
      <c r="AH106" s="62"/>
      <c r="AI106" s="51">
        <f t="shared" ref="AI106:AI107" si="1426">SUM(AH106*H106/3)</f>
        <v>0</v>
      </c>
      <c r="AJ106" s="62"/>
      <c r="AK106" s="51">
        <f t="shared" ref="AK106:AK107" si="1427">SUM(AJ106*H106*2/3)</f>
        <v>0</v>
      </c>
      <c r="AL106" s="62"/>
      <c r="AM106" s="58">
        <f t="shared" ref="AM106" si="1428">SUM(AL106*H106)</f>
        <v>0</v>
      </c>
      <c r="AN106" s="62"/>
      <c r="AO106" s="58">
        <f t="shared" ref="AO106:AO107" si="1429">SUM(AN106*J106)</f>
        <v>0</v>
      </c>
      <c r="AP106" s="62"/>
      <c r="AQ106" s="51">
        <f t="shared" ref="AQ106:AQ107" si="1430">SUM(AP106*H106*2)</f>
        <v>0</v>
      </c>
      <c r="AR106" s="62">
        <v>1</v>
      </c>
      <c r="AS106" s="51">
        <f>AR106*K106*6</f>
        <v>6</v>
      </c>
      <c r="AT106" s="63"/>
      <c r="AU106" s="52"/>
      <c r="AV106" s="63"/>
      <c r="AW106" s="52"/>
      <c r="AX106" s="63"/>
      <c r="AY106" s="52"/>
      <c r="AZ106" s="63"/>
      <c r="BA106" s="52"/>
      <c r="BB106" s="63"/>
      <c r="BC106" s="52"/>
      <c r="BD106" s="63"/>
      <c r="BE106" s="52"/>
      <c r="BF106" s="52"/>
      <c r="BG106" s="52">
        <f t="shared" si="1336"/>
        <v>12</v>
      </c>
      <c r="BH106" s="52">
        <f t="shared" si="1337"/>
        <v>12</v>
      </c>
      <c r="BI106" s="31"/>
      <c r="BJ106" s="31"/>
      <c r="BK106" s="31"/>
      <c r="BL106" s="31"/>
      <c r="BM106" s="31"/>
      <c r="BN106" s="44" t="s">
        <v>110</v>
      </c>
      <c r="BO106" s="45" t="s">
        <v>116</v>
      </c>
      <c r="BP106" s="109" t="s">
        <v>112</v>
      </c>
      <c r="BQ106" s="109" t="s">
        <v>117</v>
      </c>
      <c r="BR106" s="45">
        <v>512</v>
      </c>
      <c r="BS106" s="109">
        <v>10</v>
      </c>
      <c r="BT106" s="45">
        <v>47</v>
      </c>
      <c r="BU106" s="45">
        <v>1</v>
      </c>
      <c r="BV106" s="45">
        <v>1</v>
      </c>
      <c r="BW106" s="45">
        <v>1</v>
      </c>
      <c r="BX106" s="44">
        <v>36</v>
      </c>
      <c r="BY106" s="99">
        <f t="shared" si="1407"/>
        <v>36</v>
      </c>
      <c r="BZ106" s="62"/>
      <c r="CA106" s="58">
        <f>SUM(BZ106)*BU106</f>
        <v>0</v>
      </c>
      <c r="CB106" s="62"/>
      <c r="CC106" s="58">
        <f t="shared" si="1340"/>
        <v>0</v>
      </c>
      <c r="CD106" s="62"/>
      <c r="CE106" s="58">
        <f>SUM(CD106)*BV106</f>
        <v>0</v>
      </c>
      <c r="CF106" s="62">
        <v>36</v>
      </c>
      <c r="CG106" s="58">
        <f>SUM(CF106)*BW106</f>
        <v>36</v>
      </c>
      <c r="CH106" s="62"/>
      <c r="CI106" s="58">
        <f>SUM(CH106)*BV106*5</f>
        <v>0</v>
      </c>
      <c r="CJ106" s="51">
        <f>SUM(BW106*DJ106*2+BW106*DL106*2)</f>
        <v>2</v>
      </c>
      <c r="CK106" s="51">
        <v>4</v>
      </c>
      <c r="CL106" s="62"/>
      <c r="CM106" s="58"/>
      <c r="CN106" s="62"/>
      <c r="CO106" s="51">
        <f t="shared" si="1410"/>
        <v>0</v>
      </c>
      <c r="CP106" s="62"/>
      <c r="CQ106" s="100">
        <f t="shared" si="1346"/>
        <v>0</v>
      </c>
      <c r="CR106" s="62"/>
      <c r="CS106" s="52">
        <f t="shared" si="1347"/>
        <v>0</v>
      </c>
      <c r="CT106" s="62"/>
      <c r="CU106" s="51">
        <f t="shared" si="1403"/>
        <v>0</v>
      </c>
      <c r="CV106" s="62"/>
      <c r="CW106" s="51">
        <f t="shared" si="1411"/>
        <v>0</v>
      </c>
      <c r="CX106" s="62"/>
      <c r="CY106" s="58">
        <f t="shared" si="1412"/>
        <v>0</v>
      </c>
      <c r="CZ106" s="62"/>
      <c r="DA106" s="58">
        <f t="shared" si="1413"/>
        <v>0</v>
      </c>
      <c r="DB106" s="62"/>
      <c r="DC106" s="51">
        <f t="shared" si="1406"/>
        <v>0</v>
      </c>
      <c r="DD106" s="62"/>
      <c r="DE106" s="51">
        <f>SUM(BW106*DD106*6)</f>
        <v>0</v>
      </c>
      <c r="DF106" s="62"/>
      <c r="DG106" s="51">
        <f t="shared" si="1415"/>
        <v>0</v>
      </c>
      <c r="DH106" s="62"/>
      <c r="DI106" s="52">
        <f t="shared" si="1416"/>
        <v>0</v>
      </c>
      <c r="DJ106" s="62">
        <v>1</v>
      </c>
      <c r="DK106" s="51">
        <v>8</v>
      </c>
      <c r="DL106" s="63"/>
      <c r="DM106" s="52"/>
      <c r="DN106" s="63"/>
      <c r="DO106" s="52"/>
      <c r="DP106" s="63"/>
      <c r="DQ106" s="52"/>
      <c r="DR106" s="52"/>
      <c r="DS106" s="52">
        <f t="shared" si="1348"/>
        <v>50</v>
      </c>
      <c r="DT106" s="52">
        <f t="shared" si="1349"/>
        <v>46</v>
      </c>
      <c r="DU106" s="31"/>
      <c r="DV106" s="31"/>
      <c r="DW106" s="31"/>
      <c r="DX106" s="31"/>
      <c r="DY106" s="31"/>
      <c r="DZ106" s="52"/>
      <c r="EA106" s="103"/>
      <c r="EB106" s="103"/>
      <c r="EC106" s="31"/>
      <c r="ED106" s="31"/>
      <c r="EE106" s="31"/>
      <c r="EF106" s="31"/>
      <c r="EG106" s="31"/>
      <c r="EH106" s="31"/>
      <c r="EI106" s="31"/>
      <c r="EJ106" s="31">
        <f t="shared" si="1350"/>
        <v>80</v>
      </c>
      <c r="EK106" s="31">
        <f t="shared" si="1350"/>
        <v>42</v>
      </c>
      <c r="EL106" s="31">
        <f t="shared" si="1351"/>
        <v>0</v>
      </c>
      <c r="EM106" s="30">
        <f t="shared" si="1352"/>
        <v>0</v>
      </c>
      <c r="EN106" s="31">
        <f t="shared" si="1353"/>
        <v>0</v>
      </c>
      <c r="EO106" s="31">
        <f t="shared" si="1354"/>
        <v>0</v>
      </c>
      <c r="EP106" s="31">
        <f t="shared" si="1355"/>
        <v>0</v>
      </c>
      <c r="EQ106" s="31">
        <f t="shared" si="1356"/>
        <v>0</v>
      </c>
      <c r="ER106" s="31">
        <f t="shared" si="1357"/>
        <v>42</v>
      </c>
      <c r="ES106" s="31">
        <f t="shared" si="1358"/>
        <v>42</v>
      </c>
      <c r="ET106" s="31">
        <f t="shared" si="1359"/>
        <v>0</v>
      </c>
      <c r="EU106" s="31">
        <f t="shared" si="1360"/>
        <v>0</v>
      </c>
      <c r="EV106" s="31">
        <f t="shared" si="1361"/>
        <v>2</v>
      </c>
      <c r="EW106" s="30">
        <f t="shared" si="1362"/>
        <v>4</v>
      </c>
      <c r="EX106" s="31">
        <f t="shared" si="1363"/>
        <v>0</v>
      </c>
      <c r="EY106" s="31">
        <f t="shared" si="1364"/>
        <v>0</v>
      </c>
      <c r="EZ106" s="31">
        <f t="shared" si="1365"/>
        <v>0</v>
      </c>
      <c r="FA106" s="31">
        <f t="shared" si="1366"/>
        <v>0</v>
      </c>
      <c r="FB106" s="31">
        <f t="shared" si="1367"/>
        <v>0</v>
      </c>
      <c r="FC106" s="31">
        <f t="shared" si="1368"/>
        <v>0</v>
      </c>
      <c r="FD106" s="31">
        <f t="shared" si="1369"/>
        <v>0</v>
      </c>
      <c r="FE106" s="31">
        <f t="shared" si="1370"/>
        <v>0</v>
      </c>
      <c r="FF106" s="31">
        <f t="shared" si="1371"/>
        <v>0</v>
      </c>
      <c r="FG106" s="30">
        <f t="shared" si="1372"/>
        <v>0</v>
      </c>
      <c r="FH106" s="31">
        <f t="shared" si="1373"/>
        <v>0</v>
      </c>
      <c r="FI106" s="31">
        <f t="shared" si="1374"/>
        <v>0</v>
      </c>
      <c r="FJ106" s="31">
        <f t="shared" si="1375"/>
        <v>0</v>
      </c>
      <c r="FK106" s="31">
        <f t="shared" si="1376"/>
        <v>0</v>
      </c>
      <c r="FL106" s="31">
        <f t="shared" si="1377"/>
        <v>0</v>
      </c>
      <c r="FM106" s="31">
        <f t="shared" si="1378"/>
        <v>0</v>
      </c>
      <c r="FN106" s="31">
        <f t="shared" si="1379"/>
        <v>0</v>
      </c>
      <c r="FO106" s="31">
        <f t="shared" si="1380"/>
        <v>0</v>
      </c>
      <c r="FP106" s="31">
        <f t="shared" si="1381"/>
        <v>1</v>
      </c>
      <c r="FQ106" s="31">
        <f t="shared" si="1382"/>
        <v>6</v>
      </c>
      <c r="FR106" s="31"/>
      <c r="FS106" s="31">
        <f t="shared" si="1382"/>
        <v>0</v>
      </c>
      <c r="FT106" s="31">
        <f t="shared" si="1383"/>
        <v>0</v>
      </c>
      <c r="FU106" s="31">
        <f t="shared" si="1384"/>
        <v>0</v>
      </c>
      <c r="FV106" s="31">
        <f t="shared" si="1385"/>
        <v>1</v>
      </c>
      <c r="FW106" s="31">
        <f t="shared" si="1386"/>
        <v>8</v>
      </c>
      <c r="FX106" s="31">
        <f t="shared" si="1387"/>
        <v>0</v>
      </c>
      <c r="FY106" s="31">
        <f t="shared" si="1388"/>
        <v>0</v>
      </c>
      <c r="FZ106" s="31">
        <f t="shared" si="1389"/>
        <v>0</v>
      </c>
      <c r="GA106" s="31">
        <f t="shared" si="1390"/>
        <v>0</v>
      </c>
      <c r="GB106" s="31">
        <f t="shared" si="1391"/>
        <v>0</v>
      </c>
      <c r="GC106" s="31">
        <f t="shared" si="1392"/>
        <v>0</v>
      </c>
      <c r="GD106" s="31">
        <f t="shared" si="1393"/>
        <v>0</v>
      </c>
      <c r="GE106" s="97">
        <f t="shared" si="1394"/>
        <v>62</v>
      </c>
      <c r="GF106" s="98">
        <f t="shared" si="1395"/>
        <v>58</v>
      </c>
      <c r="GG106" s="31"/>
      <c r="GH106" s="31"/>
      <c r="GI106" s="31"/>
      <c r="GJ106" s="31"/>
      <c r="GL106" s="7"/>
      <c r="GM106" s="7"/>
      <c r="GN106" s="11"/>
      <c r="GO106" s="33"/>
      <c r="GP106" s="40"/>
      <c r="GR106" s="36"/>
    </row>
    <row r="107" spans="1:200" s="2" customFormat="1" ht="24.95" hidden="1" customHeight="1">
      <c r="A107" s="31"/>
      <c r="B107" s="44" t="s">
        <v>110</v>
      </c>
      <c r="C107" s="109" t="s">
        <v>111</v>
      </c>
      <c r="D107" s="109" t="s">
        <v>112</v>
      </c>
      <c r="E107" s="109" t="s">
        <v>113</v>
      </c>
      <c r="F107" s="45">
        <v>205</v>
      </c>
      <c r="G107" s="45">
        <v>3</v>
      </c>
      <c r="H107" s="45">
        <v>169</v>
      </c>
      <c r="I107" s="45">
        <v>1</v>
      </c>
      <c r="J107" s="45">
        <v>1</v>
      </c>
      <c r="K107" s="45">
        <v>1</v>
      </c>
      <c r="L107" s="44">
        <v>40</v>
      </c>
      <c r="M107" s="99">
        <f t="shared" si="1396"/>
        <v>6</v>
      </c>
      <c r="N107" s="62"/>
      <c r="O107" s="58">
        <f t="shared" ref="O107" si="1431">SUM(N107)*I107</f>
        <v>0</v>
      </c>
      <c r="P107" s="62"/>
      <c r="Q107" s="58">
        <f t="shared" si="1418"/>
        <v>0</v>
      </c>
      <c r="R107" s="62">
        <v>0</v>
      </c>
      <c r="S107" s="58">
        <f t="shared" ref="S107" si="1432">SUM(R107)*J107</f>
        <v>0</v>
      </c>
      <c r="T107" s="62">
        <v>6</v>
      </c>
      <c r="U107" s="58">
        <f t="shared" si="1420"/>
        <v>6</v>
      </c>
      <c r="V107" s="62"/>
      <c r="W107" s="58">
        <f t="shared" si="1421"/>
        <v>0</v>
      </c>
      <c r="X107" s="51">
        <f t="shared" si="1422"/>
        <v>0</v>
      </c>
      <c r="Y107" s="51">
        <v>0</v>
      </c>
      <c r="Z107" s="62"/>
      <c r="AA107" s="58"/>
      <c r="AB107" s="62"/>
      <c r="AC107" s="51">
        <f t="shared" si="1423"/>
        <v>0</v>
      </c>
      <c r="AD107" s="62"/>
      <c r="AE107" s="100">
        <f t="shared" si="1424"/>
        <v>0</v>
      </c>
      <c r="AF107" s="62"/>
      <c r="AG107" s="52">
        <f t="shared" si="1425"/>
        <v>0</v>
      </c>
      <c r="AH107" s="62"/>
      <c r="AI107" s="51">
        <f t="shared" si="1426"/>
        <v>0</v>
      </c>
      <c r="AJ107" s="62"/>
      <c r="AK107" s="51">
        <f t="shared" si="1427"/>
        <v>0</v>
      </c>
      <c r="AL107" s="62"/>
      <c r="AM107" s="58">
        <f t="shared" ref="AM107" si="1433">SUM(AL107*H107)</f>
        <v>0</v>
      </c>
      <c r="AN107" s="62"/>
      <c r="AO107" s="58">
        <f t="shared" si="1429"/>
        <v>0</v>
      </c>
      <c r="AP107" s="62"/>
      <c r="AQ107" s="51">
        <f t="shared" si="1430"/>
        <v>0</v>
      </c>
      <c r="AR107" s="62">
        <v>1</v>
      </c>
      <c r="AS107" s="51">
        <f>AR107*K107*6</f>
        <v>6</v>
      </c>
      <c r="AT107" s="63"/>
      <c r="AU107" s="52"/>
      <c r="AV107" s="63"/>
      <c r="AW107" s="52"/>
      <c r="AX107" s="63"/>
      <c r="AY107" s="52"/>
      <c r="AZ107" s="63"/>
      <c r="BA107" s="52"/>
      <c r="BB107" s="63"/>
      <c r="BC107" s="52"/>
      <c r="BD107" s="63"/>
      <c r="BE107" s="52"/>
      <c r="BF107" s="52"/>
      <c r="BG107" s="52">
        <f t="shared" si="1336"/>
        <v>12</v>
      </c>
      <c r="BH107" s="52">
        <f t="shared" si="1337"/>
        <v>12</v>
      </c>
      <c r="BI107" s="31"/>
      <c r="BJ107" s="31"/>
      <c r="BK107" s="31"/>
      <c r="BL107" s="31"/>
      <c r="BM107" s="31"/>
      <c r="BN107" s="102" t="s">
        <v>110</v>
      </c>
      <c r="BO107" s="109" t="s">
        <v>111</v>
      </c>
      <c r="BP107" s="109" t="s">
        <v>112</v>
      </c>
      <c r="BQ107" s="109" t="s">
        <v>113</v>
      </c>
      <c r="BR107" s="45">
        <v>303</v>
      </c>
      <c r="BS107" s="45">
        <v>6</v>
      </c>
      <c r="BT107" s="45">
        <v>123</v>
      </c>
      <c r="BU107" s="45">
        <v>1</v>
      </c>
      <c r="BV107" s="45">
        <v>1</v>
      </c>
      <c r="BW107" s="45">
        <v>1</v>
      </c>
      <c r="BX107" s="104">
        <v>44</v>
      </c>
      <c r="BY107" s="99">
        <f t="shared" si="1407"/>
        <v>0</v>
      </c>
      <c r="BZ107" s="62"/>
      <c r="CA107" s="58">
        <f t="shared" ref="CA107" si="1434">SUM(BZ107)*BU107</f>
        <v>0</v>
      </c>
      <c r="CB107" s="62"/>
      <c r="CC107" s="58">
        <f t="shared" si="1340"/>
        <v>0</v>
      </c>
      <c r="CD107" s="62">
        <v>0</v>
      </c>
      <c r="CE107" s="58">
        <f t="shared" ref="CE107" si="1435">SUM(CD107)*BV107</f>
        <v>0</v>
      </c>
      <c r="CF107" s="62">
        <v>0</v>
      </c>
      <c r="CG107" s="58">
        <f t="shared" ref="CG107:CG108" si="1436">SUM(CF107)*BW107</f>
        <v>0</v>
      </c>
      <c r="CH107" s="62"/>
      <c r="CI107" s="58">
        <f t="shared" ref="CI107:CI108" si="1437">SUM(CH107)*BV107*5</f>
        <v>0</v>
      </c>
      <c r="CJ107" s="51">
        <f t="shared" ref="CJ107:CJ108" si="1438">SUM(BW107*DJ107*2+BW107*DL107*2)</f>
        <v>0</v>
      </c>
      <c r="CK107" s="51">
        <v>0</v>
      </c>
      <c r="CL107" s="62"/>
      <c r="CM107" s="58"/>
      <c r="CN107" s="62"/>
      <c r="CO107" s="51">
        <f t="shared" si="1410"/>
        <v>0</v>
      </c>
      <c r="CP107" s="62"/>
      <c r="CQ107" s="100">
        <f t="shared" si="1346"/>
        <v>0</v>
      </c>
      <c r="CR107" s="62"/>
      <c r="CS107" s="52">
        <f t="shared" si="1347"/>
        <v>0</v>
      </c>
      <c r="CT107" s="62"/>
      <c r="CU107" s="51">
        <f t="shared" si="1403"/>
        <v>0</v>
      </c>
      <c r="CV107" s="62"/>
      <c r="CW107" s="51">
        <f t="shared" si="1411"/>
        <v>0</v>
      </c>
      <c r="CX107" s="62"/>
      <c r="CY107" s="58">
        <f t="shared" si="1412"/>
        <v>0</v>
      </c>
      <c r="CZ107" s="62"/>
      <c r="DA107" s="58">
        <f t="shared" si="1413"/>
        <v>0</v>
      </c>
      <c r="DB107" s="62"/>
      <c r="DC107" s="51">
        <f t="shared" si="1406"/>
        <v>0</v>
      </c>
      <c r="DD107" s="62">
        <v>1</v>
      </c>
      <c r="DE107" s="51">
        <f>DD107*BW107*6</f>
        <v>6</v>
      </c>
      <c r="DF107" s="63"/>
      <c r="DG107" s="52"/>
      <c r="DH107" s="63"/>
      <c r="DI107" s="52"/>
      <c r="DJ107" s="63"/>
      <c r="DK107" s="52"/>
      <c r="DL107" s="63"/>
      <c r="DM107" s="52"/>
      <c r="DN107" s="63"/>
      <c r="DO107" s="52"/>
      <c r="DP107" s="63"/>
      <c r="DQ107" s="52"/>
      <c r="DR107" s="52"/>
      <c r="DS107" s="52">
        <f t="shared" si="1348"/>
        <v>6</v>
      </c>
      <c r="DT107" s="52">
        <f t="shared" si="1349"/>
        <v>6</v>
      </c>
      <c r="DU107" s="31"/>
      <c r="DV107" s="31"/>
      <c r="DW107" s="31"/>
      <c r="DX107" s="31"/>
      <c r="DY107" s="31"/>
      <c r="DZ107" s="95"/>
      <c r="EA107" s="95"/>
      <c r="EB107" s="31"/>
      <c r="EC107" s="31"/>
      <c r="ED107" s="31"/>
      <c r="EE107" s="31"/>
      <c r="EF107" s="31"/>
      <c r="EG107" s="31"/>
      <c r="EH107" s="31"/>
      <c r="EI107" s="31"/>
      <c r="EJ107" s="31">
        <f t="shared" si="1350"/>
        <v>84</v>
      </c>
      <c r="EK107" s="31">
        <f t="shared" si="1350"/>
        <v>6</v>
      </c>
      <c r="EL107" s="31">
        <f t="shared" si="1351"/>
        <v>0</v>
      </c>
      <c r="EM107" s="30">
        <f t="shared" si="1352"/>
        <v>0</v>
      </c>
      <c r="EN107" s="31">
        <f t="shared" si="1353"/>
        <v>0</v>
      </c>
      <c r="EO107" s="31">
        <f t="shared" si="1354"/>
        <v>0</v>
      </c>
      <c r="EP107" s="31">
        <f t="shared" si="1355"/>
        <v>0</v>
      </c>
      <c r="EQ107" s="31">
        <f t="shared" si="1356"/>
        <v>0</v>
      </c>
      <c r="ER107" s="31">
        <f t="shared" si="1357"/>
        <v>6</v>
      </c>
      <c r="ES107" s="31">
        <f t="shared" si="1358"/>
        <v>6</v>
      </c>
      <c r="ET107" s="31">
        <f t="shared" si="1359"/>
        <v>0</v>
      </c>
      <c r="EU107" s="31">
        <f t="shared" si="1360"/>
        <v>0</v>
      </c>
      <c r="EV107" s="31">
        <f t="shared" si="1361"/>
        <v>0</v>
      </c>
      <c r="EW107" s="30">
        <f t="shared" si="1362"/>
        <v>0</v>
      </c>
      <c r="EX107" s="31">
        <f t="shared" si="1363"/>
        <v>0</v>
      </c>
      <c r="EY107" s="31">
        <f t="shared" si="1364"/>
        <v>0</v>
      </c>
      <c r="EZ107" s="31">
        <f t="shared" si="1365"/>
        <v>0</v>
      </c>
      <c r="FA107" s="31">
        <f t="shared" si="1366"/>
        <v>0</v>
      </c>
      <c r="FB107" s="31">
        <f t="shared" si="1367"/>
        <v>0</v>
      </c>
      <c r="FC107" s="31">
        <f t="shared" si="1368"/>
        <v>0</v>
      </c>
      <c r="FD107" s="31">
        <f t="shared" si="1369"/>
        <v>0</v>
      </c>
      <c r="FE107" s="31">
        <f t="shared" si="1370"/>
        <v>0</v>
      </c>
      <c r="FF107" s="31">
        <f t="shared" si="1371"/>
        <v>0</v>
      </c>
      <c r="FG107" s="30">
        <f t="shared" si="1372"/>
        <v>0</v>
      </c>
      <c r="FH107" s="31">
        <f t="shared" si="1373"/>
        <v>0</v>
      </c>
      <c r="FI107" s="31">
        <f t="shared" si="1374"/>
        <v>0</v>
      </c>
      <c r="FJ107" s="31">
        <f t="shared" si="1375"/>
        <v>0</v>
      </c>
      <c r="FK107" s="31">
        <f t="shared" si="1376"/>
        <v>0</v>
      </c>
      <c r="FL107" s="31">
        <f t="shared" si="1377"/>
        <v>0</v>
      </c>
      <c r="FM107" s="31">
        <f t="shared" si="1378"/>
        <v>0</v>
      </c>
      <c r="FN107" s="31">
        <f t="shared" si="1379"/>
        <v>0</v>
      </c>
      <c r="FO107" s="31">
        <f t="shared" si="1380"/>
        <v>0</v>
      </c>
      <c r="FP107" s="31">
        <f t="shared" si="1381"/>
        <v>2</v>
      </c>
      <c r="FQ107" s="31">
        <f t="shared" si="1382"/>
        <v>12</v>
      </c>
      <c r="FR107" s="31"/>
      <c r="FS107" s="31">
        <f t="shared" si="1382"/>
        <v>0</v>
      </c>
      <c r="FT107" s="31">
        <f t="shared" si="1383"/>
        <v>0</v>
      </c>
      <c r="FU107" s="31">
        <f t="shared" si="1384"/>
        <v>0</v>
      </c>
      <c r="FV107" s="31">
        <f t="shared" si="1385"/>
        <v>0</v>
      </c>
      <c r="FW107" s="31">
        <f t="shared" si="1386"/>
        <v>0</v>
      </c>
      <c r="FX107" s="31">
        <f t="shared" si="1387"/>
        <v>0</v>
      </c>
      <c r="FY107" s="31">
        <f t="shared" si="1388"/>
        <v>0</v>
      </c>
      <c r="FZ107" s="31">
        <f t="shared" si="1389"/>
        <v>0</v>
      </c>
      <c r="GA107" s="31">
        <f t="shared" si="1390"/>
        <v>0</v>
      </c>
      <c r="GB107" s="31">
        <f t="shared" si="1391"/>
        <v>0</v>
      </c>
      <c r="GC107" s="31">
        <f t="shared" si="1392"/>
        <v>0</v>
      </c>
      <c r="GD107" s="31">
        <f t="shared" si="1393"/>
        <v>0</v>
      </c>
      <c r="GE107" s="97">
        <f t="shared" si="1394"/>
        <v>18</v>
      </c>
      <c r="GF107" s="98">
        <f t="shared" si="1395"/>
        <v>18</v>
      </c>
      <c r="GG107" s="31"/>
      <c r="GH107" s="31"/>
      <c r="GI107" s="31"/>
      <c r="GJ107" s="31"/>
      <c r="GL107" s="7"/>
      <c r="GM107" s="7"/>
      <c r="GN107" s="11"/>
      <c r="GO107" s="33"/>
      <c r="GP107" s="40"/>
      <c r="GR107" s="36"/>
    </row>
    <row r="108" spans="1:200" s="2" customFormat="1" ht="24.95" hidden="1" customHeight="1">
      <c r="A108" s="31"/>
      <c r="B108" s="44" t="s">
        <v>119</v>
      </c>
      <c r="C108" s="109" t="s">
        <v>114</v>
      </c>
      <c r="D108" s="109" t="s">
        <v>112</v>
      </c>
      <c r="E108" s="45" t="s">
        <v>115</v>
      </c>
      <c r="F108" s="109" t="s">
        <v>169</v>
      </c>
      <c r="G108" s="109">
        <v>1</v>
      </c>
      <c r="H108" s="45">
        <v>54</v>
      </c>
      <c r="I108" s="45">
        <v>1</v>
      </c>
      <c r="J108" s="45">
        <v>1</v>
      </c>
      <c r="K108" s="45">
        <v>1</v>
      </c>
      <c r="L108" s="104">
        <v>18</v>
      </c>
      <c r="M108" s="105">
        <f t="shared" si="1396"/>
        <v>14</v>
      </c>
      <c r="N108" s="104">
        <v>0</v>
      </c>
      <c r="O108" s="104">
        <f t="shared" ref="O108" si="1439">SUM(N108)*I108</f>
        <v>0</v>
      </c>
      <c r="P108" s="104"/>
      <c r="Q108" s="106">
        <f t="shared" si="1418"/>
        <v>0</v>
      </c>
      <c r="R108" s="104"/>
      <c r="S108" s="106">
        <f t="shared" ref="S108" si="1440">SUM(R108)*J108</f>
        <v>0</v>
      </c>
      <c r="T108" s="64">
        <v>14</v>
      </c>
      <c r="U108" s="59">
        <f t="shared" ref="U108" si="1441">SUM(T108)*K108</f>
        <v>14</v>
      </c>
      <c r="V108" s="64"/>
      <c r="W108" s="59">
        <f t="shared" ref="W108" si="1442">SUM(V108)*J108*3</f>
        <v>0</v>
      </c>
      <c r="X108" s="51">
        <f t="shared" ref="X108" si="1443">2/8*J108*AX108</f>
        <v>0</v>
      </c>
      <c r="Y108" s="51">
        <v>0</v>
      </c>
      <c r="Z108" s="64"/>
      <c r="AA108" s="59"/>
      <c r="AB108" s="64"/>
      <c r="AC108" s="53">
        <f t="shared" ref="AC108" si="1444">SUM(AB108)*3*H108/5</f>
        <v>0</v>
      </c>
      <c r="AD108" s="64"/>
      <c r="AE108" s="59">
        <f t="shared" ref="AE108" si="1445">SUM(AD108*H108*(30+4))</f>
        <v>0</v>
      </c>
      <c r="AF108" s="63"/>
      <c r="AG108" s="52"/>
      <c r="AH108" s="63"/>
      <c r="AI108" s="52"/>
      <c r="AJ108" s="63"/>
      <c r="AK108" s="52"/>
      <c r="AL108" s="63"/>
      <c r="AM108" s="52"/>
      <c r="AN108" s="63"/>
      <c r="AO108" s="52"/>
      <c r="AP108" s="63"/>
      <c r="AQ108" s="52"/>
      <c r="AR108" s="63"/>
      <c r="AS108" s="52"/>
      <c r="AT108" s="63"/>
      <c r="AU108" s="52"/>
      <c r="AV108" s="63"/>
      <c r="AW108" s="52"/>
      <c r="AX108" s="63"/>
      <c r="AY108" s="52"/>
      <c r="AZ108" s="63"/>
      <c r="BA108" s="52"/>
      <c r="BB108" s="63"/>
      <c r="BC108" s="52"/>
      <c r="BD108" s="63"/>
      <c r="BE108" s="52"/>
      <c r="BF108" s="52"/>
      <c r="BG108" s="52">
        <f t="shared" si="1336"/>
        <v>14</v>
      </c>
      <c r="BH108" s="52">
        <f t="shared" si="1337"/>
        <v>14</v>
      </c>
      <c r="BI108" s="31"/>
      <c r="BJ108" s="31"/>
      <c r="BK108" s="31"/>
      <c r="BL108" s="31"/>
      <c r="BM108" s="31"/>
      <c r="BN108" s="44" t="s">
        <v>110</v>
      </c>
      <c r="BO108" s="109" t="s">
        <v>111</v>
      </c>
      <c r="BP108" s="109" t="s">
        <v>112</v>
      </c>
      <c r="BQ108" s="109" t="s">
        <v>113</v>
      </c>
      <c r="BR108" s="45">
        <v>205</v>
      </c>
      <c r="BS108" s="45">
        <v>4</v>
      </c>
      <c r="BT108" s="45">
        <v>169</v>
      </c>
      <c r="BU108" s="45">
        <v>1</v>
      </c>
      <c r="BV108" s="45">
        <v>1</v>
      </c>
      <c r="BW108" s="45">
        <v>1</v>
      </c>
      <c r="BX108" s="44">
        <v>40</v>
      </c>
      <c r="BY108" s="99">
        <f t="shared" si="1407"/>
        <v>0</v>
      </c>
      <c r="BZ108" s="62"/>
      <c r="CA108" s="58">
        <f t="shared" ref="CA108" si="1446">SUM(BZ108)*BU108</f>
        <v>0</v>
      </c>
      <c r="CB108" s="62"/>
      <c r="CC108" s="58">
        <f t="shared" si="1340"/>
        <v>0</v>
      </c>
      <c r="CD108" s="62">
        <v>0</v>
      </c>
      <c r="CE108" s="58">
        <f t="shared" ref="CE108" si="1447">SUM(CD108)*BV108</f>
        <v>0</v>
      </c>
      <c r="CF108" s="62">
        <v>0</v>
      </c>
      <c r="CG108" s="58">
        <f t="shared" si="1436"/>
        <v>0</v>
      </c>
      <c r="CH108" s="62"/>
      <c r="CI108" s="58">
        <f t="shared" si="1437"/>
        <v>0</v>
      </c>
      <c r="CJ108" s="51">
        <f t="shared" si="1438"/>
        <v>0</v>
      </c>
      <c r="CK108" s="51">
        <v>0</v>
      </c>
      <c r="CL108" s="62"/>
      <c r="CM108" s="58"/>
      <c r="CN108" s="62"/>
      <c r="CO108" s="51">
        <f t="shared" si="1410"/>
        <v>0</v>
      </c>
      <c r="CP108" s="62"/>
      <c r="CQ108" s="100">
        <f t="shared" si="1346"/>
        <v>0</v>
      </c>
      <c r="CR108" s="62"/>
      <c r="CS108" s="52">
        <f t="shared" si="1347"/>
        <v>0</v>
      </c>
      <c r="CT108" s="62"/>
      <c r="CU108" s="51">
        <f t="shared" si="1403"/>
        <v>0</v>
      </c>
      <c r="CV108" s="62"/>
      <c r="CW108" s="51">
        <f t="shared" si="1411"/>
        <v>0</v>
      </c>
      <c r="CX108" s="62"/>
      <c r="CY108" s="58">
        <f t="shared" ref="CY108" si="1448">SUM(CX108*BT108)</f>
        <v>0</v>
      </c>
      <c r="CZ108" s="62"/>
      <c r="DA108" s="58">
        <f t="shared" si="1413"/>
        <v>0</v>
      </c>
      <c r="DB108" s="62"/>
      <c r="DC108" s="51">
        <f t="shared" si="1406"/>
        <v>0</v>
      </c>
      <c r="DD108" s="62">
        <v>1</v>
      </c>
      <c r="DE108" s="51">
        <f>DD108*BW108*6</f>
        <v>6</v>
      </c>
      <c r="DF108" s="63"/>
      <c r="DG108" s="52"/>
      <c r="DH108" s="63"/>
      <c r="DI108" s="52"/>
      <c r="DJ108" s="63"/>
      <c r="DK108" s="52"/>
      <c r="DL108" s="63"/>
      <c r="DM108" s="52"/>
      <c r="DN108" s="63"/>
      <c r="DO108" s="52"/>
      <c r="DP108" s="63"/>
      <c r="DQ108" s="52"/>
      <c r="DR108" s="52"/>
      <c r="DS108" s="52">
        <f t="shared" si="1348"/>
        <v>6</v>
      </c>
      <c r="DT108" s="52">
        <f t="shared" si="1349"/>
        <v>6</v>
      </c>
      <c r="DU108" s="31"/>
      <c r="DV108" s="31"/>
      <c r="DW108" s="31"/>
      <c r="DX108" s="31"/>
      <c r="DY108" s="31"/>
      <c r="DZ108" s="95"/>
      <c r="EA108" s="95"/>
      <c r="EB108" s="31"/>
      <c r="EC108" s="31"/>
      <c r="ED108" s="31"/>
      <c r="EE108" s="31"/>
      <c r="EF108" s="31"/>
      <c r="EG108" s="31"/>
      <c r="EH108" s="31"/>
      <c r="EI108" s="31"/>
      <c r="EJ108" s="31">
        <f t="shared" si="1350"/>
        <v>58</v>
      </c>
      <c r="EK108" s="31">
        <f t="shared" si="1350"/>
        <v>14</v>
      </c>
      <c r="EL108" s="31">
        <f t="shared" si="1351"/>
        <v>0</v>
      </c>
      <c r="EM108" s="30">
        <f t="shared" si="1352"/>
        <v>0</v>
      </c>
      <c r="EN108" s="31">
        <f t="shared" si="1353"/>
        <v>0</v>
      </c>
      <c r="EO108" s="31">
        <f t="shared" si="1354"/>
        <v>0</v>
      </c>
      <c r="EP108" s="31">
        <f t="shared" si="1355"/>
        <v>0</v>
      </c>
      <c r="EQ108" s="31">
        <f t="shared" si="1356"/>
        <v>0</v>
      </c>
      <c r="ER108" s="31">
        <f t="shared" si="1357"/>
        <v>14</v>
      </c>
      <c r="ES108" s="31">
        <f t="shared" si="1358"/>
        <v>14</v>
      </c>
      <c r="ET108" s="31">
        <f t="shared" si="1359"/>
        <v>0</v>
      </c>
      <c r="EU108" s="31">
        <f t="shared" si="1360"/>
        <v>0</v>
      </c>
      <c r="EV108" s="31">
        <f t="shared" si="1361"/>
        <v>0</v>
      </c>
      <c r="EW108" s="30">
        <f t="shared" si="1362"/>
        <v>0</v>
      </c>
      <c r="EX108" s="31">
        <f t="shared" si="1363"/>
        <v>0</v>
      </c>
      <c r="EY108" s="31">
        <f t="shared" si="1364"/>
        <v>0</v>
      </c>
      <c r="EZ108" s="31">
        <f t="shared" si="1365"/>
        <v>0</v>
      </c>
      <c r="FA108" s="31">
        <f t="shared" si="1366"/>
        <v>0</v>
      </c>
      <c r="FB108" s="31">
        <f t="shared" si="1367"/>
        <v>0</v>
      </c>
      <c r="FC108" s="31">
        <f t="shared" si="1368"/>
        <v>0</v>
      </c>
      <c r="FD108" s="31">
        <f t="shared" si="1369"/>
        <v>0</v>
      </c>
      <c r="FE108" s="31">
        <f t="shared" si="1370"/>
        <v>0</v>
      </c>
      <c r="FF108" s="31">
        <f t="shared" si="1371"/>
        <v>0</v>
      </c>
      <c r="FG108" s="30">
        <f t="shared" si="1372"/>
        <v>0</v>
      </c>
      <c r="FH108" s="31">
        <f t="shared" si="1373"/>
        <v>0</v>
      </c>
      <c r="FI108" s="31">
        <f t="shared" si="1374"/>
        <v>0</v>
      </c>
      <c r="FJ108" s="31">
        <f t="shared" si="1375"/>
        <v>0</v>
      </c>
      <c r="FK108" s="31">
        <f t="shared" si="1376"/>
        <v>0</v>
      </c>
      <c r="FL108" s="31">
        <f t="shared" si="1377"/>
        <v>0</v>
      </c>
      <c r="FM108" s="31">
        <f t="shared" si="1378"/>
        <v>0</v>
      </c>
      <c r="FN108" s="31">
        <f t="shared" si="1379"/>
        <v>0</v>
      </c>
      <c r="FO108" s="31">
        <f t="shared" si="1380"/>
        <v>0</v>
      </c>
      <c r="FP108" s="31">
        <f t="shared" si="1381"/>
        <v>1</v>
      </c>
      <c r="FQ108" s="31">
        <f t="shared" si="1382"/>
        <v>6</v>
      </c>
      <c r="FR108" s="31"/>
      <c r="FS108" s="31">
        <f t="shared" si="1382"/>
        <v>0</v>
      </c>
      <c r="FT108" s="31">
        <f t="shared" si="1383"/>
        <v>0</v>
      </c>
      <c r="FU108" s="31">
        <f t="shared" si="1384"/>
        <v>0</v>
      </c>
      <c r="FV108" s="31">
        <f t="shared" si="1385"/>
        <v>0</v>
      </c>
      <c r="FW108" s="31">
        <f t="shared" si="1386"/>
        <v>0</v>
      </c>
      <c r="FX108" s="31">
        <f t="shared" si="1387"/>
        <v>0</v>
      </c>
      <c r="FY108" s="31">
        <f t="shared" si="1388"/>
        <v>0</v>
      </c>
      <c r="FZ108" s="31">
        <f t="shared" si="1389"/>
        <v>0</v>
      </c>
      <c r="GA108" s="31">
        <f t="shared" si="1390"/>
        <v>0</v>
      </c>
      <c r="GB108" s="31">
        <f t="shared" si="1391"/>
        <v>0</v>
      </c>
      <c r="GC108" s="31">
        <f t="shared" si="1392"/>
        <v>0</v>
      </c>
      <c r="GD108" s="31">
        <f t="shared" si="1393"/>
        <v>0</v>
      </c>
      <c r="GE108" s="97">
        <f t="shared" si="1394"/>
        <v>20</v>
      </c>
      <c r="GF108" s="98">
        <f t="shared" si="1395"/>
        <v>20</v>
      </c>
      <c r="GG108" s="31"/>
      <c r="GH108" s="31"/>
      <c r="GI108" s="31"/>
      <c r="GJ108" s="31"/>
      <c r="GL108" s="7"/>
      <c r="GM108" s="7"/>
      <c r="GN108" s="11"/>
      <c r="GO108" s="33"/>
      <c r="GP108" s="40"/>
      <c r="GR108" s="36"/>
    </row>
    <row r="109" spans="1:200" s="2" customFormat="1" ht="24.95" hidden="1" customHeight="1">
      <c r="A109" s="31"/>
      <c r="B109" s="95"/>
      <c r="C109" s="95"/>
      <c r="D109" s="31"/>
      <c r="E109" s="31"/>
      <c r="F109" s="31"/>
      <c r="G109" s="31"/>
      <c r="H109" s="31"/>
      <c r="I109" s="31"/>
      <c r="J109" s="31"/>
      <c r="K109" s="31"/>
      <c r="L109" s="31"/>
      <c r="M109" s="107">
        <f t="shared" ref="M109:M115" si="1449">SUM(N109+P109+T109+V109+AR109*2)</f>
        <v>0</v>
      </c>
      <c r="N109" s="62"/>
      <c r="O109" s="52"/>
      <c r="P109" s="62"/>
      <c r="Q109" s="52"/>
      <c r="R109" s="62"/>
      <c r="S109" s="52"/>
      <c r="T109" s="62"/>
      <c r="U109" s="52"/>
      <c r="V109" s="63"/>
      <c r="W109" s="52"/>
      <c r="X109" s="52"/>
      <c r="Y109" s="52"/>
      <c r="Z109" s="63"/>
      <c r="AA109" s="52"/>
      <c r="AB109" s="63"/>
      <c r="AC109" s="52"/>
      <c r="AD109" s="63"/>
      <c r="AE109" s="108"/>
      <c r="AF109" s="63"/>
      <c r="AG109" s="52"/>
      <c r="AH109" s="63"/>
      <c r="AI109" s="52"/>
      <c r="AJ109" s="63"/>
      <c r="AK109" s="52"/>
      <c r="AL109" s="63"/>
      <c r="AM109" s="52"/>
      <c r="AN109" s="63"/>
      <c r="AO109" s="52"/>
      <c r="AP109" s="63"/>
      <c r="AQ109" s="52"/>
      <c r="AR109" s="63"/>
      <c r="AS109" s="52"/>
      <c r="AT109" s="63"/>
      <c r="AU109" s="52"/>
      <c r="AV109" s="63"/>
      <c r="AW109" s="52"/>
      <c r="AX109" s="63"/>
      <c r="AY109" s="52"/>
      <c r="AZ109" s="63"/>
      <c r="BA109" s="52"/>
      <c r="BB109" s="63"/>
      <c r="BC109" s="52"/>
      <c r="BD109" s="63"/>
      <c r="BE109" s="52"/>
      <c r="BF109" s="52"/>
      <c r="BG109" s="52">
        <f t="shared" si="1336"/>
        <v>0</v>
      </c>
      <c r="BH109" s="52">
        <f t="shared" si="1337"/>
        <v>0</v>
      </c>
      <c r="BI109" s="31"/>
      <c r="BJ109" s="31"/>
      <c r="BK109" s="31"/>
      <c r="BL109" s="31"/>
      <c r="BM109" s="31"/>
      <c r="BN109" s="95"/>
      <c r="BO109" s="95"/>
      <c r="BP109" s="31"/>
      <c r="BQ109" s="31"/>
      <c r="BR109" s="31"/>
      <c r="BS109" s="31"/>
      <c r="BT109" s="31"/>
      <c r="BU109" s="31"/>
      <c r="BV109" s="31"/>
      <c r="BW109" s="31"/>
      <c r="BX109" s="31"/>
      <c r="BY109" s="107">
        <f t="shared" ref="BY109:BY115" si="1450">SUM(BZ109+CB109+CF109+CH109+DD109*2)</f>
        <v>0</v>
      </c>
      <c r="BZ109" s="62"/>
      <c r="CA109" s="52"/>
      <c r="CB109" s="62"/>
      <c r="CC109" s="52"/>
      <c r="CD109" s="62"/>
      <c r="CE109" s="52"/>
      <c r="CF109" s="62"/>
      <c r="CG109" s="52"/>
      <c r="CH109" s="63"/>
      <c r="CI109" s="52"/>
      <c r="CJ109" s="52"/>
      <c r="CK109" s="52"/>
      <c r="CL109" s="63"/>
      <c r="CM109" s="52"/>
      <c r="CN109" s="63"/>
      <c r="CO109" s="52"/>
      <c r="CP109" s="63"/>
      <c r="CQ109" s="108"/>
      <c r="CR109" s="63"/>
      <c r="CS109" s="52"/>
      <c r="CT109" s="63"/>
      <c r="CU109" s="52"/>
      <c r="CV109" s="63"/>
      <c r="CW109" s="52"/>
      <c r="CX109" s="63"/>
      <c r="CY109" s="52"/>
      <c r="CZ109" s="63"/>
      <c r="DA109" s="52"/>
      <c r="DB109" s="63"/>
      <c r="DC109" s="52"/>
      <c r="DD109" s="63"/>
      <c r="DE109" s="52"/>
      <c r="DF109" s="63"/>
      <c r="DG109" s="52"/>
      <c r="DH109" s="63"/>
      <c r="DI109" s="52"/>
      <c r="DJ109" s="63"/>
      <c r="DK109" s="52"/>
      <c r="DL109" s="63"/>
      <c r="DM109" s="52"/>
      <c r="DN109" s="63"/>
      <c r="DO109" s="52"/>
      <c r="DP109" s="63"/>
      <c r="DQ109" s="52"/>
      <c r="DR109" s="52"/>
      <c r="DS109" s="52">
        <f t="shared" si="1348"/>
        <v>0</v>
      </c>
      <c r="DT109" s="52">
        <f t="shared" si="1349"/>
        <v>0</v>
      </c>
      <c r="DU109" s="31"/>
      <c r="DV109" s="31"/>
      <c r="DW109" s="31"/>
      <c r="DX109" s="31"/>
      <c r="DY109" s="31"/>
      <c r="DZ109" s="95"/>
      <c r="EA109" s="95"/>
      <c r="EB109" s="31"/>
      <c r="EC109" s="31"/>
      <c r="ED109" s="31"/>
      <c r="EE109" s="31"/>
      <c r="EF109" s="31"/>
      <c r="EG109" s="31"/>
      <c r="EH109" s="31"/>
      <c r="EI109" s="31"/>
      <c r="EJ109" s="31">
        <f t="shared" si="1350"/>
        <v>0</v>
      </c>
      <c r="EK109" s="31">
        <f t="shared" si="1350"/>
        <v>0</v>
      </c>
      <c r="EL109" s="31">
        <f>SUM(N109+N104)</f>
        <v>0</v>
      </c>
      <c r="EM109" s="30">
        <f t="shared" si="1352"/>
        <v>0</v>
      </c>
      <c r="EN109" s="31">
        <f t="shared" si="1353"/>
        <v>0</v>
      </c>
      <c r="EO109" s="31">
        <f t="shared" si="1354"/>
        <v>0</v>
      </c>
      <c r="EP109" s="31">
        <f t="shared" si="1355"/>
        <v>0</v>
      </c>
      <c r="EQ109" s="31">
        <f t="shared" si="1356"/>
        <v>0</v>
      </c>
      <c r="ER109" s="31">
        <f t="shared" si="1357"/>
        <v>0</v>
      </c>
      <c r="ES109" s="31">
        <f t="shared" si="1358"/>
        <v>0</v>
      </c>
      <c r="ET109" s="31">
        <f t="shared" si="1359"/>
        <v>0</v>
      </c>
      <c r="EU109" s="31">
        <f t="shared" si="1360"/>
        <v>0</v>
      </c>
      <c r="EV109" s="31">
        <f t="shared" si="1361"/>
        <v>0</v>
      </c>
      <c r="EW109" s="30">
        <f t="shared" si="1362"/>
        <v>0</v>
      </c>
      <c r="EX109" s="31">
        <f t="shared" si="1363"/>
        <v>0</v>
      </c>
      <c r="EY109" s="31">
        <f t="shared" si="1364"/>
        <v>0</v>
      </c>
      <c r="EZ109" s="31">
        <f t="shared" si="1365"/>
        <v>0</v>
      </c>
      <c r="FA109" s="31">
        <f t="shared" si="1366"/>
        <v>0</v>
      </c>
      <c r="FB109" s="31">
        <f t="shared" si="1367"/>
        <v>0</v>
      </c>
      <c r="FC109" s="31">
        <f t="shared" si="1368"/>
        <v>0</v>
      </c>
      <c r="FD109" s="31">
        <f t="shared" si="1369"/>
        <v>0</v>
      </c>
      <c r="FE109" s="31">
        <f t="shared" si="1370"/>
        <v>0</v>
      </c>
      <c r="FF109" s="31">
        <f t="shared" si="1371"/>
        <v>0</v>
      </c>
      <c r="FG109" s="30">
        <f t="shared" si="1372"/>
        <v>0</v>
      </c>
      <c r="FH109" s="31">
        <f t="shared" si="1373"/>
        <v>0</v>
      </c>
      <c r="FI109" s="31">
        <f t="shared" si="1374"/>
        <v>0</v>
      </c>
      <c r="FJ109" s="31">
        <f t="shared" si="1375"/>
        <v>0</v>
      </c>
      <c r="FK109" s="31">
        <f t="shared" si="1376"/>
        <v>0</v>
      </c>
      <c r="FL109" s="31">
        <f t="shared" si="1377"/>
        <v>0</v>
      </c>
      <c r="FM109" s="31">
        <f t="shared" si="1378"/>
        <v>0</v>
      </c>
      <c r="FN109" s="31">
        <f t="shared" si="1379"/>
        <v>0</v>
      </c>
      <c r="FO109" s="31">
        <f t="shared" si="1380"/>
        <v>0</v>
      </c>
      <c r="FP109" s="31">
        <f t="shared" si="1381"/>
        <v>0</v>
      </c>
      <c r="FQ109" s="31">
        <f t="shared" si="1382"/>
        <v>0</v>
      </c>
      <c r="FR109" s="31"/>
      <c r="FS109" s="31">
        <f t="shared" si="1382"/>
        <v>0</v>
      </c>
      <c r="FT109" s="31">
        <f t="shared" si="1383"/>
        <v>0</v>
      </c>
      <c r="FU109" s="31">
        <f t="shared" si="1384"/>
        <v>0</v>
      </c>
      <c r="FV109" s="31">
        <f t="shared" si="1385"/>
        <v>0</v>
      </c>
      <c r="FW109" s="31">
        <f t="shared" si="1386"/>
        <v>0</v>
      </c>
      <c r="FX109" s="31">
        <f t="shared" si="1387"/>
        <v>0</v>
      </c>
      <c r="FY109" s="31">
        <f t="shared" si="1388"/>
        <v>0</v>
      </c>
      <c r="FZ109" s="31">
        <f t="shared" si="1389"/>
        <v>0</v>
      </c>
      <c r="GA109" s="31">
        <f t="shared" si="1390"/>
        <v>0</v>
      </c>
      <c r="GB109" s="31">
        <f t="shared" si="1391"/>
        <v>0</v>
      </c>
      <c r="GC109" s="31">
        <f t="shared" si="1392"/>
        <v>0</v>
      </c>
      <c r="GD109" s="31">
        <f t="shared" si="1393"/>
        <v>0</v>
      </c>
      <c r="GE109" s="97">
        <f t="shared" si="1394"/>
        <v>0</v>
      </c>
      <c r="GF109" s="98">
        <f t="shared" si="1395"/>
        <v>0</v>
      </c>
      <c r="GG109" s="31"/>
      <c r="GH109" s="31"/>
      <c r="GI109" s="31"/>
      <c r="GJ109" s="31"/>
      <c r="GL109" s="7"/>
      <c r="GM109" s="7"/>
      <c r="GN109" s="11"/>
      <c r="GO109" s="33"/>
      <c r="GP109" s="40"/>
      <c r="GR109" s="36"/>
    </row>
    <row r="110" spans="1:200" s="2" customFormat="1" ht="24.95" hidden="1" customHeight="1">
      <c r="A110" s="31"/>
      <c r="B110" s="95"/>
      <c r="C110" s="95"/>
      <c r="D110" s="31"/>
      <c r="E110" s="31"/>
      <c r="F110" s="31"/>
      <c r="G110" s="31"/>
      <c r="H110" s="31"/>
      <c r="I110" s="31"/>
      <c r="J110" s="31"/>
      <c r="K110" s="31"/>
      <c r="L110" s="31"/>
      <c r="M110" s="107">
        <f t="shared" si="1449"/>
        <v>0</v>
      </c>
      <c r="N110" s="62"/>
      <c r="O110" s="52"/>
      <c r="P110" s="62"/>
      <c r="Q110" s="52"/>
      <c r="R110" s="62"/>
      <c r="S110" s="52"/>
      <c r="T110" s="62"/>
      <c r="U110" s="52"/>
      <c r="V110" s="63"/>
      <c r="W110" s="52"/>
      <c r="X110" s="52"/>
      <c r="Y110" s="52"/>
      <c r="Z110" s="63"/>
      <c r="AA110" s="52"/>
      <c r="AB110" s="63"/>
      <c r="AC110" s="52"/>
      <c r="AD110" s="63"/>
      <c r="AE110" s="108"/>
      <c r="AF110" s="63"/>
      <c r="AG110" s="52"/>
      <c r="AH110" s="63"/>
      <c r="AI110" s="52"/>
      <c r="AJ110" s="63"/>
      <c r="AK110" s="52"/>
      <c r="AL110" s="63"/>
      <c r="AM110" s="52"/>
      <c r="AN110" s="63"/>
      <c r="AO110" s="52"/>
      <c r="AP110" s="63"/>
      <c r="AQ110" s="52"/>
      <c r="AR110" s="63"/>
      <c r="AS110" s="52"/>
      <c r="AT110" s="63"/>
      <c r="AU110" s="52"/>
      <c r="AV110" s="63"/>
      <c r="AW110" s="52"/>
      <c r="AX110" s="63"/>
      <c r="AY110" s="52"/>
      <c r="AZ110" s="63"/>
      <c r="BA110" s="52"/>
      <c r="BB110" s="63"/>
      <c r="BC110" s="52"/>
      <c r="BD110" s="63"/>
      <c r="BE110" s="52"/>
      <c r="BF110" s="52"/>
      <c r="BG110" s="52">
        <f t="shared" si="1336"/>
        <v>0</v>
      </c>
      <c r="BH110" s="52">
        <f t="shared" si="1337"/>
        <v>0</v>
      </c>
      <c r="BI110" s="31"/>
      <c r="BJ110" s="31"/>
      <c r="BK110" s="31"/>
      <c r="BL110" s="31"/>
      <c r="BM110" s="31"/>
      <c r="BN110" s="95"/>
      <c r="BO110" s="95"/>
      <c r="BP110" s="31"/>
      <c r="BQ110" s="31"/>
      <c r="BR110" s="31"/>
      <c r="BS110" s="31"/>
      <c r="BT110" s="31"/>
      <c r="BU110" s="31"/>
      <c r="BV110" s="31"/>
      <c r="BW110" s="31"/>
      <c r="BX110" s="31"/>
      <c r="BY110" s="107">
        <f t="shared" si="1450"/>
        <v>0</v>
      </c>
      <c r="BZ110" s="62"/>
      <c r="CA110" s="52"/>
      <c r="CB110" s="62"/>
      <c r="CC110" s="52"/>
      <c r="CD110" s="62"/>
      <c r="CE110" s="52"/>
      <c r="CF110" s="62"/>
      <c r="CG110" s="52"/>
      <c r="CH110" s="63"/>
      <c r="CI110" s="52"/>
      <c r="CJ110" s="52"/>
      <c r="CK110" s="52"/>
      <c r="CL110" s="63"/>
      <c r="CM110" s="52"/>
      <c r="CN110" s="63"/>
      <c r="CO110" s="52"/>
      <c r="CP110" s="63"/>
      <c r="CQ110" s="108"/>
      <c r="CR110" s="63"/>
      <c r="CS110" s="52"/>
      <c r="CT110" s="63"/>
      <c r="CU110" s="52"/>
      <c r="CV110" s="63"/>
      <c r="CW110" s="52"/>
      <c r="CX110" s="63"/>
      <c r="CY110" s="52"/>
      <c r="CZ110" s="63"/>
      <c r="DA110" s="52"/>
      <c r="DB110" s="63"/>
      <c r="DC110" s="52"/>
      <c r="DD110" s="63"/>
      <c r="DE110" s="52"/>
      <c r="DF110" s="63"/>
      <c r="DG110" s="52"/>
      <c r="DH110" s="63"/>
      <c r="DI110" s="52"/>
      <c r="DJ110" s="63"/>
      <c r="DK110" s="52"/>
      <c r="DL110" s="63"/>
      <c r="DM110" s="52"/>
      <c r="DN110" s="63"/>
      <c r="DO110" s="52"/>
      <c r="DP110" s="63"/>
      <c r="DQ110" s="52"/>
      <c r="DR110" s="52"/>
      <c r="DS110" s="52">
        <f t="shared" si="1348"/>
        <v>0</v>
      </c>
      <c r="DT110" s="52">
        <f t="shared" si="1349"/>
        <v>0</v>
      </c>
      <c r="DU110" s="31"/>
      <c r="DV110" s="31"/>
      <c r="DW110" s="31"/>
      <c r="DX110" s="31"/>
      <c r="DY110" s="31"/>
      <c r="DZ110" s="95"/>
      <c r="EA110" s="95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0">
        <f t="shared" si="1352"/>
        <v>0</v>
      </c>
      <c r="EN110" s="31">
        <f t="shared" si="1353"/>
        <v>0</v>
      </c>
      <c r="EO110" s="31">
        <f t="shared" si="1354"/>
        <v>0</v>
      </c>
      <c r="EP110" s="31">
        <f t="shared" si="1355"/>
        <v>0</v>
      </c>
      <c r="EQ110" s="31">
        <f t="shared" si="1356"/>
        <v>0</v>
      </c>
      <c r="ER110" s="31">
        <f t="shared" si="1357"/>
        <v>0</v>
      </c>
      <c r="ES110" s="31">
        <f t="shared" si="1358"/>
        <v>0</v>
      </c>
      <c r="ET110" s="31">
        <f t="shared" si="1359"/>
        <v>0</v>
      </c>
      <c r="EU110" s="31">
        <f t="shared" si="1360"/>
        <v>0</v>
      </c>
      <c r="EV110" s="31">
        <f t="shared" si="1361"/>
        <v>0</v>
      </c>
      <c r="EW110" s="30">
        <f t="shared" si="1362"/>
        <v>0</v>
      </c>
      <c r="EX110" s="31">
        <f t="shared" si="1363"/>
        <v>0</v>
      </c>
      <c r="EY110" s="31">
        <f t="shared" si="1364"/>
        <v>0</v>
      </c>
      <c r="EZ110" s="31">
        <f t="shared" si="1365"/>
        <v>0</v>
      </c>
      <c r="FA110" s="31">
        <f t="shared" si="1366"/>
        <v>0</v>
      </c>
      <c r="FB110" s="31">
        <f t="shared" si="1367"/>
        <v>0</v>
      </c>
      <c r="FC110" s="31">
        <f t="shared" si="1368"/>
        <v>0</v>
      </c>
      <c r="FD110" s="31">
        <f t="shared" si="1369"/>
        <v>0</v>
      </c>
      <c r="FE110" s="31">
        <f t="shared" si="1370"/>
        <v>0</v>
      </c>
      <c r="FF110" s="31">
        <f t="shared" si="1371"/>
        <v>0</v>
      </c>
      <c r="FG110" s="30">
        <f t="shared" si="1372"/>
        <v>0</v>
      </c>
      <c r="FH110" s="31">
        <f t="shared" si="1373"/>
        <v>0</v>
      </c>
      <c r="FI110" s="31">
        <f t="shared" si="1374"/>
        <v>0</v>
      </c>
      <c r="FJ110" s="31">
        <f t="shared" si="1375"/>
        <v>0</v>
      </c>
      <c r="FK110" s="31">
        <f t="shared" si="1376"/>
        <v>0</v>
      </c>
      <c r="FL110" s="31">
        <f t="shared" si="1377"/>
        <v>0</v>
      </c>
      <c r="FM110" s="31">
        <f t="shared" si="1378"/>
        <v>0</v>
      </c>
      <c r="FN110" s="31">
        <f t="shared" si="1379"/>
        <v>0</v>
      </c>
      <c r="FO110" s="31">
        <f t="shared" si="1380"/>
        <v>0</v>
      </c>
      <c r="FP110" s="31">
        <f t="shared" si="1381"/>
        <v>0</v>
      </c>
      <c r="FQ110" s="31">
        <f t="shared" si="1382"/>
        <v>0</v>
      </c>
      <c r="FR110" s="31"/>
      <c r="FS110" s="31">
        <f t="shared" si="1382"/>
        <v>0</v>
      </c>
      <c r="FT110" s="31">
        <f t="shared" si="1383"/>
        <v>0</v>
      </c>
      <c r="FU110" s="31">
        <f t="shared" si="1384"/>
        <v>0</v>
      </c>
      <c r="FV110" s="31">
        <f t="shared" si="1385"/>
        <v>0</v>
      </c>
      <c r="FW110" s="31">
        <f t="shared" si="1386"/>
        <v>0</v>
      </c>
      <c r="FX110" s="31">
        <f t="shared" si="1387"/>
        <v>0</v>
      </c>
      <c r="FY110" s="31">
        <f t="shared" si="1388"/>
        <v>0</v>
      </c>
      <c r="FZ110" s="31">
        <f t="shared" si="1389"/>
        <v>0</v>
      </c>
      <c r="GA110" s="31">
        <f t="shared" si="1390"/>
        <v>0</v>
      </c>
      <c r="GB110" s="31">
        <f t="shared" si="1391"/>
        <v>0</v>
      </c>
      <c r="GC110" s="31">
        <f t="shared" si="1392"/>
        <v>0</v>
      </c>
      <c r="GD110" s="31">
        <f t="shared" si="1393"/>
        <v>0</v>
      </c>
      <c r="GE110" s="97">
        <f t="shared" si="1394"/>
        <v>0</v>
      </c>
      <c r="GF110" s="98">
        <f t="shared" si="1395"/>
        <v>0</v>
      </c>
      <c r="GG110" s="31"/>
      <c r="GH110" s="31"/>
      <c r="GI110" s="31"/>
      <c r="GJ110" s="31"/>
      <c r="GL110" s="7"/>
      <c r="GM110" s="7"/>
      <c r="GN110" s="11"/>
      <c r="GO110" s="33"/>
      <c r="GP110" s="40"/>
      <c r="GR110" s="36"/>
    </row>
    <row r="111" spans="1:200" s="2" customFormat="1" ht="24.95" hidden="1" customHeight="1">
      <c r="A111" s="31"/>
      <c r="B111" s="95"/>
      <c r="C111" s="95"/>
      <c r="D111" s="31"/>
      <c r="E111" s="31"/>
      <c r="F111" s="31"/>
      <c r="G111" s="31"/>
      <c r="H111" s="31"/>
      <c r="I111" s="31"/>
      <c r="J111" s="31"/>
      <c r="K111" s="31"/>
      <c r="L111" s="31"/>
      <c r="M111" s="107">
        <f t="shared" si="1449"/>
        <v>0</v>
      </c>
      <c r="N111" s="62"/>
      <c r="O111" s="52"/>
      <c r="P111" s="62"/>
      <c r="Q111" s="52"/>
      <c r="R111" s="62"/>
      <c r="S111" s="52"/>
      <c r="T111" s="62"/>
      <c r="U111" s="52"/>
      <c r="V111" s="63"/>
      <c r="W111" s="52"/>
      <c r="X111" s="52"/>
      <c r="Y111" s="52"/>
      <c r="Z111" s="63"/>
      <c r="AA111" s="52"/>
      <c r="AB111" s="63"/>
      <c r="AC111" s="52"/>
      <c r="AD111" s="63"/>
      <c r="AE111" s="108"/>
      <c r="AF111" s="63"/>
      <c r="AG111" s="52"/>
      <c r="AH111" s="63"/>
      <c r="AI111" s="52"/>
      <c r="AJ111" s="63"/>
      <c r="AK111" s="52"/>
      <c r="AL111" s="63"/>
      <c r="AM111" s="52"/>
      <c r="AN111" s="63"/>
      <c r="AO111" s="52"/>
      <c r="AP111" s="63"/>
      <c r="AQ111" s="52"/>
      <c r="AR111" s="63"/>
      <c r="AS111" s="52"/>
      <c r="AT111" s="63"/>
      <c r="AU111" s="52"/>
      <c r="AV111" s="63"/>
      <c r="AW111" s="52"/>
      <c r="AX111" s="63"/>
      <c r="AY111" s="52"/>
      <c r="AZ111" s="63"/>
      <c r="BA111" s="52"/>
      <c r="BB111" s="63"/>
      <c r="BC111" s="52"/>
      <c r="BD111" s="63"/>
      <c r="BE111" s="52"/>
      <c r="BF111" s="52"/>
      <c r="BG111" s="52">
        <f t="shared" si="1336"/>
        <v>0</v>
      </c>
      <c r="BH111" s="52">
        <f t="shared" si="1337"/>
        <v>0</v>
      </c>
      <c r="BI111" s="31"/>
      <c r="BJ111" s="31"/>
      <c r="BK111" s="31"/>
      <c r="BL111" s="31"/>
      <c r="BM111" s="31"/>
      <c r="BN111" s="95"/>
      <c r="BO111" s="95"/>
      <c r="BP111" s="31"/>
      <c r="BQ111" s="31"/>
      <c r="BR111" s="31"/>
      <c r="BS111" s="31"/>
      <c r="BT111" s="31"/>
      <c r="BU111" s="31"/>
      <c r="BV111" s="31"/>
      <c r="BW111" s="31"/>
      <c r="BX111" s="31"/>
      <c r="BY111" s="107">
        <f t="shared" si="1450"/>
        <v>0</v>
      </c>
      <c r="BZ111" s="62"/>
      <c r="CA111" s="52"/>
      <c r="CB111" s="62"/>
      <c r="CC111" s="52"/>
      <c r="CD111" s="62"/>
      <c r="CE111" s="52"/>
      <c r="CF111" s="62"/>
      <c r="CG111" s="52"/>
      <c r="CH111" s="63"/>
      <c r="CI111" s="52"/>
      <c r="CJ111" s="52"/>
      <c r="CK111" s="52"/>
      <c r="CL111" s="63"/>
      <c r="CM111" s="52"/>
      <c r="CN111" s="63"/>
      <c r="CO111" s="52"/>
      <c r="CP111" s="63"/>
      <c r="CQ111" s="108"/>
      <c r="CR111" s="63"/>
      <c r="CS111" s="52"/>
      <c r="CT111" s="63"/>
      <c r="CU111" s="52"/>
      <c r="CV111" s="63"/>
      <c r="CW111" s="52"/>
      <c r="CX111" s="63"/>
      <c r="CY111" s="52"/>
      <c r="CZ111" s="63"/>
      <c r="DA111" s="52"/>
      <c r="DB111" s="63"/>
      <c r="DC111" s="52"/>
      <c r="DD111" s="63"/>
      <c r="DE111" s="52"/>
      <c r="DF111" s="63"/>
      <c r="DG111" s="52"/>
      <c r="DH111" s="63"/>
      <c r="DI111" s="52"/>
      <c r="DJ111" s="63"/>
      <c r="DK111" s="52"/>
      <c r="DL111" s="63"/>
      <c r="DM111" s="52"/>
      <c r="DN111" s="63"/>
      <c r="DO111" s="52"/>
      <c r="DP111" s="63"/>
      <c r="DQ111" s="52"/>
      <c r="DR111" s="52"/>
      <c r="DS111" s="52">
        <f t="shared" si="1348"/>
        <v>0</v>
      </c>
      <c r="DT111" s="52">
        <f t="shared" si="1349"/>
        <v>0</v>
      </c>
      <c r="DU111" s="31"/>
      <c r="DV111" s="31"/>
      <c r="DW111" s="31"/>
      <c r="DX111" s="31"/>
      <c r="DY111" s="31"/>
      <c r="DZ111" s="95"/>
      <c r="EA111" s="95"/>
      <c r="EB111" s="31"/>
      <c r="EC111" s="31"/>
      <c r="ED111" s="31"/>
      <c r="EE111" s="31"/>
      <c r="EF111" s="31"/>
      <c r="EG111" s="31"/>
      <c r="EH111" s="31"/>
      <c r="EI111" s="31"/>
      <c r="EJ111" s="31">
        <f>SUM(L111+BX111)</f>
        <v>0</v>
      </c>
      <c r="EK111" s="31">
        <f>SUM(M111+BY111)</f>
        <v>0</v>
      </c>
      <c r="EL111" s="31">
        <f t="shared" si="1351"/>
        <v>0</v>
      </c>
      <c r="EM111" s="30">
        <f t="shared" si="1352"/>
        <v>0</v>
      </c>
      <c r="EN111" s="31">
        <f t="shared" si="1353"/>
        <v>0</v>
      </c>
      <c r="EO111" s="31">
        <f t="shared" si="1354"/>
        <v>0</v>
      </c>
      <c r="EP111" s="31">
        <f t="shared" si="1355"/>
        <v>0</v>
      </c>
      <c r="EQ111" s="31">
        <f t="shared" si="1356"/>
        <v>0</v>
      </c>
      <c r="ER111" s="31">
        <f t="shared" si="1357"/>
        <v>0</v>
      </c>
      <c r="ES111" s="31">
        <f t="shared" si="1358"/>
        <v>0</v>
      </c>
      <c r="ET111" s="31">
        <f t="shared" si="1359"/>
        <v>0</v>
      </c>
      <c r="EU111" s="31">
        <f t="shared" si="1360"/>
        <v>0</v>
      </c>
      <c r="EV111" s="31">
        <f t="shared" si="1361"/>
        <v>0</v>
      </c>
      <c r="EW111" s="30">
        <f t="shared" si="1362"/>
        <v>0</v>
      </c>
      <c r="EX111" s="31">
        <f t="shared" si="1363"/>
        <v>0</v>
      </c>
      <c r="EY111" s="31">
        <f t="shared" si="1364"/>
        <v>0</v>
      </c>
      <c r="EZ111" s="31">
        <f t="shared" si="1365"/>
        <v>0</v>
      </c>
      <c r="FA111" s="31">
        <f t="shared" si="1366"/>
        <v>0</v>
      </c>
      <c r="FB111" s="31">
        <f t="shared" si="1367"/>
        <v>0</v>
      </c>
      <c r="FC111" s="31">
        <f t="shared" si="1368"/>
        <v>0</v>
      </c>
      <c r="FD111" s="31">
        <f t="shared" si="1369"/>
        <v>0</v>
      </c>
      <c r="FE111" s="31">
        <f t="shared" si="1370"/>
        <v>0</v>
      </c>
      <c r="FF111" s="31">
        <f t="shared" si="1371"/>
        <v>0</v>
      </c>
      <c r="FG111" s="30">
        <f t="shared" si="1372"/>
        <v>0</v>
      </c>
      <c r="FH111" s="31">
        <f t="shared" si="1373"/>
        <v>0</v>
      </c>
      <c r="FI111" s="31">
        <f t="shared" si="1374"/>
        <v>0</v>
      </c>
      <c r="FJ111" s="31">
        <f t="shared" si="1375"/>
        <v>0</v>
      </c>
      <c r="FK111" s="31">
        <f t="shared" si="1376"/>
        <v>0</v>
      </c>
      <c r="FL111" s="31">
        <f t="shared" si="1377"/>
        <v>0</v>
      </c>
      <c r="FM111" s="31">
        <f t="shared" si="1378"/>
        <v>0</v>
      </c>
      <c r="FN111" s="31">
        <f t="shared" si="1379"/>
        <v>0</v>
      </c>
      <c r="FO111" s="31">
        <f t="shared" si="1380"/>
        <v>0</v>
      </c>
      <c r="FP111" s="31">
        <f t="shared" si="1381"/>
        <v>0</v>
      </c>
      <c r="FQ111" s="31">
        <f t="shared" si="1382"/>
        <v>0</v>
      </c>
      <c r="FR111" s="31"/>
      <c r="FS111" s="31">
        <f t="shared" si="1382"/>
        <v>0</v>
      </c>
      <c r="FT111" s="31">
        <f t="shared" si="1383"/>
        <v>0</v>
      </c>
      <c r="FU111" s="31">
        <f t="shared" si="1384"/>
        <v>0</v>
      </c>
      <c r="FV111" s="31">
        <f t="shared" si="1385"/>
        <v>0</v>
      </c>
      <c r="FW111" s="31">
        <f t="shared" si="1386"/>
        <v>0</v>
      </c>
      <c r="FX111" s="31">
        <f t="shared" si="1387"/>
        <v>0</v>
      </c>
      <c r="FY111" s="31">
        <f t="shared" si="1388"/>
        <v>0</v>
      </c>
      <c r="FZ111" s="31">
        <f t="shared" si="1389"/>
        <v>0</v>
      </c>
      <c r="GA111" s="31">
        <f t="shared" si="1390"/>
        <v>0</v>
      </c>
      <c r="GB111" s="31">
        <f t="shared" si="1391"/>
        <v>0</v>
      </c>
      <c r="GC111" s="31">
        <f t="shared" si="1392"/>
        <v>0</v>
      </c>
      <c r="GD111" s="31">
        <f t="shared" si="1393"/>
        <v>0</v>
      </c>
      <c r="GE111" s="97">
        <f t="shared" si="1394"/>
        <v>0</v>
      </c>
      <c r="GF111" s="98">
        <f t="shared" si="1395"/>
        <v>0</v>
      </c>
      <c r="GG111" s="31"/>
      <c r="GH111" s="31"/>
      <c r="GI111" s="31"/>
      <c r="GJ111" s="31"/>
      <c r="GL111" s="7"/>
      <c r="GM111" s="7"/>
      <c r="GN111" s="11"/>
      <c r="GO111" s="33"/>
      <c r="GP111" s="40"/>
      <c r="GR111" s="36"/>
    </row>
    <row r="112" spans="1:200" s="2" customFormat="1" ht="24.95" hidden="1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107">
        <f t="shared" si="1449"/>
        <v>0</v>
      </c>
      <c r="N112" s="62"/>
      <c r="O112" s="52"/>
      <c r="P112" s="62"/>
      <c r="Q112" s="52"/>
      <c r="R112" s="62"/>
      <c r="S112" s="52"/>
      <c r="T112" s="62"/>
      <c r="U112" s="52"/>
      <c r="V112" s="63"/>
      <c r="W112" s="52"/>
      <c r="X112" s="52"/>
      <c r="Y112" s="52"/>
      <c r="Z112" s="63"/>
      <c r="AA112" s="52"/>
      <c r="AB112" s="63"/>
      <c r="AC112" s="52"/>
      <c r="AD112" s="63"/>
      <c r="AE112" s="108"/>
      <c r="AF112" s="63"/>
      <c r="AG112" s="52"/>
      <c r="AH112" s="63"/>
      <c r="AI112" s="52"/>
      <c r="AJ112" s="63"/>
      <c r="AK112" s="52"/>
      <c r="AL112" s="63"/>
      <c r="AM112" s="52"/>
      <c r="AN112" s="63"/>
      <c r="AO112" s="52"/>
      <c r="AP112" s="63"/>
      <c r="AQ112" s="52"/>
      <c r="AR112" s="63"/>
      <c r="AS112" s="52"/>
      <c r="AT112" s="63"/>
      <c r="AU112" s="52"/>
      <c r="AV112" s="63"/>
      <c r="AW112" s="52"/>
      <c r="AX112" s="63"/>
      <c r="AY112" s="52"/>
      <c r="AZ112" s="63"/>
      <c r="BA112" s="52"/>
      <c r="BB112" s="63"/>
      <c r="BC112" s="52"/>
      <c r="BD112" s="63"/>
      <c r="BE112" s="52"/>
      <c r="BF112" s="52"/>
      <c r="BG112" s="52">
        <f t="shared" si="1336"/>
        <v>0</v>
      </c>
      <c r="BH112" s="52">
        <f t="shared" si="1337"/>
        <v>0</v>
      </c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107">
        <f t="shared" si="1450"/>
        <v>0</v>
      </c>
      <c r="BZ112" s="62"/>
      <c r="CA112" s="52"/>
      <c r="CB112" s="62"/>
      <c r="CC112" s="52"/>
      <c r="CD112" s="62"/>
      <c r="CE112" s="52"/>
      <c r="CF112" s="62"/>
      <c r="CG112" s="52"/>
      <c r="CH112" s="63"/>
      <c r="CI112" s="52"/>
      <c r="CJ112" s="52"/>
      <c r="CK112" s="52"/>
      <c r="CL112" s="63"/>
      <c r="CM112" s="52"/>
      <c r="CN112" s="63"/>
      <c r="CO112" s="52"/>
      <c r="CP112" s="63"/>
      <c r="CQ112" s="108"/>
      <c r="CR112" s="63"/>
      <c r="CS112" s="52"/>
      <c r="CT112" s="63"/>
      <c r="CU112" s="52"/>
      <c r="CV112" s="63"/>
      <c r="CW112" s="52"/>
      <c r="CX112" s="63"/>
      <c r="CY112" s="52"/>
      <c r="CZ112" s="63"/>
      <c r="DA112" s="52"/>
      <c r="DB112" s="63"/>
      <c r="DC112" s="52"/>
      <c r="DD112" s="63"/>
      <c r="DE112" s="52"/>
      <c r="DF112" s="63"/>
      <c r="DG112" s="52"/>
      <c r="DH112" s="63"/>
      <c r="DI112" s="52"/>
      <c r="DJ112" s="63"/>
      <c r="DK112" s="52"/>
      <c r="DL112" s="63"/>
      <c r="DM112" s="52"/>
      <c r="DN112" s="63"/>
      <c r="DO112" s="52"/>
      <c r="DP112" s="63"/>
      <c r="DQ112" s="52"/>
      <c r="DR112" s="52"/>
      <c r="DS112" s="52">
        <f t="shared" si="1348"/>
        <v>0</v>
      </c>
      <c r="DT112" s="52">
        <f t="shared" si="1349"/>
        <v>0</v>
      </c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>
        <f>SUM(L112+BX112)</f>
        <v>0</v>
      </c>
      <c r="EK112" s="31">
        <f>SUM(M112+BY112)</f>
        <v>0</v>
      </c>
      <c r="EL112" s="31">
        <f t="shared" si="1351"/>
        <v>0</v>
      </c>
      <c r="EM112" s="30">
        <f t="shared" si="1352"/>
        <v>0</v>
      </c>
      <c r="EN112" s="31">
        <f t="shared" si="1353"/>
        <v>0</v>
      </c>
      <c r="EO112" s="31">
        <f t="shared" si="1354"/>
        <v>0</v>
      </c>
      <c r="EP112" s="31">
        <f t="shared" si="1355"/>
        <v>0</v>
      </c>
      <c r="EQ112" s="31">
        <f t="shared" si="1356"/>
        <v>0</v>
      </c>
      <c r="ER112" s="31">
        <f t="shared" si="1357"/>
        <v>0</v>
      </c>
      <c r="ES112" s="31">
        <f t="shared" si="1358"/>
        <v>0</v>
      </c>
      <c r="ET112" s="31">
        <f t="shared" si="1359"/>
        <v>0</v>
      </c>
      <c r="EU112" s="31">
        <f t="shared" si="1360"/>
        <v>0</v>
      </c>
      <c r="EV112" s="31">
        <f t="shared" si="1361"/>
        <v>0</v>
      </c>
      <c r="EW112" s="30">
        <f t="shared" si="1362"/>
        <v>0</v>
      </c>
      <c r="EX112" s="31">
        <f t="shared" si="1363"/>
        <v>0</v>
      </c>
      <c r="EY112" s="31">
        <f t="shared" si="1364"/>
        <v>0</v>
      </c>
      <c r="EZ112" s="31">
        <f t="shared" si="1365"/>
        <v>0</v>
      </c>
      <c r="FA112" s="31">
        <f t="shared" si="1366"/>
        <v>0</v>
      </c>
      <c r="FB112" s="31">
        <f t="shared" si="1367"/>
        <v>0</v>
      </c>
      <c r="FC112" s="31">
        <f t="shared" si="1368"/>
        <v>0</v>
      </c>
      <c r="FD112" s="31">
        <f t="shared" si="1369"/>
        <v>0</v>
      </c>
      <c r="FE112" s="31">
        <f t="shared" si="1370"/>
        <v>0</v>
      </c>
      <c r="FF112" s="31">
        <f t="shared" si="1371"/>
        <v>0</v>
      </c>
      <c r="FG112" s="30">
        <f t="shared" si="1372"/>
        <v>0</v>
      </c>
      <c r="FH112" s="31">
        <f t="shared" si="1373"/>
        <v>0</v>
      </c>
      <c r="FI112" s="31">
        <f t="shared" si="1374"/>
        <v>0</v>
      </c>
      <c r="FJ112" s="31">
        <f t="shared" si="1375"/>
        <v>0</v>
      </c>
      <c r="FK112" s="31">
        <f t="shared" si="1376"/>
        <v>0</v>
      </c>
      <c r="FL112" s="31">
        <f t="shared" si="1377"/>
        <v>0</v>
      </c>
      <c r="FM112" s="31">
        <f t="shared" si="1378"/>
        <v>0</v>
      </c>
      <c r="FN112" s="31">
        <f t="shared" si="1379"/>
        <v>0</v>
      </c>
      <c r="FO112" s="31">
        <f t="shared" si="1380"/>
        <v>0</v>
      </c>
      <c r="FP112" s="31">
        <f t="shared" si="1381"/>
        <v>0</v>
      </c>
      <c r="FQ112" s="31">
        <f t="shared" si="1382"/>
        <v>0</v>
      </c>
      <c r="FR112" s="31"/>
      <c r="FS112" s="31">
        <f t="shared" si="1382"/>
        <v>0</v>
      </c>
      <c r="FT112" s="31">
        <f t="shared" si="1383"/>
        <v>0</v>
      </c>
      <c r="FU112" s="31">
        <f t="shared" si="1384"/>
        <v>0</v>
      </c>
      <c r="FV112" s="31">
        <f t="shared" si="1385"/>
        <v>0</v>
      </c>
      <c r="FW112" s="31">
        <f t="shared" si="1386"/>
        <v>0</v>
      </c>
      <c r="FX112" s="31">
        <f t="shared" si="1387"/>
        <v>0</v>
      </c>
      <c r="FY112" s="31">
        <f t="shared" si="1388"/>
        <v>0</v>
      </c>
      <c r="FZ112" s="31">
        <f t="shared" si="1389"/>
        <v>0</v>
      </c>
      <c r="GA112" s="31">
        <f t="shared" si="1390"/>
        <v>0</v>
      </c>
      <c r="GB112" s="31">
        <f t="shared" si="1391"/>
        <v>0</v>
      </c>
      <c r="GC112" s="31">
        <f t="shared" si="1392"/>
        <v>0</v>
      </c>
      <c r="GD112" s="31">
        <f t="shared" si="1393"/>
        <v>0</v>
      </c>
      <c r="GE112" s="97">
        <f t="shared" si="1394"/>
        <v>0</v>
      </c>
      <c r="GF112" s="98">
        <f t="shared" si="1395"/>
        <v>0</v>
      </c>
      <c r="GG112" s="31"/>
      <c r="GH112" s="31"/>
      <c r="GI112" s="31"/>
      <c r="GJ112" s="31"/>
      <c r="GL112" s="7"/>
      <c r="GM112" s="7"/>
      <c r="GN112" s="11"/>
      <c r="GO112" s="33"/>
      <c r="GP112" s="40"/>
      <c r="GR112" s="36"/>
    </row>
    <row r="113" spans="1:200" s="2" customFormat="1" ht="24.95" hidden="1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107">
        <f t="shared" si="1449"/>
        <v>0</v>
      </c>
      <c r="N113" s="62"/>
      <c r="O113" s="52"/>
      <c r="P113" s="62"/>
      <c r="Q113" s="52"/>
      <c r="R113" s="62"/>
      <c r="S113" s="52"/>
      <c r="T113" s="62"/>
      <c r="U113" s="52"/>
      <c r="V113" s="63"/>
      <c r="W113" s="52"/>
      <c r="X113" s="52"/>
      <c r="Y113" s="52"/>
      <c r="Z113" s="63"/>
      <c r="AA113" s="52"/>
      <c r="AB113" s="63"/>
      <c r="AC113" s="52"/>
      <c r="AD113" s="63"/>
      <c r="AE113" s="108"/>
      <c r="AF113" s="63"/>
      <c r="AG113" s="52"/>
      <c r="AH113" s="63"/>
      <c r="AI113" s="52"/>
      <c r="AJ113" s="63"/>
      <c r="AK113" s="52"/>
      <c r="AL113" s="63"/>
      <c r="AM113" s="52"/>
      <c r="AN113" s="63"/>
      <c r="AO113" s="52"/>
      <c r="AP113" s="63"/>
      <c r="AQ113" s="52"/>
      <c r="AR113" s="63"/>
      <c r="AS113" s="52"/>
      <c r="AT113" s="63"/>
      <c r="AU113" s="52"/>
      <c r="AV113" s="63"/>
      <c r="AW113" s="52"/>
      <c r="AX113" s="63"/>
      <c r="AY113" s="52"/>
      <c r="AZ113" s="63"/>
      <c r="BA113" s="52"/>
      <c r="BB113" s="63"/>
      <c r="BC113" s="52"/>
      <c r="BD113" s="63"/>
      <c r="BE113" s="52"/>
      <c r="BF113" s="52"/>
      <c r="BG113" s="52">
        <f t="shared" si="1336"/>
        <v>0</v>
      </c>
      <c r="BH113" s="52">
        <f t="shared" si="1337"/>
        <v>0</v>
      </c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107">
        <f t="shared" si="1450"/>
        <v>0</v>
      </c>
      <c r="BZ113" s="62"/>
      <c r="CA113" s="52"/>
      <c r="CB113" s="62"/>
      <c r="CC113" s="52"/>
      <c r="CD113" s="62"/>
      <c r="CE113" s="52"/>
      <c r="CF113" s="62"/>
      <c r="CG113" s="52"/>
      <c r="CH113" s="63"/>
      <c r="CI113" s="52"/>
      <c r="CJ113" s="52"/>
      <c r="CK113" s="52"/>
      <c r="CL113" s="63"/>
      <c r="CM113" s="52"/>
      <c r="CN113" s="63"/>
      <c r="CO113" s="52"/>
      <c r="CP113" s="63"/>
      <c r="CQ113" s="108"/>
      <c r="CR113" s="63"/>
      <c r="CS113" s="52"/>
      <c r="CT113" s="63"/>
      <c r="CU113" s="52"/>
      <c r="CV113" s="63"/>
      <c r="CW113" s="52"/>
      <c r="CX113" s="63"/>
      <c r="CY113" s="52"/>
      <c r="CZ113" s="63"/>
      <c r="DA113" s="52"/>
      <c r="DB113" s="63"/>
      <c r="DC113" s="52"/>
      <c r="DD113" s="63"/>
      <c r="DE113" s="52"/>
      <c r="DF113" s="63"/>
      <c r="DG113" s="52"/>
      <c r="DH113" s="63"/>
      <c r="DI113" s="52"/>
      <c r="DJ113" s="63"/>
      <c r="DK113" s="52"/>
      <c r="DL113" s="63"/>
      <c r="DM113" s="52"/>
      <c r="DN113" s="63"/>
      <c r="DO113" s="52"/>
      <c r="DP113" s="63"/>
      <c r="DQ113" s="52"/>
      <c r="DR113" s="52"/>
      <c r="DS113" s="52">
        <f t="shared" si="1348"/>
        <v>0</v>
      </c>
      <c r="DT113" s="52">
        <f t="shared" si="1349"/>
        <v>0</v>
      </c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0">
        <f t="shared" si="1352"/>
        <v>0</v>
      </c>
      <c r="EN113" s="31">
        <f t="shared" si="1353"/>
        <v>0</v>
      </c>
      <c r="EO113" s="31">
        <f t="shared" si="1354"/>
        <v>0</v>
      </c>
      <c r="EP113" s="31">
        <f t="shared" si="1355"/>
        <v>0</v>
      </c>
      <c r="EQ113" s="31">
        <f t="shared" si="1356"/>
        <v>0</v>
      </c>
      <c r="ER113" s="31">
        <f t="shared" si="1357"/>
        <v>0</v>
      </c>
      <c r="ES113" s="31">
        <f t="shared" si="1358"/>
        <v>0</v>
      </c>
      <c r="ET113" s="31">
        <f t="shared" si="1359"/>
        <v>0</v>
      </c>
      <c r="EU113" s="31">
        <f t="shared" si="1360"/>
        <v>0</v>
      </c>
      <c r="EV113" s="31">
        <f t="shared" si="1361"/>
        <v>0</v>
      </c>
      <c r="EW113" s="30">
        <f t="shared" si="1362"/>
        <v>0</v>
      </c>
      <c r="EX113" s="31">
        <f t="shared" si="1363"/>
        <v>0</v>
      </c>
      <c r="EY113" s="31">
        <f t="shared" si="1364"/>
        <v>0</v>
      </c>
      <c r="EZ113" s="31">
        <f t="shared" si="1365"/>
        <v>0</v>
      </c>
      <c r="FA113" s="31">
        <f t="shared" si="1366"/>
        <v>0</v>
      </c>
      <c r="FB113" s="31">
        <f t="shared" si="1367"/>
        <v>0</v>
      </c>
      <c r="FC113" s="31">
        <f t="shared" si="1368"/>
        <v>0</v>
      </c>
      <c r="FD113" s="31">
        <f t="shared" si="1369"/>
        <v>0</v>
      </c>
      <c r="FE113" s="31">
        <f t="shared" si="1370"/>
        <v>0</v>
      </c>
      <c r="FF113" s="31">
        <f t="shared" si="1371"/>
        <v>0</v>
      </c>
      <c r="FG113" s="30">
        <f t="shared" si="1372"/>
        <v>0</v>
      </c>
      <c r="FH113" s="31">
        <f t="shared" si="1373"/>
        <v>0</v>
      </c>
      <c r="FI113" s="31">
        <f t="shared" si="1374"/>
        <v>0</v>
      </c>
      <c r="FJ113" s="31">
        <f t="shared" si="1375"/>
        <v>0</v>
      </c>
      <c r="FK113" s="31">
        <f t="shared" si="1376"/>
        <v>0</v>
      </c>
      <c r="FL113" s="31">
        <f t="shared" si="1377"/>
        <v>0</v>
      </c>
      <c r="FM113" s="31">
        <f t="shared" si="1378"/>
        <v>0</v>
      </c>
      <c r="FN113" s="31">
        <f t="shared" si="1379"/>
        <v>0</v>
      </c>
      <c r="FO113" s="31">
        <f t="shared" si="1380"/>
        <v>0</v>
      </c>
      <c r="FP113" s="31">
        <f t="shared" si="1381"/>
        <v>0</v>
      </c>
      <c r="FQ113" s="31">
        <f t="shared" si="1382"/>
        <v>0</v>
      </c>
      <c r="FR113" s="31"/>
      <c r="FS113" s="31">
        <f t="shared" si="1382"/>
        <v>0</v>
      </c>
      <c r="FT113" s="31">
        <f t="shared" si="1383"/>
        <v>0</v>
      </c>
      <c r="FU113" s="31">
        <f t="shared" si="1384"/>
        <v>0</v>
      </c>
      <c r="FV113" s="31">
        <f t="shared" si="1385"/>
        <v>0</v>
      </c>
      <c r="FW113" s="31">
        <f t="shared" si="1386"/>
        <v>0</v>
      </c>
      <c r="FX113" s="31">
        <f t="shared" si="1387"/>
        <v>0</v>
      </c>
      <c r="FY113" s="31">
        <f t="shared" si="1388"/>
        <v>0</v>
      </c>
      <c r="FZ113" s="31">
        <f t="shared" si="1389"/>
        <v>0</v>
      </c>
      <c r="GA113" s="31">
        <f t="shared" si="1390"/>
        <v>0</v>
      </c>
      <c r="GB113" s="31">
        <f t="shared" si="1391"/>
        <v>0</v>
      </c>
      <c r="GC113" s="31">
        <f t="shared" si="1392"/>
        <v>0</v>
      </c>
      <c r="GD113" s="31">
        <f t="shared" si="1393"/>
        <v>0</v>
      </c>
      <c r="GE113" s="97">
        <f t="shared" si="1394"/>
        <v>0</v>
      </c>
      <c r="GF113" s="98">
        <f t="shared" si="1395"/>
        <v>0</v>
      </c>
      <c r="GG113" s="31"/>
      <c r="GH113" s="31"/>
      <c r="GI113" s="31"/>
      <c r="GJ113" s="31"/>
      <c r="GL113" s="7"/>
      <c r="GM113" s="7"/>
      <c r="GN113" s="11"/>
      <c r="GO113" s="33"/>
      <c r="GP113" s="40"/>
      <c r="GR113" s="36"/>
    </row>
    <row r="114" spans="1:200" s="2" customFormat="1" ht="24.95" hidden="1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107">
        <f t="shared" si="1449"/>
        <v>0</v>
      </c>
      <c r="N114" s="62"/>
      <c r="O114" s="52"/>
      <c r="P114" s="62"/>
      <c r="Q114" s="52"/>
      <c r="R114" s="62"/>
      <c r="S114" s="52"/>
      <c r="T114" s="62"/>
      <c r="U114" s="52"/>
      <c r="V114" s="63"/>
      <c r="W114" s="52"/>
      <c r="X114" s="52"/>
      <c r="Y114" s="52"/>
      <c r="Z114" s="63"/>
      <c r="AA114" s="52"/>
      <c r="AB114" s="63"/>
      <c r="AC114" s="52"/>
      <c r="AD114" s="63"/>
      <c r="AE114" s="108"/>
      <c r="AF114" s="63"/>
      <c r="AG114" s="52"/>
      <c r="AH114" s="63"/>
      <c r="AI114" s="52"/>
      <c r="AJ114" s="63"/>
      <c r="AK114" s="52"/>
      <c r="AL114" s="63"/>
      <c r="AM114" s="52"/>
      <c r="AN114" s="63"/>
      <c r="AO114" s="52"/>
      <c r="AP114" s="63"/>
      <c r="AQ114" s="52"/>
      <c r="AR114" s="63"/>
      <c r="AS114" s="52"/>
      <c r="AT114" s="63"/>
      <c r="AU114" s="52"/>
      <c r="AV114" s="63"/>
      <c r="AW114" s="52"/>
      <c r="AX114" s="63"/>
      <c r="AY114" s="52"/>
      <c r="AZ114" s="63"/>
      <c r="BA114" s="52"/>
      <c r="BB114" s="63"/>
      <c r="BC114" s="52"/>
      <c r="BD114" s="63"/>
      <c r="BE114" s="52"/>
      <c r="BF114" s="52"/>
      <c r="BG114" s="52">
        <f t="shared" si="1336"/>
        <v>0</v>
      </c>
      <c r="BH114" s="52">
        <f t="shared" si="1337"/>
        <v>0</v>
      </c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107">
        <f t="shared" si="1450"/>
        <v>0</v>
      </c>
      <c r="BZ114" s="62"/>
      <c r="CA114" s="52"/>
      <c r="CB114" s="62"/>
      <c r="CC114" s="52"/>
      <c r="CD114" s="62"/>
      <c r="CE114" s="52"/>
      <c r="CF114" s="62"/>
      <c r="CG114" s="52"/>
      <c r="CH114" s="63"/>
      <c r="CI114" s="52"/>
      <c r="CJ114" s="52"/>
      <c r="CK114" s="52"/>
      <c r="CL114" s="63"/>
      <c r="CM114" s="52"/>
      <c r="CN114" s="63"/>
      <c r="CO114" s="52"/>
      <c r="CP114" s="63"/>
      <c r="CQ114" s="108"/>
      <c r="CR114" s="63"/>
      <c r="CS114" s="52"/>
      <c r="CT114" s="63"/>
      <c r="CU114" s="52"/>
      <c r="CV114" s="63"/>
      <c r="CW114" s="52"/>
      <c r="CX114" s="63"/>
      <c r="CY114" s="52"/>
      <c r="CZ114" s="63"/>
      <c r="DA114" s="52"/>
      <c r="DB114" s="63"/>
      <c r="DC114" s="52"/>
      <c r="DD114" s="63"/>
      <c r="DE114" s="52"/>
      <c r="DF114" s="63"/>
      <c r="DG114" s="52"/>
      <c r="DH114" s="63"/>
      <c r="DI114" s="52"/>
      <c r="DJ114" s="63"/>
      <c r="DK114" s="52"/>
      <c r="DL114" s="63"/>
      <c r="DM114" s="52"/>
      <c r="DN114" s="63"/>
      <c r="DO114" s="52"/>
      <c r="DP114" s="63"/>
      <c r="DQ114" s="52"/>
      <c r="DR114" s="52"/>
      <c r="DS114" s="52">
        <f t="shared" si="1348"/>
        <v>0</v>
      </c>
      <c r="DT114" s="52">
        <f t="shared" si="1349"/>
        <v>0</v>
      </c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0">
        <f t="shared" si="1352"/>
        <v>0</v>
      </c>
      <c r="EN114" s="31">
        <f t="shared" si="1353"/>
        <v>0</v>
      </c>
      <c r="EO114" s="31">
        <f t="shared" si="1354"/>
        <v>0</v>
      </c>
      <c r="EP114" s="31">
        <f t="shared" si="1355"/>
        <v>0</v>
      </c>
      <c r="EQ114" s="31">
        <f t="shared" si="1356"/>
        <v>0</v>
      </c>
      <c r="ER114" s="31">
        <f t="shared" si="1357"/>
        <v>0</v>
      </c>
      <c r="ES114" s="31">
        <f t="shared" si="1358"/>
        <v>0</v>
      </c>
      <c r="ET114" s="31">
        <f t="shared" si="1359"/>
        <v>0</v>
      </c>
      <c r="EU114" s="31">
        <f t="shared" si="1360"/>
        <v>0</v>
      </c>
      <c r="EV114" s="31">
        <f t="shared" si="1361"/>
        <v>0</v>
      </c>
      <c r="EW114" s="30">
        <f t="shared" si="1362"/>
        <v>0</v>
      </c>
      <c r="EX114" s="31">
        <f t="shared" si="1363"/>
        <v>0</v>
      </c>
      <c r="EY114" s="31">
        <f t="shared" si="1364"/>
        <v>0</v>
      </c>
      <c r="EZ114" s="31">
        <f t="shared" si="1365"/>
        <v>0</v>
      </c>
      <c r="FA114" s="31">
        <f t="shared" si="1366"/>
        <v>0</v>
      </c>
      <c r="FB114" s="31">
        <f t="shared" si="1367"/>
        <v>0</v>
      </c>
      <c r="FC114" s="31">
        <f t="shared" si="1368"/>
        <v>0</v>
      </c>
      <c r="FD114" s="31">
        <f t="shared" si="1369"/>
        <v>0</v>
      </c>
      <c r="FE114" s="31">
        <f t="shared" si="1370"/>
        <v>0</v>
      </c>
      <c r="FF114" s="31">
        <f t="shared" si="1371"/>
        <v>0</v>
      </c>
      <c r="FG114" s="30">
        <f t="shared" si="1372"/>
        <v>0</v>
      </c>
      <c r="FH114" s="31">
        <f t="shared" si="1373"/>
        <v>0</v>
      </c>
      <c r="FI114" s="31">
        <f t="shared" si="1374"/>
        <v>0</v>
      </c>
      <c r="FJ114" s="31">
        <f t="shared" si="1375"/>
        <v>0</v>
      </c>
      <c r="FK114" s="31">
        <f t="shared" si="1376"/>
        <v>0</v>
      </c>
      <c r="FL114" s="31">
        <f t="shared" si="1377"/>
        <v>0</v>
      </c>
      <c r="FM114" s="31">
        <f t="shared" si="1378"/>
        <v>0</v>
      </c>
      <c r="FN114" s="31">
        <f t="shared" si="1379"/>
        <v>0</v>
      </c>
      <c r="FO114" s="31">
        <f t="shared" si="1380"/>
        <v>0</v>
      </c>
      <c r="FP114" s="31">
        <f t="shared" si="1381"/>
        <v>0</v>
      </c>
      <c r="FQ114" s="31">
        <f t="shared" si="1382"/>
        <v>0</v>
      </c>
      <c r="FR114" s="31"/>
      <c r="FS114" s="31">
        <f t="shared" si="1382"/>
        <v>0</v>
      </c>
      <c r="FT114" s="31">
        <f t="shared" si="1383"/>
        <v>0</v>
      </c>
      <c r="FU114" s="31">
        <f t="shared" si="1384"/>
        <v>0</v>
      </c>
      <c r="FV114" s="31">
        <f t="shared" si="1385"/>
        <v>0</v>
      </c>
      <c r="FW114" s="31">
        <f t="shared" si="1386"/>
        <v>0</v>
      </c>
      <c r="FX114" s="31">
        <f t="shared" si="1387"/>
        <v>0</v>
      </c>
      <c r="FY114" s="31">
        <f t="shared" si="1388"/>
        <v>0</v>
      </c>
      <c r="FZ114" s="31">
        <f t="shared" si="1389"/>
        <v>0</v>
      </c>
      <c r="GA114" s="31">
        <f t="shared" si="1390"/>
        <v>0</v>
      </c>
      <c r="GB114" s="31">
        <f t="shared" si="1391"/>
        <v>0</v>
      </c>
      <c r="GC114" s="31">
        <f t="shared" si="1392"/>
        <v>0</v>
      </c>
      <c r="GD114" s="31">
        <f t="shared" si="1393"/>
        <v>0</v>
      </c>
      <c r="GE114" s="97">
        <f t="shared" si="1394"/>
        <v>0</v>
      </c>
      <c r="GF114" s="98">
        <f t="shared" si="1395"/>
        <v>0</v>
      </c>
      <c r="GG114" s="31"/>
      <c r="GH114" s="31"/>
      <c r="GI114" s="31"/>
      <c r="GJ114" s="31"/>
      <c r="GL114" s="7"/>
      <c r="GM114" s="7"/>
      <c r="GN114" s="11"/>
      <c r="GO114" s="33"/>
      <c r="GP114" s="40"/>
      <c r="GR114" s="36"/>
    </row>
    <row r="115" spans="1:200" s="4" customFormat="1" ht="24.95" hidden="1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194">
        <f t="shared" si="1449"/>
        <v>0</v>
      </c>
      <c r="N115" s="195"/>
      <c r="O115" s="196"/>
      <c r="P115" s="195"/>
      <c r="Q115" s="196"/>
      <c r="R115" s="195"/>
      <c r="S115" s="196"/>
      <c r="T115" s="195"/>
      <c r="U115" s="196"/>
      <c r="V115" s="197"/>
      <c r="W115" s="196"/>
      <c r="X115" s="196"/>
      <c r="Y115" s="196"/>
      <c r="Z115" s="197"/>
      <c r="AA115" s="196"/>
      <c r="AB115" s="197"/>
      <c r="AC115" s="196"/>
      <c r="AD115" s="197"/>
      <c r="AE115" s="198"/>
      <c r="AF115" s="197"/>
      <c r="AG115" s="196"/>
      <c r="AH115" s="197"/>
      <c r="AI115" s="196"/>
      <c r="AJ115" s="197"/>
      <c r="AK115" s="196"/>
      <c r="AL115" s="197"/>
      <c r="AM115" s="196"/>
      <c r="AN115" s="197"/>
      <c r="AO115" s="196"/>
      <c r="AP115" s="197"/>
      <c r="AQ115" s="196"/>
      <c r="AR115" s="197"/>
      <c r="AS115" s="196"/>
      <c r="AT115" s="197"/>
      <c r="AU115" s="196"/>
      <c r="AV115" s="197"/>
      <c r="AW115" s="196"/>
      <c r="AX115" s="197"/>
      <c r="AY115" s="196"/>
      <c r="AZ115" s="197"/>
      <c r="BA115" s="196"/>
      <c r="BB115" s="197"/>
      <c r="BC115" s="196"/>
      <c r="BD115" s="197"/>
      <c r="BE115" s="196"/>
      <c r="BF115" s="196"/>
      <c r="BG115" s="196">
        <f t="shared" si="1336"/>
        <v>0</v>
      </c>
      <c r="BH115" s="196">
        <f t="shared" si="1337"/>
        <v>0</v>
      </c>
      <c r="BI115" s="88"/>
      <c r="BJ115" s="88"/>
      <c r="BK115" s="88"/>
      <c r="BL115" s="88"/>
      <c r="BM115" s="88"/>
      <c r="BN115" s="88"/>
      <c r="BO115" s="88"/>
      <c r="BP115" s="88"/>
      <c r="BQ115" s="88"/>
      <c r="BR115" s="88"/>
      <c r="BS115" s="88"/>
      <c r="BT115" s="88"/>
      <c r="BU115" s="88"/>
      <c r="BV115" s="88"/>
      <c r="BW115" s="88"/>
      <c r="BX115" s="88"/>
      <c r="BY115" s="194">
        <f t="shared" si="1450"/>
        <v>0</v>
      </c>
      <c r="BZ115" s="195"/>
      <c r="CA115" s="196"/>
      <c r="CB115" s="195"/>
      <c r="CC115" s="196"/>
      <c r="CD115" s="195"/>
      <c r="CE115" s="196"/>
      <c r="CF115" s="195"/>
      <c r="CG115" s="196"/>
      <c r="CH115" s="197"/>
      <c r="CI115" s="196"/>
      <c r="CJ115" s="196"/>
      <c r="CK115" s="196"/>
      <c r="CL115" s="197"/>
      <c r="CM115" s="196"/>
      <c r="CN115" s="197"/>
      <c r="CO115" s="196"/>
      <c r="CP115" s="197"/>
      <c r="CQ115" s="198"/>
      <c r="CR115" s="197"/>
      <c r="CS115" s="196"/>
      <c r="CT115" s="197"/>
      <c r="CU115" s="196"/>
      <c r="CV115" s="197"/>
      <c r="CW115" s="196"/>
      <c r="CX115" s="197"/>
      <c r="CY115" s="196"/>
      <c r="CZ115" s="197"/>
      <c r="DA115" s="196"/>
      <c r="DB115" s="197"/>
      <c r="DC115" s="196"/>
      <c r="DD115" s="197"/>
      <c r="DE115" s="196"/>
      <c r="DF115" s="197"/>
      <c r="DG115" s="196"/>
      <c r="DH115" s="197"/>
      <c r="DI115" s="196"/>
      <c r="DJ115" s="197"/>
      <c r="DK115" s="196"/>
      <c r="DL115" s="197"/>
      <c r="DM115" s="196"/>
      <c r="DN115" s="197"/>
      <c r="DO115" s="196"/>
      <c r="DP115" s="197"/>
      <c r="DQ115" s="196"/>
      <c r="DR115" s="196"/>
      <c r="DS115" s="196">
        <f t="shared" si="1348"/>
        <v>0</v>
      </c>
      <c r="DT115" s="196">
        <f t="shared" si="1349"/>
        <v>0</v>
      </c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88"/>
      <c r="EJ115" s="88">
        <f>SUM(L115+BX115)</f>
        <v>0</v>
      </c>
      <c r="EK115" s="88">
        <f>SUM(M115+BY115)</f>
        <v>0</v>
      </c>
      <c r="EL115" s="88">
        <f>SUM(N115+BZ115)</f>
        <v>0</v>
      </c>
      <c r="EM115" s="199">
        <f t="shared" si="1352"/>
        <v>0</v>
      </c>
      <c r="EN115" s="88">
        <f t="shared" si="1353"/>
        <v>0</v>
      </c>
      <c r="EO115" s="88">
        <f t="shared" si="1354"/>
        <v>0</v>
      </c>
      <c r="EP115" s="88">
        <f t="shared" si="1355"/>
        <v>0</v>
      </c>
      <c r="EQ115" s="88">
        <f t="shared" si="1356"/>
        <v>0</v>
      </c>
      <c r="ER115" s="88">
        <f t="shared" si="1357"/>
        <v>0</v>
      </c>
      <c r="ES115" s="88">
        <f t="shared" si="1358"/>
        <v>0</v>
      </c>
      <c r="ET115" s="88">
        <f t="shared" si="1359"/>
        <v>0</v>
      </c>
      <c r="EU115" s="88">
        <f t="shared" si="1360"/>
        <v>0</v>
      </c>
      <c r="EV115" s="88">
        <f t="shared" si="1361"/>
        <v>0</v>
      </c>
      <c r="EW115" s="199">
        <f t="shared" si="1362"/>
        <v>0</v>
      </c>
      <c r="EX115" s="88">
        <f t="shared" si="1363"/>
        <v>0</v>
      </c>
      <c r="EY115" s="88">
        <f t="shared" si="1364"/>
        <v>0</v>
      </c>
      <c r="EZ115" s="88">
        <f t="shared" si="1365"/>
        <v>0</v>
      </c>
      <c r="FA115" s="88">
        <f t="shared" si="1366"/>
        <v>0</v>
      </c>
      <c r="FB115" s="88">
        <f t="shared" si="1367"/>
        <v>0</v>
      </c>
      <c r="FC115" s="88">
        <f t="shared" si="1368"/>
        <v>0</v>
      </c>
      <c r="FD115" s="88">
        <f t="shared" si="1369"/>
        <v>0</v>
      </c>
      <c r="FE115" s="88">
        <f t="shared" si="1370"/>
        <v>0</v>
      </c>
      <c r="FF115" s="88">
        <f t="shared" si="1371"/>
        <v>0</v>
      </c>
      <c r="FG115" s="199">
        <f t="shared" si="1372"/>
        <v>0</v>
      </c>
      <c r="FH115" s="88">
        <f t="shared" si="1373"/>
        <v>0</v>
      </c>
      <c r="FI115" s="88">
        <f t="shared" si="1374"/>
        <v>0</v>
      </c>
      <c r="FJ115" s="88">
        <f t="shared" si="1375"/>
        <v>0</v>
      </c>
      <c r="FK115" s="88">
        <f t="shared" si="1376"/>
        <v>0</v>
      </c>
      <c r="FL115" s="88">
        <f t="shared" si="1377"/>
        <v>0</v>
      </c>
      <c r="FM115" s="88">
        <f t="shared" si="1378"/>
        <v>0</v>
      </c>
      <c r="FN115" s="88">
        <f t="shared" si="1379"/>
        <v>0</v>
      </c>
      <c r="FO115" s="88">
        <f t="shared" si="1380"/>
        <v>0</v>
      </c>
      <c r="FP115" s="88">
        <f t="shared" si="1381"/>
        <v>0</v>
      </c>
      <c r="FQ115" s="88">
        <f t="shared" si="1382"/>
        <v>0</v>
      </c>
      <c r="FR115" s="88"/>
      <c r="FS115" s="88">
        <f t="shared" si="1382"/>
        <v>0</v>
      </c>
      <c r="FT115" s="88">
        <f t="shared" si="1383"/>
        <v>0</v>
      </c>
      <c r="FU115" s="88">
        <f t="shared" si="1384"/>
        <v>0</v>
      </c>
      <c r="FV115" s="88">
        <f t="shared" si="1385"/>
        <v>0</v>
      </c>
      <c r="FW115" s="88">
        <f t="shared" si="1386"/>
        <v>0</v>
      </c>
      <c r="FX115" s="88">
        <f t="shared" si="1387"/>
        <v>0</v>
      </c>
      <c r="FY115" s="88">
        <f t="shared" si="1388"/>
        <v>0</v>
      </c>
      <c r="FZ115" s="88">
        <f t="shared" si="1389"/>
        <v>0</v>
      </c>
      <c r="GA115" s="88">
        <f t="shared" si="1390"/>
        <v>0</v>
      </c>
      <c r="GB115" s="88">
        <f t="shared" si="1391"/>
        <v>0</v>
      </c>
      <c r="GC115" s="88">
        <f t="shared" si="1392"/>
        <v>0</v>
      </c>
      <c r="GD115" s="88">
        <f t="shared" si="1393"/>
        <v>0</v>
      </c>
      <c r="GE115" s="200">
        <f t="shared" si="1394"/>
        <v>0</v>
      </c>
      <c r="GF115" s="201">
        <f t="shared" si="1395"/>
        <v>0</v>
      </c>
      <c r="GG115" s="88"/>
      <c r="GH115" s="88"/>
      <c r="GI115" s="88"/>
      <c r="GJ115" s="88"/>
      <c r="GL115" s="202"/>
      <c r="GM115" s="202"/>
      <c r="GN115" s="203"/>
      <c r="GO115" s="204"/>
      <c r="GP115" s="216"/>
      <c r="GR115" s="206"/>
    </row>
    <row r="116" spans="1:200" s="273" customFormat="1" ht="24.95" customHeight="1" thickBot="1">
      <c r="A116" s="265">
        <v>8</v>
      </c>
      <c r="B116" s="266" t="s">
        <v>67</v>
      </c>
      <c r="C116" s="266" t="s">
        <v>66</v>
      </c>
      <c r="D116" s="265">
        <v>1</v>
      </c>
      <c r="E116" s="265"/>
      <c r="F116" s="265"/>
      <c r="G116" s="265"/>
      <c r="H116" s="265"/>
      <c r="I116" s="265"/>
      <c r="J116" s="265"/>
      <c r="K116" s="265"/>
      <c r="L116" s="265">
        <f t="shared" ref="L116:BH116" si="1451">SUM(L117:L126)</f>
        <v>188</v>
      </c>
      <c r="M116" s="265">
        <f t="shared" si="1451"/>
        <v>184</v>
      </c>
      <c r="N116" s="265">
        <f t="shared" si="1451"/>
        <v>8</v>
      </c>
      <c r="O116" s="268">
        <f>SUM(O117:O126)</f>
        <v>8</v>
      </c>
      <c r="P116" s="265">
        <f t="shared" si="1451"/>
        <v>0</v>
      </c>
      <c r="Q116" s="265">
        <f t="shared" si="1451"/>
        <v>0</v>
      </c>
      <c r="R116" s="265">
        <f t="shared" ref="R116:S116" si="1452">SUM(R117:R126)</f>
        <v>164</v>
      </c>
      <c r="S116" s="265">
        <f t="shared" si="1452"/>
        <v>164</v>
      </c>
      <c r="T116" s="265">
        <f t="shared" si="1451"/>
        <v>12</v>
      </c>
      <c r="U116" s="265">
        <f t="shared" si="1451"/>
        <v>12</v>
      </c>
      <c r="V116" s="265">
        <f t="shared" si="1451"/>
        <v>0</v>
      </c>
      <c r="W116" s="265">
        <f t="shared" si="1451"/>
        <v>0</v>
      </c>
      <c r="X116" s="265">
        <f t="shared" si="1451"/>
        <v>0</v>
      </c>
      <c r="Y116" s="265">
        <f t="shared" si="1451"/>
        <v>8</v>
      </c>
      <c r="Z116" s="265">
        <f t="shared" si="1451"/>
        <v>0</v>
      </c>
      <c r="AA116" s="265">
        <f t="shared" si="1451"/>
        <v>0</v>
      </c>
      <c r="AB116" s="265">
        <f t="shared" si="1451"/>
        <v>0</v>
      </c>
      <c r="AC116" s="265">
        <f t="shared" si="1451"/>
        <v>0</v>
      </c>
      <c r="AD116" s="265">
        <f t="shared" si="1451"/>
        <v>0</v>
      </c>
      <c r="AE116" s="265">
        <f t="shared" si="1451"/>
        <v>0</v>
      </c>
      <c r="AF116" s="265">
        <f t="shared" si="1451"/>
        <v>0</v>
      </c>
      <c r="AG116" s="265">
        <f t="shared" si="1451"/>
        <v>0</v>
      </c>
      <c r="AH116" s="265">
        <f t="shared" si="1451"/>
        <v>0</v>
      </c>
      <c r="AI116" s="268">
        <f t="shared" si="1451"/>
        <v>0</v>
      </c>
      <c r="AJ116" s="265">
        <f t="shared" si="1451"/>
        <v>0</v>
      </c>
      <c r="AK116" s="265">
        <f t="shared" si="1451"/>
        <v>0</v>
      </c>
      <c r="AL116" s="265">
        <f t="shared" si="1451"/>
        <v>0</v>
      </c>
      <c r="AM116" s="265">
        <f t="shared" si="1451"/>
        <v>0</v>
      </c>
      <c r="AN116" s="265">
        <f>SUM(AN117:AN126)</f>
        <v>0</v>
      </c>
      <c r="AO116" s="265">
        <f t="shared" si="1451"/>
        <v>0</v>
      </c>
      <c r="AP116" s="265">
        <f t="shared" si="1451"/>
        <v>0</v>
      </c>
      <c r="AQ116" s="265">
        <f t="shared" si="1451"/>
        <v>0</v>
      </c>
      <c r="AR116" s="265">
        <f t="shared" si="1451"/>
        <v>4</v>
      </c>
      <c r="AS116" s="265">
        <f t="shared" si="1451"/>
        <v>24</v>
      </c>
      <c r="AT116" s="265">
        <f t="shared" ref="AT116:AU116" si="1453">SUM(AT117:AT126)</f>
        <v>0</v>
      </c>
      <c r="AU116" s="265">
        <f t="shared" si="1453"/>
        <v>0</v>
      </c>
      <c r="AV116" s="265">
        <f t="shared" si="1451"/>
        <v>0</v>
      </c>
      <c r="AW116" s="265">
        <f t="shared" si="1451"/>
        <v>0</v>
      </c>
      <c r="AX116" s="265">
        <f t="shared" si="1451"/>
        <v>0</v>
      </c>
      <c r="AY116" s="265">
        <f t="shared" si="1451"/>
        <v>0</v>
      </c>
      <c r="AZ116" s="265">
        <f t="shared" si="1451"/>
        <v>0</v>
      </c>
      <c r="BA116" s="265">
        <f t="shared" si="1451"/>
        <v>0</v>
      </c>
      <c r="BB116" s="265">
        <f t="shared" si="1451"/>
        <v>0</v>
      </c>
      <c r="BC116" s="265">
        <f t="shared" si="1451"/>
        <v>0</v>
      </c>
      <c r="BD116" s="265">
        <f t="shared" si="1451"/>
        <v>0</v>
      </c>
      <c r="BE116" s="265">
        <f t="shared" si="1451"/>
        <v>0</v>
      </c>
      <c r="BF116" s="265">
        <f t="shared" si="1451"/>
        <v>0</v>
      </c>
      <c r="BG116" s="268">
        <f t="shared" si="1451"/>
        <v>216</v>
      </c>
      <c r="BH116" s="268">
        <f t="shared" si="1451"/>
        <v>208</v>
      </c>
      <c r="BI116" s="265"/>
      <c r="BJ116" s="265"/>
      <c r="BK116" s="265"/>
      <c r="BL116" s="265"/>
      <c r="BM116" s="265">
        <v>8</v>
      </c>
      <c r="BN116" s="266" t="s">
        <v>67</v>
      </c>
      <c r="BO116" s="266" t="s">
        <v>66</v>
      </c>
      <c r="BP116" s="265">
        <v>1</v>
      </c>
      <c r="BQ116" s="265"/>
      <c r="BR116" s="265"/>
      <c r="BS116" s="265"/>
      <c r="BT116" s="265"/>
      <c r="BU116" s="265"/>
      <c r="BV116" s="265"/>
      <c r="BW116" s="265"/>
      <c r="BX116" s="265">
        <f t="shared" ref="BX116:CC116" si="1454">SUM(BX117:BX126)</f>
        <v>514</v>
      </c>
      <c r="BY116" s="265">
        <f t="shared" si="1454"/>
        <v>350</v>
      </c>
      <c r="BZ116" s="265">
        <f t="shared" si="1454"/>
        <v>8</v>
      </c>
      <c r="CA116" s="265">
        <f t="shared" si="1454"/>
        <v>8</v>
      </c>
      <c r="CB116" s="265">
        <f t="shared" si="1454"/>
        <v>0</v>
      </c>
      <c r="CC116" s="265">
        <f t="shared" si="1454"/>
        <v>0</v>
      </c>
      <c r="CD116" s="265">
        <f t="shared" ref="CD116:CE116" si="1455">SUM(CD117:CD126)</f>
        <v>268</v>
      </c>
      <c r="CE116" s="265">
        <f t="shared" si="1455"/>
        <v>268</v>
      </c>
      <c r="CF116" s="265">
        <f t="shared" ref="CF116:CY116" si="1456">SUM(CF117:CF126)</f>
        <v>74</v>
      </c>
      <c r="CG116" s="265">
        <f t="shared" si="1456"/>
        <v>74</v>
      </c>
      <c r="CH116" s="265">
        <f t="shared" si="1456"/>
        <v>0</v>
      </c>
      <c r="CI116" s="265">
        <f t="shared" si="1456"/>
        <v>0</v>
      </c>
      <c r="CJ116" s="265">
        <f t="shared" si="1456"/>
        <v>2</v>
      </c>
      <c r="CK116" s="265">
        <f t="shared" si="1456"/>
        <v>18</v>
      </c>
      <c r="CL116" s="265">
        <f t="shared" si="1456"/>
        <v>0</v>
      </c>
      <c r="CM116" s="265">
        <f t="shared" si="1456"/>
        <v>0</v>
      </c>
      <c r="CN116" s="265">
        <f t="shared" si="1456"/>
        <v>0</v>
      </c>
      <c r="CO116" s="265">
        <f t="shared" si="1456"/>
        <v>0</v>
      </c>
      <c r="CP116" s="265">
        <f t="shared" si="1456"/>
        <v>0</v>
      </c>
      <c r="CQ116" s="265">
        <f t="shared" si="1456"/>
        <v>0</v>
      </c>
      <c r="CR116" s="265">
        <f t="shared" si="1456"/>
        <v>0</v>
      </c>
      <c r="CS116" s="265">
        <f t="shared" si="1456"/>
        <v>0</v>
      </c>
      <c r="CT116" s="265">
        <f t="shared" si="1456"/>
        <v>0</v>
      </c>
      <c r="CU116" s="268">
        <f t="shared" si="1456"/>
        <v>0</v>
      </c>
      <c r="CV116" s="265">
        <f t="shared" si="1456"/>
        <v>0</v>
      </c>
      <c r="CW116" s="265">
        <f t="shared" si="1456"/>
        <v>0</v>
      </c>
      <c r="CX116" s="265">
        <f t="shared" si="1456"/>
        <v>0</v>
      </c>
      <c r="CY116" s="265">
        <f t="shared" si="1456"/>
        <v>0</v>
      </c>
      <c r="CZ116" s="265">
        <f>SUM(CZ117:CZ126)</f>
        <v>0</v>
      </c>
      <c r="DA116" s="265">
        <f t="shared" ref="DA116:DT116" si="1457">SUM(DA117:DA126)</f>
        <v>0</v>
      </c>
      <c r="DB116" s="265">
        <f t="shared" si="1457"/>
        <v>0</v>
      </c>
      <c r="DC116" s="265">
        <f t="shared" si="1457"/>
        <v>0</v>
      </c>
      <c r="DD116" s="265">
        <f t="shared" si="1457"/>
        <v>4</v>
      </c>
      <c r="DE116" s="265">
        <f t="shared" si="1457"/>
        <v>24</v>
      </c>
      <c r="DF116" s="265">
        <f t="shared" si="1457"/>
        <v>0</v>
      </c>
      <c r="DG116" s="265">
        <f t="shared" si="1457"/>
        <v>0</v>
      </c>
      <c r="DH116" s="265">
        <f t="shared" si="1457"/>
        <v>0</v>
      </c>
      <c r="DI116" s="265">
        <f t="shared" si="1457"/>
        <v>0</v>
      </c>
      <c r="DJ116" s="265">
        <f t="shared" si="1457"/>
        <v>1</v>
      </c>
      <c r="DK116" s="265">
        <f t="shared" si="1457"/>
        <v>8</v>
      </c>
      <c r="DL116" s="265">
        <f t="shared" si="1457"/>
        <v>0</v>
      </c>
      <c r="DM116" s="265">
        <f t="shared" si="1457"/>
        <v>0</v>
      </c>
      <c r="DN116" s="265">
        <f t="shared" si="1457"/>
        <v>0</v>
      </c>
      <c r="DO116" s="265">
        <f t="shared" si="1457"/>
        <v>0</v>
      </c>
      <c r="DP116" s="265">
        <f t="shared" si="1457"/>
        <v>0</v>
      </c>
      <c r="DQ116" s="265">
        <f t="shared" si="1457"/>
        <v>0</v>
      </c>
      <c r="DR116" s="265">
        <f t="shared" si="1457"/>
        <v>0</v>
      </c>
      <c r="DS116" s="268">
        <f t="shared" si="1457"/>
        <v>402</v>
      </c>
      <c r="DT116" s="268">
        <f t="shared" si="1457"/>
        <v>384</v>
      </c>
      <c r="DU116" s="265"/>
      <c r="DV116" s="265"/>
      <c r="DW116" s="265"/>
      <c r="DX116" s="265"/>
      <c r="DY116" s="265">
        <v>8</v>
      </c>
      <c r="DZ116" s="266" t="s">
        <v>67</v>
      </c>
      <c r="EA116" s="266" t="s">
        <v>66</v>
      </c>
      <c r="EB116" s="265">
        <v>1</v>
      </c>
      <c r="EC116" s="265"/>
      <c r="ED116" s="265"/>
      <c r="EE116" s="265"/>
      <c r="EF116" s="265"/>
      <c r="EG116" s="265"/>
      <c r="EH116" s="265"/>
      <c r="EI116" s="265"/>
      <c r="EJ116" s="268">
        <f t="shared" ref="EJ116:GF116" si="1458">SUM(EJ117:EJ131)</f>
        <v>702</v>
      </c>
      <c r="EK116" s="268">
        <f t="shared" si="1458"/>
        <v>534</v>
      </c>
      <c r="EL116" s="268">
        <f t="shared" si="1458"/>
        <v>16</v>
      </c>
      <c r="EM116" s="268">
        <f>SUM(EM117:EM131)</f>
        <v>16</v>
      </c>
      <c r="EN116" s="268">
        <f t="shared" si="1458"/>
        <v>0</v>
      </c>
      <c r="EO116" s="268">
        <f t="shared" si="1458"/>
        <v>0</v>
      </c>
      <c r="EP116" s="268">
        <f t="shared" ref="EP116:EQ116" si="1459">SUM(EP117:EP131)</f>
        <v>432</v>
      </c>
      <c r="EQ116" s="268">
        <f t="shared" si="1459"/>
        <v>432</v>
      </c>
      <c r="ER116" s="268">
        <f t="shared" si="1458"/>
        <v>86</v>
      </c>
      <c r="ES116" s="268">
        <f t="shared" si="1458"/>
        <v>86</v>
      </c>
      <c r="ET116" s="268">
        <f t="shared" si="1458"/>
        <v>0</v>
      </c>
      <c r="EU116" s="268">
        <f t="shared" si="1458"/>
        <v>0</v>
      </c>
      <c r="EV116" s="268">
        <f t="shared" si="1458"/>
        <v>2</v>
      </c>
      <c r="EW116" s="268">
        <f t="shared" si="1458"/>
        <v>26</v>
      </c>
      <c r="EX116" s="268">
        <f t="shared" si="1458"/>
        <v>0</v>
      </c>
      <c r="EY116" s="268">
        <f t="shared" si="1458"/>
        <v>0</v>
      </c>
      <c r="EZ116" s="268">
        <f t="shared" si="1458"/>
        <v>0</v>
      </c>
      <c r="FA116" s="268">
        <f t="shared" si="1458"/>
        <v>0</v>
      </c>
      <c r="FB116" s="268">
        <f t="shared" si="1458"/>
        <v>0</v>
      </c>
      <c r="FC116" s="268">
        <f t="shared" si="1458"/>
        <v>0</v>
      </c>
      <c r="FD116" s="268">
        <f t="shared" si="1458"/>
        <v>0</v>
      </c>
      <c r="FE116" s="268">
        <f t="shared" si="1458"/>
        <v>0</v>
      </c>
      <c r="FF116" s="268">
        <f t="shared" si="1458"/>
        <v>0</v>
      </c>
      <c r="FG116" s="268">
        <f t="shared" si="1458"/>
        <v>0</v>
      </c>
      <c r="FH116" s="268">
        <f t="shared" si="1458"/>
        <v>0</v>
      </c>
      <c r="FI116" s="268">
        <f t="shared" si="1458"/>
        <v>0</v>
      </c>
      <c r="FJ116" s="268">
        <f t="shared" si="1458"/>
        <v>0</v>
      </c>
      <c r="FK116" s="268">
        <f t="shared" si="1458"/>
        <v>0</v>
      </c>
      <c r="FL116" s="268">
        <f t="shared" si="1458"/>
        <v>0</v>
      </c>
      <c r="FM116" s="268">
        <f t="shared" si="1458"/>
        <v>0</v>
      </c>
      <c r="FN116" s="268">
        <f t="shared" si="1458"/>
        <v>0</v>
      </c>
      <c r="FO116" s="268">
        <f t="shared" si="1458"/>
        <v>0</v>
      </c>
      <c r="FP116" s="268">
        <f t="shared" si="1458"/>
        <v>8</v>
      </c>
      <c r="FQ116" s="268">
        <f t="shared" si="1458"/>
        <v>48</v>
      </c>
      <c r="FR116" s="268"/>
      <c r="FS116" s="268">
        <f t="shared" ref="FS116" si="1460">SUM(FS117:FS131)</f>
        <v>0</v>
      </c>
      <c r="FT116" s="268">
        <f t="shared" si="1458"/>
        <v>0</v>
      </c>
      <c r="FU116" s="268">
        <f t="shared" si="1458"/>
        <v>0</v>
      </c>
      <c r="FV116" s="268">
        <f t="shared" si="1458"/>
        <v>1</v>
      </c>
      <c r="FW116" s="268">
        <f t="shared" si="1458"/>
        <v>8</v>
      </c>
      <c r="FX116" s="268">
        <f t="shared" si="1458"/>
        <v>0</v>
      </c>
      <c r="FY116" s="268">
        <f t="shared" si="1458"/>
        <v>0</v>
      </c>
      <c r="FZ116" s="268">
        <f t="shared" si="1458"/>
        <v>0</v>
      </c>
      <c r="GA116" s="268">
        <f t="shared" si="1458"/>
        <v>0</v>
      </c>
      <c r="GB116" s="268">
        <f t="shared" si="1458"/>
        <v>0</v>
      </c>
      <c r="GC116" s="268">
        <f t="shared" si="1458"/>
        <v>0</v>
      </c>
      <c r="GD116" s="268">
        <f t="shared" si="1458"/>
        <v>0</v>
      </c>
      <c r="GE116" s="271">
        <f>SUM(GE117:GE131)</f>
        <v>618</v>
      </c>
      <c r="GF116" s="272">
        <f t="shared" si="1458"/>
        <v>592</v>
      </c>
      <c r="GG116" s="265"/>
      <c r="GH116" s="265"/>
      <c r="GI116" s="265"/>
      <c r="GJ116" s="265"/>
      <c r="GL116" s="274"/>
      <c r="GM116" s="274"/>
      <c r="GN116" s="278"/>
      <c r="GO116" s="278"/>
      <c r="GP116" s="279"/>
      <c r="GR116" s="276"/>
    </row>
    <row r="117" spans="1:200" s="6" customFormat="1" ht="24.75" hidden="1" customHeight="1">
      <c r="A117" s="80"/>
      <c r="B117" s="227" t="s">
        <v>123</v>
      </c>
      <c r="C117" s="245" t="s">
        <v>111</v>
      </c>
      <c r="D117" s="245" t="s">
        <v>112</v>
      </c>
      <c r="E117" s="228" t="s">
        <v>128</v>
      </c>
      <c r="F117" s="228" t="s">
        <v>129</v>
      </c>
      <c r="G117" s="228">
        <v>1</v>
      </c>
      <c r="H117" s="228">
        <v>91</v>
      </c>
      <c r="I117" s="228">
        <v>1</v>
      </c>
      <c r="J117" s="228">
        <v>4</v>
      </c>
      <c r="K117" s="228">
        <f t="shared" ref="K117" si="1461">SUM(J117)*2</f>
        <v>8</v>
      </c>
      <c r="L117" s="227">
        <v>16</v>
      </c>
      <c r="M117" s="229">
        <f t="shared" ref="M117:M121" si="1462">SUM(N117+P117+R117+T117+V117)</f>
        <v>8</v>
      </c>
      <c r="N117" s="230">
        <v>8</v>
      </c>
      <c r="O117" s="231">
        <f t="shared" ref="O117" si="1463">SUM(N117)*I117</f>
        <v>8</v>
      </c>
      <c r="P117" s="230"/>
      <c r="Q117" s="234"/>
      <c r="R117" s="230"/>
      <c r="S117" s="234"/>
      <c r="T117" s="230"/>
      <c r="U117" s="234"/>
      <c r="V117" s="248"/>
      <c r="W117" s="234"/>
      <c r="X117" s="234"/>
      <c r="Y117" s="234"/>
      <c r="Z117" s="248"/>
      <c r="AA117" s="234"/>
      <c r="AB117" s="248"/>
      <c r="AC117" s="234"/>
      <c r="AD117" s="248"/>
      <c r="AE117" s="252"/>
      <c r="AF117" s="248"/>
      <c r="AG117" s="234"/>
      <c r="AH117" s="248"/>
      <c r="AI117" s="234"/>
      <c r="AJ117" s="248"/>
      <c r="AK117" s="234"/>
      <c r="AL117" s="248"/>
      <c r="AM117" s="234"/>
      <c r="AN117" s="248"/>
      <c r="AO117" s="234"/>
      <c r="AP117" s="248"/>
      <c r="AQ117" s="234"/>
      <c r="AR117" s="248"/>
      <c r="AS117" s="234"/>
      <c r="AT117" s="248"/>
      <c r="AU117" s="234"/>
      <c r="AV117" s="248"/>
      <c r="AW117" s="234"/>
      <c r="AX117" s="248"/>
      <c r="AY117" s="234"/>
      <c r="AZ117" s="248"/>
      <c r="BA117" s="234"/>
      <c r="BB117" s="248"/>
      <c r="BC117" s="234"/>
      <c r="BD117" s="248"/>
      <c r="BE117" s="234"/>
      <c r="BF117" s="234"/>
      <c r="BG117" s="234">
        <f t="shared" ref="BG117:BG131" si="1464">SUM(AO117+BE117+BC117+BA117+AY117+AW117+AS117+AQ117+AK117+AM117+AI117+AG117+AE117+AC117+AA117+Y117+X117+W117+U117+Q117+O117+S117+AU117)</f>
        <v>8</v>
      </c>
      <c r="BH117" s="234">
        <f t="shared" ref="BH117:BH131" si="1465">SUM(O117+Q117+U117+W117+X117+AS117+AW117+AY117+BA117+BC117+S117+AQ117)</f>
        <v>8</v>
      </c>
      <c r="BI117" s="80"/>
      <c r="BJ117" s="80"/>
      <c r="BK117" s="80"/>
      <c r="BL117" s="80"/>
      <c r="BM117" s="80"/>
      <c r="BN117" s="227" t="s">
        <v>123</v>
      </c>
      <c r="BO117" s="228" t="s">
        <v>116</v>
      </c>
      <c r="BP117" s="245" t="s">
        <v>112</v>
      </c>
      <c r="BQ117" s="245" t="s">
        <v>117</v>
      </c>
      <c r="BR117" s="245" t="s">
        <v>170</v>
      </c>
      <c r="BS117" s="245">
        <v>2</v>
      </c>
      <c r="BT117" s="228">
        <v>80</v>
      </c>
      <c r="BU117" s="228">
        <v>1</v>
      </c>
      <c r="BV117" s="228">
        <v>3</v>
      </c>
      <c r="BW117" s="228">
        <f>BV117*2</f>
        <v>6</v>
      </c>
      <c r="BX117" s="227">
        <v>16</v>
      </c>
      <c r="BY117" s="229">
        <f t="shared" ref="BY117:BY124" si="1466">SUM(BZ117+CB117+CD117+CF117+CH117)</f>
        <v>8</v>
      </c>
      <c r="BZ117" s="230">
        <v>8</v>
      </c>
      <c r="CA117" s="231">
        <f t="shared" ref="CA117" si="1467">SUM(BZ117)*BU117</f>
        <v>8</v>
      </c>
      <c r="CB117" s="230">
        <v>0</v>
      </c>
      <c r="CC117" s="231">
        <f t="shared" ref="CC117:CC119" si="1468">BV117*CB117</f>
        <v>0</v>
      </c>
      <c r="CD117" s="230"/>
      <c r="CE117" s="231">
        <f t="shared" ref="CE117" si="1469">SUM(CD117)*BV117</f>
        <v>0</v>
      </c>
      <c r="CF117" s="230"/>
      <c r="CG117" s="231">
        <f t="shared" ref="CG117" si="1470">SUM(CF117)*BW117</f>
        <v>0</v>
      </c>
      <c r="CH117" s="230"/>
      <c r="CI117" s="231">
        <f t="shared" ref="CI117:CI122" si="1471">SUM(CH117)*BV117*5</f>
        <v>0</v>
      </c>
      <c r="CJ117" s="232">
        <f t="shared" ref="CJ117:CJ121" si="1472">SUM(BW117*DJ117*2+BW117*DL117*2)</f>
        <v>0</v>
      </c>
      <c r="CK117" s="232">
        <v>4</v>
      </c>
      <c r="CL117" s="230"/>
      <c r="CM117" s="231"/>
      <c r="CN117" s="230"/>
      <c r="CO117" s="232">
        <f t="shared" ref="CO117" si="1473">SUM(CN117)*3*BT117/5</f>
        <v>0</v>
      </c>
      <c r="CP117" s="230"/>
      <c r="CQ117" s="233">
        <f t="shared" ref="CQ117:CQ122" si="1474">SUM(CP117*BT117*(30+4))</f>
        <v>0</v>
      </c>
      <c r="CR117" s="230"/>
      <c r="CS117" s="234">
        <f t="shared" ref="CS117:CS122" si="1475">SUM(CR117*BT117*3)</f>
        <v>0</v>
      </c>
      <c r="CT117" s="248"/>
      <c r="CU117" s="234"/>
      <c r="CV117" s="248"/>
      <c r="CW117" s="234"/>
      <c r="CX117" s="248"/>
      <c r="CY117" s="234"/>
      <c r="CZ117" s="248"/>
      <c r="DA117" s="234"/>
      <c r="DB117" s="248"/>
      <c r="DC117" s="234"/>
      <c r="DD117" s="248"/>
      <c r="DE117" s="234"/>
      <c r="DF117" s="248"/>
      <c r="DG117" s="234"/>
      <c r="DH117" s="248"/>
      <c r="DI117" s="234"/>
      <c r="DJ117" s="248"/>
      <c r="DK117" s="234"/>
      <c r="DL117" s="248"/>
      <c r="DM117" s="234"/>
      <c r="DN117" s="248"/>
      <c r="DO117" s="234"/>
      <c r="DP117" s="248"/>
      <c r="DQ117" s="234"/>
      <c r="DR117" s="234"/>
      <c r="DS117" s="234">
        <f t="shared" ref="DS117:DS131" si="1476">SUM(DA117+DQ117+DO117+DM117+DK117+DI117+DE117+DC117+CW117+CY117+CU117+CS117+CQ117+CO117+CM117+CK117+CJ117+CI117+CG117+CC117+CA117+CE117+DG117)</f>
        <v>12</v>
      </c>
      <c r="DT117" s="234">
        <f t="shared" ref="DT117:DT131" si="1477">SUM(CA117+CC117+CG117+CI117+CJ117+DE117+DI117+DK117+DM117+DO117+CE117+DC117)</f>
        <v>8</v>
      </c>
      <c r="DU117" s="80"/>
      <c r="DV117" s="80"/>
      <c r="DW117" s="80"/>
      <c r="DX117" s="80"/>
      <c r="DY117" s="80"/>
      <c r="DZ117" s="234"/>
      <c r="EA117" s="236"/>
      <c r="EB117" s="236"/>
      <c r="EC117" s="80"/>
      <c r="ED117" s="80"/>
      <c r="EE117" s="80"/>
      <c r="EF117" s="80"/>
      <c r="EG117" s="80"/>
      <c r="EH117" s="80"/>
      <c r="EI117" s="80"/>
      <c r="EJ117" s="80">
        <f t="shared" ref="EJ117:EJ131" si="1478">SUM(L117+BX117)</f>
        <v>32</v>
      </c>
      <c r="EK117" s="80">
        <f t="shared" ref="EK117:EK131" si="1479">SUM(M117+BY117)</f>
        <v>16</v>
      </c>
      <c r="EL117" s="80">
        <f t="shared" ref="EL117:EL131" si="1480">SUM(N117+BZ117)</f>
        <v>16</v>
      </c>
      <c r="EM117" s="237">
        <f t="shared" ref="EM117:EM131" si="1481">SUM(O117+CA117)</f>
        <v>16</v>
      </c>
      <c r="EN117" s="80">
        <f t="shared" ref="EN117:EN131" si="1482">SUM(P117+CB117)</f>
        <v>0</v>
      </c>
      <c r="EO117" s="80">
        <f t="shared" ref="EO117:EO131" si="1483">SUM(Q117+CC117)</f>
        <v>0</v>
      </c>
      <c r="EP117" s="80">
        <f t="shared" ref="EP117:EP131" si="1484">SUM(R117+CD117)</f>
        <v>0</v>
      </c>
      <c r="EQ117" s="80">
        <f t="shared" ref="EQ117:EQ131" si="1485">SUM(S117+CE117)</f>
        <v>0</v>
      </c>
      <c r="ER117" s="80">
        <f t="shared" ref="ER117:ER131" si="1486">SUM(T117+CF117)</f>
        <v>0</v>
      </c>
      <c r="ES117" s="80">
        <f t="shared" ref="ES117:ES131" si="1487">SUM(U117+CG117)</f>
        <v>0</v>
      </c>
      <c r="ET117" s="80">
        <f t="shared" ref="ET117:ET131" si="1488">SUM(V117+CH117)</f>
        <v>0</v>
      </c>
      <c r="EU117" s="80">
        <f t="shared" ref="EU117:EU131" si="1489">SUM(W117+CI117)</f>
        <v>0</v>
      </c>
      <c r="EV117" s="80">
        <f t="shared" ref="EV117:EV131" si="1490">SUM(X117+CJ117)</f>
        <v>0</v>
      </c>
      <c r="EW117" s="237">
        <f t="shared" ref="EW117:EW131" si="1491">SUM(Y117+CK117)</f>
        <v>4</v>
      </c>
      <c r="EX117" s="80">
        <f t="shared" ref="EX117:EX131" si="1492">SUM(Z117+CL117)</f>
        <v>0</v>
      </c>
      <c r="EY117" s="80">
        <f t="shared" ref="EY117:EY131" si="1493">SUM(AA117+CM117)</f>
        <v>0</v>
      </c>
      <c r="EZ117" s="80">
        <f t="shared" ref="EZ117:EZ131" si="1494">SUM(AB117+CN117)</f>
        <v>0</v>
      </c>
      <c r="FA117" s="80">
        <f t="shared" ref="FA117:FA131" si="1495">SUM(AC117+CO117)</f>
        <v>0</v>
      </c>
      <c r="FB117" s="80">
        <f t="shared" ref="FB117:FB131" si="1496">SUM(AD117+CP117)</f>
        <v>0</v>
      </c>
      <c r="FC117" s="80">
        <f t="shared" ref="FC117:FC131" si="1497">SUM(AE117+CQ117)</f>
        <v>0</v>
      </c>
      <c r="FD117" s="80">
        <f t="shared" ref="FD117:FD131" si="1498">SUM(AF117+CR117)</f>
        <v>0</v>
      </c>
      <c r="FE117" s="80">
        <f t="shared" ref="FE117:FE131" si="1499">SUM(AG117+CS117)</f>
        <v>0</v>
      </c>
      <c r="FF117" s="80">
        <f t="shared" ref="FF117:FF131" si="1500">SUM(AH117+CT117)</f>
        <v>0</v>
      </c>
      <c r="FG117" s="237">
        <f t="shared" ref="FG117:FG131" si="1501">SUM(AI117+CU117)</f>
        <v>0</v>
      </c>
      <c r="FH117" s="80">
        <f t="shared" ref="FH117:FH131" si="1502">SUM(AJ117+CV117)</f>
        <v>0</v>
      </c>
      <c r="FI117" s="80">
        <f t="shared" ref="FI117:FI131" si="1503">SUM(AK117+CW117)</f>
        <v>0</v>
      </c>
      <c r="FJ117" s="80">
        <f t="shared" ref="FJ117:FJ131" si="1504">SUM(AL117+CX117)</f>
        <v>0</v>
      </c>
      <c r="FK117" s="80">
        <f t="shared" ref="FK117:FK131" si="1505">SUM(AM117+CY117)</f>
        <v>0</v>
      </c>
      <c r="FL117" s="80">
        <f t="shared" ref="FL117:FL131" si="1506">SUM(AN117+CZ117)</f>
        <v>0</v>
      </c>
      <c r="FM117" s="80">
        <f t="shared" ref="FM117:FM131" si="1507">SUM(AO117+DA117)</f>
        <v>0</v>
      </c>
      <c r="FN117" s="80">
        <f t="shared" ref="FN117:FN131" si="1508">SUM(AP117+DB117)</f>
        <v>0</v>
      </c>
      <c r="FO117" s="80">
        <f t="shared" ref="FO117:FO131" si="1509">SUM(AQ117+DC117)</f>
        <v>0</v>
      </c>
      <c r="FP117" s="80">
        <f t="shared" ref="FP117:FP131" si="1510">SUM(AR117+DD117)</f>
        <v>0</v>
      </c>
      <c r="FQ117" s="80">
        <f t="shared" ref="FQ117:FS131" si="1511">SUM(AS117+DE117)</f>
        <v>0</v>
      </c>
      <c r="FR117" s="80"/>
      <c r="FS117" s="80">
        <f t="shared" si="1511"/>
        <v>0</v>
      </c>
      <c r="FT117" s="80">
        <f t="shared" ref="FT117:FT131" si="1512">SUM(AV117+DH117)</f>
        <v>0</v>
      </c>
      <c r="FU117" s="80">
        <f t="shared" ref="FU117:FU131" si="1513">SUM(AW117+DI117)</f>
        <v>0</v>
      </c>
      <c r="FV117" s="80">
        <f t="shared" ref="FV117:FV131" si="1514">SUM(AX117+DJ117)</f>
        <v>0</v>
      </c>
      <c r="FW117" s="80">
        <f t="shared" ref="FW117:FW131" si="1515">SUM(AY117+DK117)</f>
        <v>0</v>
      </c>
      <c r="FX117" s="80">
        <f t="shared" ref="FX117:FX131" si="1516">SUM(AZ117+DL117)</f>
        <v>0</v>
      </c>
      <c r="FY117" s="80">
        <f t="shared" ref="FY117:FY131" si="1517">SUM(BA117+DM117)</f>
        <v>0</v>
      </c>
      <c r="FZ117" s="80">
        <f t="shared" ref="FZ117:FZ131" si="1518">SUM(BB117+DN117)</f>
        <v>0</v>
      </c>
      <c r="GA117" s="80">
        <f t="shared" ref="GA117:GA131" si="1519">SUM(BC117+DO117)</f>
        <v>0</v>
      </c>
      <c r="GB117" s="80">
        <f t="shared" ref="GB117:GB131" si="1520">SUM(BD117+DP117)</f>
        <v>0</v>
      </c>
      <c r="GC117" s="80">
        <f t="shared" ref="GC117:GC131" si="1521">SUM(BE117+DQ117)</f>
        <v>0</v>
      </c>
      <c r="GD117" s="80">
        <f t="shared" ref="GD117:GD131" si="1522">SUM(BF117+DR117)</f>
        <v>0</v>
      </c>
      <c r="GE117" s="238">
        <f t="shared" ref="GE117:GE131" si="1523">SUM(BG117+DS117)</f>
        <v>20</v>
      </c>
      <c r="GF117" s="239">
        <f t="shared" ref="GF117:GF131" si="1524">SUM(BH117+DT117)</f>
        <v>16</v>
      </c>
      <c r="GG117" s="80"/>
      <c r="GH117" s="80"/>
      <c r="GI117" s="80"/>
      <c r="GJ117" s="80"/>
      <c r="GL117" s="240"/>
      <c r="GM117" s="240"/>
      <c r="GN117" s="241"/>
      <c r="GO117" s="242"/>
      <c r="GP117" s="247"/>
      <c r="GR117" s="244"/>
    </row>
    <row r="118" spans="1:200" s="2" customFormat="1" ht="24.95" hidden="1" customHeight="1">
      <c r="A118" s="31"/>
      <c r="B118" s="111" t="s">
        <v>110</v>
      </c>
      <c r="C118" s="109" t="s">
        <v>111</v>
      </c>
      <c r="D118" s="109" t="s">
        <v>112</v>
      </c>
      <c r="E118" s="109" t="s">
        <v>113</v>
      </c>
      <c r="F118" s="45">
        <v>401</v>
      </c>
      <c r="G118" s="45">
        <v>7</v>
      </c>
      <c r="H118" s="45">
        <v>141</v>
      </c>
      <c r="I118" s="45">
        <v>1</v>
      </c>
      <c r="J118" s="45">
        <v>1</v>
      </c>
      <c r="K118" s="45">
        <v>1</v>
      </c>
      <c r="L118" s="104">
        <v>44</v>
      </c>
      <c r="M118" s="99">
        <f t="shared" si="1462"/>
        <v>44</v>
      </c>
      <c r="N118" s="62"/>
      <c r="O118" s="58">
        <f t="shared" ref="O118" si="1525">SUM(N118)*I118</f>
        <v>0</v>
      </c>
      <c r="P118" s="62"/>
      <c r="Q118" s="58">
        <f t="shared" ref="Q118:Q120" si="1526">J118*P118</f>
        <v>0</v>
      </c>
      <c r="R118" s="62">
        <v>38</v>
      </c>
      <c r="S118" s="58">
        <f t="shared" ref="S118" si="1527">SUM(R118)*J118</f>
        <v>38</v>
      </c>
      <c r="T118" s="62">
        <v>6</v>
      </c>
      <c r="U118" s="58">
        <f t="shared" ref="U118:U121" si="1528">SUM(T118)*K118</f>
        <v>6</v>
      </c>
      <c r="V118" s="62"/>
      <c r="W118" s="58">
        <f t="shared" ref="W118:W121" si="1529">SUM(V118)*J118*5</f>
        <v>0</v>
      </c>
      <c r="X118" s="51">
        <f t="shared" ref="X118:X121" si="1530">SUM(K118*AX118*2+K118*AZ118*2)</f>
        <v>0</v>
      </c>
      <c r="Y118" s="51">
        <v>2</v>
      </c>
      <c r="Z118" s="62"/>
      <c r="AA118" s="58"/>
      <c r="AB118" s="62"/>
      <c r="AC118" s="51">
        <f t="shared" ref="AC118:AC121" si="1531">SUM(AB118)*3*H118/5</f>
        <v>0</v>
      </c>
      <c r="AD118" s="62"/>
      <c r="AE118" s="100">
        <f t="shared" ref="AE118:AE121" si="1532">SUM(AD118*H118*(30+4))</f>
        <v>0</v>
      </c>
      <c r="AF118" s="62"/>
      <c r="AG118" s="52">
        <f t="shared" ref="AG118:AG121" si="1533">SUM(AF118*H118*3)</f>
        <v>0</v>
      </c>
      <c r="AH118" s="62"/>
      <c r="AI118" s="51">
        <f t="shared" ref="AI118:AI121" si="1534">SUM(AH118*H118/3)</f>
        <v>0</v>
      </c>
      <c r="AJ118" s="62"/>
      <c r="AK118" s="51">
        <f t="shared" ref="AK118:AK121" si="1535">SUM(AJ118*H118*2/3)</f>
        <v>0</v>
      </c>
      <c r="AL118" s="62"/>
      <c r="AM118" s="58">
        <f t="shared" ref="AM118" si="1536">SUM(AL118*H118)</f>
        <v>0</v>
      </c>
      <c r="AN118" s="62"/>
      <c r="AO118" s="58">
        <f t="shared" ref="AO118:AO121" si="1537">SUM(AN118*J118)</f>
        <v>0</v>
      </c>
      <c r="AP118" s="62"/>
      <c r="AQ118" s="51">
        <f t="shared" ref="AQ118:AQ121" si="1538">SUM(AP118*H118*2)</f>
        <v>0</v>
      </c>
      <c r="AR118" s="62">
        <v>1</v>
      </c>
      <c r="AS118" s="51">
        <f t="shared" ref="AS118" si="1539">AR118*K118*6</f>
        <v>6</v>
      </c>
      <c r="AT118" s="63"/>
      <c r="AU118" s="52"/>
      <c r="AV118" s="63"/>
      <c r="AW118" s="52"/>
      <c r="AX118" s="63"/>
      <c r="AY118" s="52"/>
      <c r="AZ118" s="63"/>
      <c r="BA118" s="52"/>
      <c r="BB118" s="63"/>
      <c r="BC118" s="52"/>
      <c r="BD118" s="63"/>
      <c r="BE118" s="52"/>
      <c r="BF118" s="52"/>
      <c r="BG118" s="52">
        <f t="shared" si="1464"/>
        <v>52</v>
      </c>
      <c r="BH118" s="52">
        <f t="shared" si="1465"/>
        <v>50</v>
      </c>
      <c r="BI118" s="44"/>
      <c r="BJ118" s="44"/>
      <c r="BK118" s="44"/>
      <c r="BL118" s="44"/>
      <c r="BM118" s="31"/>
      <c r="BN118" s="44" t="s">
        <v>110</v>
      </c>
      <c r="BO118" s="109" t="s">
        <v>111</v>
      </c>
      <c r="BP118" s="109" t="s">
        <v>112</v>
      </c>
      <c r="BQ118" s="109" t="s">
        <v>113</v>
      </c>
      <c r="BR118" s="45">
        <v>205</v>
      </c>
      <c r="BS118" s="45">
        <v>4</v>
      </c>
      <c r="BT118" s="45">
        <v>169</v>
      </c>
      <c r="BU118" s="45">
        <v>1</v>
      </c>
      <c r="BV118" s="45">
        <v>1</v>
      </c>
      <c r="BW118" s="45">
        <v>1</v>
      </c>
      <c r="BX118" s="44">
        <v>70</v>
      </c>
      <c r="BY118" s="99">
        <f t="shared" si="1466"/>
        <v>70</v>
      </c>
      <c r="BZ118" s="62"/>
      <c r="CA118" s="58">
        <f t="shared" ref="CA118:CA121" si="1540">SUM(BZ118)*BU118</f>
        <v>0</v>
      </c>
      <c r="CB118" s="62"/>
      <c r="CC118" s="58">
        <f t="shared" si="1468"/>
        <v>0</v>
      </c>
      <c r="CD118" s="62">
        <v>64</v>
      </c>
      <c r="CE118" s="58">
        <f t="shared" ref="CE118:CE121" si="1541">SUM(CD118)*BV118</f>
        <v>64</v>
      </c>
      <c r="CF118" s="62">
        <v>6</v>
      </c>
      <c r="CG118" s="58">
        <f t="shared" ref="CG118:CG124" si="1542">SUM(CF118)*BW118</f>
        <v>6</v>
      </c>
      <c r="CH118" s="62"/>
      <c r="CI118" s="58">
        <f t="shared" si="1471"/>
        <v>0</v>
      </c>
      <c r="CJ118" s="51">
        <f t="shared" si="1472"/>
        <v>0</v>
      </c>
      <c r="CK118" s="51">
        <v>4</v>
      </c>
      <c r="CL118" s="62"/>
      <c r="CM118" s="58"/>
      <c r="CN118" s="62"/>
      <c r="CO118" s="51">
        <f t="shared" ref="CO118:CO122" si="1543">SUM(CN118)*3*BT118/5</f>
        <v>0</v>
      </c>
      <c r="CP118" s="62"/>
      <c r="CQ118" s="100">
        <f t="shared" si="1474"/>
        <v>0</v>
      </c>
      <c r="CR118" s="62"/>
      <c r="CS118" s="52">
        <f t="shared" si="1475"/>
        <v>0</v>
      </c>
      <c r="CT118" s="62"/>
      <c r="CU118" s="51">
        <f t="shared" ref="CU118:CU122" si="1544">SUM(CT118*BT118/3)</f>
        <v>0</v>
      </c>
      <c r="CV118" s="62"/>
      <c r="CW118" s="51">
        <f t="shared" ref="CW118:CW122" si="1545">SUM(CV118*BT118*2/3)</f>
        <v>0</v>
      </c>
      <c r="CX118" s="62"/>
      <c r="CY118" s="58">
        <f t="shared" ref="CY118:CY122" si="1546">SUM(CX118*BT118)</f>
        <v>0</v>
      </c>
      <c r="CZ118" s="62"/>
      <c r="DA118" s="58">
        <f t="shared" ref="DA118:DA121" si="1547">SUM(CZ118*BV118)</f>
        <v>0</v>
      </c>
      <c r="DB118" s="62"/>
      <c r="DC118" s="51">
        <f t="shared" ref="DC118:DC122" si="1548">SUM(DB118*BT118*2)</f>
        <v>0</v>
      </c>
      <c r="DD118" s="62">
        <v>1</v>
      </c>
      <c r="DE118" s="51">
        <f>DD118*BW118*6</f>
        <v>6</v>
      </c>
      <c r="DF118" s="63"/>
      <c r="DG118" s="52"/>
      <c r="DH118" s="63"/>
      <c r="DI118" s="52"/>
      <c r="DJ118" s="63"/>
      <c r="DK118" s="52"/>
      <c r="DL118" s="63"/>
      <c r="DM118" s="52"/>
      <c r="DN118" s="63"/>
      <c r="DO118" s="52"/>
      <c r="DP118" s="63"/>
      <c r="DQ118" s="52"/>
      <c r="DR118" s="52"/>
      <c r="DS118" s="52">
        <f t="shared" si="1476"/>
        <v>80</v>
      </c>
      <c r="DT118" s="52">
        <f t="shared" si="1477"/>
        <v>76</v>
      </c>
      <c r="DU118" s="31"/>
      <c r="DV118" s="31"/>
      <c r="DW118" s="31"/>
      <c r="DX118" s="31"/>
      <c r="DY118" s="31"/>
      <c r="DZ118" s="52"/>
      <c r="EA118" s="103"/>
      <c r="EB118" s="103"/>
      <c r="EC118" s="31"/>
      <c r="ED118" s="31"/>
      <c r="EE118" s="31"/>
      <c r="EF118" s="31"/>
      <c r="EG118" s="31"/>
      <c r="EH118" s="31"/>
      <c r="EI118" s="31"/>
      <c r="EJ118" s="31">
        <f t="shared" si="1478"/>
        <v>114</v>
      </c>
      <c r="EK118" s="31">
        <f t="shared" si="1479"/>
        <v>114</v>
      </c>
      <c r="EL118" s="31">
        <f t="shared" si="1480"/>
        <v>0</v>
      </c>
      <c r="EM118" s="30">
        <f t="shared" si="1481"/>
        <v>0</v>
      </c>
      <c r="EN118" s="31">
        <f t="shared" si="1482"/>
        <v>0</v>
      </c>
      <c r="EO118" s="31">
        <f t="shared" si="1483"/>
        <v>0</v>
      </c>
      <c r="EP118" s="31">
        <f t="shared" si="1484"/>
        <v>102</v>
      </c>
      <c r="EQ118" s="31">
        <f t="shared" si="1485"/>
        <v>102</v>
      </c>
      <c r="ER118" s="31">
        <f t="shared" si="1486"/>
        <v>12</v>
      </c>
      <c r="ES118" s="31">
        <f t="shared" si="1487"/>
        <v>12</v>
      </c>
      <c r="ET118" s="31">
        <f t="shared" si="1488"/>
        <v>0</v>
      </c>
      <c r="EU118" s="31">
        <f t="shared" si="1489"/>
        <v>0</v>
      </c>
      <c r="EV118" s="31">
        <f t="shared" si="1490"/>
        <v>0</v>
      </c>
      <c r="EW118" s="30">
        <f t="shared" si="1491"/>
        <v>6</v>
      </c>
      <c r="EX118" s="31">
        <f t="shared" si="1492"/>
        <v>0</v>
      </c>
      <c r="EY118" s="31">
        <f t="shared" si="1493"/>
        <v>0</v>
      </c>
      <c r="EZ118" s="31">
        <f t="shared" si="1494"/>
        <v>0</v>
      </c>
      <c r="FA118" s="31">
        <f t="shared" si="1495"/>
        <v>0</v>
      </c>
      <c r="FB118" s="31">
        <f t="shared" si="1496"/>
        <v>0</v>
      </c>
      <c r="FC118" s="31">
        <f t="shared" si="1497"/>
        <v>0</v>
      </c>
      <c r="FD118" s="31">
        <f t="shared" si="1498"/>
        <v>0</v>
      </c>
      <c r="FE118" s="31">
        <f t="shared" si="1499"/>
        <v>0</v>
      </c>
      <c r="FF118" s="31">
        <f t="shared" si="1500"/>
        <v>0</v>
      </c>
      <c r="FG118" s="30">
        <f t="shared" si="1501"/>
        <v>0</v>
      </c>
      <c r="FH118" s="31">
        <f t="shared" si="1502"/>
        <v>0</v>
      </c>
      <c r="FI118" s="31">
        <f t="shared" si="1503"/>
        <v>0</v>
      </c>
      <c r="FJ118" s="31">
        <f t="shared" si="1504"/>
        <v>0</v>
      </c>
      <c r="FK118" s="31">
        <f t="shared" si="1505"/>
        <v>0</v>
      </c>
      <c r="FL118" s="31">
        <f t="shared" si="1506"/>
        <v>0</v>
      </c>
      <c r="FM118" s="31">
        <f t="shared" si="1507"/>
        <v>0</v>
      </c>
      <c r="FN118" s="31">
        <f t="shared" si="1508"/>
        <v>0</v>
      </c>
      <c r="FO118" s="31">
        <f t="shared" si="1509"/>
        <v>0</v>
      </c>
      <c r="FP118" s="31">
        <f t="shared" si="1510"/>
        <v>2</v>
      </c>
      <c r="FQ118" s="31">
        <f t="shared" si="1511"/>
        <v>12</v>
      </c>
      <c r="FR118" s="31"/>
      <c r="FS118" s="31">
        <f t="shared" si="1511"/>
        <v>0</v>
      </c>
      <c r="FT118" s="31">
        <f t="shared" si="1512"/>
        <v>0</v>
      </c>
      <c r="FU118" s="31">
        <f t="shared" si="1513"/>
        <v>0</v>
      </c>
      <c r="FV118" s="31">
        <f t="shared" si="1514"/>
        <v>0</v>
      </c>
      <c r="FW118" s="31">
        <f t="shared" si="1515"/>
        <v>0</v>
      </c>
      <c r="FX118" s="31">
        <f t="shared" si="1516"/>
        <v>0</v>
      </c>
      <c r="FY118" s="31">
        <f t="shared" si="1517"/>
        <v>0</v>
      </c>
      <c r="FZ118" s="31">
        <f t="shared" si="1518"/>
        <v>0</v>
      </c>
      <c r="GA118" s="31">
        <f t="shared" si="1519"/>
        <v>0</v>
      </c>
      <c r="GB118" s="31">
        <f t="shared" si="1520"/>
        <v>0</v>
      </c>
      <c r="GC118" s="31">
        <f t="shared" si="1521"/>
        <v>0</v>
      </c>
      <c r="GD118" s="31">
        <f t="shared" si="1522"/>
        <v>0</v>
      </c>
      <c r="GE118" s="97">
        <f t="shared" si="1523"/>
        <v>132</v>
      </c>
      <c r="GF118" s="98">
        <f t="shared" si="1524"/>
        <v>126</v>
      </c>
      <c r="GG118" s="31"/>
      <c r="GH118" s="31"/>
      <c r="GI118" s="31"/>
      <c r="GJ118" s="31"/>
      <c r="GL118" s="7"/>
      <c r="GM118" s="7"/>
      <c r="GN118" s="11"/>
      <c r="GO118" s="33"/>
      <c r="GP118" s="40"/>
      <c r="GR118" s="36"/>
    </row>
    <row r="119" spans="1:200" s="2" customFormat="1" ht="24.95" hidden="1" customHeight="1">
      <c r="A119" s="31"/>
      <c r="B119" s="44" t="s">
        <v>110</v>
      </c>
      <c r="C119" s="109" t="s">
        <v>111</v>
      </c>
      <c r="D119" s="109" t="s">
        <v>112</v>
      </c>
      <c r="E119" s="109" t="s">
        <v>113</v>
      </c>
      <c r="F119" s="45">
        <v>205</v>
      </c>
      <c r="G119" s="45">
        <v>3</v>
      </c>
      <c r="H119" s="45">
        <v>169</v>
      </c>
      <c r="I119" s="45">
        <v>1</v>
      </c>
      <c r="J119" s="45">
        <v>1</v>
      </c>
      <c r="K119" s="45">
        <v>1</v>
      </c>
      <c r="L119" s="44">
        <v>40</v>
      </c>
      <c r="M119" s="99">
        <f t="shared" si="1462"/>
        <v>44</v>
      </c>
      <c r="N119" s="62"/>
      <c r="O119" s="58">
        <f t="shared" ref="O119:O120" si="1549">SUM(N119)*I119</f>
        <v>0</v>
      </c>
      <c r="P119" s="62"/>
      <c r="Q119" s="58">
        <f t="shared" si="1526"/>
        <v>0</v>
      </c>
      <c r="R119" s="62">
        <v>38</v>
      </c>
      <c r="S119" s="58">
        <f t="shared" ref="S119:S120" si="1550">SUM(R119)*J119</f>
        <v>38</v>
      </c>
      <c r="T119" s="62">
        <v>6</v>
      </c>
      <c r="U119" s="58">
        <f t="shared" si="1528"/>
        <v>6</v>
      </c>
      <c r="V119" s="62"/>
      <c r="W119" s="58">
        <f t="shared" si="1529"/>
        <v>0</v>
      </c>
      <c r="X119" s="51">
        <f t="shared" si="1530"/>
        <v>0</v>
      </c>
      <c r="Y119" s="51">
        <v>2</v>
      </c>
      <c r="Z119" s="62"/>
      <c r="AA119" s="58"/>
      <c r="AB119" s="62"/>
      <c r="AC119" s="51">
        <f t="shared" si="1531"/>
        <v>0</v>
      </c>
      <c r="AD119" s="62"/>
      <c r="AE119" s="100">
        <f t="shared" si="1532"/>
        <v>0</v>
      </c>
      <c r="AF119" s="62"/>
      <c r="AG119" s="52">
        <f t="shared" si="1533"/>
        <v>0</v>
      </c>
      <c r="AH119" s="62"/>
      <c r="AI119" s="51">
        <f t="shared" si="1534"/>
        <v>0</v>
      </c>
      <c r="AJ119" s="62"/>
      <c r="AK119" s="51">
        <f t="shared" si="1535"/>
        <v>0</v>
      </c>
      <c r="AL119" s="62"/>
      <c r="AM119" s="58">
        <f t="shared" ref="AM119:AM120" si="1551">SUM(AL119*H119)</f>
        <v>0</v>
      </c>
      <c r="AN119" s="62"/>
      <c r="AO119" s="58">
        <f t="shared" si="1537"/>
        <v>0</v>
      </c>
      <c r="AP119" s="62"/>
      <c r="AQ119" s="51">
        <f t="shared" si="1538"/>
        <v>0</v>
      </c>
      <c r="AR119" s="62">
        <v>1</v>
      </c>
      <c r="AS119" s="51">
        <f>AR119*K119*6</f>
        <v>6</v>
      </c>
      <c r="AT119" s="63"/>
      <c r="AU119" s="52"/>
      <c r="AV119" s="63"/>
      <c r="AW119" s="52"/>
      <c r="AX119" s="63"/>
      <c r="AY119" s="52"/>
      <c r="AZ119" s="63"/>
      <c r="BA119" s="52"/>
      <c r="BB119" s="63"/>
      <c r="BC119" s="52"/>
      <c r="BD119" s="63"/>
      <c r="BE119" s="52"/>
      <c r="BF119" s="52"/>
      <c r="BG119" s="52">
        <f t="shared" si="1464"/>
        <v>52</v>
      </c>
      <c r="BH119" s="52">
        <f t="shared" si="1465"/>
        <v>50</v>
      </c>
      <c r="BI119" s="31"/>
      <c r="BJ119" s="31"/>
      <c r="BK119" s="31"/>
      <c r="BL119" s="31"/>
      <c r="BM119" s="31"/>
      <c r="BN119" s="44" t="s">
        <v>110</v>
      </c>
      <c r="BO119" s="45" t="s">
        <v>116</v>
      </c>
      <c r="BP119" s="109" t="s">
        <v>112</v>
      </c>
      <c r="BQ119" s="109" t="s">
        <v>166</v>
      </c>
      <c r="BR119" s="45">
        <v>235</v>
      </c>
      <c r="BS119" s="109">
        <v>4</v>
      </c>
      <c r="BT119" s="45">
        <v>12</v>
      </c>
      <c r="BU119" s="45">
        <v>1</v>
      </c>
      <c r="BV119" s="45">
        <v>1</v>
      </c>
      <c r="BW119" s="45">
        <v>1</v>
      </c>
      <c r="BX119" s="44">
        <v>70</v>
      </c>
      <c r="BY119" s="99">
        <f t="shared" si="1466"/>
        <v>70</v>
      </c>
      <c r="BZ119" s="62"/>
      <c r="CA119" s="58">
        <f t="shared" si="1540"/>
        <v>0</v>
      </c>
      <c r="CB119" s="62"/>
      <c r="CC119" s="58">
        <f t="shared" si="1468"/>
        <v>0</v>
      </c>
      <c r="CD119" s="62">
        <v>70</v>
      </c>
      <c r="CE119" s="58">
        <f t="shared" si="1541"/>
        <v>70</v>
      </c>
      <c r="CF119" s="62"/>
      <c r="CG119" s="58">
        <f t="shared" si="1542"/>
        <v>0</v>
      </c>
      <c r="CH119" s="62"/>
      <c r="CI119" s="58">
        <f t="shared" si="1471"/>
        <v>0</v>
      </c>
      <c r="CJ119" s="51">
        <f t="shared" si="1472"/>
        <v>0</v>
      </c>
      <c r="CK119" s="51">
        <v>4</v>
      </c>
      <c r="CL119" s="62"/>
      <c r="CM119" s="58"/>
      <c r="CN119" s="62"/>
      <c r="CO119" s="51">
        <f t="shared" si="1543"/>
        <v>0</v>
      </c>
      <c r="CP119" s="62"/>
      <c r="CQ119" s="100">
        <f t="shared" si="1474"/>
        <v>0</v>
      </c>
      <c r="CR119" s="62"/>
      <c r="CS119" s="52">
        <f t="shared" si="1475"/>
        <v>0</v>
      </c>
      <c r="CT119" s="62"/>
      <c r="CU119" s="51">
        <f t="shared" si="1544"/>
        <v>0</v>
      </c>
      <c r="CV119" s="62"/>
      <c r="CW119" s="51">
        <f t="shared" si="1545"/>
        <v>0</v>
      </c>
      <c r="CX119" s="62"/>
      <c r="CY119" s="58">
        <f t="shared" si="1546"/>
        <v>0</v>
      </c>
      <c r="CZ119" s="62"/>
      <c r="DA119" s="58">
        <f t="shared" si="1547"/>
        <v>0</v>
      </c>
      <c r="DB119" s="62"/>
      <c r="DC119" s="51">
        <f t="shared" si="1548"/>
        <v>0</v>
      </c>
      <c r="DD119" s="62">
        <v>1</v>
      </c>
      <c r="DE119" s="51">
        <v>6</v>
      </c>
      <c r="DF119" s="63"/>
      <c r="DG119" s="52"/>
      <c r="DH119" s="63"/>
      <c r="DI119" s="52"/>
      <c r="DJ119" s="63"/>
      <c r="DK119" s="52"/>
      <c r="DL119" s="63"/>
      <c r="DM119" s="52"/>
      <c r="DN119" s="63"/>
      <c r="DO119" s="52"/>
      <c r="DP119" s="63"/>
      <c r="DQ119" s="52"/>
      <c r="DR119" s="52"/>
      <c r="DS119" s="52">
        <f t="shared" si="1476"/>
        <v>80</v>
      </c>
      <c r="DT119" s="52">
        <f t="shared" si="1477"/>
        <v>76</v>
      </c>
      <c r="DU119" s="31"/>
      <c r="DV119" s="31"/>
      <c r="DW119" s="31"/>
      <c r="DX119" s="31"/>
      <c r="DY119" s="31"/>
      <c r="DZ119" s="52"/>
      <c r="EA119" s="101"/>
      <c r="EB119" s="101"/>
      <c r="EC119" s="31"/>
      <c r="ED119" s="31"/>
      <c r="EE119" s="31"/>
      <c r="EF119" s="31"/>
      <c r="EG119" s="31"/>
      <c r="EH119" s="31"/>
      <c r="EI119" s="31"/>
      <c r="EJ119" s="31">
        <f t="shared" si="1478"/>
        <v>110</v>
      </c>
      <c r="EK119" s="31">
        <f t="shared" si="1479"/>
        <v>114</v>
      </c>
      <c r="EL119" s="31">
        <f t="shared" si="1480"/>
        <v>0</v>
      </c>
      <c r="EM119" s="30">
        <f t="shared" si="1481"/>
        <v>0</v>
      </c>
      <c r="EN119" s="31">
        <f t="shared" si="1482"/>
        <v>0</v>
      </c>
      <c r="EO119" s="31">
        <f t="shared" si="1483"/>
        <v>0</v>
      </c>
      <c r="EP119" s="31">
        <f t="shared" si="1484"/>
        <v>108</v>
      </c>
      <c r="EQ119" s="31">
        <f t="shared" si="1485"/>
        <v>108</v>
      </c>
      <c r="ER119" s="31">
        <f t="shared" si="1486"/>
        <v>6</v>
      </c>
      <c r="ES119" s="31">
        <f t="shared" si="1487"/>
        <v>6</v>
      </c>
      <c r="ET119" s="31">
        <f t="shared" si="1488"/>
        <v>0</v>
      </c>
      <c r="EU119" s="31">
        <f t="shared" si="1489"/>
        <v>0</v>
      </c>
      <c r="EV119" s="31">
        <f t="shared" si="1490"/>
        <v>0</v>
      </c>
      <c r="EW119" s="30">
        <f t="shared" si="1491"/>
        <v>6</v>
      </c>
      <c r="EX119" s="31">
        <f t="shared" si="1492"/>
        <v>0</v>
      </c>
      <c r="EY119" s="31">
        <f t="shared" si="1493"/>
        <v>0</v>
      </c>
      <c r="EZ119" s="31">
        <f t="shared" si="1494"/>
        <v>0</v>
      </c>
      <c r="FA119" s="31">
        <f t="shared" si="1495"/>
        <v>0</v>
      </c>
      <c r="FB119" s="31">
        <f t="shared" si="1496"/>
        <v>0</v>
      </c>
      <c r="FC119" s="31">
        <f t="shared" si="1497"/>
        <v>0</v>
      </c>
      <c r="FD119" s="31">
        <f t="shared" si="1498"/>
        <v>0</v>
      </c>
      <c r="FE119" s="31">
        <f t="shared" si="1499"/>
        <v>0</v>
      </c>
      <c r="FF119" s="31">
        <f t="shared" si="1500"/>
        <v>0</v>
      </c>
      <c r="FG119" s="30">
        <f t="shared" si="1501"/>
        <v>0</v>
      </c>
      <c r="FH119" s="31">
        <f t="shared" si="1502"/>
        <v>0</v>
      </c>
      <c r="FI119" s="31">
        <f t="shared" si="1503"/>
        <v>0</v>
      </c>
      <c r="FJ119" s="31">
        <f t="shared" si="1504"/>
        <v>0</v>
      </c>
      <c r="FK119" s="31">
        <f t="shared" si="1505"/>
        <v>0</v>
      </c>
      <c r="FL119" s="31">
        <f t="shared" si="1506"/>
        <v>0</v>
      </c>
      <c r="FM119" s="31">
        <f t="shared" si="1507"/>
        <v>0</v>
      </c>
      <c r="FN119" s="31">
        <f t="shared" si="1508"/>
        <v>0</v>
      </c>
      <c r="FO119" s="31">
        <f t="shared" si="1509"/>
        <v>0</v>
      </c>
      <c r="FP119" s="31">
        <f t="shared" si="1510"/>
        <v>2</v>
      </c>
      <c r="FQ119" s="31">
        <f t="shared" si="1511"/>
        <v>12</v>
      </c>
      <c r="FR119" s="31"/>
      <c r="FS119" s="31">
        <f t="shared" si="1511"/>
        <v>0</v>
      </c>
      <c r="FT119" s="31">
        <f t="shared" si="1512"/>
        <v>0</v>
      </c>
      <c r="FU119" s="31">
        <f t="shared" si="1513"/>
        <v>0</v>
      </c>
      <c r="FV119" s="31">
        <f t="shared" si="1514"/>
        <v>0</v>
      </c>
      <c r="FW119" s="31">
        <f t="shared" si="1515"/>
        <v>0</v>
      </c>
      <c r="FX119" s="31">
        <f t="shared" si="1516"/>
        <v>0</v>
      </c>
      <c r="FY119" s="31">
        <f t="shared" si="1517"/>
        <v>0</v>
      </c>
      <c r="FZ119" s="31">
        <f t="shared" si="1518"/>
        <v>0</v>
      </c>
      <c r="GA119" s="31">
        <f t="shared" si="1519"/>
        <v>0</v>
      </c>
      <c r="GB119" s="31">
        <f t="shared" si="1520"/>
        <v>0</v>
      </c>
      <c r="GC119" s="31">
        <f t="shared" si="1521"/>
        <v>0</v>
      </c>
      <c r="GD119" s="31">
        <f t="shared" si="1522"/>
        <v>0</v>
      </c>
      <c r="GE119" s="97">
        <f t="shared" si="1523"/>
        <v>132</v>
      </c>
      <c r="GF119" s="98">
        <f t="shared" si="1524"/>
        <v>126</v>
      </c>
      <c r="GG119" s="31"/>
      <c r="GH119" s="31"/>
      <c r="GI119" s="31"/>
      <c r="GJ119" s="31"/>
      <c r="GL119" s="7"/>
      <c r="GM119" s="7"/>
      <c r="GN119" s="39"/>
      <c r="GO119" s="33"/>
      <c r="GP119" s="40"/>
      <c r="GR119" s="36"/>
    </row>
    <row r="120" spans="1:200" s="2" customFormat="1" ht="24.95" hidden="1" customHeight="1">
      <c r="A120" s="31"/>
      <c r="B120" s="44" t="s">
        <v>143</v>
      </c>
      <c r="C120" s="45" t="s">
        <v>116</v>
      </c>
      <c r="D120" s="45" t="s">
        <v>112</v>
      </c>
      <c r="E120" s="109" t="s">
        <v>166</v>
      </c>
      <c r="F120" s="45">
        <v>235</v>
      </c>
      <c r="G120" s="45">
        <v>3</v>
      </c>
      <c r="H120" s="45">
        <v>12</v>
      </c>
      <c r="I120" s="45">
        <v>1</v>
      </c>
      <c r="J120" s="45">
        <v>1</v>
      </c>
      <c r="K120" s="45">
        <v>1</v>
      </c>
      <c r="L120" s="44">
        <v>44</v>
      </c>
      <c r="M120" s="99">
        <f t="shared" si="1462"/>
        <v>44</v>
      </c>
      <c r="N120" s="62"/>
      <c r="O120" s="58">
        <f t="shared" si="1549"/>
        <v>0</v>
      </c>
      <c r="P120" s="62"/>
      <c r="Q120" s="58">
        <f t="shared" si="1526"/>
        <v>0</v>
      </c>
      <c r="R120" s="62">
        <v>44</v>
      </c>
      <c r="S120" s="58">
        <f t="shared" si="1550"/>
        <v>44</v>
      </c>
      <c r="T120" s="62"/>
      <c r="U120" s="58">
        <f t="shared" si="1528"/>
        <v>0</v>
      </c>
      <c r="V120" s="62"/>
      <c r="W120" s="58">
        <f t="shared" si="1529"/>
        <v>0</v>
      </c>
      <c r="X120" s="51">
        <f t="shared" si="1530"/>
        <v>0</v>
      </c>
      <c r="Y120" s="51">
        <v>2</v>
      </c>
      <c r="Z120" s="62"/>
      <c r="AA120" s="58"/>
      <c r="AB120" s="62"/>
      <c r="AC120" s="51">
        <f t="shared" si="1531"/>
        <v>0</v>
      </c>
      <c r="AD120" s="62"/>
      <c r="AE120" s="100">
        <f t="shared" si="1532"/>
        <v>0</v>
      </c>
      <c r="AF120" s="62"/>
      <c r="AG120" s="52">
        <f t="shared" si="1533"/>
        <v>0</v>
      </c>
      <c r="AH120" s="62"/>
      <c r="AI120" s="51">
        <f t="shared" si="1534"/>
        <v>0</v>
      </c>
      <c r="AJ120" s="62"/>
      <c r="AK120" s="51">
        <f t="shared" si="1535"/>
        <v>0</v>
      </c>
      <c r="AL120" s="62"/>
      <c r="AM120" s="58">
        <f t="shared" si="1551"/>
        <v>0</v>
      </c>
      <c r="AN120" s="62"/>
      <c r="AO120" s="58">
        <f t="shared" si="1537"/>
        <v>0</v>
      </c>
      <c r="AP120" s="62"/>
      <c r="AQ120" s="51">
        <f t="shared" si="1538"/>
        <v>0</v>
      </c>
      <c r="AR120" s="62">
        <v>1</v>
      </c>
      <c r="AS120" s="51">
        <v>6</v>
      </c>
      <c r="AT120" s="63"/>
      <c r="AU120" s="52"/>
      <c r="AV120" s="63"/>
      <c r="AW120" s="52"/>
      <c r="AX120" s="63"/>
      <c r="AY120" s="52"/>
      <c r="AZ120" s="63"/>
      <c r="BA120" s="52"/>
      <c r="BB120" s="63"/>
      <c r="BC120" s="52"/>
      <c r="BD120" s="63"/>
      <c r="BE120" s="52"/>
      <c r="BF120" s="52"/>
      <c r="BG120" s="52">
        <f t="shared" si="1464"/>
        <v>52</v>
      </c>
      <c r="BH120" s="52">
        <f t="shared" si="1465"/>
        <v>50</v>
      </c>
      <c r="BI120" s="31"/>
      <c r="BJ120" s="31"/>
      <c r="BK120" s="31"/>
      <c r="BL120" s="31"/>
      <c r="BM120" s="31"/>
      <c r="BN120" s="44" t="s">
        <v>110</v>
      </c>
      <c r="BO120" s="109" t="s">
        <v>116</v>
      </c>
      <c r="BP120" s="45" t="s">
        <v>112</v>
      </c>
      <c r="BQ120" s="45" t="s">
        <v>166</v>
      </c>
      <c r="BR120" s="45">
        <v>334</v>
      </c>
      <c r="BS120" s="45">
        <v>6</v>
      </c>
      <c r="BT120" s="45">
        <v>12</v>
      </c>
      <c r="BU120" s="45">
        <v>1</v>
      </c>
      <c r="BV120" s="45">
        <v>1</v>
      </c>
      <c r="BW120" s="45">
        <v>1</v>
      </c>
      <c r="BX120" s="44">
        <v>70</v>
      </c>
      <c r="BY120" s="99">
        <f t="shared" si="1466"/>
        <v>70</v>
      </c>
      <c r="BZ120" s="62"/>
      <c r="CA120" s="58">
        <f t="shared" si="1540"/>
        <v>0</v>
      </c>
      <c r="CB120" s="62"/>
      <c r="CC120" s="58">
        <f>BV120*CB120</f>
        <v>0</v>
      </c>
      <c r="CD120" s="62">
        <v>70</v>
      </c>
      <c r="CE120" s="58">
        <f t="shared" si="1541"/>
        <v>70</v>
      </c>
      <c r="CF120" s="62"/>
      <c r="CG120" s="58">
        <f t="shared" si="1542"/>
        <v>0</v>
      </c>
      <c r="CH120" s="62"/>
      <c r="CI120" s="58">
        <f t="shared" si="1471"/>
        <v>0</v>
      </c>
      <c r="CJ120" s="51">
        <f t="shared" si="1472"/>
        <v>0</v>
      </c>
      <c r="CK120" s="51">
        <v>2</v>
      </c>
      <c r="CL120" s="62"/>
      <c r="CM120" s="58"/>
      <c r="CN120" s="62"/>
      <c r="CO120" s="51">
        <f t="shared" si="1543"/>
        <v>0</v>
      </c>
      <c r="CP120" s="62"/>
      <c r="CQ120" s="100">
        <f t="shared" si="1474"/>
        <v>0</v>
      </c>
      <c r="CR120" s="62"/>
      <c r="CS120" s="52">
        <f t="shared" si="1475"/>
        <v>0</v>
      </c>
      <c r="CT120" s="62"/>
      <c r="CU120" s="51">
        <f t="shared" si="1544"/>
        <v>0</v>
      </c>
      <c r="CV120" s="62"/>
      <c r="CW120" s="51">
        <f t="shared" si="1545"/>
        <v>0</v>
      </c>
      <c r="CX120" s="62"/>
      <c r="CY120" s="58">
        <f t="shared" si="1546"/>
        <v>0</v>
      </c>
      <c r="CZ120" s="62"/>
      <c r="DA120" s="58">
        <f t="shared" si="1547"/>
        <v>0</v>
      </c>
      <c r="DB120" s="62"/>
      <c r="DC120" s="51">
        <f t="shared" si="1548"/>
        <v>0</v>
      </c>
      <c r="DD120" s="62">
        <v>1</v>
      </c>
      <c r="DE120" s="51">
        <v>6</v>
      </c>
      <c r="DF120" s="63"/>
      <c r="DG120" s="52"/>
      <c r="DH120" s="63"/>
      <c r="DI120" s="52"/>
      <c r="DJ120" s="63"/>
      <c r="DK120" s="52"/>
      <c r="DL120" s="63"/>
      <c r="DM120" s="52"/>
      <c r="DN120" s="63"/>
      <c r="DO120" s="52"/>
      <c r="DP120" s="63"/>
      <c r="DQ120" s="52"/>
      <c r="DR120" s="52"/>
      <c r="DS120" s="52">
        <f t="shared" si="1476"/>
        <v>78</v>
      </c>
      <c r="DT120" s="52">
        <f t="shared" si="1477"/>
        <v>76</v>
      </c>
      <c r="DU120" s="31"/>
      <c r="DV120" s="31"/>
      <c r="DW120" s="31"/>
      <c r="DX120" s="31"/>
      <c r="DY120" s="31"/>
      <c r="DZ120" s="52"/>
      <c r="EA120" s="103"/>
      <c r="EB120" s="103"/>
      <c r="EC120" s="31"/>
      <c r="ED120" s="31"/>
      <c r="EE120" s="31"/>
      <c r="EF120" s="31"/>
      <c r="EG120" s="31"/>
      <c r="EH120" s="31"/>
      <c r="EI120" s="31"/>
      <c r="EJ120" s="31">
        <f t="shared" si="1478"/>
        <v>114</v>
      </c>
      <c r="EK120" s="31">
        <f t="shared" si="1479"/>
        <v>114</v>
      </c>
      <c r="EL120" s="31">
        <f t="shared" si="1480"/>
        <v>0</v>
      </c>
      <c r="EM120" s="30">
        <f t="shared" si="1481"/>
        <v>0</v>
      </c>
      <c r="EN120" s="31">
        <f t="shared" si="1482"/>
        <v>0</v>
      </c>
      <c r="EO120" s="31">
        <f t="shared" si="1483"/>
        <v>0</v>
      </c>
      <c r="EP120" s="31">
        <f t="shared" si="1484"/>
        <v>114</v>
      </c>
      <c r="EQ120" s="31">
        <f t="shared" si="1485"/>
        <v>114</v>
      </c>
      <c r="ER120" s="31">
        <f t="shared" si="1486"/>
        <v>0</v>
      </c>
      <c r="ES120" s="31">
        <f t="shared" si="1487"/>
        <v>0</v>
      </c>
      <c r="ET120" s="31">
        <f t="shared" si="1488"/>
        <v>0</v>
      </c>
      <c r="EU120" s="31">
        <f t="shared" si="1489"/>
        <v>0</v>
      </c>
      <c r="EV120" s="31">
        <f t="shared" si="1490"/>
        <v>0</v>
      </c>
      <c r="EW120" s="30">
        <f t="shared" si="1491"/>
        <v>4</v>
      </c>
      <c r="EX120" s="31">
        <f t="shared" si="1492"/>
        <v>0</v>
      </c>
      <c r="EY120" s="31">
        <f t="shared" si="1493"/>
        <v>0</v>
      </c>
      <c r="EZ120" s="31">
        <f t="shared" si="1494"/>
        <v>0</v>
      </c>
      <c r="FA120" s="31">
        <f t="shared" si="1495"/>
        <v>0</v>
      </c>
      <c r="FB120" s="31">
        <f t="shared" si="1496"/>
        <v>0</v>
      </c>
      <c r="FC120" s="31">
        <f t="shared" si="1497"/>
        <v>0</v>
      </c>
      <c r="FD120" s="31">
        <f t="shared" si="1498"/>
        <v>0</v>
      </c>
      <c r="FE120" s="31">
        <f t="shared" si="1499"/>
        <v>0</v>
      </c>
      <c r="FF120" s="31">
        <f t="shared" si="1500"/>
        <v>0</v>
      </c>
      <c r="FG120" s="30">
        <f t="shared" si="1501"/>
        <v>0</v>
      </c>
      <c r="FH120" s="31">
        <f t="shared" si="1502"/>
        <v>0</v>
      </c>
      <c r="FI120" s="31">
        <f t="shared" si="1503"/>
        <v>0</v>
      </c>
      <c r="FJ120" s="31">
        <f t="shared" si="1504"/>
        <v>0</v>
      </c>
      <c r="FK120" s="31">
        <f t="shared" si="1505"/>
        <v>0</v>
      </c>
      <c r="FL120" s="31">
        <f t="shared" si="1506"/>
        <v>0</v>
      </c>
      <c r="FM120" s="31">
        <f t="shared" si="1507"/>
        <v>0</v>
      </c>
      <c r="FN120" s="31">
        <f t="shared" si="1508"/>
        <v>0</v>
      </c>
      <c r="FO120" s="31">
        <f t="shared" si="1509"/>
        <v>0</v>
      </c>
      <c r="FP120" s="31">
        <f t="shared" si="1510"/>
        <v>2</v>
      </c>
      <c r="FQ120" s="31">
        <f t="shared" si="1511"/>
        <v>12</v>
      </c>
      <c r="FR120" s="31"/>
      <c r="FS120" s="31">
        <f t="shared" si="1511"/>
        <v>0</v>
      </c>
      <c r="FT120" s="31">
        <f t="shared" si="1512"/>
        <v>0</v>
      </c>
      <c r="FU120" s="31">
        <f t="shared" si="1513"/>
        <v>0</v>
      </c>
      <c r="FV120" s="31">
        <f t="shared" si="1514"/>
        <v>0</v>
      </c>
      <c r="FW120" s="31">
        <f t="shared" si="1515"/>
        <v>0</v>
      </c>
      <c r="FX120" s="31">
        <f t="shared" si="1516"/>
        <v>0</v>
      </c>
      <c r="FY120" s="31">
        <f t="shared" si="1517"/>
        <v>0</v>
      </c>
      <c r="FZ120" s="31">
        <f t="shared" si="1518"/>
        <v>0</v>
      </c>
      <c r="GA120" s="31">
        <f t="shared" si="1519"/>
        <v>0</v>
      </c>
      <c r="GB120" s="31">
        <f t="shared" si="1520"/>
        <v>0</v>
      </c>
      <c r="GC120" s="31">
        <f t="shared" si="1521"/>
        <v>0</v>
      </c>
      <c r="GD120" s="31">
        <f t="shared" si="1522"/>
        <v>0</v>
      </c>
      <c r="GE120" s="97">
        <f t="shared" si="1523"/>
        <v>130</v>
      </c>
      <c r="GF120" s="98">
        <f t="shared" si="1524"/>
        <v>126</v>
      </c>
      <c r="GG120" s="31"/>
      <c r="GH120" s="31"/>
      <c r="GI120" s="31"/>
      <c r="GJ120" s="31"/>
      <c r="GL120" s="7"/>
      <c r="GM120" s="7"/>
      <c r="GN120" s="11"/>
      <c r="GO120" s="33"/>
      <c r="GP120" s="40"/>
      <c r="GR120" s="36"/>
    </row>
    <row r="121" spans="1:200" s="2" customFormat="1" ht="24.95" hidden="1" customHeight="1">
      <c r="A121" s="31"/>
      <c r="B121" s="102" t="s">
        <v>110</v>
      </c>
      <c r="C121" s="109" t="s">
        <v>116</v>
      </c>
      <c r="D121" s="45" t="s">
        <v>112</v>
      </c>
      <c r="E121" s="45" t="s">
        <v>166</v>
      </c>
      <c r="F121" s="45" t="s">
        <v>184</v>
      </c>
      <c r="G121" s="45">
        <v>5</v>
      </c>
      <c r="H121" s="45">
        <v>12</v>
      </c>
      <c r="I121" s="45">
        <v>1</v>
      </c>
      <c r="J121" s="45">
        <v>1</v>
      </c>
      <c r="K121" s="45">
        <v>1</v>
      </c>
      <c r="L121" s="44">
        <v>44</v>
      </c>
      <c r="M121" s="99">
        <f t="shared" si="1462"/>
        <v>44</v>
      </c>
      <c r="N121" s="62"/>
      <c r="O121" s="58">
        <f t="shared" ref="O121" si="1552">SUM(N121)*I121</f>
        <v>0</v>
      </c>
      <c r="P121" s="62"/>
      <c r="Q121" s="58">
        <f>J121*P121</f>
        <v>0</v>
      </c>
      <c r="R121" s="62">
        <v>44</v>
      </c>
      <c r="S121" s="58">
        <f t="shared" ref="S121" si="1553">SUM(R121)*J121</f>
        <v>44</v>
      </c>
      <c r="T121" s="62"/>
      <c r="U121" s="58">
        <f t="shared" si="1528"/>
        <v>0</v>
      </c>
      <c r="V121" s="62"/>
      <c r="W121" s="58">
        <f t="shared" si="1529"/>
        <v>0</v>
      </c>
      <c r="X121" s="51">
        <f t="shared" si="1530"/>
        <v>0</v>
      </c>
      <c r="Y121" s="51">
        <v>2</v>
      </c>
      <c r="Z121" s="62"/>
      <c r="AA121" s="58"/>
      <c r="AB121" s="62"/>
      <c r="AC121" s="51">
        <f t="shared" si="1531"/>
        <v>0</v>
      </c>
      <c r="AD121" s="62"/>
      <c r="AE121" s="100">
        <f t="shared" si="1532"/>
        <v>0</v>
      </c>
      <c r="AF121" s="62"/>
      <c r="AG121" s="52">
        <f t="shared" si="1533"/>
        <v>0</v>
      </c>
      <c r="AH121" s="62"/>
      <c r="AI121" s="51">
        <f t="shared" si="1534"/>
        <v>0</v>
      </c>
      <c r="AJ121" s="62"/>
      <c r="AK121" s="51">
        <f t="shared" si="1535"/>
        <v>0</v>
      </c>
      <c r="AL121" s="62"/>
      <c r="AM121" s="58">
        <f t="shared" ref="AM121" si="1554">SUM(AL121*H121)</f>
        <v>0</v>
      </c>
      <c r="AN121" s="62"/>
      <c r="AO121" s="58">
        <f t="shared" si="1537"/>
        <v>0</v>
      </c>
      <c r="AP121" s="62"/>
      <c r="AQ121" s="51">
        <f t="shared" si="1538"/>
        <v>0</v>
      </c>
      <c r="AR121" s="62">
        <v>1</v>
      </c>
      <c r="AS121" s="51">
        <v>6</v>
      </c>
      <c r="AT121" s="63"/>
      <c r="AU121" s="52"/>
      <c r="AV121" s="63"/>
      <c r="AW121" s="52"/>
      <c r="AX121" s="63"/>
      <c r="AY121" s="52"/>
      <c r="AZ121" s="63"/>
      <c r="BA121" s="52"/>
      <c r="BB121" s="63"/>
      <c r="BC121" s="52"/>
      <c r="BD121" s="63"/>
      <c r="BE121" s="52"/>
      <c r="BF121" s="52"/>
      <c r="BG121" s="52">
        <f t="shared" si="1464"/>
        <v>52</v>
      </c>
      <c r="BH121" s="52">
        <f t="shared" si="1465"/>
        <v>50</v>
      </c>
      <c r="BI121" s="31"/>
      <c r="BJ121" s="31"/>
      <c r="BK121" s="31"/>
      <c r="BL121" s="31"/>
      <c r="BM121" s="31"/>
      <c r="BN121" s="44" t="s">
        <v>110</v>
      </c>
      <c r="BO121" s="109" t="s">
        <v>111</v>
      </c>
      <c r="BP121" s="109" t="s">
        <v>112</v>
      </c>
      <c r="BQ121" s="109" t="s">
        <v>113</v>
      </c>
      <c r="BR121" s="45">
        <v>405</v>
      </c>
      <c r="BS121" s="45">
        <v>8</v>
      </c>
      <c r="BT121" s="45">
        <v>141</v>
      </c>
      <c r="BU121" s="45">
        <v>1</v>
      </c>
      <c r="BV121" s="45">
        <v>1</v>
      </c>
      <c r="BW121" s="45">
        <v>1</v>
      </c>
      <c r="BX121" s="104">
        <v>70</v>
      </c>
      <c r="BY121" s="99">
        <f t="shared" si="1466"/>
        <v>70</v>
      </c>
      <c r="BZ121" s="62"/>
      <c r="CA121" s="58">
        <f t="shared" si="1540"/>
        <v>0</v>
      </c>
      <c r="CB121" s="62"/>
      <c r="CC121" s="58">
        <f t="shared" ref="CC121:CC124" si="1555">BV121*CB121</f>
        <v>0</v>
      </c>
      <c r="CD121" s="62">
        <v>64</v>
      </c>
      <c r="CE121" s="58">
        <f t="shared" si="1541"/>
        <v>64</v>
      </c>
      <c r="CF121" s="62">
        <v>6</v>
      </c>
      <c r="CG121" s="58">
        <f t="shared" si="1542"/>
        <v>6</v>
      </c>
      <c r="CH121" s="62"/>
      <c r="CI121" s="58">
        <f t="shared" si="1471"/>
        <v>0</v>
      </c>
      <c r="CJ121" s="51">
        <f t="shared" si="1472"/>
        <v>0</v>
      </c>
      <c r="CK121" s="51">
        <v>2</v>
      </c>
      <c r="CL121" s="62"/>
      <c r="CM121" s="58"/>
      <c r="CN121" s="62"/>
      <c r="CO121" s="51">
        <f t="shared" si="1543"/>
        <v>0</v>
      </c>
      <c r="CP121" s="62"/>
      <c r="CQ121" s="100">
        <f t="shared" si="1474"/>
        <v>0</v>
      </c>
      <c r="CR121" s="62"/>
      <c r="CS121" s="52">
        <f t="shared" si="1475"/>
        <v>0</v>
      </c>
      <c r="CT121" s="62"/>
      <c r="CU121" s="51">
        <f t="shared" si="1544"/>
        <v>0</v>
      </c>
      <c r="CV121" s="62"/>
      <c r="CW121" s="51">
        <f t="shared" si="1545"/>
        <v>0</v>
      </c>
      <c r="CX121" s="62"/>
      <c r="CY121" s="58">
        <f t="shared" si="1546"/>
        <v>0</v>
      </c>
      <c r="CZ121" s="62"/>
      <c r="DA121" s="58">
        <f t="shared" si="1547"/>
        <v>0</v>
      </c>
      <c r="DB121" s="62"/>
      <c r="DC121" s="51">
        <f t="shared" si="1548"/>
        <v>0</v>
      </c>
      <c r="DD121" s="62">
        <v>1</v>
      </c>
      <c r="DE121" s="51">
        <f t="shared" ref="DE121" si="1556">DD121*BW121*6</f>
        <v>6</v>
      </c>
      <c r="DF121" s="63"/>
      <c r="DG121" s="52"/>
      <c r="DH121" s="63"/>
      <c r="DI121" s="52"/>
      <c r="DJ121" s="63"/>
      <c r="DK121" s="52"/>
      <c r="DL121" s="63"/>
      <c r="DM121" s="52"/>
      <c r="DN121" s="63"/>
      <c r="DO121" s="52"/>
      <c r="DP121" s="63"/>
      <c r="DQ121" s="52"/>
      <c r="DR121" s="52"/>
      <c r="DS121" s="52">
        <f t="shared" si="1476"/>
        <v>78</v>
      </c>
      <c r="DT121" s="52">
        <f t="shared" si="1477"/>
        <v>76</v>
      </c>
      <c r="DU121" s="31"/>
      <c r="DV121" s="31"/>
      <c r="DW121" s="31"/>
      <c r="DX121" s="31"/>
      <c r="DY121" s="31"/>
      <c r="DZ121" s="52"/>
      <c r="EA121" s="101"/>
      <c r="EB121" s="101"/>
      <c r="EC121" s="31"/>
      <c r="ED121" s="31"/>
      <c r="EE121" s="31"/>
      <c r="EF121" s="31"/>
      <c r="EG121" s="31"/>
      <c r="EH121" s="31"/>
      <c r="EI121" s="31"/>
      <c r="EJ121" s="31">
        <f t="shared" si="1478"/>
        <v>114</v>
      </c>
      <c r="EK121" s="31">
        <f t="shared" si="1479"/>
        <v>114</v>
      </c>
      <c r="EL121" s="31">
        <f t="shared" si="1480"/>
        <v>0</v>
      </c>
      <c r="EM121" s="30">
        <f t="shared" si="1481"/>
        <v>0</v>
      </c>
      <c r="EN121" s="31">
        <f t="shared" si="1482"/>
        <v>0</v>
      </c>
      <c r="EO121" s="31">
        <f t="shared" si="1483"/>
        <v>0</v>
      </c>
      <c r="EP121" s="31">
        <f t="shared" si="1484"/>
        <v>108</v>
      </c>
      <c r="EQ121" s="31">
        <f t="shared" si="1485"/>
        <v>108</v>
      </c>
      <c r="ER121" s="31">
        <f t="shared" si="1486"/>
        <v>6</v>
      </c>
      <c r="ES121" s="31">
        <f t="shared" si="1487"/>
        <v>6</v>
      </c>
      <c r="ET121" s="31">
        <f t="shared" si="1488"/>
        <v>0</v>
      </c>
      <c r="EU121" s="31">
        <f t="shared" si="1489"/>
        <v>0</v>
      </c>
      <c r="EV121" s="31">
        <f t="shared" si="1490"/>
        <v>0</v>
      </c>
      <c r="EW121" s="30">
        <f t="shared" si="1491"/>
        <v>4</v>
      </c>
      <c r="EX121" s="31">
        <f t="shared" si="1492"/>
        <v>0</v>
      </c>
      <c r="EY121" s="31">
        <f t="shared" si="1493"/>
        <v>0</v>
      </c>
      <c r="EZ121" s="31">
        <f t="shared" si="1494"/>
        <v>0</v>
      </c>
      <c r="FA121" s="31">
        <f t="shared" si="1495"/>
        <v>0</v>
      </c>
      <c r="FB121" s="31">
        <f t="shared" si="1496"/>
        <v>0</v>
      </c>
      <c r="FC121" s="31">
        <f t="shared" si="1497"/>
        <v>0</v>
      </c>
      <c r="FD121" s="31">
        <f t="shared" si="1498"/>
        <v>0</v>
      </c>
      <c r="FE121" s="31">
        <f t="shared" si="1499"/>
        <v>0</v>
      </c>
      <c r="FF121" s="31">
        <f t="shared" si="1500"/>
        <v>0</v>
      </c>
      <c r="FG121" s="30">
        <f t="shared" si="1501"/>
        <v>0</v>
      </c>
      <c r="FH121" s="31">
        <f t="shared" si="1502"/>
        <v>0</v>
      </c>
      <c r="FI121" s="31">
        <f t="shared" si="1503"/>
        <v>0</v>
      </c>
      <c r="FJ121" s="31">
        <f t="shared" si="1504"/>
        <v>0</v>
      </c>
      <c r="FK121" s="31">
        <f t="shared" si="1505"/>
        <v>0</v>
      </c>
      <c r="FL121" s="31">
        <f t="shared" si="1506"/>
        <v>0</v>
      </c>
      <c r="FM121" s="31">
        <f t="shared" si="1507"/>
        <v>0</v>
      </c>
      <c r="FN121" s="31">
        <f t="shared" si="1508"/>
        <v>0</v>
      </c>
      <c r="FO121" s="31">
        <f t="shared" si="1509"/>
        <v>0</v>
      </c>
      <c r="FP121" s="31">
        <f t="shared" si="1510"/>
        <v>2</v>
      </c>
      <c r="FQ121" s="31">
        <f t="shared" si="1511"/>
        <v>12</v>
      </c>
      <c r="FR121" s="31"/>
      <c r="FS121" s="31">
        <f t="shared" si="1511"/>
        <v>0</v>
      </c>
      <c r="FT121" s="31">
        <f t="shared" si="1512"/>
        <v>0</v>
      </c>
      <c r="FU121" s="31">
        <f t="shared" si="1513"/>
        <v>0</v>
      </c>
      <c r="FV121" s="31">
        <f t="shared" si="1514"/>
        <v>0</v>
      </c>
      <c r="FW121" s="31">
        <f t="shared" si="1515"/>
        <v>0</v>
      </c>
      <c r="FX121" s="31">
        <f t="shared" si="1516"/>
        <v>0</v>
      </c>
      <c r="FY121" s="31">
        <f t="shared" si="1517"/>
        <v>0</v>
      </c>
      <c r="FZ121" s="31">
        <f t="shared" si="1518"/>
        <v>0</v>
      </c>
      <c r="GA121" s="31">
        <f t="shared" si="1519"/>
        <v>0</v>
      </c>
      <c r="GB121" s="31">
        <f t="shared" si="1520"/>
        <v>0</v>
      </c>
      <c r="GC121" s="31">
        <f t="shared" si="1521"/>
        <v>0</v>
      </c>
      <c r="GD121" s="31">
        <f t="shared" si="1522"/>
        <v>0</v>
      </c>
      <c r="GE121" s="97">
        <f t="shared" si="1523"/>
        <v>130</v>
      </c>
      <c r="GF121" s="98">
        <f t="shared" si="1524"/>
        <v>126</v>
      </c>
      <c r="GG121" s="31"/>
      <c r="GH121" s="31"/>
      <c r="GI121" s="31"/>
      <c r="GJ121" s="31"/>
      <c r="GL121" s="7"/>
      <c r="GM121" s="7"/>
      <c r="GN121" s="11"/>
      <c r="GO121" s="33"/>
      <c r="GP121" s="40"/>
      <c r="GR121" s="36"/>
    </row>
    <row r="122" spans="1:200" s="2" customFormat="1" ht="24.95" hidden="1" customHeight="1">
      <c r="A122" s="31"/>
      <c r="B122" s="96"/>
      <c r="C122" s="95"/>
      <c r="D122" s="112"/>
      <c r="E122" s="112"/>
      <c r="F122" s="112"/>
      <c r="G122" s="112"/>
      <c r="H122" s="112"/>
      <c r="I122" s="112"/>
      <c r="J122" s="112"/>
      <c r="K122" s="112"/>
      <c r="L122" s="121"/>
      <c r="M122" s="107">
        <f t="shared" ref="M122:M131" si="1557">SUM(N122+P122+T122+V122+AR122*2)</f>
        <v>0</v>
      </c>
      <c r="N122" s="62"/>
      <c r="O122" s="52"/>
      <c r="P122" s="62"/>
      <c r="Q122" s="52"/>
      <c r="R122" s="62"/>
      <c r="S122" s="52"/>
      <c r="T122" s="62"/>
      <c r="U122" s="52"/>
      <c r="V122" s="63"/>
      <c r="W122" s="52"/>
      <c r="X122" s="52"/>
      <c r="Y122" s="52"/>
      <c r="Z122" s="63"/>
      <c r="AA122" s="52"/>
      <c r="AB122" s="63"/>
      <c r="AC122" s="52"/>
      <c r="AD122" s="63"/>
      <c r="AE122" s="108"/>
      <c r="AF122" s="63"/>
      <c r="AG122" s="52"/>
      <c r="AH122" s="63"/>
      <c r="AI122" s="52"/>
      <c r="AJ122" s="63"/>
      <c r="AK122" s="52"/>
      <c r="AL122" s="63"/>
      <c r="AM122" s="52"/>
      <c r="AN122" s="63"/>
      <c r="AO122" s="52"/>
      <c r="AP122" s="63"/>
      <c r="AQ122" s="52"/>
      <c r="AR122" s="63"/>
      <c r="AS122" s="52"/>
      <c r="AT122" s="63"/>
      <c r="AU122" s="52"/>
      <c r="AV122" s="63"/>
      <c r="AW122" s="52"/>
      <c r="AX122" s="63"/>
      <c r="AY122" s="52"/>
      <c r="AZ122" s="63"/>
      <c r="BA122" s="52"/>
      <c r="BB122" s="63"/>
      <c r="BC122" s="52"/>
      <c r="BD122" s="63"/>
      <c r="BE122" s="52"/>
      <c r="BF122" s="52"/>
      <c r="BG122" s="52">
        <f t="shared" si="1464"/>
        <v>0</v>
      </c>
      <c r="BH122" s="52">
        <f t="shared" si="1465"/>
        <v>0</v>
      </c>
      <c r="BI122" s="31"/>
      <c r="BJ122" s="31"/>
      <c r="BK122" s="31"/>
      <c r="BL122" s="31"/>
      <c r="BM122" s="31"/>
      <c r="BN122" s="44" t="s">
        <v>110</v>
      </c>
      <c r="BO122" s="109" t="s">
        <v>111</v>
      </c>
      <c r="BP122" s="109" t="s">
        <v>112</v>
      </c>
      <c r="BQ122" s="109" t="s">
        <v>113</v>
      </c>
      <c r="BR122" s="45">
        <v>504</v>
      </c>
      <c r="BS122" s="45">
        <v>10</v>
      </c>
      <c r="BT122" s="45">
        <v>164</v>
      </c>
      <c r="BU122" s="45">
        <v>1</v>
      </c>
      <c r="BV122" s="45">
        <v>1</v>
      </c>
      <c r="BW122" s="45">
        <v>1</v>
      </c>
      <c r="BX122" s="44">
        <v>44</v>
      </c>
      <c r="BY122" s="99">
        <f t="shared" si="1466"/>
        <v>44</v>
      </c>
      <c r="BZ122" s="62"/>
      <c r="CA122" s="58">
        <f t="shared" ref="CA122" si="1558">SUM(BZ122)*BU122</f>
        <v>0</v>
      </c>
      <c r="CB122" s="62"/>
      <c r="CC122" s="58">
        <f t="shared" si="1555"/>
        <v>0</v>
      </c>
      <c r="CD122" s="62"/>
      <c r="CE122" s="58">
        <f t="shared" ref="CE122" si="1559">SUM(CD122)*BV122</f>
        <v>0</v>
      </c>
      <c r="CF122" s="62">
        <v>44</v>
      </c>
      <c r="CG122" s="58">
        <f t="shared" si="1542"/>
        <v>44</v>
      </c>
      <c r="CH122" s="62"/>
      <c r="CI122" s="58">
        <f t="shared" si="1471"/>
        <v>0</v>
      </c>
      <c r="CJ122" s="51">
        <f>SUM(BV122*DJ122*2+BV122*DL122*2)</f>
        <v>2</v>
      </c>
      <c r="CK122" s="51">
        <v>2</v>
      </c>
      <c r="CL122" s="62"/>
      <c r="CM122" s="58"/>
      <c r="CN122" s="62"/>
      <c r="CO122" s="51">
        <f t="shared" si="1543"/>
        <v>0</v>
      </c>
      <c r="CP122" s="62"/>
      <c r="CQ122" s="100">
        <f t="shared" si="1474"/>
        <v>0</v>
      </c>
      <c r="CR122" s="62"/>
      <c r="CS122" s="52">
        <f t="shared" si="1475"/>
        <v>0</v>
      </c>
      <c r="CT122" s="62"/>
      <c r="CU122" s="51">
        <f t="shared" si="1544"/>
        <v>0</v>
      </c>
      <c r="CV122" s="62"/>
      <c r="CW122" s="51">
        <f t="shared" si="1545"/>
        <v>0</v>
      </c>
      <c r="CX122" s="62"/>
      <c r="CY122" s="58">
        <f t="shared" si="1546"/>
        <v>0</v>
      </c>
      <c r="CZ122" s="62"/>
      <c r="DA122" s="58">
        <f t="shared" ref="DA122" si="1560">SUM(CZ122*BV122)</f>
        <v>0</v>
      </c>
      <c r="DB122" s="62"/>
      <c r="DC122" s="51">
        <f t="shared" si="1548"/>
        <v>0</v>
      </c>
      <c r="DD122" s="62"/>
      <c r="DE122" s="51">
        <f t="shared" ref="DE122" si="1561">SUM(BW122*DD122*6)</f>
        <v>0</v>
      </c>
      <c r="DF122" s="62"/>
      <c r="DG122" s="51">
        <f t="shared" ref="DG122" si="1562">DF122*BT122/3</f>
        <v>0</v>
      </c>
      <c r="DH122" s="62"/>
      <c r="DI122" s="52">
        <f t="shared" ref="DI122" si="1563">SUM(DH122*BT122/3)</f>
        <v>0</v>
      </c>
      <c r="DJ122" s="62">
        <v>1</v>
      </c>
      <c r="DK122" s="51">
        <f>DJ122*BW122:BW152*8</f>
        <v>8</v>
      </c>
      <c r="DL122" s="63"/>
      <c r="DM122" s="52"/>
      <c r="DN122" s="63"/>
      <c r="DO122" s="52"/>
      <c r="DP122" s="63"/>
      <c r="DQ122" s="52"/>
      <c r="DR122" s="52"/>
      <c r="DS122" s="52">
        <f t="shared" si="1476"/>
        <v>56</v>
      </c>
      <c r="DT122" s="52">
        <f t="shared" si="1477"/>
        <v>54</v>
      </c>
      <c r="DU122" s="31"/>
      <c r="DV122" s="31"/>
      <c r="DW122" s="31"/>
      <c r="DX122" s="31"/>
      <c r="DY122" s="31"/>
      <c r="DZ122" s="96"/>
      <c r="EA122" s="95"/>
      <c r="EB122" s="112"/>
      <c r="EC122" s="31"/>
      <c r="ED122" s="31"/>
      <c r="EE122" s="31"/>
      <c r="EF122" s="31"/>
      <c r="EG122" s="31"/>
      <c r="EH122" s="31"/>
      <c r="EI122" s="31"/>
      <c r="EJ122" s="31">
        <f t="shared" si="1478"/>
        <v>44</v>
      </c>
      <c r="EK122" s="31">
        <f t="shared" si="1479"/>
        <v>44</v>
      </c>
      <c r="EL122" s="31">
        <f t="shared" si="1480"/>
        <v>0</v>
      </c>
      <c r="EM122" s="30">
        <f t="shared" si="1481"/>
        <v>0</v>
      </c>
      <c r="EN122" s="31">
        <f t="shared" si="1482"/>
        <v>0</v>
      </c>
      <c r="EO122" s="31">
        <f t="shared" si="1483"/>
        <v>0</v>
      </c>
      <c r="EP122" s="31">
        <f t="shared" si="1484"/>
        <v>0</v>
      </c>
      <c r="EQ122" s="31">
        <f t="shared" si="1485"/>
        <v>0</v>
      </c>
      <c r="ER122" s="31">
        <f t="shared" si="1486"/>
        <v>44</v>
      </c>
      <c r="ES122" s="31">
        <f t="shared" si="1487"/>
        <v>44</v>
      </c>
      <c r="ET122" s="31">
        <f t="shared" si="1488"/>
        <v>0</v>
      </c>
      <c r="EU122" s="31">
        <f t="shared" si="1489"/>
        <v>0</v>
      </c>
      <c r="EV122" s="31">
        <f t="shared" si="1490"/>
        <v>2</v>
      </c>
      <c r="EW122" s="30">
        <f t="shared" si="1491"/>
        <v>2</v>
      </c>
      <c r="EX122" s="31">
        <f t="shared" si="1492"/>
        <v>0</v>
      </c>
      <c r="EY122" s="31">
        <f t="shared" si="1493"/>
        <v>0</v>
      </c>
      <c r="EZ122" s="31">
        <f t="shared" si="1494"/>
        <v>0</v>
      </c>
      <c r="FA122" s="31">
        <f t="shared" si="1495"/>
        <v>0</v>
      </c>
      <c r="FB122" s="31">
        <f t="shared" si="1496"/>
        <v>0</v>
      </c>
      <c r="FC122" s="31">
        <f t="shared" si="1497"/>
        <v>0</v>
      </c>
      <c r="FD122" s="31">
        <f t="shared" si="1498"/>
        <v>0</v>
      </c>
      <c r="FE122" s="31">
        <f t="shared" si="1499"/>
        <v>0</v>
      </c>
      <c r="FF122" s="31">
        <f t="shared" si="1500"/>
        <v>0</v>
      </c>
      <c r="FG122" s="30">
        <f t="shared" si="1501"/>
        <v>0</v>
      </c>
      <c r="FH122" s="31">
        <f t="shared" si="1502"/>
        <v>0</v>
      </c>
      <c r="FI122" s="31">
        <f t="shared" si="1503"/>
        <v>0</v>
      </c>
      <c r="FJ122" s="31">
        <f t="shared" si="1504"/>
        <v>0</v>
      </c>
      <c r="FK122" s="31">
        <f t="shared" si="1505"/>
        <v>0</v>
      </c>
      <c r="FL122" s="31">
        <f t="shared" si="1506"/>
        <v>0</v>
      </c>
      <c r="FM122" s="31">
        <f t="shared" si="1507"/>
        <v>0</v>
      </c>
      <c r="FN122" s="31">
        <f t="shared" si="1508"/>
        <v>0</v>
      </c>
      <c r="FO122" s="31">
        <f t="shared" si="1509"/>
        <v>0</v>
      </c>
      <c r="FP122" s="31">
        <f t="shared" si="1510"/>
        <v>0</v>
      </c>
      <c r="FQ122" s="31">
        <f t="shared" si="1511"/>
        <v>0</v>
      </c>
      <c r="FR122" s="31"/>
      <c r="FS122" s="31">
        <f t="shared" si="1511"/>
        <v>0</v>
      </c>
      <c r="FT122" s="31">
        <f t="shared" si="1512"/>
        <v>0</v>
      </c>
      <c r="FU122" s="31">
        <f t="shared" si="1513"/>
        <v>0</v>
      </c>
      <c r="FV122" s="31">
        <f t="shared" si="1514"/>
        <v>1</v>
      </c>
      <c r="FW122" s="31">
        <f t="shared" si="1515"/>
        <v>8</v>
      </c>
      <c r="FX122" s="31">
        <f t="shared" si="1516"/>
        <v>0</v>
      </c>
      <c r="FY122" s="31">
        <f t="shared" si="1517"/>
        <v>0</v>
      </c>
      <c r="FZ122" s="31">
        <f t="shared" si="1518"/>
        <v>0</v>
      </c>
      <c r="GA122" s="31">
        <f t="shared" si="1519"/>
        <v>0</v>
      </c>
      <c r="GB122" s="31">
        <f t="shared" si="1520"/>
        <v>0</v>
      </c>
      <c r="GC122" s="31">
        <f t="shared" si="1521"/>
        <v>0</v>
      </c>
      <c r="GD122" s="31">
        <f t="shared" si="1522"/>
        <v>0</v>
      </c>
      <c r="GE122" s="97">
        <f t="shared" si="1523"/>
        <v>56</v>
      </c>
      <c r="GF122" s="98">
        <f t="shared" si="1524"/>
        <v>54</v>
      </c>
      <c r="GG122" s="31"/>
      <c r="GH122" s="31"/>
      <c r="GI122" s="31"/>
      <c r="GJ122" s="31"/>
      <c r="GL122" s="7"/>
      <c r="GM122" s="7"/>
      <c r="GN122" s="11"/>
      <c r="GO122" s="33"/>
      <c r="GP122" s="40"/>
      <c r="GR122" s="36"/>
    </row>
    <row r="123" spans="1:200" s="2" customFormat="1" ht="24.95" hidden="1" customHeight="1">
      <c r="A123" s="31"/>
      <c r="B123" s="96"/>
      <c r="C123" s="95"/>
      <c r="D123" s="112"/>
      <c r="E123" s="112"/>
      <c r="F123" s="112"/>
      <c r="G123" s="112"/>
      <c r="H123" s="112"/>
      <c r="I123" s="112"/>
      <c r="J123" s="112"/>
      <c r="K123" s="112"/>
      <c r="L123" s="121"/>
      <c r="M123" s="107">
        <f t="shared" si="1557"/>
        <v>0</v>
      </c>
      <c r="N123" s="62"/>
      <c r="O123" s="52"/>
      <c r="P123" s="62"/>
      <c r="Q123" s="52"/>
      <c r="R123" s="62"/>
      <c r="S123" s="52"/>
      <c r="T123" s="62"/>
      <c r="U123" s="52"/>
      <c r="V123" s="63"/>
      <c r="W123" s="52"/>
      <c r="X123" s="52"/>
      <c r="Y123" s="52"/>
      <c r="Z123" s="63"/>
      <c r="AA123" s="52"/>
      <c r="AB123" s="63"/>
      <c r="AC123" s="52"/>
      <c r="AD123" s="63"/>
      <c r="AE123" s="108"/>
      <c r="AF123" s="63"/>
      <c r="AG123" s="52"/>
      <c r="AH123" s="63"/>
      <c r="AI123" s="52"/>
      <c r="AJ123" s="63"/>
      <c r="AK123" s="52"/>
      <c r="AL123" s="63"/>
      <c r="AM123" s="52"/>
      <c r="AN123" s="63"/>
      <c r="AO123" s="52"/>
      <c r="AP123" s="63"/>
      <c r="AQ123" s="52"/>
      <c r="AR123" s="63"/>
      <c r="AS123" s="52"/>
      <c r="AT123" s="63"/>
      <c r="AU123" s="52"/>
      <c r="AV123" s="63"/>
      <c r="AW123" s="52"/>
      <c r="AX123" s="63"/>
      <c r="AY123" s="52"/>
      <c r="AZ123" s="63"/>
      <c r="BA123" s="52"/>
      <c r="BB123" s="63"/>
      <c r="BC123" s="52"/>
      <c r="BD123" s="63"/>
      <c r="BE123" s="52"/>
      <c r="BF123" s="52"/>
      <c r="BG123" s="52">
        <f t="shared" si="1464"/>
        <v>0</v>
      </c>
      <c r="BH123" s="52">
        <f t="shared" si="1465"/>
        <v>0</v>
      </c>
      <c r="BI123" s="31"/>
      <c r="BJ123" s="31"/>
      <c r="BK123" s="31"/>
      <c r="BL123" s="31"/>
      <c r="BM123" s="31"/>
      <c r="BN123" s="44" t="s">
        <v>110</v>
      </c>
      <c r="BO123" s="45" t="s">
        <v>116</v>
      </c>
      <c r="BP123" s="45" t="s">
        <v>112</v>
      </c>
      <c r="BQ123" s="109" t="s">
        <v>117</v>
      </c>
      <c r="BR123" s="109">
        <v>311</v>
      </c>
      <c r="BS123" s="109">
        <v>6</v>
      </c>
      <c r="BT123" s="45">
        <v>93</v>
      </c>
      <c r="BU123" s="45">
        <v>1</v>
      </c>
      <c r="BV123" s="45">
        <v>1</v>
      </c>
      <c r="BW123" s="45">
        <v>1</v>
      </c>
      <c r="BX123" s="104">
        <v>54</v>
      </c>
      <c r="BY123" s="99">
        <f t="shared" si="1466"/>
        <v>6</v>
      </c>
      <c r="BZ123" s="62"/>
      <c r="CA123" s="58">
        <f t="shared" ref="CA123:CA124" si="1564">SUM(BZ123)*BU123</f>
        <v>0</v>
      </c>
      <c r="CB123" s="62"/>
      <c r="CC123" s="58">
        <f t="shared" si="1555"/>
        <v>0</v>
      </c>
      <c r="CD123" s="62">
        <v>0</v>
      </c>
      <c r="CE123" s="58">
        <f t="shared" ref="CE123:CE124" si="1565">SUM(CD123)*BV123</f>
        <v>0</v>
      </c>
      <c r="CF123" s="62">
        <v>6</v>
      </c>
      <c r="CG123" s="58">
        <f t="shared" si="1542"/>
        <v>6</v>
      </c>
      <c r="CH123" s="63"/>
      <c r="CI123" s="52"/>
      <c r="CJ123" s="52"/>
      <c r="CK123" s="52"/>
      <c r="CL123" s="63"/>
      <c r="CM123" s="52"/>
      <c r="CN123" s="63"/>
      <c r="CO123" s="52"/>
      <c r="CP123" s="63"/>
      <c r="CQ123" s="108"/>
      <c r="CR123" s="63"/>
      <c r="CS123" s="52"/>
      <c r="CT123" s="63"/>
      <c r="CU123" s="52"/>
      <c r="CV123" s="63"/>
      <c r="CW123" s="52"/>
      <c r="CX123" s="63"/>
      <c r="CY123" s="52"/>
      <c r="CZ123" s="63"/>
      <c r="DA123" s="52"/>
      <c r="DB123" s="63"/>
      <c r="DC123" s="52"/>
      <c r="DD123" s="63"/>
      <c r="DE123" s="52"/>
      <c r="DF123" s="63"/>
      <c r="DG123" s="52"/>
      <c r="DH123" s="63"/>
      <c r="DI123" s="52"/>
      <c r="DJ123" s="63"/>
      <c r="DK123" s="52"/>
      <c r="DL123" s="63"/>
      <c r="DM123" s="52"/>
      <c r="DN123" s="63"/>
      <c r="DO123" s="52"/>
      <c r="DP123" s="63"/>
      <c r="DQ123" s="52"/>
      <c r="DR123" s="52"/>
      <c r="DS123" s="52">
        <f t="shared" si="1476"/>
        <v>6</v>
      </c>
      <c r="DT123" s="52">
        <f t="shared" si="1477"/>
        <v>6</v>
      </c>
      <c r="DU123" s="31"/>
      <c r="DV123" s="31"/>
      <c r="DW123" s="31"/>
      <c r="DX123" s="31"/>
      <c r="DY123" s="31"/>
      <c r="DZ123" s="96"/>
      <c r="EA123" s="95"/>
      <c r="EB123" s="112"/>
      <c r="EC123" s="31"/>
      <c r="ED123" s="31"/>
      <c r="EE123" s="31"/>
      <c r="EF123" s="31"/>
      <c r="EG123" s="31"/>
      <c r="EH123" s="31"/>
      <c r="EI123" s="31"/>
      <c r="EJ123" s="31">
        <f t="shared" si="1478"/>
        <v>54</v>
      </c>
      <c r="EK123" s="31">
        <f t="shared" si="1479"/>
        <v>6</v>
      </c>
      <c r="EL123" s="31">
        <f t="shared" si="1480"/>
        <v>0</v>
      </c>
      <c r="EM123" s="30">
        <f t="shared" si="1481"/>
        <v>0</v>
      </c>
      <c r="EN123" s="31">
        <f t="shared" si="1482"/>
        <v>0</v>
      </c>
      <c r="EO123" s="31">
        <f t="shared" si="1483"/>
        <v>0</v>
      </c>
      <c r="EP123" s="31">
        <f t="shared" si="1484"/>
        <v>0</v>
      </c>
      <c r="EQ123" s="31">
        <f t="shared" si="1485"/>
        <v>0</v>
      </c>
      <c r="ER123" s="31">
        <f t="shared" si="1486"/>
        <v>6</v>
      </c>
      <c r="ES123" s="31">
        <f t="shared" si="1487"/>
        <v>6</v>
      </c>
      <c r="ET123" s="31">
        <f t="shared" si="1488"/>
        <v>0</v>
      </c>
      <c r="EU123" s="31">
        <f t="shared" si="1489"/>
        <v>0</v>
      </c>
      <c r="EV123" s="31">
        <f t="shared" si="1490"/>
        <v>0</v>
      </c>
      <c r="EW123" s="30">
        <f t="shared" si="1491"/>
        <v>0</v>
      </c>
      <c r="EX123" s="31">
        <f t="shared" si="1492"/>
        <v>0</v>
      </c>
      <c r="EY123" s="31">
        <f t="shared" si="1493"/>
        <v>0</v>
      </c>
      <c r="EZ123" s="31">
        <f t="shared" si="1494"/>
        <v>0</v>
      </c>
      <c r="FA123" s="31">
        <f t="shared" si="1495"/>
        <v>0</v>
      </c>
      <c r="FB123" s="31">
        <f t="shared" si="1496"/>
        <v>0</v>
      </c>
      <c r="FC123" s="31">
        <f t="shared" si="1497"/>
        <v>0</v>
      </c>
      <c r="FD123" s="31">
        <f t="shared" si="1498"/>
        <v>0</v>
      </c>
      <c r="FE123" s="31">
        <f t="shared" si="1499"/>
        <v>0</v>
      </c>
      <c r="FF123" s="31">
        <f t="shared" si="1500"/>
        <v>0</v>
      </c>
      <c r="FG123" s="30">
        <f t="shared" si="1501"/>
        <v>0</v>
      </c>
      <c r="FH123" s="31">
        <f t="shared" si="1502"/>
        <v>0</v>
      </c>
      <c r="FI123" s="31">
        <f t="shared" si="1503"/>
        <v>0</v>
      </c>
      <c r="FJ123" s="31">
        <f t="shared" si="1504"/>
        <v>0</v>
      </c>
      <c r="FK123" s="31">
        <f t="shared" si="1505"/>
        <v>0</v>
      </c>
      <c r="FL123" s="31">
        <f t="shared" si="1506"/>
        <v>0</v>
      </c>
      <c r="FM123" s="31">
        <f t="shared" si="1507"/>
        <v>0</v>
      </c>
      <c r="FN123" s="31">
        <f t="shared" si="1508"/>
        <v>0</v>
      </c>
      <c r="FO123" s="31">
        <f t="shared" si="1509"/>
        <v>0</v>
      </c>
      <c r="FP123" s="31">
        <f t="shared" si="1510"/>
        <v>0</v>
      </c>
      <c r="FQ123" s="31">
        <f t="shared" si="1511"/>
        <v>0</v>
      </c>
      <c r="FR123" s="31"/>
      <c r="FS123" s="31">
        <f t="shared" si="1511"/>
        <v>0</v>
      </c>
      <c r="FT123" s="31">
        <f t="shared" si="1512"/>
        <v>0</v>
      </c>
      <c r="FU123" s="31">
        <f t="shared" si="1513"/>
        <v>0</v>
      </c>
      <c r="FV123" s="31">
        <f t="shared" si="1514"/>
        <v>0</v>
      </c>
      <c r="FW123" s="31">
        <f t="shared" si="1515"/>
        <v>0</v>
      </c>
      <c r="FX123" s="31">
        <f t="shared" si="1516"/>
        <v>0</v>
      </c>
      <c r="FY123" s="31">
        <f t="shared" si="1517"/>
        <v>0</v>
      </c>
      <c r="FZ123" s="31">
        <f t="shared" si="1518"/>
        <v>0</v>
      </c>
      <c r="GA123" s="31">
        <f t="shared" si="1519"/>
        <v>0</v>
      </c>
      <c r="GB123" s="31">
        <f t="shared" si="1520"/>
        <v>0</v>
      </c>
      <c r="GC123" s="31">
        <f t="shared" si="1521"/>
        <v>0</v>
      </c>
      <c r="GD123" s="31">
        <f t="shared" si="1522"/>
        <v>0</v>
      </c>
      <c r="GE123" s="97">
        <f t="shared" si="1523"/>
        <v>6</v>
      </c>
      <c r="GF123" s="98">
        <f t="shared" si="1524"/>
        <v>6</v>
      </c>
      <c r="GG123" s="31"/>
      <c r="GH123" s="31"/>
      <c r="GI123" s="31"/>
      <c r="GJ123" s="31"/>
      <c r="GL123" s="7"/>
      <c r="GM123" s="7"/>
      <c r="GN123" s="11"/>
      <c r="GO123" s="33"/>
      <c r="GP123" s="40"/>
      <c r="GR123" s="36"/>
    </row>
    <row r="124" spans="1:200" s="2" customFormat="1" ht="24.95" hidden="1" customHeight="1">
      <c r="A124" s="31"/>
      <c r="B124" s="96"/>
      <c r="C124" s="95"/>
      <c r="D124" s="112"/>
      <c r="E124" s="112"/>
      <c r="F124" s="112"/>
      <c r="G124" s="112"/>
      <c r="H124" s="112"/>
      <c r="I124" s="112"/>
      <c r="J124" s="112"/>
      <c r="K124" s="112"/>
      <c r="L124" s="121"/>
      <c r="M124" s="107">
        <f t="shared" si="1557"/>
        <v>0</v>
      </c>
      <c r="N124" s="62"/>
      <c r="O124" s="52"/>
      <c r="P124" s="62"/>
      <c r="Q124" s="52"/>
      <c r="R124" s="62"/>
      <c r="S124" s="52"/>
      <c r="T124" s="62"/>
      <c r="U124" s="52"/>
      <c r="V124" s="63"/>
      <c r="W124" s="52"/>
      <c r="X124" s="52"/>
      <c r="Y124" s="52"/>
      <c r="Z124" s="63"/>
      <c r="AA124" s="52"/>
      <c r="AB124" s="63"/>
      <c r="AC124" s="52"/>
      <c r="AD124" s="63"/>
      <c r="AE124" s="108"/>
      <c r="AF124" s="63"/>
      <c r="AG124" s="52"/>
      <c r="AH124" s="63"/>
      <c r="AI124" s="52"/>
      <c r="AJ124" s="63"/>
      <c r="AK124" s="52"/>
      <c r="AL124" s="63"/>
      <c r="AM124" s="52"/>
      <c r="AN124" s="63"/>
      <c r="AO124" s="52"/>
      <c r="AP124" s="63"/>
      <c r="AQ124" s="52"/>
      <c r="AR124" s="63"/>
      <c r="AS124" s="52"/>
      <c r="AT124" s="63"/>
      <c r="AU124" s="52"/>
      <c r="AV124" s="63"/>
      <c r="AW124" s="52"/>
      <c r="AX124" s="63"/>
      <c r="AY124" s="52"/>
      <c r="AZ124" s="63"/>
      <c r="BA124" s="52"/>
      <c r="BB124" s="63"/>
      <c r="BC124" s="52"/>
      <c r="BD124" s="63"/>
      <c r="BE124" s="52"/>
      <c r="BF124" s="52"/>
      <c r="BG124" s="52">
        <f t="shared" si="1464"/>
        <v>0</v>
      </c>
      <c r="BH124" s="52">
        <f t="shared" si="1465"/>
        <v>0</v>
      </c>
      <c r="BI124" s="31"/>
      <c r="BJ124" s="31"/>
      <c r="BK124" s="31"/>
      <c r="BL124" s="31"/>
      <c r="BM124" s="31"/>
      <c r="BN124" s="44" t="s">
        <v>110</v>
      </c>
      <c r="BO124" s="45" t="s">
        <v>116</v>
      </c>
      <c r="BP124" s="109" t="s">
        <v>112</v>
      </c>
      <c r="BQ124" s="109" t="s">
        <v>117</v>
      </c>
      <c r="BR124" s="109">
        <v>212</v>
      </c>
      <c r="BS124" s="109">
        <v>4</v>
      </c>
      <c r="BT124" s="45">
        <f>60+40</f>
        <v>100</v>
      </c>
      <c r="BU124" s="45">
        <v>1</v>
      </c>
      <c r="BV124" s="45">
        <v>1</v>
      </c>
      <c r="BW124" s="45">
        <v>1</v>
      </c>
      <c r="BX124" s="44">
        <v>60</v>
      </c>
      <c r="BY124" s="99">
        <f t="shared" si="1466"/>
        <v>6</v>
      </c>
      <c r="BZ124" s="62"/>
      <c r="CA124" s="58">
        <f t="shared" si="1564"/>
        <v>0</v>
      </c>
      <c r="CB124" s="62"/>
      <c r="CC124" s="58">
        <f t="shared" si="1555"/>
        <v>0</v>
      </c>
      <c r="CD124" s="62">
        <v>0</v>
      </c>
      <c r="CE124" s="58">
        <f t="shared" si="1565"/>
        <v>0</v>
      </c>
      <c r="CF124" s="62">
        <v>6</v>
      </c>
      <c r="CG124" s="58">
        <f t="shared" si="1542"/>
        <v>6</v>
      </c>
      <c r="CH124" s="63"/>
      <c r="CI124" s="52"/>
      <c r="CJ124" s="52"/>
      <c r="CK124" s="52"/>
      <c r="CL124" s="63"/>
      <c r="CM124" s="52"/>
      <c r="CN124" s="63"/>
      <c r="CO124" s="52"/>
      <c r="CP124" s="63"/>
      <c r="CQ124" s="108"/>
      <c r="CR124" s="63"/>
      <c r="CS124" s="52"/>
      <c r="CT124" s="63"/>
      <c r="CU124" s="52"/>
      <c r="CV124" s="63"/>
      <c r="CW124" s="52"/>
      <c r="CX124" s="63"/>
      <c r="CY124" s="52"/>
      <c r="CZ124" s="63"/>
      <c r="DA124" s="52"/>
      <c r="DB124" s="63"/>
      <c r="DC124" s="52"/>
      <c r="DD124" s="63"/>
      <c r="DE124" s="52"/>
      <c r="DF124" s="63"/>
      <c r="DG124" s="52"/>
      <c r="DH124" s="63"/>
      <c r="DI124" s="52"/>
      <c r="DJ124" s="63"/>
      <c r="DK124" s="52"/>
      <c r="DL124" s="63"/>
      <c r="DM124" s="52"/>
      <c r="DN124" s="63"/>
      <c r="DO124" s="52"/>
      <c r="DP124" s="63"/>
      <c r="DQ124" s="52"/>
      <c r="DR124" s="52"/>
      <c r="DS124" s="52">
        <f t="shared" si="1476"/>
        <v>6</v>
      </c>
      <c r="DT124" s="52">
        <f t="shared" si="1477"/>
        <v>6</v>
      </c>
      <c r="DU124" s="31"/>
      <c r="DV124" s="31"/>
      <c r="DW124" s="31"/>
      <c r="DX124" s="31"/>
      <c r="DY124" s="31"/>
      <c r="DZ124" s="96"/>
      <c r="EA124" s="95"/>
      <c r="EB124" s="112"/>
      <c r="EC124" s="31"/>
      <c r="ED124" s="31"/>
      <c r="EE124" s="31"/>
      <c r="EF124" s="31"/>
      <c r="EG124" s="31"/>
      <c r="EH124" s="31"/>
      <c r="EI124" s="31"/>
      <c r="EJ124" s="31">
        <f t="shared" si="1478"/>
        <v>60</v>
      </c>
      <c r="EK124" s="31">
        <f t="shared" si="1479"/>
        <v>6</v>
      </c>
      <c r="EL124" s="31">
        <f t="shared" si="1480"/>
        <v>0</v>
      </c>
      <c r="EM124" s="30">
        <f t="shared" si="1481"/>
        <v>0</v>
      </c>
      <c r="EN124" s="31">
        <f t="shared" si="1482"/>
        <v>0</v>
      </c>
      <c r="EO124" s="31">
        <f t="shared" si="1483"/>
        <v>0</v>
      </c>
      <c r="EP124" s="31">
        <f t="shared" si="1484"/>
        <v>0</v>
      </c>
      <c r="EQ124" s="31">
        <f t="shared" si="1485"/>
        <v>0</v>
      </c>
      <c r="ER124" s="31">
        <f t="shared" si="1486"/>
        <v>6</v>
      </c>
      <c r="ES124" s="31">
        <f t="shared" si="1487"/>
        <v>6</v>
      </c>
      <c r="ET124" s="31">
        <f t="shared" si="1488"/>
        <v>0</v>
      </c>
      <c r="EU124" s="31">
        <f t="shared" si="1489"/>
        <v>0</v>
      </c>
      <c r="EV124" s="31">
        <f t="shared" si="1490"/>
        <v>0</v>
      </c>
      <c r="EW124" s="30">
        <f t="shared" si="1491"/>
        <v>0</v>
      </c>
      <c r="EX124" s="31">
        <f t="shared" si="1492"/>
        <v>0</v>
      </c>
      <c r="EY124" s="31">
        <f t="shared" si="1493"/>
        <v>0</v>
      </c>
      <c r="EZ124" s="31">
        <f t="shared" si="1494"/>
        <v>0</v>
      </c>
      <c r="FA124" s="31">
        <f t="shared" si="1495"/>
        <v>0</v>
      </c>
      <c r="FB124" s="31">
        <f t="shared" si="1496"/>
        <v>0</v>
      </c>
      <c r="FC124" s="31">
        <f t="shared" si="1497"/>
        <v>0</v>
      </c>
      <c r="FD124" s="31">
        <f t="shared" si="1498"/>
        <v>0</v>
      </c>
      <c r="FE124" s="31">
        <f t="shared" si="1499"/>
        <v>0</v>
      </c>
      <c r="FF124" s="31">
        <f t="shared" si="1500"/>
        <v>0</v>
      </c>
      <c r="FG124" s="30">
        <f t="shared" si="1501"/>
        <v>0</v>
      </c>
      <c r="FH124" s="31">
        <f t="shared" si="1502"/>
        <v>0</v>
      </c>
      <c r="FI124" s="31">
        <f t="shared" si="1503"/>
        <v>0</v>
      </c>
      <c r="FJ124" s="31">
        <f t="shared" si="1504"/>
        <v>0</v>
      </c>
      <c r="FK124" s="31">
        <f t="shared" si="1505"/>
        <v>0</v>
      </c>
      <c r="FL124" s="31">
        <f t="shared" si="1506"/>
        <v>0</v>
      </c>
      <c r="FM124" s="31">
        <f t="shared" si="1507"/>
        <v>0</v>
      </c>
      <c r="FN124" s="31">
        <f t="shared" si="1508"/>
        <v>0</v>
      </c>
      <c r="FO124" s="31">
        <f t="shared" si="1509"/>
        <v>0</v>
      </c>
      <c r="FP124" s="31">
        <f t="shared" si="1510"/>
        <v>0</v>
      </c>
      <c r="FQ124" s="31">
        <f t="shared" si="1511"/>
        <v>0</v>
      </c>
      <c r="FR124" s="31"/>
      <c r="FS124" s="31">
        <f t="shared" si="1511"/>
        <v>0</v>
      </c>
      <c r="FT124" s="31">
        <f t="shared" si="1512"/>
        <v>0</v>
      </c>
      <c r="FU124" s="31">
        <f t="shared" si="1513"/>
        <v>0</v>
      </c>
      <c r="FV124" s="31">
        <f t="shared" si="1514"/>
        <v>0</v>
      </c>
      <c r="FW124" s="31">
        <f t="shared" si="1515"/>
        <v>0</v>
      </c>
      <c r="FX124" s="31">
        <f t="shared" si="1516"/>
        <v>0</v>
      </c>
      <c r="FY124" s="31">
        <f t="shared" si="1517"/>
        <v>0</v>
      </c>
      <c r="FZ124" s="31">
        <f t="shared" si="1518"/>
        <v>0</v>
      </c>
      <c r="GA124" s="31">
        <f t="shared" si="1519"/>
        <v>0</v>
      </c>
      <c r="GB124" s="31">
        <f t="shared" si="1520"/>
        <v>0</v>
      </c>
      <c r="GC124" s="31">
        <f t="shared" si="1521"/>
        <v>0</v>
      </c>
      <c r="GD124" s="31">
        <f t="shared" si="1522"/>
        <v>0</v>
      </c>
      <c r="GE124" s="97">
        <f t="shared" si="1523"/>
        <v>6</v>
      </c>
      <c r="GF124" s="98">
        <f t="shared" si="1524"/>
        <v>6</v>
      </c>
      <c r="GG124" s="31"/>
      <c r="GH124" s="31"/>
      <c r="GI124" s="31"/>
      <c r="GJ124" s="31"/>
      <c r="GL124" s="7"/>
      <c r="GM124" s="7"/>
      <c r="GN124" s="11"/>
      <c r="GO124" s="33"/>
      <c r="GP124" s="40"/>
      <c r="GR124" s="36"/>
    </row>
    <row r="125" spans="1:200" s="2" customFormat="1" ht="24.95" hidden="1" customHeight="1">
      <c r="A125" s="31"/>
      <c r="B125" s="96"/>
      <c r="C125" s="95"/>
      <c r="D125" s="112"/>
      <c r="E125" s="112"/>
      <c r="F125" s="112"/>
      <c r="G125" s="112"/>
      <c r="H125" s="112"/>
      <c r="I125" s="112"/>
      <c r="J125" s="112"/>
      <c r="K125" s="112"/>
      <c r="L125" s="121"/>
      <c r="M125" s="107">
        <f t="shared" si="1557"/>
        <v>0</v>
      </c>
      <c r="N125" s="62"/>
      <c r="O125" s="52"/>
      <c r="P125" s="62"/>
      <c r="Q125" s="52"/>
      <c r="R125" s="62"/>
      <c r="S125" s="52"/>
      <c r="T125" s="62"/>
      <c r="U125" s="52"/>
      <c r="V125" s="63"/>
      <c r="W125" s="52"/>
      <c r="X125" s="52"/>
      <c r="Y125" s="52"/>
      <c r="Z125" s="63"/>
      <c r="AA125" s="52"/>
      <c r="AB125" s="63"/>
      <c r="AC125" s="52"/>
      <c r="AD125" s="63"/>
      <c r="AE125" s="108"/>
      <c r="AF125" s="63"/>
      <c r="AG125" s="52"/>
      <c r="AH125" s="63"/>
      <c r="AI125" s="52"/>
      <c r="AJ125" s="63"/>
      <c r="AK125" s="52"/>
      <c r="AL125" s="63"/>
      <c r="AM125" s="52"/>
      <c r="AN125" s="63"/>
      <c r="AO125" s="52"/>
      <c r="AP125" s="63"/>
      <c r="AQ125" s="52"/>
      <c r="AR125" s="63"/>
      <c r="AS125" s="52"/>
      <c r="AT125" s="63"/>
      <c r="AU125" s="52"/>
      <c r="AV125" s="63"/>
      <c r="AW125" s="52"/>
      <c r="AX125" s="63"/>
      <c r="AY125" s="52"/>
      <c r="AZ125" s="63"/>
      <c r="BA125" s="52"/>
      <c r="BB125" s="63"/>
      <c r="BC125" s="52"/>
      <c r="BD125" s="63"/>
      <c r="BE125" s="52"/>
      <c r="BF125" s="52"/>
      <c r="BG125" s="52">
        <f t="shared" si="1464"/>
        <v>0</v>
      </c>
      <c r="BH125" s="52">
        <f t="shared" si="1465"/>
        <v>0</v>
      </c>
      <c r="BI125" s="31"/>
      <c r="BJ125" s="31"/>
      <c r="BK125" s="31"/>
      <c r="BL125" s="31"/>
      <c r="BM125" s="31"/>
      <c r="BN125" s="44" t="s">
        <v>110</v>
      </c>
      <c r="BO125" s="45" t="s">
        <v>116</v>
      </c>
      <c r="BP125" s="109" t="s">
        <v>112</v>
      </c>
      <c r="BQ125" s="109" t="s">
        <v>117</v>
      </c>
      <c r="BR125" s="109">
        <v>210</v>
      </c>
      <c r="BS125" s="109">
        <v>4</v>
      </c>
      <c r="BT125" s="45">
        <f>60+40</f>
        <v>100</v>
      </c>
      <c r="BU125" s="45">
        <v>1</v>
      </c>
      <c r="BV125" s="45">
        <v>1</v>
      </c>
      <c r="BW125" s="45">
        <v>1</v>
      </c>
      <c r="BX125" s="44">
        <v>60</v>
      </c>
      <c r="BY125" s="99">
        <f t="shared" ref="BY125" si="1566">SUM(BZ125+CB125+CD125+CF125+CH125)</f>
        <v>6</v>
      </c>
      <c r="BZ125" s="62"/>
      <c r="CA125" s="58">
        <f t="shared" ref="CA125" si="1567">SUM(BZ125)*BU125</f>
        <v>0</v>
      </c>
      <c r="CB125" s="62"/>
      <c r="CC125" s="58">
        <f t="shared" ref="CC125" si="1568">BV125*CB125</f>
        <v>0</v>
      </c>
      <c r="CD125" s="62">
        <v>0</v>
      </c>
      <c r="CE125" s="58">
        <f t="shared" ref="CE125" si="1569">SUM(CD125)*BV125</f>
        <v>0</v>
      </c>
      <c r="CF125" s="62">
        <v>6</v>
      </c>
      <c r="CG125" s="58">
        <f t="shared" ref="CG125" si="1570">SUM(CF125)*BW125</f>
        <v>6</v>
      </c>
      <c r="CH125" s="63"/>
      <c r="CI125" s="52"/>
      <c r="CJ125" s="52"/>
      <c r="CK125" s="52"/>
      <c r="CL125" s="63"/>
      <c r="CM125" s="52"/>
      <c r="CN125" s="63"/>
      <c r="CO125" s="52"/>
      <c r="CP125" s="63"/>
      <c r="CQ125" s="108"/>
      <c r="CR125" s="63"/>
      <c r="CS125" s="52"/>
      <c r="CT125" s="63"/>
      <c r="CU125" s="52"/>
      <c r="CV125" s="63"/>
      <c r="CW125" s="52"/>
      <c r="CX125" s="63"/>
      <c r="CY125" s="52"/>
      <c r="CZ125" s="63"/>
      <c r="DA125" s="52"/>
      <c r="DB125" s="63"/>
      <c r="DC125" s="52"/>
      <c r="DD125" s="63"/>
      <c r="DE125" s="52"/>
      <c r="DF125" s="63"/>
      <c r="DG125" s="52"/>
      <c r="DH125" s="63"/>
      <c r="DI125" s="52"/>
      <c r="DJ125" s="63"/>
      <c r="DK125" s="52"/>
      <c r="DL125" s="63"/>
      <c r="DM125" s="52"/>
      <c r="DN125" s="63"/>
      <c r="DO125" s="52"/>
      <c r="DP125" s="63"/>
      <c r="DQ125" s="52"/>
      <c r="DR125" s="52"/>
      <c r="DS125" s="52">
        <f t="shared" si="1476"/>
        <v>6</v>
      </c>
      <c r="DT125" s="52">
        <f t="shared" si="1477"/>
        <v>6</v>
      </c>
      <c r="DU125" s="31"/>
      <c r="DV125" s="31"/>
      <c r="DW125" s="31"/>
      <c r="DX125" s="31"/>
      <c r="DY125" s="31"/>
      <c r="DZ125" s="96"/>
      <c r="EA125" s="95"/>
      <c r="EB125" s="112"/>
      <c r="EC125" s="31"/>
      <c r="ED125" s="31"/>
      <c r="EE125" s="31"/>
      <c r="EF125" s="31"/>
      <c r="EG125" s="31"/>
      <c r="EH125" s="31"/>
      <c r="EI125" s="31"/>
      <c r="EJ125" s="31">
        <f t="shared" si="1478"/>
        <v>60</v>
      </c>
      <c r="EK125" s="31">
        <f t="shared" si="1479"/>
        <v>6</v>
      </c>
      <c r="EL125" s="31">
        <f t="shared" si="1480"/>
        <v>0</v>
      </c>
      <c r="EM125" s="30">
        <f t="shared" si="1481"/>
        <v>0</v>
      </c>
      <c r="EN125" s="31">
        <f t="shared" si="1482"/>
        <v>0</v>
      </c>
      <c r="EO125" s="31">
        <f t="shared" si="1483"/>
        <v>0</v>
      </c>
      <c r="EP125" s="31">
        <f t="shared" si="1484"/>
        <v>0</v>
      </c>
      <c r="EQ125" s="31">
        <f t="shared" si="1485"/>
        <v>0</v>
      </c>
      <c r="ER125" s="31">
        <f t="shared" si="1486"/>
        <v>6</v>
      </c>
      <c r="ES125" s="31">
        <f t="shared" si="1487"/>
        <v>6</v>
      </c>
      <c r="ET125" s="31">
        <f t="shared" si="1488"/>
        <v>0</v>
      </c>
      <c r="EU125" s="31">
        <f t="shared" si="1489"/>
        <v>0</v>
      </c>
      <c r="EV125" s="31">
        <f t="shared" si="1490"/>
        <v>0</v>
      </c>
      <c r="EW125" s="30">
        <f t="shared" si="1491"/>
        <v>0</v>
      </c>
      <c r="EX125" s="31">
        <f t="shared" si="1492"/>
        <v>0</v>
      </c>
      <c r="EY125" s="31">
        <f t="shared" si="1493"/>
        <v>0</v>
      </c>
      <c r="EZ125" s="31">
        <f t="shared" si="1494"/>
        <v>0</v>
      </c>
      <c r="FA125" s="31">
        <f t="shared" si="1495"/>
        <v>0</v>
      </c>
      <c r="FB125" s="31">
        <f t="shared" si="1496"/>
        <v>0</v>
      </c>
      <c r="FC125" s="31">
        <f t="shared" si="1497"/>
        <v>0</v>
      </c>
      <c r="FD125" s="31">
        <f t="shared" si="1498"/>
        <v>0</v>
      </c>
      <c r="FE125" s="31">
        <f t="shared" si="1499"/>
        <v>0</v>
      </c>
      <c r="FF125" s="31">
        <f t="shared" si="1500"/>
        <v>0</v>
      </c>
      <c r="FG125" s="30">
        <f t="shared" si="1501"/>
        <v>0</v>
      </c>
      <c r="FH125" s="31">
        <f t="shared" si="1502"/>
        <v>0</v>
      </c>
      <c r="FI125" s="31">
        <f t="shared" si="1503"/>
        <v>0</v>
      </c>
      <c r="FJ125" s="31">
        <f t="shared" si="1504"/>
        <v>0</v>
      </c>
      <c r="FK125" s="31">
        <f t="shared" si="1505"/>
        <v>0</v>
      </c>
      <c r="FL125" s="31">
        <f t="shared" si="1506"/>
        <v>0</v>
      </c>
      <c r="FM125" s="31">
        <f t="shared" si="1507"/>
        <v>0</v>
      </c>
      <c r="FN125" s="31">
        <f t="shared" si="1508"/>
        <v>0</v>
      </c>
      <c r="FO125" s="31">
        <f t="shared" si="1509"/>
        <v>0</v>
      </c>
      <c r="FP125" s="31">
        <f t="shared" si="1510"/>
        <v>0</v>
      </c>
      <c r="FQ125" s="31">
        <f t="shared" si="1511"/>
        <v>0</v>
      </c>
      <c r="FR125" s="31"/>
      <c r="FS125" s="31">
        <f t="shared" si="1511"/>
        <v>0</v>
      </c>
      <c r="FT125" s="31">
        <f t="shared" si="1512"/>
        <v>0</v>
      </c>
      <c r="FU125" s="31">
        <f t="shared" si="1513"/>
        <v>0</v>
      </c>
      <c r="FV125" s="31">
        <f t="shared" si="1514"/>
        <v>0</v>
      </c>
      <c r="FW125" s="31">
        <f t="shared" si="1515"/>
        <v>0</v>
      </c>
      <c r="FX125" s="31">
        <f t="shared" si="1516"/>
        <v>0</v>
      </c>
      <c r="FY125" s="31">
        <f t="shared" si="1517"/>
        <v>0</v>
      </c>
      <c r="FZ125" s="31">
        <f t="shared" si="1518"/>
        <v>0</v>
      </c>
      <c r="GA125" s="31">
        <f t="shared" si="1519"/>
        <v>0</v>
      </c>
      <c r="GB125" s="31">
        <f t="shared" si="1520"/>
        <v>0</v>
      </c>
      <c r="GC125" s="31">
        <f t="shared" si="1521"/>
        <v>0</v>
      </c>
      <c r="GD125" s="31">
        <f t="shared" si="1522"/>
        <v>0</v>
      </c>
      <c r="GE125" s="97">
        <f t="shared" si="1523"/>
        <v>6</v>
      </c>
      <c r="GF125" s="98">
        <f t="shared" si="1524"/>
        <v>6</v>
      </c>
      <c r="GG125" s="31"/>
      <c r="GH125" s="31"/>
      <c r="GI125" s="31"/>
      <c r="GJ125" s="31"/>
      <c r="GL125" s="7"/>
      <c r="GM125" s="7"/>
      <c r="GN125" s="11"/>
      <c r="GO125" s="33"/>
      <c r="GP125" s="40"/>
      <c r="GR125" s="36"/>
    </row>
    <row r="126" spans="1:200" s="2" customFormat="1" ht="24.95" hidden="1" customHeight="1">
      <c r="A126" s="31"/>
      <c r="B126" s="96"/>
      <c r="C126" s="95"/>
      <c r="D126" s="112"/>
      <c r="E126" s="112"/>
      <c r="F126" s="112"/>
      <c r="G126" s="112"/>
      <c r="H126" s="112"/>
      <c r="I126" s="112"/>
      <c r="J126" s="112"/>
      <c r="K126" s="112"/>
      <c r="L126" s="96"/>
      <c r="M126" s="107">
        <f t="shared" si="1557"/>
        <v>0</v>
      </c>
      <c r="N126" s="62"/>
      <c r="O126" s="52"/>
      <c r="P126" s="62"/>
      <c r="Q126" s="52"/>
      <c r="R126" s="62"/>
      <c r="S126" s="52"/>
      <c r="T126" s="62"/>
      <c r="U126" s="52"/>
      <c r="V126" s="63"/>
      <c r="W126" s="52"/>
      <c r="X126" s="52"/>
      <c r="Y126" s="52"/>
      <c r="Z126" s="63"/>
      <c r="AA126" s="52"/>
      <c r="AB126" s="63"/>
      <c r="AC126" s="52"/>
      <c r="AD126" s="63"/>
      <c r="AE126" s="108"/>
      <c r="AF126" s="63"/>
      <c r="AG126" s="52"/>
      <c r="AH126" s="63"/>
      <c r="AI126" s="52"/>
      <c r="AJ126" s="63"/>
      <c r="AK126" s="52"/>
      <c r="AL126" s="63"/>
      <c r="AM126" s="52"/>
      <c r="AN126" s="63"/>
      <c r="AO126" s="52"/>
      <c r="AP126" s="63"/>
      <c r="AQ126" s="52"/>
      <c r="AR126" s="63"/>
      <c r="AS126" s="52"/>
      <c r="AT126" s="63"/>
      <c r="AU126" s="52"/>
      <c r="AV126" s="63"/>
      <c r="AW126" s="52"/>
      <c r="AX126" s="63"/>
      <c r="AY126" s="52"/>
      <c r="AZ126" s="63"/>
      <c r="BA126" s="52"/>
      <c r="BB126" s="63"/>
      <c r="BC126" s="52"/>
      <c r="BD126" s="63"/>
      <c r="BE126" s="52"/>
      <c r="BF126" s="52"/>
      <c r="BG126" s="52">
        <f t="shared" si="1464"/>
        <v>0</v>
      </c>
      <c r="BH126" s="52">
        <f t="shared" si="1465"/>
        <v>0</v>
      </c>
      <c r="BI126" s="31"/>
      <c r="BJ126" s="31"/>
      <c r="BK126" s="31"/>
      <c r="BL126" s="31"/>
      <c r="BM126" s="31"/>
      <c r="BN126" s="96"/>
      <c r="BO126" s="95"/>
      <c r="BP126" s="112"/>
      <c r="BQ126" s="112"/>
      <c r="BR126" s="112"/>
      <c r="BS126" s="112"/>
      <c r="BT126" s="112"/>
      <c r="BU126" s="112"/>
      <c r="BV126" s="112"/>
      <c r="BW126" s="112"/>
      <c r="BX126" s="96"/>
      <c r="BY126" s="107">
        <f t="shared" ref="BY126:BY131" si="1571">SUM(BZ126+CB126+CF126+CH126+DD126*2)</f>
        <v>0</v>
      </c>
      <c r="BZ126" s="62"/>
      <c r="CA126" s="52"/>
      <c r="CB126" s="62"/>
      <c r="CC126" s="52"/>
      <c r="CD126" s="62"/>
      <c r="CE126" s="52"/>
      <c r="CF126" s="62"/>
      <c r="CG126" s="52"/>
      <c r="CH126" s="63"/>
      <c r="CI126" s="52"/>
      <c r="CJ126" s="52"/>
      <c r="CK126" s="52"/>
      <c r="CL126" s="63"/>
      <c r="CM126" s="52"/>
      <c r="CN126" s="63"/>
      <c r="CO126" s="52"/>
      <c r="CP126" s="63"/>
      <c r="CQ126" s="108"/>
      <c r="CR126" s="63"/>
      <c r="CS126" s="52"/>
      <c r="CT126" s="63"/>
      <c r="CU126" s="52"/>
      <c r="CV126" s="63"/>
      <c r="CW126" s="52"/>
      <c r="CX126" s="63"/>
      <c r="CY126" s="52"/>
      <c r="CZ126" s="63"/>
      <c r="DA126" s="52"/>
      <c r="DB126" s="63"/>
      <c r="DC126" s="52"/>
      <c r="DD126" s="63"/>
      <c r="DE126" s="52"/>
      <c r="DF126" s="63"/>
      <c r="DG126" s="52"/>
      <c r="DH126" s="63"/>
      <c r="DI126" s="52"/>
      <c r="DJ126" s="63"/>
      <c r="DK126" s="52"/>
      <c r="DL126" s="63"/>
      <c r="DM126" s="52"/>
      <c r="DN126" s="63"/>
      <c r="DO126" s="52"/>
      <c r="DP126" s="63"/>
      <c r="DQ126" s="52"/>
      <c r="DR126" s="52"/>
      <c r="DS126" s="52">
        <f t="shared" si="1476"/>
        <v>0</v>
      </c>
      <c r="DT126" s="52">
        <f t="shared" si="1477"/>
        <v>0</v>
      </c>
      <c r="DU126" s="31"/>
      <c r="DV126" s="31"/>
      <c r="DW126" s="31"/>
      <c r="DX126" s="31"/>
      <c r="DY126" s="31"/>
      <c r="DZ126" s="96"/>
      <c r="EA126" s="95"/>
      <c r="EB126" s="112"/>
      <c r="EC126" s="31"/>
      <c r="ED126" s="31"/>
      <c r="EE126" s="31"/>
      <c r="EF126" s="31"/>
      <c r="EG126" s="31"/>
      <c r="EH126" s="31"/>
      <c r="EI126" s="31"/>
      <c r="EJ126" s="31">
        <f t="shared" si="1478"/>
        <v>0</v>
      </c>
      <c r="EK126" s="31">
        <f t="shared" si="1479"/>
        <v>0</v>
      </c>
      <c r="EL126" s="31">
        <f t="shared" si="1480"/>
        <v>0</v>
      </c>
      <c r="EM126" s="30">
        <f t="shared" si="1481"/>
        <v>0</v>
      </c>
      <c r="EN126" s="31">
        <f t="shared" si="1482"/>
        <v>0</v>
      </c>
      <c r="EO126" s="31">
        <f t="shared" si="1483"/>
        <v>0</v>
      </c>
      <c r="EP126" s="31">
        <f t="shared" si="1484"/>
        <v>0</v>
      </c>
      <c r="EQ126" s="31">
        <f t="shared" si="1485"/>
        <v>0</v>
      </c>
      <c r="ER126" s="31">
        <f t="shared" si="1486"/>
        <v>0</v>
      </c>
      <c r="ES126" s="31">
        <f t="shared" si="1487"/>
        <v>0</v>
      </c>
      <c r="ET126" s="31">
        <f t="shared" si="1488"/>
        <v>0</v>
      </c>
      <c r="EU126" s="31">
        <f t="shared" si="1489"/>
        <v>0</v>
      </c>
      <c r="EV126" s="31">
        <f t="shared" si="1490"/>
        <v>0</v>
      </c>
      <c r="EW126" s="30">
        <f t="shared" si="1491"/>
        <v>0</v>
      </c>
      <c r="EX126" s="31">
        <f t="shared" si="1492"/>
        <v>0</v>
      </c>
      <c r="EY126" s="31">
        <f t="shared" si="1493"/>
        <v>0</v>
      </c>
      <c r="EZ126" s="31">
        <f t="shared" si="1494"/>
        <v>0</v>
      </c>
      <c r="FA126" s="31">
        <f t="shared" si="1495"/>
        <v>0</v>
      </c>
      <c r="FB126" s="31">
        <f t="shared" si="1496"/>
        <v>0</v>
      </c>
      <c r="FC126" s="31">
        <f t="shared" si="1497"/>
        <v>0</v>
      </c>
      <c r="FD126" s="31">
        <f t="shared" si="1498"/>
        <v>0</v>
      </c>
      <c r="FE126" s="31">
        <f t="shared" si="1499"/>
        <v>0</v>
      </c>
      <c r="FF126" s="31">
        <f t="shared" si="1500"/>
        <v>0</v>
      </c>
      <c r="FG126" s="30">
        <f t="shared" si="1501"/>
        <v>0</v>
      </c>
      <c r="FH126" s="31">
        <f t="shared" si="1502"/>
        <v>0</v>
      </c>
      <c r="FI126" s="31">
        <f t="shared" si="1503"/>
        <v>0</v>
      </c>
      <c r="FJ126" s="31">
        <f t="shared" si="1504"/>
        <v>0</v>
      </c>
      <c r="FK126" s="31">
        <f t="shared" si="1505"/>
        <v>0</v>
      </c>
      <c r="FL126" s="31">
        <f t="shared" si="1506"/>
        <v>0</v>
      </c>
      <c r="FM126" s="31">
        <f t="shared" si="1507"/>
        <v>0</v>
      </c>
      <c r="FN126" s="31">
        <f t="shared" si="1508"/>
        <v>0</v>
      </c>
      <c r="FO126" s="31">
        <f t="shared" si="1509"/>
        <v>0</v>
      </c>
      <c r="FP126" s="31">
        <f t="shared" si="1510"/>
        <v>0</v>
      </c>
      <c r="FQ126" s="31">
        <f t="shared" si="1511"/>
        <v>0</v>
      </c>
      <c r="FR126" s="31"/>
      <c r="FS126" s="31">
        <f t="shared" si="1511"/>
        <v>0</v>
      </c>
      <c r="FT126" s="31">
        <f t="shared" si="1512"/>
        <v>0</v>
      </c>
      <c r="FU126" s="31">
        <f t="shared" si="1513"/>
        <v>0</v>
      </c>
      <c r="FV126" s="31">
        <f t="shared" si="1514"/>
        <v>0</v>
      </c>
      <c r="FW126" s="31">
        <f t="shared" si="1515"/>
        <v>0</v>
      </c>
      <c r="FX126" s="31">
        <f t="shared" si="1516"/>
        <v>0</v>
      </c>
      <c r="FY126" s="31">
        <f t="shared" si="1517"/>
        <v>0</v>
      </c>
      <c r="FZ126" s="31">
        <f t="shared" si="1518"/>
        <v>0</v>
      </c>
      <c r="GA126" s="31">
        <f t="shared" si="1519"/>
        <v>0</v>
      </c>
      <c r="GB126" s="31">
        <f t="shared" si="1520"/>
        <v>0</v>
      </c>
      <c r="GC126" s="31">
        <f t="shared" si="1521"/>
        <v>0</v>
      </c>
      <c r="GD126" s="31">
        <f t="shared" si="1522"/>
        <v>0</v>
      </c>
      <c r="GE126" s="97">
        <f t="shared" si="1523"/>
        <v>0</v>
      </c>
      <c r="GF126" s="98">
        <f t="shared" si="1524"/>
        <v>0</v>
      </c>
      <c r="GG126" s="31"/>
      <c r="GH126" s="31"/>
      <c r="GI126" s="31"/>
      <c r="GJ126" s="31"/>
      <c r="GL126" s="7"/>
      <c r="GM126" s="7"/>
      <c r="GN126" s="11"/>
      <c r="GO126" s="33"/>
      <c r="GP126" s="40"/>
      <c r="GR126" s="36"/>
    </row>
    <row r="127" spans="1:200" s="2" customFormat="1" ht="24.95" hidden="1" customHeight="1">
      <c r="A127" s="31"/>
      <c r="B127" s="96"/>
      <c r="C127" s="95"/>
      <c r="D127" s="112"/>
      <c r="E127" s="112"/>
      <c r="F127" s="112"/>
      <c r="G127" s="112"/>
      <c r="H127" s="112"/>
      <c r="I127" s="112"/>
      <c r="J127" s="112"/>
      <c r="K127" s="112"/>
      <c r="L127" s="96"/>
      <c r="M127" s="107">
        <f t="shared" si="1557"/>
        <v>0</v>
      </c>
      <c r="N127" s="62"/>
      <c r="O127" s="52"/>
      <c r="P127" s="62"/>
      <c r="Q127" s="52"/>
      <c r="R127" s="62"/>
      <c r="S127" s="52"/>
      <c r="T127" s="62"/>
      <c r="U127" s="52"/>
      <c r="V127" s="63"/>
      <c r="W127" s="52"/>
      <c r="X127" s="52"/>
      <c r="Y127" s="52"/>
      <c r="Z127" s="63"/>
      <c r="AA127" s="52"/>
      <c r="AB127" s="63"/>
      <c r="AC127" s="52"/>
      <c r="AD127" s="63"/>
      <c r="AE127" s="108"/>
      <c r="AF127" s="63"/>
      <c r="AG127" s="52"/>
      <c r="AH127" s="63"/>
      <c r="AI127" s="52"/>
      <c r="AJ127" s="63"/>
      <c r="AK127" s="52"/>
      <c r="AL127" s="63"/>
      <c r="AM127" s="52"/>
      <c r="AN127" s="63"/>
      <c r="AO127" s="52"/>
      <c r="AP127" s="63"/>
      <c r="AQ127" s="52"/>
      <c r="AR127" s="63"/>
      <c r="AS127" s="52"/>
      <c r="AT127" s="63"/>
      <c r="AU127" s="52"/>
      <c r="AV127" s="63"/>
      <c r="AW127" s="52"/>
      <c r="AX127" s="63"/>
      <c r="AY127" s="52"/>
      <c r="AZ127" s="63"/>
      <c r="BA127" s="52"/>
      <c r="BB127" s="63"/>
      <c r="BC127" s="52"/>
      <c r="BD127" s="63"/>
      <c r="BE127" s="52"/>
      <c r="BF127" s="52"/>
      <c r="BG127" s="52">
        <f t="shared" si="1464"/>
        <v>0</v>
      </c>
      <c r="BH127" s="52">
        <f t="shared" si="1465"/>
        <v>0</v>
      </c>
      <c r="BI127" s="31"/>
      <c r="BJ127" s="31"/>
      <c r="BK127" s="31"/>
      <c r="BL127" s="31"/>
      <c r="BM127" s="31"/>
      <c r="BN127" s="96"/>
      <c r="BO127" s="95"/>
      <c r="BP127" s="112"/>
      <c r="BQ127" s="112"/>
      <c r="BR127" s="112"/>
      <c r="BS127" s="112"/>
      <c r="BT127" s="112"/>
      <c r="BU127" s="112"/>
      <c r="BV127" s="112"/>
      <c r="BW127" s="112"/>
      <c r="BX127" s="96"/>
      <c r="BY127" s="107">
        <f t="shared" si="1571"/>
        <v>0</v>
      </c>
      <c r="BZ127" s="62"/>
      <c r="CA127" s="52"/>
      <c r="CB127" s="62"/>
      <c r="CC127" s="52"/>
      <c r="CD127" s="62"/>
      <c r="CE127" s="52"/>
      <c r="CF127" s="62"/>
      <c r="CG127" s="52"/>
      <c r="CH127" s="63"/>
      <c r="CI127" s="52"/>
      <c r="CJ127" s="52"/>
      <c r="CK127" s="52"/>
      <c r="CL127" s="63"/>
      <c r="CM127" s="52"/>
      <c r="CN127" s="63"/>
      <c r="CO127" s="52"/>
      <c r="CP127" s="63"/>
      <c r="CQ127" s="108"/>
      <c r="CR127" s="63"/>
      <c r="CS127" s="52"/>
      <c r="CT127" s="63"/>
      <c r="CU127" s="52"/>
      <c r="CV127" s="63"/>
      <c r="CW127" s="52"/>
      <c r="CX127" s="63"/>
      <c r="CY127" s="52"/>
      <c r="CZ127" s="63"/>
      <c r="DA127" s="52"/>
      <c r="DB127" s="63"/>
      <c r="DC127" s="52"/>
      <c r="DD127" s="63"/>
      <c r="DE127" s="52"/>
      <c r="DF127" s="63"/>
      <c r="DG127" s="52"/>
      <c r="DH127" s="63"/>
      <c r="DI127" s="52"/>
      <c r="DJ127" s="63"/>
      <c r="DK127" s="52"/>
      <c r="DL127" s="63"/>
      <c r="DM127" s="52"/>
      <c r="DN127" s="63"/>
      <c r="DO127" s="52"/>
      <c r="DP127" s="63"/>
      <c r="DQ127" s="52"/>
      <c r="DR127" s="52"/>
      <c r="DS127" s="52">
        <f t="shared" si="1476"/>
        <v>0</v>
      </c>
      <c r="DT127" s="52">
        <f t="shared" si="1477"/>
        <v>0</v>
      </c>
      <c r="DU127" s="31"/>
      <c r="DV127" s="31"/>
      <c r="DW127" s="31"/>
      <c r="DX127" s="31"/>
      <c r="DY127" s="31"/>
      <c r="DZ127" s="96"/>
      <c r="EA127" s="95"/>
      <c r="EB127" s="112"/>
      <c r="EC127" s="31"/>
      <c r="ED127" s="31"/>
      <c r="EE127" s="31"/>
      <c r="EF127" s="31"/>
      <c r="EG127" s="31"/>
      <c r="EH127" s="31"/>
      <c r="EI127" s="31"/>
      <c r="EJ127" s="31">
        <f t="shared" si="1478"/>
        <v>0</v>
      </c>
      <c r="EK127" s="31">
        <f t="shared" si="1479"/>
        <v>0</v>
      </c>
      <c r="EL127" s="31">
        <f t="shared" si="1480"/>
        <v>0</v>
      </c>
      <c r="EM127" s="30">
        <f t="shared" si="1481"/>
        <v>0</v>
      </c>
      <c r="EN127" s="31">
        <f t="shared" si="1482"/>
        <v>0</v>
      </c>
      <c r="EO127" s="31">
        <f t="shared" si="1483"/>
        <v>0</v>
      </c>
      <c r="EP127" s="31">
        <f t="shared" si="1484"/>
        <v>0</v>
      </c>
      <c r="EQ127" s="31">
        <f t="shared" si="1485"/>
        <v>0</v>
      </c>
      <c r="ER127" s="31">
        <f t="shared" si="1486"/>
        <v>0</v>
      </c>
      <c r="ES127" s="31">
        <f t="shared" si="1487"/>
        <v>0</v>
      </c>
      <c r="ET127" s="31">
        <f t="shared" si="1488"/>
        <v>0</v>
      </c>
      <c r="EU127" s="31">
        <f t="shared" si="1489"/>
        <v>0</v>
      </c>
      <c r="EV127" s="31">
        <f t="shared" si="1490"/>
        <v>0</v>
      </c>
      <c r="EW127" s="30">
        <f t="shared" si="1491"/>
        <v>0</v>
      </c>
      <c r="EX127" s="31">
        <f t="shared" si="1492"/>
        <v>0</v>
      </c>
      <c r="EY127" s="31">
        <f t="shared" si="1493"/>
        <v>0</v>
      </c>
      <c r="EZ127" s="31">
        <f t="shared" si="1494"/>
        <v>0</v>
      </c>
      <c r="FA127" s="31">
        <f t="shared" si="1495"/>
        <v>0</v>
      </c>
      <c r="FB127" s="31">
        <f t="shared" si="1496"/>
        <v>0</v>
      </c>
      <c r="FC127" s="31">
        <f t="shared" si="1497"/>
        <v>0</v>
      </c>
      <c r="FD127" s="31">
        <f t="shared" si="1498"/>
        <v>0</v>
      </c>
      <c r="FE127" s="31">
        <f t="shared" si="1499"/>
        <v>0</v>
      </c>
      <c r="FF127" s="31">
        <f t="shared" si="1500"/>
        <v>0</v>
      </c>
      <c r="FG127" s="30">
        <f t="shared" si="1501"/>
        <v>0</v>
      </c>
      <c r="FH127" s="31">
        <f t="shared" si="1502"/>
        <v>0</v>
      </c>
      <c r="FI127" s="31">
        <f t="shared" si="1503"/>
        <v>0</v>
      </c>
      <c r="FJ127" s="31">
        <f t="shared" si="1504"/>
        <v>0</v>
      </c>
      <c r="FK127" s="31">
        <f t="shared" si="1505"/>
        <v>0</v>
      </c>
      <c r="FL127" s="31">
        <f t="shared" si="1506"/>
        <v>0</v>
      </c>
      <c r="FM127" s="31">
        <f t="shared" si="1507"/>
        <v>0</v>
      </c>
      <c r="FN127" s="31">
        <f t="shared" si="1508"/>
        <v>0</v>
      </c>
      <c r="FO127" s="31">
        <f t="shared" si="1509"/>
        <v>0</v>
      </c>
      <c r="FP127" s="31">
        <f t="shared" si="1510"/>
        <v>0</v>
      </c>
      <c r="FQ127" s="31">
        <f t="shared" si="1511"/>
        <v>0</v>
      </c>
      <c r="FR127" s="31"/>
      <c r="FS127" s="31">
        <f t="shared" si="1511"/>
        <v>0</v>
      </c>
      <c r="FT127" s="31">
        <f t="shared" si="1512"/>
        <v>0</v>
      </c>
      <c r="FU127" s="31">
        <f t="shared" si="1513"/>
        <v>0</v>
      </c>
      <c r="FV127" s="31">
        <f t="shared" si="1514"/>
        <v>0</v>
      </c>
      <c r="FW127" s="31">
        <f t="shared" si="1515"/>
        <v>0</v>
      </c>
      <c r="FX127" s="31">
        <f t="shared" si="1516"/>
        <v>0</v>
      </c>
      <c r="FY127" s="31">
        <f t="shared" si="1517"/>
        <v>0</v>
      </c>
      <c r="FZ127" s="31">
        <f t="shared" si="1518"/>
        <v>0</v>
      </c>
      <c r="GA127" s="31">
        <f t="shared" si="1519"/>
        <v>0</v>
      </c>
      <c r="GB127" s="31">
        <f t="shared" si="1520"/>
        <v>0</v>
      </c>
      <c r="GC127" s="31">
        <f t="shared" si="1521"/>
        <v>0</v>
      </c>
      <c r="GD127" s="31">
        <f t="shared" si="1522"/>
        <v>0</v>
      </c>
      <c r="GE127" s="97">
        <f t="shared" si="1523"/>
        <v>0</v>
      </c>
      <c r="GF127" s="98">
        <f t="shared" si="1524"/>
        <v>0</v>
      </c>
      <c r="GG127" s="31"/>
      <c r="GH127" s="31"/>
      <c r="GI127" s="31"/>
      <c r="GJ127" s="31"/>
      <c r="GL127" s="7"/>
      <c r="GM127" s="7"/>
      <c r="GN127" s="11"/>
      <c r="GO127" s="37"/>
      <c r="GP127" s="42"/>
      <c r="GR127" s="36"/>
    </row>
    <row r="128" spans="1:200" s="2" customFormat="1" ht="24.95" hidden="1" customHeight="1">
      <c r="A128" s="31"/>
      <c r="B128" s="96"/>
      <c r="C128" s="95"/>
      <c r="D128" s="112"/>
      <c r="E128" s="112"/>
      <c r="F128" s="112"/>
      <c r="G128" s="112"/>
      <c r="H128" s="112"/>
      <c r="I128" s="112"/>
      <c r="J128" s="112"/>
      <c r="K128" s="112"/>
      <c r="L128" s="96"/>
      <c r="M128" s="107">
        <f t="shared" si="1557"/>
        <v>0</v>
      </c>
      <c r="N128" s="62"/>
      <c r="O128" s="52"/>
      <c r="P128" s="62"/>
      <c r="Q128" s="52"/>
      <c r="R128" s="62"/>
      <c r="S128" s="52"/>
      <c r="T128" s="62"/>
      <c r="U128" s="52"/>
      <c r="V128" s="63"/>
      <c r="W128" s="52"/>
      <c r="X128" s="52"/>
      <c r="Y128" s="52"/>
      <c r="Z128" s="63"/>
      <c r="AA128" s="52"/>
      <c r="AB128" s="63"/>
      <c r="AC128" s="52"/>
      <c r="AD128" s="63"/>
      <c r="AE128" s="108"/>
      <c r="AF128" s="63"/>
      <c r="AG128" s="52"/>
      <c r="AH128" s="63"/>
      <c r="AI128" s="52"/>
      <c r="AJ128" s="63"/>
      <c r="AK128" s="52"/>
      <c r="AL128" s="63"/>
      <c r="AM128" s="52"/>
      <c r="AN128" s="63"/>
      <c r="AO128" s="52"/>
      <c r="AP128" s="63"/>
      <c r="AQ128" s="52"/>
      <c r="AR128" s="63"/>
      <c r="AS128" s="52"/>
      <c r="AT128" s="63"/>
      <c r="AU128" s="52"/>
      <c r="AV128" s="63"/>
      <c r="AW128" s="52"/>
      <c r="AX128" s="63"/>
      <c r="AY128" s="52"/>
      <c r="AZ128" s="63"/>
      <c r="BA128" s="52"/>
      <c r="BB128" s="63"/>
      <c r="BC128" s="52"/>
      <c r="BD128" s="63"/>
      <c r="BE128" s="52"/>
      <c r="BF128" s="52"/>
      <c r="BG128" s="52">
        <f t="shared" si="1464"/>
        <v>0</v>
      </c>
      <c r="BH128" s="52">
        <f t="shared" si="1465"/>
        <v>0</v>
      </c>
      <c r="BI128" s="31"/>
      <c r="BJ128" s="31"/>
      <c r="BK128" s="31"/>
      <c r="BL128" s="31"/>
      <c r="BM128" s="31"/>
      <c r="BN128" s="96"/>
      <c r="BO128" s="95"/>
      <c r="BP128" s="112"/>
      <c r="BQ128" s="112"/>
      <c r="BR128" s="112"/>
      <c r="BS128" s="112"/>
      <c r="BT128" s="112"/>
      <c r="BU128" s="112"/>
      <c r="BV128" s="112"/>
      <c r="BW128" s="112"/>
      <c r="BX128" s="96"/>
      <c r="BY128" s="107">
        <f t="shared" si="1571"/>
        <v>0</v>
      </c>
      <c r="BZ128" s="62"/>
      <c r="CA128" s="52"/>
      <c r="CB128" s="62"/>
      <c r="CC128" s="52"/>
      <c r="CD128" s="62"/>
      <c r="CE128" s="52"/>
      <c r="CF128" s="62"/>
      <c r="CG128" s="52"/>
      <c r="CH128" s="63"/>
      <c r="CI128" s="52"/>
      <c r="CJ128" s="52"/>
      <c r="CK128" s="52"/>
      <c r="CL128" s="63"/>
      <c r="CM128" s="52"/>
      <c r="CN128" s="63"/>
      <c r="CO128" s="52"/>
      <c r="CP128" s="63"/>
      <c r="CQ128" s="108"/>
      <c r="CR128" s="63"/>
      <c r="CS128" s="52"/>
      <c r="CT128" s="63"/>
      <c r="CU128" s="52"/>
      <c r="CV128" s="63"/>
      <c r="CW128" s="52"/>
      <c r="CX128" s="63"/>
      <c r="CY128" s="52"/>
      <c r="CZ128" s="63"/>
      <c r="DA128" s="52"/>
      <c r="DB128" s="63"/>
      <c r="DC128" s="52"/>
      <c r="DD128" s="63"/>
      <c r="DE128" s="52"/>
      <c r="DF128" s="63"/>
      <c r="DG128" s="52"/>
      <c r="DH128" s="63"/>
      <c r="DI128" s="52"/>
      <c r="DJ128" s="63"/>
      <c r="DK128" s="52"/>
      <c r="DL128" s="63"/>
      <c r="DM128" s="52"/>
      <c r="DN128" s="63"/>
      <c r="DO128" s="52"/>
      <c r="DP128" s="63"/>
      <c r="DQ128" s="52"/>
      <c r="DR128" s="52"/>
      <c r="DS128" s="52">
        <f t="shared" si="1476"/>
        <v>0</v>
      </c>
      <c r="DT128" s="52">
        <f t="shared" si="1477"/>
        <v>0</v>
      </c>
      <c r="DU128" s="31"/>
      <c r="DV128" s="31"/>
      <c r="DW128" s="31"/>
      <c r="DX128" s="31"/>
      <c r="DY128" s="31"/>
      <c r="DZ128" s="96"/>
      <c r="EA128" s="95"/>
      <c r="EB128" s="112"/>
      <c r="EC128" s="31"/>
      <c r="ED128" s="31"/>
      <c r="EE128" s="31"/>
      <c r="EF128" s="31"/>
      <c r="EG128" s="31"/>
      <c r="EH128" s="31"/>
      <c r="EI128" s="31"/>
      <c r="EJ128" s="31">
        <f t="shared" si="1478"/>
        <v>0</v>
      </c>
      <c r="EK128" s="31">
        <f t="shared" si="1479"/>
        <v>0</v>
      </c>
      <c r="EL128" s="31">
        <f t="shared" si="1480"/>
        <v>0</v>
      </c>
      <c r="EM128" s="30">
        <f t="shared" si="1481"/>
        <v>0</v>
      </c>
      <c r="EN128" s="31">
        <f t="shared" si="1482"/>
        <v>0</v>
      </c>
      <c r="EO128" s="31">
        <f t="shared" si="1483"/>
        <v>0</v>
      </c>
      <c r="EP128" s="31">
        <f t="shared" si="1484"/>
        <v>0</v>
      </c>
      <c r="EQ128" s="31">
        <f t="shared" si="1485"/>
        <v>0</v>
      </c>
      <c r="ER128" s="31">
        <f t="shared" si="1486"/>
        <v>0</v>
      </c>
      <c r="ES128" s="31">
        <f t="shared" si="1487"/>
        <v>0</v>
      </c>
      <c r="ET128" s="31">
        <f t="shared" si="1488"/>
        <v>0</v>
      </c>
      <c r="EU128" s="31">
        <f t="shared" si="1489"/>
        <v>0</v>
      </c>
      <c r="EV128" s="31">
        <f t="shared" si="1490"/>
        <v>0</v>
      </c>
      <c r="EW128" s="30">
        <f t="shared" si="1491"/>
        <v>0</v>
      </c>
      <c r="EX128" s="31">
        <f t="shared" si="1492"/>
        <v>0</v>
      </c>
      <c r="EY128" s="31">
        <f t="shared" si="1493"/>
        <v>0</v>
      </c>
      <c r="EZ128" s="31">
        <f t="shared" si="1494"/>
        <v>0</v>
      </c>
      <c r="FA128" s="31">
        <f t="shared" si="1495"/>
        <v>0</v>
      </c>
      <c r="FB128" s="31">
        <f t="shared" si="1496"/>
        <v>0</v>
      </c>
      <c r="FC128" s="31">
        <f t="shared" si="1497"/>
        <v>0</v>
      </c>
      <c r="FD128" s="31">
        <f t="shared" si="1498"/>
        <v>0</v>
      </c>
      <c r="FE128" s="31">
        <f t="shared" si="1499"/>
        <v>0</v>
      </c>
      <c r="FF128" s="31">
        <f t="shared" si="1500"/>
        <v>0</v>
      </c>
      <c r="FG128" s="30">
        <f t="shared" si="1501"/>
        <v>0</v>
      </c>
      <c r="FH128" s="31">
        <f t="shared" si="1502"/>
        <v>0</v>
      </c>
      <c r="FI128" s="31">
        <f t="shared" si="1503"/>
        <v>0</v>
      </c>
      <c r="FJ128" s="31">
        <f t="shared" si="1504"/>
        <v>0</v>
      </c>
      <c r="FK128" s="31">
        <f t="shared" si="1505"/>
        <v>0</v>
      </c>
      <c r="FL128" s="31">
        <f t="shared" si="1506"/>
        <v>0</v>
      </c>
      <c r="FM128" s="31">
        <f t="shared" si="1507"/>
        <v>0</v>
      </c>
      <c r="FN128" s="31">
        <f t="shared" si="1508"/>
        <v>0</v>
      </c>
      <c r="FO128" s="31">
        <f t="shared" si="1509"/>
        <v>0</v>
      </c>
      <c r="FP128" s="31">
        <f t="shared" si="1510"/>
        <v>0</v>
      </c>
      <c r="FQ128" s="31">
        <f t="shared" si="1511"/>
        <v>0</v>
      </c>
      <c r="FR128" s="31"/>
      <c r="FS128" s="31">
        <f t="shared" si="1511"/>
        <v>0</v>
      </c>
      <c r="FT128" s="31">
        <f t="shared" si="1512"/>
        <v>0</v>
      </c>
      <c r="FU128" s="31">
        <f t="shared" si="1513"/>
        <v>0</v>
      </c>
      <c r="FV128" s="31">
        <f t="shared" si="1514"/>
        <v>0</v>
      </c>
      <c r="FW128" s="31">
        <f t="shared" si="1515"/>
        <v>0</v>
      </c>
      <c r="FX128" s="31">
        <f t="shared" si="1516"/>
        <v>0</v>
      </c>
      <c r="FY128" s="31">
        <f t="shared" si="1517"/>
        <v>0</v>
      </c>
      <c r="FZ128" s="31">
        <f t="shared" si="1518"/>
        <v>0</v>
      </c>
      <c r="GA128" s="31">
        <f t="shared" si="1519"/>
        <v>0</v>
      </c>
      <c r="GB128" s="31">
        <f t="shared" si="1520"/>
        <v>0</v>
      </c>
      <c r="GC128" s="31">
        <f t="shared" si="1521"/>
        <v>0</v>
      </c>
      <c r="GD128" s="31">
        <f t="shared" si="1522"/>
        <v>0</v>
      </c>
      <c r="GE128" s="97">
        <f t="shared" si="1523"/>
        <v>0</v>
      </c>
      <c r="GF128" s="98">
        <f t="shared" si="1524"/>
        <v>0</v>
      </c>
      <c r="GG128" s="31"/>
      <c r="GH128" s="31"/>
      <c r="GI128" s="31"/>
      <c r="GJ128" s="31"/>
      <c r="GL128" s="7"/>
      <c r="GM128" s="7"/>
      <c r="GN128" s="11"/>
      <c r="GO128" s="33"/>
      <c r="GP128" s="40"/>
      <c r="GR128" s="36"/>
    </row>
    <row r="129" spans="1:200" s="2" customFormat="1" ht="24.95" hidden="1" customHeight="1">
      <c r="A129" s="31"/>
      <c r="B129" s="96"/>
      <c r="C129" s="95"/>
      <c r="D129" s="112"/>
      <c r="E129" s="112"/>
      <c r="F129" s="112"/>
      <c r="G129" s="112"/>
      <c r="H129" s="112"/>
      <c r="I129" s="112"/>
      <c r="J129" s="112"/>
      <c r="K129" s="112"/>
      <c r="L129" s="96"/>
      <c r="M129" s="107">
        <f t="shared" si="1557"/>
        <v>0</v>
      </c>
      <c r="N129" s="62"/>
      <c r="O129" s="52"/>
      <c r="P129" s="62"/>
      <c r="Q129" s="52"/>
      <c r="R129" s="62"/>
      <c r="S129" s="52"/>
      <c r="T129" s="62"/>
      <c r="U129" s="52"/>
      <c r="V129" s="63"/>
      <c r="W129" s="52"/>
      <c r="X129" s="52"/>
      <c r="Y129" s="52"/>
      <c r="Z129" s="63"/>
      <c r="AA129" s="52"/>
      <c r="AB129" s="63"/>
      <c r="AC129" s="52"/>
      <c r="AD129" s="63"/>
      <c r="AE129" s="108"/>
      <c r="AF129" s="63"/>
      <c r="AG129" s="52"/>
      <c r="AH129" s="63"/>
      <c r="AI129" s="52"/>
      <c r="AJ129" s="63"/>
      <c r="AK129" s="52"/>
      <c r="AL129" s="63"/>
      <c r="AM129" s="52"/>
      <c r="AN129" s="63"/>
      <c r="AO129" s="52"/>
      <c r="AP129" s="63"/>
      <c r="AQ129" s="52"/>
      <c r="AR129" s="63"/>
      <c r="AS129" s="52"/>
      <c r="AT129" s="63"/>
      <c r="AU129" s="52"/>
      <c r="AV129" s="63"/>
      <c r="AW129" s="52"/>
      <c r="AX129" s="63"/>
      <c r="AY129" s="52"/>
      <c r="AZ129" s="63"/>
      <c r="BA129" s="52"/>
      <c r="BB129" s="63"/>
      <c r="BC129" s="52"/>
      <c r="BD129" s="63"/>
      <c r="BE129" s="52"/>
      <c r="BF129" s="52"/>
      <c r="BG129" s="52">
        <f t="shared" si="1464"/>
        <v>0</v>
      </c>
      <c r="BH129" s="52">
        <f t="shared" si="1465"/>
        <v>0</v>
      </c>
      <c r="BI129" s="31"/>
      <c r="BJ129" s="31"/>
      <c r="BK129" s="31"/>
      <c r="BL129" s="31"/>
      <c r="BM129" s="31"/>
      <c r="BN129" s="96"/>
      <c r="BO129" s="95"/>
      <c r="BP129" s="112"/>
      <c r="BQ129" s="112"/>
      <c r="BR129" s="112"/>
      <c r="BS129" s="112"/>
      <c r="BT129" s="112"/>
      <c r="BU129" s="112"/>
      <c r="BV129" s="112"/>
      <c r="BW129" s="112"/>
      <c r="BX129" s="96"/>
      <c r="BY129" s="107">
        <f t="shared" si="1571"/>
        <v>0</v>
      </c>
      <c r="BZ129" s="62"/>
      <c r="CA129" s="52"/>
      <c r="CB129" s="62"/>
      <c r="CC129" s="52"/>
      <c r="CD129" s="62"/>
      <c r="CE129" s="52"/>
      <c r="CF129" s="62"/>
      <c r="CG129" s="52"/>
      <c r="CH129" s="63"/>
      <c r="CI129" s="52"/>
      <c r="CJ129" s="52"/>
      <c r="CK129" s="52"/>
      <c r="CL129" s="63"/>
      <c r="CM129" s="52"/>
      <c r="CN129" s="63"/>
      <c r="CO129" s="52"/>
      <c r="CP129" s="63"/>
      <c r="CQ129" s="108"/>
      <c r="CR129" s="63"/>
      <c r="CS129" s="52"/>
      <c r="CT129" s="63"/>
      <c r="CU129" s="52"/>
      <c r="CV129" s="63"/>
      <c r="CW129" s="52"/>
      <c r="CX129" s="63"/>
      <c r="CY129" s="52"/>
      <c r="CZ129" s="63"/>
      <c r="DA129" s="52"/>
      <c r="DB129" s="63"/>
      <c r="DC129" s="52"/>
      <c r="DD129" s="63"/>
      <c r="DE129" s="52"/>
      <c r="DF129" s="63"/>
      <c r="DG129" s="52"/>
      <c r="DH129" s="63"/>
      <c r="DI129" s="52"/>
      <c r="DJ129" s="63"/>
      <c r="DK129" s="52"/>
      <c r="DL129" s="63"/>
      <c r="DM129" s="52"/>
      <c r="DN129" s="63"/>
      <c r="DO129" s="52"/>
      <c r="DP129" s="63"/>
      <c r="DQ129" s="52"/>
      <c r="DR129" s="52"/>
      <c r="DS129" s="52">
        <f t="shared" si="1476"/>
        <v>0</v>
      </c>
      <c r="DT129" s="52">
        <f t="shared" si="1477"/>
        <v>0</v>
      </c>
      <c r="DU129" s="31"/>
      <c r="DV129" s="31"/>
      <c r="DW129" s="31"/>
      <c r="DX129" s="31"/>
      <c r="DY129" s="31"/>
      <c r="DZ129" s="96"/>
      <c r="EA129" s="95"/>
      <c r="EB129" s="112"/>
      <c r="EC129" s="31"/>
      <c r="ED129" s="31"/>
      <c r="EE129" s="31"/>
      <c r="EF129" s="31"/>
      <c r="EG129" s="31"/>
      <c r="EH129" s="31"/>
      <c r="EI129" s="31"/>
      <c r="EJ129" s="31">
        <f t="shared" si="1478"/>
        <v>0</v>
      </c>
      <c r="EK129" s="31">
        <f t="shared" si="1479"/>
        <v>0</v>
      </c>
      <c r="EL129" s="31">
        <f t="shared" si="1480"/>
        <v>0</v>
      </c>
      <c r="EM129" s="30">
        <f t="shared" si="1481"/>
        <v>0</v>
      </c>
      <c r="EN129" s="31">
        <f t="shared" si="1482"/>
        <v>0</v>
      </c>
      <c r="EO129" s="31">
        <f t="shared" si="1483"/>
        <v>0</v>
      </c>
      <c r="EP129" s="31">
        <f t="shared" si="1484"/>
        <v>0</v>
      </c>
      <c r="EQ129" s="31">
        <f t="shared" si="1485"/>
        <v>0</v>
      </c>
      <c r="ER129" s="31">
        <f t="shared" si="1486"/>
        <v>0</v>
      </c>
      <c r="ES129" s="31">
        <f t="shared" si="1487"/>
        <v>0</v>
      </c>
      <c r="ET129" s="31">
        <f t="shared" si="1488"/>
        <v>0</v>
      </c>
      <c r="EU129" s="31">
        <f t="shared" si="1489"/>
        <v>0</v>
      </c>
      <c r="EV129" s="31">
        <f t="shared" si="1490"/>
        <v>0</v>
      </c>
      <c r="EW129" s="30">
        <f t="shared" si="1491"/>
        <v>0</v>
      </c>
      <c r="EX129" s="31">
        <f t="shared" si="1492"/>
        <v>0</v>
      </c>
      <c r="EY129" s="31">
        <f t="shared" si="1493"/>
        <v>0</v>
      </c>
      <c r="EZ129" s="31">
        <f t="shared" si="1494"/>
        <v>0</v>
      </c>
      <c r="FA129" s="31">
        <f t="shared" si="1495"/>
        <v>0</v>
      </c>
      <c r="FB129" s="31">
        <f t="shared" si="1496"/>
        <v>0</v>
      </c>
      <c r="FC129" s="31">
        <f t="shared" si="1497"/>
        <v>0</v>
      </c>
      <c r="FD129" s="31">
        <f t="shared" si="1498"/>
        <v>0</v>
      </c>
      <c r="FE129" s="31">
        <f t="shared" si="1499"/>
        <v>0</v>
      </c>
      <c r="FF129" s="31">
        <f t="shared" si="1500"/>
        <v>0</v>
      </c>
      <c r="FG129" s="30">
        <f t="shared" si="1501"/>
        <v>0</v>
      </c>
      <c r="FH129" s="31">
        <f t="shared" si="1502"/>
        <v>0</v>
      </c>
      <c r="FI129" s="31">
        <f t="shared" si="1503"/>
        <v>0</v>
      </c>
      <c r="FJ129" s="31">
        <f t="shared" si="1504"/>
        <v>0</v>
      </c>
      <c r="FK129" s="31">
        <f t="shared" si="1505"/>
        <v>0</v>
      </c>
      <c r="FL129" s="31">
        <f t="shared" si="1506"/>
        <v>0</v>
      </c>
      <c r="FM129" s="31">
        <f t="shared" si="1507"/>
        <v>0</v>
      </c>
      <c r="FN129" s="31">
        <f t="shared" si="1508"/>
        <v>0</v>
      </c>
      <c r="FO129" s="31">
        <f t="shared" si="1509"/>
        <v>0</v>
      </c>
      <c r="FP129" s="31">
        <f t="shared" si="1510"/>
        <v>0</v>
      </c>
      <c r="FQ129" s="31">
        <f t="shared" si="1511"/>
        <v>0</v>
      </c>
      <c r="FR129" s="31"/>
      <c r="FS129" s="31">
        <f t="shared" si="1511"/>
        <v>0</v>
      </c>
      <c r="FT129" s="31">
        <f t="shared" si="1512"/>
        <v>0</v>
      </c>
      <c r="FU129" s="31">
        <f t="shared" si="1513"/>
        <v>0</v>
      </c>
      <c r="FV129" s="31">
        <f t="shared" si="1514"/>
        <v>0</v>
      </c>
      <c r="FW129" s="31">
        <f t="shared" si="1515"/>
        <v>0</v>
      </c>
      <c r="FX129" s="31">
        <f t="shared" si="1516"/>
        <v>0</v>
      </c>
      <c r="FY129" s="31">
        <f t="shared" si="1517"/>
        <v>0</v>
      </c>
      <c r="FZ129" s="31">
        <f t="shared" si="1518"/>
        <v>0</v>
      </c>
      <c r="GA129" s="31">
        <f t="shared" si="1519"/>
        <v>0</v>
      </c>
      <c r="GB129" s="31">
        <f t="shared" si="1520"/>
        <v>0</v>
      </c>
      <c r="GC129" s="31">
        <f t="shared" si="1521"/>
        <v>0</v>
      </c>
      <c r="GD129" s="31">
        <f t="shared" si="1522"/>
        <v>0</v>
      </c>
      <c r="GE129" s="97">
        <f t="shared" si="1523"/>
        <v>0</v>
      </c>
      <c r="GF129" s="98">
        <f t="shared" si="1524"/>
        <v>0</v>
      </c>
      <c r="GG129" s="31"/>
      <c r="GH129" s="31"/>
      <c r="GI129" s="31"/>
      <c r="GJ129" s="31"/>
      <c r="GL129" s="7"/>
      <c r="GM129" s="7"/>
      <c r="GN129" s="11"/>
      <c r="GO129" s="33"/>
      <c r="GP129" s="40"/>
      <c r="GR129" s="36"/>
    </row>
    <row r="130" spans="1:200" s="2" customFormat="1" ht="24.95" hidden="1" customHeight="1">
      <c r="A130" s="31"/>
      <c r="B130" s="96"/>
      <c r="C130" s="95"/>
      <c r="D130" s="112"/>
      <c r="E130" s="112"/>
      <c r="F130" s="112"/>
      <c r="G130" s="112"/>
      <c r="H130" s="112"/>
      <c r="I130" s="112"/>
      <c r="J130" s="112"/>
      <c r="K130" s="112"/>
      <c r="L130" s="96"/>
      <c r="M130" s="107">
        <f t="shared" si="1557"/>
        <v>0</v>
      </c>
      <c r="N130" s="62"/>
      <c r="O130" s="52"/>
      <c r="P130" s="62"/>
      <c r="Q130" s="52"/>
      <c r="R130" s="62"/>
      <c r="S130" s="52"/>
      <c r="T130" s="62"/>
      <c r="U130" s="52"/>
      <c r="V130" s="63"/>
      <c r="W130" s="52"/>
      <c r="X130" s="52"/>
      <c r="Y130" s="52"/>
      <c r="Z130" s="63"/>
      <c r="AA130" s="52"/>
      <c r="AB130" s="63"/>
      <c r="AC130" s="52"/>
      <c r="AD130" s="63"/>
      <c r="AE130" s="108"/>
      <c r="AF130" s="63"/>
      <c r="AG130" s="52"/>
      <c r="AH130" s="63"/>
      <c r="AI130" s="52"/>
      <c r="AJ130" s="63"/>
      <c r="AK130" s="52"/>
      <c r="AL130" s="63"/>
      <c r="AM130" s="52"/>
      <c r="AN130" s="63"/>
      <c r="AO130" s="52"/>
      <c r="AP130" s="63"/>
      <c r="AQ130" s="52"/>
      <c r="AR130" s="63"/>
      <c r="AS130" s="52"/>
      <c r="AT130" s="63"/>
      <c r="AU130" s="52"/>
      <c r="AV130" s="63"/>
      <c r="AW130" s="52"/>
      <c r="AX130" s="63"/>
      <c r="AY130" s="52"/>
      <c r="AZ130" s="63"/>
      <c r="BA130" s="52"/>
      <c r="BB130" s="63"/>
      <c r="BC130" s="52"/>
      <c r="BD130" s="63"/>
      <c r="BE130" s="52"/>
      <c r="BF130" s="52"/>
      <c r="BG130" s="52">
        <f t="shared" si="1464"/>
        <v>0</v>
      </c>
      <c r="BH130" s="52">
        <f t="shared" si="1465"/>
        <v>0</v>
      </c>
      <c r="BI130" s="31"/>
      <c r="BJ130" s="31"/>
      <c r="BK130" s="31"/>
      <c r="BL130" s="31"/>
      <c r="BM130" s="31"/>
      <c r="BN130" s="96"/>
      <c r="BO130" s="95"/>
      <c r="BP130" s="112"/>
      <c r="BQ130" s="112"/>
      <c r="BR130" s="112"/>
      <c r="BS130" s="112"/>
      <c r="BT130" s="112"/>
      <c r="BU130" s="112"/>
      <c r="BV130" s="112"/>
      <c r="BW130" s="112"/>
      <c r="BX130" s="96"/>
      <c r="BY130" s="107">
        <f t="shared" si="1571"/>
        <v>0</v>
      </c>
      <c r="BZ130" s="62"/>
      <c r="CA130" s="52"/>
      <c r="CB130" s="62"/>
      <c r="CC130" s="52"/>
      <c r="CD130" s="62"/>
      <c r="CE130" s="52"/>
      <c r="CF130" s="62"/>
      <c r="CG130" s="52"/>
      <c r="CH130" s="63"/>
      <c r="CI130" s="52"/>
      <c r="CJ130" s="52"/>
      <c r="CK130" s="52"/>
      <c r="CL130" s="63"/>
      <c r="CM130" s="52"/>
      <c r="CN130" s="63"/>
      <c r="CO130" s="52"/>
      <c r="CP130" s="63"/>
      <c r="CQ130" s="108"/>
      <c r="CR130" s="63"/>
      <c r="CS130" s="52"/>
      <c r="CT130" s="63"/>
      <c r="CU130" s="52"/>
      <c r="CV130" s="63"/>
      <c r="CW130" s="52"/>
      <c r="CX130" s="63"/>
      <c r="CY130" s="52"/>
      <c r="CZ130" s="63"/>
      <c r="DA130" s="52"/>
      <c r="DB130" s="63"/>
      <c r="DC130" s="52"/>
      <c r="DD130" s="63"/>
      <c r="DE130" s="52"/>
      <c r="DF130" s="63"/>
      <c r="DG130" s="52"/>
      <c r="DH130" s="63"/>
      <c r="DI130" s="52"/>
      <c r="DJ130" s="63"/>
      <c r="DK130" s="52"/>
      <c r="DL130" s="63"/>
      <c r="DM130" s="52"/>
      <c r="DN130" s="63"/>
      <c r="DO130" s="52"/>
      <c r="DP130" s="63"/>
      <c r="DQ130" s="52"/>
      <c r="DR130" s="52"/>
      <c r="DS130" s="52">
        <f t="shared" si="1476"/>
        <v>0</v>
      </c>
      <c r="DT130" s="52">
        <f t="shared" si="1477"/>
        <v>0</v>
      </c>
      <c r="DU130" s="31"/>
      <c r="DV130" s="31"/>
      <c r="DW130" s="31"/>
      <c r="DX130" s="31"/>
      <c r="DY130" s="31"/>
      <c r="DZ130" s="96"/>
      <c r="EA130" s="95"/>
      <c r="EB130" s="112"/>
      <c r="EC130" s="31"/>
      <c r="ED130" s="31"/>
      <c r="EE130" s="31"/>
      <c r="EF130" s="31"/>
      <c r="EG130" s="31"/>
      <c r="EH130" s="31"/>
      <c r="EI130" s="31"/>
      <c r="EJ130" s="31">
        <f t="shared" si="1478"/>
        <v>0</v>
      </c>
      <c r="EK130" s="31">
        <f t="shared" si="1479"/>
        <v>0</v>
      </c>
      <c r="EL130" s="31">
        <f t="shared" si="1480"/>
        <v>0</v>
      </c>
      <c r="EM130" s="30">
        <f t="shared" si="1481"/>
        <v>0</v>
      </c>
      <c r="EN130" s="31">
        <f t="shared" si="1482"/>
        <v>0</v>
      </c>
      <c r="EO130" s="31">
        <f t="shared" si="1483"/>
        <v>0</v>
      </c>
      <c r="EP130" s="31">
        <f t="shared" si="1484"/>
        <v>0</v>
      </c>
      <c r="EQ130" s="31">
        <f t="shared" si="1485"/>
        <v>0</v>
      </c>
      <c r="ER130" s="31">
        <f t="shared" si="1486"/>
        <v>0</v>
      </c>
      <c r="ES130" s="31">
        <f t="shared" si="1487"/>
        <v>0</v>
      </c>
      <c r="ET130" s="31">
        <f t="shared" si="1488"/>
        <v>0</v>
      </c>
      <c r="EU130" s="31">
        <f t="shared" si="1489"/>
        <v>0</v>
      </c>
      <c r="EV130" s="31">
        <f t="shared" si="1490"/>
        <v>0</v>
      </c>
      <c r="EW130" s="30">
        <f t="shared" si="1491"/>
        <v>0</v>
      </c>
      <c r="EX130" s="31">
        <f t="shared" si="1492"/>
        <v>0</v>
      </c>
      <c r="EY130" s="31">
        <f t="shared" si="1493"/>
        <v>0</v>
      </c>
      <c r="EZ130" s="31">
        <f t="shared" si="1494"/>
        <v>0</v>
      </c>
      <c r="FA130" s="31">
        <f t="shared" si="1495"/>
        <v>0</v>
      </c>
      <c r="FB130" s="31">
        <f t="shared" si="1496"/>
        <v>0</v>
      </c>
      <c r="FC130" s="31">
        <f t="shared" si="1497"/>
        <v>0</v>
      </c>
      <c r="FD130" s="31">
        <f t="shared" si="1498"/>
        <v>0</v>
      </c>
      <c r="FE130" s="31">
        <f t="shared" si="1499"/>
        <v>0</v>
      </c>
      <c r="FF130" s="31">
        <f t="shared" si="1500"/>
        <v>0</v>
      </c>
      <c r="FG130" s="30">
        <f t="shared" si="1501"/>
        <v>0</v>
      </c>
      <c r="FH130" s="31">
        <f t="shared" si="1502"/>
        <v>0</v>
      </c>
      <c r="FI130" s="31">
        <f t="shared" si="1503"/>
        <v>0</v>
      </c>
      <c r="FJ130" s="31">
        <f t="shared" si="1504"/>
        <v>0</v>
      </c>
      <c r="FK130" s="31">
        <f t="shared" si="1505"/>
        <v>0</v>
      </c>
      <c r="FL130" s="31">
        <f t="shared" si="1506"/>
        <v>0</v>
      </c>
      <c r="FM130" s="31">
        <f t="shared" si="1507"/>
        <v>0</v>
      </c>
      <c r="FN130" s="31">
        <f t="shared" si="1508"/>
        <v>0</v>
      </c>
      <c r="FO130" s="31">
        <f t="shared" si="1509"/>
        <v>0</v>
      </c>
      <c r="FP130" s="31">
        <f t="shared" si="1510"/>
        <v>0</v>
      </c>
      <c r="FQ130" s="31">
        <f t="shared" si="1511"/>
        <v>0</v>
      </c>
      <c r="FR130" s="31"/>
      <c r="FS130" s="31">
        <f t="shared" si="1511"/>
        <v>0</v>
      </c>
      <c r="FT130" s="31">
        <f t="shared" si="1512"/>
        <v>0</v>
      </c>
      <c r="FU130" s="31">
        <f t="shared" si="1513"/>
        <v>0</v>
      </c>
      <c r="FV130" s="31">
        <f t="shared" si="1514"/>
        <v>0</v>
      </c>
      <c r="FW130" s="31">
        <f t="shared" si="1515"/>
        <v>0</v>
      </c>
      <c r="FX130" s="31">
        <f t="shared" si="1516"/>
        <v>0</v>
      </c>
      <c r="FY130" s="31">
        <f t="shared" si="1517"/>
        <v>0</v>
      </c>
      <c r="FZ130" s="31">
        <f t="shared" si="1518"/>
        <v>0</v>
      </c>
      <c r="GA130" s="31">
        <f t="shared" si="1519"/>
        <v>0</v>
      </c>
      <c r="GB130" s="31">
        <f t="shared" si="1520"/>
        <v>0</v>
      </c>
      <c r="GC130" s="31">
        <f t="shared" si="1521"/>
        <v>0</v>
      </c>
      <c r="GD130" s="31">
        <f t="shared" si="1522"/>
        <v>0</v>
      </c>
      <c r="GE130" s="97">
        <f t="shared" si="1523"/>
        <v>0</v>
      </c>
      <c r="GF130" s="98">
        <f t="shared" si="1524"/>
        <v>0</v>
      </c>
      <c r="GG130" s="31"/>
      <c r="GH130" s="31"/>
      <c r="GI130" s="31"/>
      <c r="GJ130" s="31"/>
      <c r="GL130" s="7"/>
      <c r="GM130" s="7"/>
      <c r="GN130" s="11"/>
      <c r="GO130" s="33"/>
      <c r="GP130" s="40"/>
      <c r="GR130" s="36"/>
    </row>
    <row r="131" spans="1:200" s="4" customFormat="1" ht="24.95" hidden="1" customHeight="1">
      <c r="A131" s="88"/>
      <c r="B131" s="215"/>
      <c r="C131" s="207"/>
      <c r="D131" s="214"/>
      <c r="E131" s="214"/>
      <c r="F131" s="214"/>
      <c r="G131" s="214"/>
      <c r="H131" s="214"/>
      <c r="I131" s="214"/>
      <c r="J131" s="214"/>
      <c r="K131" s="214"/>
      <c r="L131" s="215"/>
      <c r="M131" s="194">
        <f t="shared" si="1557"/>
        <v>0</v>
      </c>
      <c r="N131" s="195"/>
      <c r="O131" s="196"/>
      <c r="P131" s="195"/>
      <c r="Q131" s="196"/>
      <c r="R131" s="195"/>
      <c r="S131" s="196"/>
      <c r="T131" s="195"/>
      <c r="U131" s="196"/>
      <c r="V131" s="197"/>
      <c r="W131" s="196"/>
      <c r="X131" s="196"/>
      <c r="Y131" s="196"/>
      <c r="Z131" s="197"/>
      <c r="AA131" s="196"/>
      <c r="AB131" s="197"/>
      <c r="AC131" s="196"/>
      <c r="AD131" s="197"/>
      <c r="AE131" s="198"/>
      <c r="AF131" s="197"/>
      <c r="AG131" s="196"/>
      <c r="AH131" s="197"/>
      <c r="AI131" s="196"/>
      <c r="AJ131" s="197"/>
      <c r="AK131" s="196"/>
      <c r="AL131" s="197"/>
      <c r="AM131" s="196"/>
      <c r="AN131" s="197"/>
      <c r="AO131" s="196"/>
      <c r="AP131" s="197"/>
      <c r="AQ131" s="196"/>
      <c r="AR131" s="197"/>
      <c r="AS131" s="196"/>
      <c r="AT131" s="197"/>
      <c r="AU131" s="196"/>
      <c r="AV131" s="197"/>
      <c r="AW131" s="196"/>
      <c r="AX131" s="197"/>
      <c r="AY131" s="196"/>
      <c r="AZ131" s="197"/>
      <c r="BA131" s="196"/>
      <c r="BB131" s="197"/>
      <c r="BC131" s="196"/>
      <c r="BD131" s="197"/>
      <c r="BE131" s="196"/>
      <c r="BF131" s="196"/>
      <c r="BG131" s="196">
        <f t="shared" si="1464"/>
        <v>0</v>
      </c>
      <c r="BH131" s="196">
        <f t="shared" si="1465"/>
        <v>0</v>
      </c>
      <c r="BI131" s="88"/>
      <c r="BJ131" s="88"/>
      <c r="BK131" s="88"/>
      <c r="BL131" s="88"/>
      <c r="BM131" s="88"/>
      <c r="BN131" s="215"/>
      <c r="BO131" s="207"/>
      <c r="BP131" s="214"/>
      <c r="BQ131" s="214"/>
      <c r="BR131" s="214"/>
      <c r="BS131" s="214"/>
      <c r="BT131" s="214"/>
      <c r="BU131" s="214"/>
      <c r="BV131" s="214"/>
      <c r="BW131" s="214"/>
      <c r="BX131" s="215"/>
      <c r="BY131" s="194">
        <f t="shared" si="1571"/>
        <v>0</v>
      </c>
      <c r="BZ131" s="195"/>
      <c r="CA131" s="196"/>
      <c r="CB131" s="195"/>
      <c r="CC131" s="196"/>
      <c r="CD131" s="195"/>
      <c r="CE131" s="196"/>
      <c r="CF131" s="195"/>
      <c r="CG131" s="196"/>
      <c r="CH131" s="197"/>
      <c r="CI131" s="196"/>
      <c r="CJ131" s="196"/>
      <c r="CK131" s="196"/>
      <c r="CL131" s="197"/>
      <c r="CM131" s="196"/>
      <c r="CN131" s="197"/>
      <c r="CO131" s="196"/>
      <c r="CP131" s="197"/>
      <c r="CQ131" s="198"/>
      <c r="CR131" s="197"/>
      <c r="CS131" s="196"/>
      <c r="CT131" s="197"/>
      <c r="CU131" s="196"/>
      <c r="CV131" s="197"/>
      <c r="CW131" s="196"/>
      <c r="CX131" s="197"/>
      <c r="CY131" s="196"/>
      <c r="CZ131" s="197"/>
      <c r="DA131" s="196"/>
      <c r="DB131" s="197"/>
      <c r="DC131" s="196"/>
      <c r="DD131" s="197"/>
      <c r="DE131" s="196"/>
      <c r="DF131" s="197"/>
      <c r="DG131" s="196"/>
      <c r="DH131" s="197"/>
      <c r="DI131" s="196"/>
      <c r="DJ131" s="197"/>
      <c r="DK131" s="196"/>
      <c r="DL131" s="197"/>
      <c r="DM131" s="196"/>
      <c r="DN131" s="197"/>
      <c r="DO131" s="196"/>
      <c r="DP131" s="197"/>
      <c r="DQ131" s="196"/>
      <c r="DR131" s="196"/>
      <c r="DS131" s="196">
        <f t="shared" si="1476"/>
        <v>0</v>
      </c>
      <c r="DT131" s="196">
        <f t="shared" si="1477"/>
        <v>0</v>
      </c>
      <c r="DU131" s="88"/>
      <c r="DV131" s="88"/>
      <c r="DW131" s="88"/>
      <c r="DX131" s="88"/>
      <c r="DY131" s="88"/>
      <c r="DZ131" s="215"/>
      <c r="EA131" s="207"/>
      <c r="EB131" s="214"/>
      <c r="EC131" s="88"/>
      <c r="ED131" s="88"/>
      <c r="EE131" s="88"/>
      <c r="EF131" s="88"/>
      <c r="EG131" s="88"/>
      <c r="EH131" s="88"/>
      <c r="EI131" s="88"/>
      <c r="EJ131" s="88">
        <f t="shared" si="1478"/>
        <v>0</v>
      </c>
      <c r="EK131" s="88">
        <f t="shared" si="1479"/>
        <v>0</v>
      </c>
      <c r="EL131" s="88">
        <f t="shared" si="1480"/>
        <v>0</v>
      </c>
      <c r="EM131" s="199">
        <f t="shared" si="1481"/>
        <v>0</v>
      </c>
      <c r="EN131" s="88">
        <f t="shared" si="1482"/>
        <v>0</v>
      </c>
      <c r="EO131" s="88">
        <f t="shared" si="1483"/>
        <v>0</v>
      </c>
      <c r="EP131" s="88">
        <f t="shared" si="1484"/>
        <v>0</v>
      </c>
      <c r="EQ131" s="88">
        <f t="shared" si="1485"/>
        <v>0</v>
      </c>
      <c r="ER131" s="88">
        <f t="shared" si="1486"/>
        <v>0</v>
      </c>
      <c r="ES131" s="88">
        <f t="shared" si="1487"/>
        <v>0</v>
      </c>
      <c r="ET131" s="88">
        <f t="shared" si="1488"/>
        <v>0</v>
      </c>
      <c r="EU131" s="88">
        <f t="shared" si="1489"/>
        <v>0</v>
      </c>
      <c r="EV131" s="88">
        <f t="shared" si="1490"/>
        <v>0</v>
      </c>
      <c r="EW131" s="199">
        <f t="shared" si="1491"/>
        <v>0</v>
      </c>
      <c r="EX131" s="88">
        <f t="shared" si="1492"/>
        <v>0</v>
      </c>
      <c r="EY131" s="88">
        <f t="shared" si="1493"/>
        <v>0</v>
      </c>
      <c r="EZ131" s="88">
        <f t="shared" si="1494"/>
        <v>0</v>
      </c>
      <c r="FA131" s="88">
        <f t="shared" si="1495"/>
        <v>0</v>
      </c>
      <c r="FB131" s="88">
        <f t="shared" si="1496"/>
        <v>0</v>
      </c>
      <c r="FC131" s="88">
        <f t="shared" si="1497"/>
        <v>0</v>
      </c>
      <c r="FD131" s="88">
        <f t="shared" si="1498"/>
        <v>0</v>
      </c>
      <c r="FE131" s="88">
        <f t="shared" si="1499"/>
        <v>0</v>
      </c>
      <c r="FF131" s="88">
        <f t="shared" si="1500"/>
        <v>0</v>
      </c>
      <c r="FG131" s="199">
        <f t="shared" si="1501"/>
        <v>0</v>
      </c>
      <c r="FH131" s="88">
        <f t="shared" si="1502"/>
        <v>0</v>
      </c>
      <c r="FI131" s="88">
        <f t="shared" si="1503"/>
        <v>0</v>
      </c>
      <c r="FJ131" s="88">
        <f t="shared" si="1504"/>
        <v>0</v>
      </c>
      <c r="FK131" s="88">
        <f t="shared" si="1505"/>
        <v>0</v>
      </c>
      <c r="FL131" s="88">
        <f t="shared" si="1506"/>
        <v>0</v>
      </c>
      <c r="FM131" s="88">
        <f t="shared" si="1507"/>
        <v>0</v>
      </c>
      <c r="FN131" s="88">
        <f t="shared" si="1508"/>
        <v>0</v>
      </c>
      <c r="FO131" s="88">
        <f t="shared" si="1509"/>
        <v>0</v>
      </c>
      <c r="FP131" s="88">
        <f t="shared" si="1510"/>
        <v>0</v>
      </c>
      <c r="FQ131" s="88">
        <f t="shared" si="1511"/>
        <v>0</v>
      </c>
      <c r="FR131" s="88"/>
      <c r="FS131" s="88">
        <f t="shared" si="1511"/>
        <v>0</v>
      </c>
      <c r="FT131" s="88">
        <f t="shared" si="1512"/>
        <v>0</v>
      </c>
      <c r="FU131" s="88">
        <f t="shared" si="1513"/>
        <v>0</v>
      </c>
      <c r="FV131" s="88">
        <f t="shared" si="1514"/>
        <v>0</v>
      </c>
      <c r="FW131" s="88">
        <f t="shared" si="1515"/>
        <v>0</v>
      </c>
      <c r="FX131" s="88">
        <f t="shared" si="1516"/>
        <v>0</v>
      </c>
      <c r="FY131" s="88">
        <f t="shared" si="1517"/>
        <v>0</v>
      </c>
      <c r="FZ131" s="88">
        <f t="shared" si="1518"/>
        <v>0</v>
      </c>
      <c r="GA131" s="88">
        <f t="shared" si="1519"/>
        <v>0</v>
      </c>
      <c r="GB131" s="88">
        <f t="shared" si="1520"/>
        <v>0</v>
      </c>
      <c r="GC131" s="88">
        <f t="shared" si="1521"/>
        <v>0</v>
      </c>
      <c r="GD131" s="88">
        <f t="shared" si="1522"/>
        <v>0</v>
      </c>
      <c r="GE131" s="200">
        <f t="shared" si="1523"/>
        <v>0</v>
      </c>
      <c r="GF131" s="201">
        <f t="shared" si="1524"/>
        <v>0</v>
      </c>
      <c r="GG131" s="88"/>
      <c r="GH131" s="88"/>
      <c r="GI131" s="88"/>
      <c r="GJ131" s="88"/>
      <c r="GL131" s="202"/>
      <c r="GM131" s="202"/>
      <c r="GN131" s="203"/>
      <c r="GO131" s="204"/>
      <c r="GP131" s="216"/>
      <c r="GR131" s="206"/>
    </row>
    <row r="132" spans="1:200" s="273" customFormat="1" ht="24.95" customHeight="1" thickBot="1">
      <c r="A132" s="265">
        <v>9</v>
      </c>
      <c r="B132" s="266" t="s">
        <v>68</v>
      </c>
      <c r="C132" s="266" t="s">
        <v>66</v>
      </c>
      <c r="D132" s="265">
        <v>1</v>
      </c>
      <c r="E132" s="265"/>
      <c r="F132" s="265"/>
      <c r="G132" s="265"/>
      <c r="H132" s="265"/>
      <c r="I132" s="265"/>
      <c r="J132" s="265"/>
      <c r="K132" s="265"/>
      <c r="L132" s="265">
        <f t="shared" ref="L132:BH132" si="1572">SUM(L133:L145)</f>
        <v>254</v>
      </c>
      <c r="M132" s="265">
        <f t="shared" si="1572"/>
        <v>100</v>
      </c>
      <c r="N132" s="265">
        <f t="shared" si="1572"/>
        <v>8</v>
      </c>
      <c r="O132" s="268">
        <f>SUM(O133:O145)</f>
        <v>8</v>
      </c>
      <c r="P132" s="265">
        <f t="shared" si="1572"/>
        <v>0</v>
      </c>
      <c r="Q132" s="265">
        <f t="shared" si="1572"/>
        <v>0</v>
      </c>
      <c r="R132" s="265">
        <f t="shared" ref="R132:S132" si="1573">SUM(R133:R145)</f>
        <v>92</v>
      </c>
      <c r="S132" s="265">
        <f t="shared" si="1573"/>
        <v>92</v>
      </c>
      <c r="T132" s="265">
        <f t="shared" si="1572"/>
        <v>0</v>
      </c>
      <c r="U132" s="265">
        <f t="shared" si="1572"/>
        <v>0</v>
      </c>
      <c r="V132" s="265">
        <f t="shared" si="1572"/>
        <v>0</v>
      </c>
      <c r="W132" s="265">
        <f t="shared" si="1572"/>
        <v>0</v>
      </c>
      <c r="X132" s="265">
        <f t="shared" si="1572"/>
        <v>0</v>
      </c>
      <c r="Y132" s="265">
        <f t="shared" si="1572"/>
        <v>3.6</v>
      </c>
      <c r="Z132" s="265">
        <f t="shared" si="1572"/>
        <v>0</v>
      </c>
      <c r="AA132" s="265">
        <f t="shared" si="1572"/>
        <v>0</v>
      </c>
      <c r="AB132" s="265">
        <f t="shared" si="1572"/>
        <v>0</v>
      </c>
      <c r="AC132" s="265">
        <f t="shared" si="1572"/>
        <v>0</v>
      </c>
      <c r="AD132" s="265">
        <f t="shared" si="1572"/>
        <v>0</v>
      </c>
      <c r="AE132" s="265">
        <f t="shared" si="1572"/>
        <v>0</v>
      </c>
      <c r="AF132" s="265">
        <f t="shared" si="1572"/>
        <v>0</v>
      </c>
      <c r="AG132" s="265">
        <f t="shared" si="1572"/>
        <v>0</v>
      </c>
      <c r="AH132" s="265">
        <f t="shared" si="1572"/>
        <v>0</v>
      </c>
      <c r="AI132" s="268">
        <f t="shared" si="1572"/>
        <v>0</v>
      </c>
      <c r="AJ132" s="265">
        <f t="shared" si="1572"/>
        <v>0</v>
      </c>
      <c r="AK132" s="265">
        <f t="shared" si="1572"/>
        <v>0</v>
      </c>
      <c r="AL132" s="265">
        <f t="shared" si="1572"/>
        <v>0</v>
      </c>
      <c r="AM132" s="265">
        <f t="shared" si="1572"/>
        <v>0</v>
      </c>
      <c r="AN132" s="265">
        <f>SUM(AN133:AN145)</f>
        <v>0</v>
      </c>
      <c r="AO132" s="265">
        <f t="shared" si="1572"/>
        <v>0</v>
      </c>
      <c r="AP132" s="265">
        <f t="shared" si="1572"/>
        <v>0</v>
      </c>
      <c r="AQ132" s="265">
        <f t="shared" si="1572"/>
        <v>0</v>
      </c>
      <c r="AR132" s="265">
        <f t="shared" si="1572"/>
        <v>6</v>
      </c>
      <c r="AS132" s="265">
        <f t="shared" si="1572"/>
        <v>36</v>
      </c>
      <c r="AT132" s="265">
        <f t="shared" ref="AT132:AU132" si="1574">SUM(AT133:AT145)</f>
        <v>0</v>
      </c>
      <c r="AU132" s="265">
        <f t="shared" si="1574"/>
        <v>0</v>
      </c>
      <c r="AV132" s="265">
        <f t="shared" si="1572"/>
        <v>0</v>
      </c>
      <c r="AW132" s="265">
        <f t="shared" si="1572"/>
        <v>0</v>
      </c>
      <c r="AX132" s="265">
        <f t="shared" si="1572"/>
        <v>0</v>
      </c>
      <c r="AY132" s="265">
        <f t="shared" si="1572"/>
        <v>0</v>
      </c>
      <c r="AZ132" s="265">
        <f t="shared" si="1572"/>
        <v>0</v>
      </c>
      <c r="BA132" s="265">
        <f t="shared" si="1572"/>
        <v>0</v>
      </c>
      <c r="BB132" s="265">
        <f t="shared" si="1572"/>
        <v>0</v>
      </c>
      <c r="BC132" s="265">
        <f t="shared" si="1572"/>
        <v>0</v>
      </c>
      <c r="BD132" s="265">
        <f t="shared" si="1572"/>
        <v>0</v>
      </c>
      <c r="BE132" s="265">
        <f t="shared" si="1572"/>
        <v>0</v>
      </c>
      <c r="BF132" s="265">
        <f t="shared" si="1572"/>
        <v>0</v>
      </c>
      <c r="BG132" s="268">
        <f t="shared" si="1572"/>
        <v>139.6</v>
      </c>
      <c r="BH132" s="268">
        <f t="shared" si="1572"/>
        <v>136</v>
      </c>
      <c r="BI132" s="265"/>
      <c r="BJ132" s="265"/>
      <c r="BK132" s="265"/>
      <c r="BL132" s="265"/>
      <c r="BM132" s="265">
        <v>9</v>
      </c>
      <c r="BN132" s="266" t="s">
        <v>68</v>
      </c>
      <c r="BO132" s="266" t="s">
        <v>66</v>
      </c>
      <c r="BP132" s="265">
        <v>1</v>
      </c>
      <c r="BQ132" s="265"/>
      <c r="BR132" s="265"/>
      <c r="BS132" s="265"/>
      <c r="BT132" s="265"/>
      <c r="BU132" s="265"/>
      <c r="BV132" s="265"/>
      <c r="BW132" s="265"/>
      <c r="BX132" s="265">
        <f t="shared" ref="BX132:BZ132" si="1575">SUM(BX133:BX145)</f>
        <v>590</v>
      </c>
      <c r="BY132" s="265">
        <f t="shared" si="1575"/>
        <v>422</v>
      </c>
      <c r="BZ132" s="265">
        <f t="shared" si="1575"/>
        <v>8</v>
      </c>
      <c r="CA132" s="268">
        <f>SUM(CA133:CA145)</f>
        <v>8</v>
      </c>
      <c r="CB132" s="265">
        <f t="shared" ref="CB132:CC132" si="1576">SUM(CB133:CB145)</f>
        <v>0</v>
      </c>
      <c r="CC132" s="265">
        <f t="shared" si="1576"/>
        <v>0</v>
      </c>
      <c r="CD132" s="265">
        <f t="shared" ref="CD132:CE132" si="1577">SUM(CD133:CD145)</f>
        <v>36</v>
      </c>
      <c r="CE132" s="265">
        <f t="shared" si="1577"/>
        <v>36</v>
      </c>
      <c r="CF132" s="265">
        <f t="shared" ref="CF132:CY132" si="1578">SUM(CF133:CF145)</f>
        <v>378</v>
      </c>
      <c r="CG132" s="265">
        <f t="shared" si="1578"/>
        <v>406</v>
      </c>
      <c r="CH132" s="265">
        <f t="shared" si="1578"/>
        <v>0</v>
      </c>
      <c r="CI132" s="265">
        <f t="shared" si="1578"/>
        <v>0</v>
      </c>
      <c r="CJ132" s="265">
        <f t="shared" si="1578"/>
        <v>6</v>
      </c>
      <c r="CK132" s="265">
        <f t="shared" si="1578"/>
        <v>18</v>
      </c>
      <c r="CL132" s="265">
        <f t="shared" si="1578"/>
        <v>0</v>
      </c>
      <c r="CM132" s="265">
        <f t="shared" si="1578"/>
        <v>0</v>
      </c>
      <c r="CN132" s="265">
        <f t="shared" si="1578"/>
        <v>0</v>
      </c>
      <c r="CO132" s="265">
        <f t="shared" si="1578"/>
        <v>0</v>
      </c>
      <c r="CP132" s="265">
        <f t="shared" si="1578"/>
        <v>0</v>
      </c>
      <c r="CQ132" s="265">
        <f t="shared" si="1578"/>
        <v>0</v>
      </c>
      <c r="CR132" s="265">
        <f t="shared" si="1578"/>
        <v>0</v>
      </c>
      <c r="CS132" s="265">
        <f t="shared" si="1578"/>
        <v>0</v>
      </c>
      <c r="CT132" s="265">
        <f t="shared" si="1578"/>
        <v>0</v>
      </c>
      <c r="CU132" s="268">
        <f t="shared" si="1578"/>
        <v>0</v>
      </c>
      <c r="CV132" s="265">
        <f t="shared" si="1578"/>
        <v>0</v>
      </c>
      <c r="CW132" s="265">
        <f t="shared" si="1578"/>
        <v>0</v>
      </c>
      <c r="CX132" s="265">
        <f t="shared" si="1578"/>
        <v>0</v>
      </c>
      <c r="CY132" s="265">
        <f t="shared" si="1578"/>
        <v>0</v>
      </c>
      <c r="CZ132" s="265">
        <f>SUM(CZ133:CZ145)</f>
        <v>0</v>
      </c>
      <c r="DA132" s="265">
        <f t="shared" ref="DA132:DT132" si="1579">SUM(DA133:DA145)</f>
        <v>0</v>
      </c>
      <c r="DB132" s="265">
        <f t="shared" si="1579"/>
        <v>0</v>
      </c>
      <c r="DC132" s="265">
        <f t="shared" si="1579"/>
        <v>0</v>
      </c>
      <c r="DD132" s="265">
        <f t="shared" si="1579"/>
        <v>3</v>
      </c>
      <c r="DE132" s="265">
        <f t="shared" si="1579"/>
        <v>18</v>
      </c>
      <c r="DF132" s="265">
        <f t="shared" si="1579"/>
        <v>0</v>
      </c>
      <c r="DG132" s="265">
        <f t="shared" si="1579"/>
        <v>0</v>
      </c>
      <c r="DH132" s="265">
        <f t="shared" si="1579"/>
        <v>0</v>
      </c>
      <c r="DI132" s="265">
        <f t="shared" si="1579"/>
        <v>0</v>
      </c>
      <c r="DJ132" s="265">
        <f t="shared" si="1579"/>
        <v>3</v>
      </c>
      <c r="DK132" s="265">
        <f t="shared" si="1579"/>
        <v>24</v>
      </c>
      <c r="DL132" s="265">
        <f t="shared" si="1579"/>
        <v>0</v>
      </c>
      <c r="DM132" s="265">
        <f t="shared" si="1579"/>
        <v>0</v>
      </c>
      <c r="DN132" s="265">
        <f t="shared" si="1579"/>
        <v>0</v>
      </c>
      <c r="DO132" s="265">
        <f t="shared" si="1579"/>
        <v>0</v>
      </c>
      <c r="DP132" s="265">
        <f t="shared" si="1579"/>
        <v>0</v>
      </c>
      <c r="DQ132" s="265">
        <f t="shared" si="1579"/>
        <v>0</v>
      </c>
      <c r="DR132" s="265">
        <f t="shared" si="1579"/>
        <v>0</v>
      </c>
      <c r="DS132" s="268">
        <f t="shared" si="1579"/>
        <v>516</v>
      </c>
      <c r="DT132" s="268">
        <f t="shared" si="1579"/>
        <v>498</v>
      </c>
      <c r="DU132" s="265"/>
      <c r="DV132" s="265"/>
      <c r="DW132" s="265"/>
      <c r="DX132" s="265"/>
      <c r="DY132" s="265">
        <v>9</v>
      </c>
      <c r="DZ132" s="266" t="s">
        <v>68</v>
      </c>
      <c r="EA132" s="266" t="s">
        <v>66</v>
      </c>
      <c r="EB132" s="265">
        <v>1</v>
      </c>
      <c r="EC132" s="265"/>
      <c r="ED132" s="265"/>
      <c r="EE132" s="265"/>
      <c r="EF132" s="265"/>
      <c r="EG132" s="265"/>
      <c r="EH132" s="265"/>
      <c r="EI132" s="265"/>
      <c r="EJ132" s="265">
        <f t="shared" ref="EJ132:GF132" si="1580">SUM(EJ133:EJ145)</f>
        <v>844</v>
      </c>
      <c r="EK132" s="265">
        <f t="shared" si="1580"/>
        <v>522</v>
      </c>
      <c r="EL132" s="265">
        <f t="shared" si="1580"/>
        <v>16</v>
      </c>
      <c r="EM132" s="265">
        <f t="shared" si="1580"/>
        <v>16</v>
      </c>
      <c r="EN132" s="265">
        <f t="shared" si="1580"/>
        <v>0</v>
      </c>
      <c r="EO132" s="265">
        <f t="shared" si="1580"/>
        <v>0</v>
      </c>
      <c r="EP132" s="265">
        <f t="shared" si="1580"/>
        <v>128</v>
      </c>
      <c r="EQ132" s="265">
        <f t="shared" si="1580"/>
        <v>128</v>
      </c>
      <c r="ER132" s="265">
        <f t="shared" si="1580"/>
        <v>378</v>
      </c>
      <c r="ES132" s="265">
        <f t="shared" si="1580"/>
        <v>406</v>
      </c>
      <c r="ET132" s="265">
        <f t="shared" si="1580"/>
        <v>0</v>
      </c>
      <c r="EU132" s="265">
        <f t="shared" si="1580"/>
        <v>0</v>
      </c>
      <c r="EV132" s="265">
        <f t="shared" si="1580"/>
        <v>6</v>
      </c>
      <c r="EW132" s="268">
        <f t="shared" si="1580"/>
        <v>21.6</v>
      </c>
      <c r="EX132" s="265">
        <f t="shared" si="1580"/>
        <v>0</v>
      </c>
      <c r="EY132" s="265">
        <f t="shared" si="1580"/>
        <v>0</v>
      </c>
      <c r="EZ132" s="265">
        <f t="shared" si="1580"/>
        <v>0</v>
      </c>
      <c r="FA132" s="265">
        <f t="shared" si="1580"/>
        <v>0</v>
      </c>
      <c r="FB132" s="265">
        <f t="shared" si="1580"/>
        <v>0</v>
      </c>
      <c r="FC132" s="265">
        <f t="shared" si="1580"/>
        <v>0</v>
      </c>
      <c r="FD132" s="265">
        <f t="shared" si="1580"/>
        <v>0</v>
      </c>
      <c r="FE132" s="265">
        <f t="shared" si="1580"/>
        <v>0</v>
      </c>
      <c r="FF132" s="265">
        <f t="shared" si="1580"/>
        <v>0</v>
      </c>
      <c r="FG132" s="268">
        <f t="shared" si="1580"/>
        <v>0</v>
      </c>
      <c r="FH132" s="265">
        <f t="shared" si="1580"/>
        <v>0</v>
      </c>
      <c r="FI132" s="265">
        <f t="shared" si="1580"/>
        <v>0</v>
      </c>
      <c r="FJ132" s="265">
        <f t="shared" si="1580"/>
        <v>0</v>
      </c>
      <c r="FK132" s="265">
        <f t="shared" si="1580"/>
        <v>0</v>
      </c>
      <c r="FL132" s="265">
        <f t="shared" si="1580"/>
        <v>0</v>
      </c>
      <c r="FM132" s="265">
        <f t="shared" si="1580"/>
        <v>0</v>
      </c>
      <c r="FN132" s="265">
        <f t="shared" si="1580"/>
        <v>0</v>
      </c>
      <c r="FO132" s="265">
        <f t="shared" si="1580"/>
        <v>0</v>
      </c>
      <c r="FP132" s="265">
        <f t="shared" si="1580"/>
        <v>9</v>
      </c>
      <c r="FQ132" s="265">
        <f t="shared" si="1580"/>
        <v>54</v>
      </c>
      <c r="FR132" s="265"/>
      <c r="FS132" s="265">
        <f t="shared" ref="FS132" si="1581">SUM(FS133:FS145)</f>
        <v>0</v>
      </c>
      <c r="FT132" s="265">
        <f t="shared" si="1580"/>
        <v>0</v>
      </c>
      <c r="FU132" s="265">
        <f t="shared" si="1580"/>
        <v>0</v>
      </c>
      <c r="FV132" s="265">
        <f t="shared" si="1580"/>
        <v>3</v>
      </c>
      <c r="FW132" s="265">
        <f t="shared" si="1580"/>
        <v>24</v>
      </c>
      <c r="FX132" s="265">
        <f t="shared" si="1580"/>
        <v>0</v>
      </c>
      <c r="FY132" s="265">
        <f t="shared" si="1580"/>
        <v>0</v>
      </c>
      <c r="FZ132" s="265">
        <f t="shared" si="1580"/>
        <v>0</v>
      </c>
      <c r="GA132" s="265">
        <f t="shared" si="1580"/>
        <v>0</v>
      </c>
      <c r="GB132" s="265">
        <f t="shared" si="1580"/>
        <v>0</v>
      </c>
      <c r="GC132" s="265">
        <f t="shared" si="1580"/>
        <v>0</v>
      </c>
      <c r="GD132" s="265">
        <f t="shared" si="1580"/>
        <v>0</v>
      </c>
      <c r="GE132" s="271">
        <f t="shared" si="1580"/>
        <v>655.6</v>
      </c>
      <c r="GF132" s="272">
        <f t="shared" si="1580"/>
        <v>634</v>
      </c>
      <c r="GG132" s="265"/>
      <c r="GH132" s="265"/>
      <c r="GI132" s="265"/>
      <c r="GJ132" s="265"/>
      <c r="GL132" s="274"/>
      <c r="GM132" s="274"/>
      <c r="GN132" s="278"/>
      <c r="GO132" s="278"/>
      <c r="GP132" s="279"/>
      <c r="GR132" s="276"/>
    </row>
    <row r="133" spans="1:200" s="6" customFormat="1" ht="24.95" hidden="1" customHeight="1">
      <c r="A133" s="80"/>
      <c r="B133" s="227" t="s">
        <v>110</v>
      </c>
      <c r="C133" s="228" t="s">
        <v>147</v>
      </c>
      <c r="D133" s="228" t="s">
        <v>112</v>
      </c>
      <c r="E133" s="228" t="s">
        <v>148</v>
      </c>
      <c r="F133" s="228">
        <v>225</v>
      </c>
      <c r="G133" s="228">
        <v>3</v>
      </c>
      <c r="H133" s="228">
        <f>26+26+26</f>
        <v>78</v>
      </c>
      <c r="I133" s="228">
        <v>1</v>
      </c>
      <c r="J133" s="228">
        <v>1</v>
      </c>
      <c r="K133" s="228">
        <v>1</v>
      </c>
      <c r="L133" s="227">
        <v>44</v>
      </c>
      <c r="M133" s="229">
        <f t="shared" ref="M133:M135" si="1582">SUM(N133+P133+R133+T133+V133)</f>
        <v>44</v>
      </c>
      <c r="N133" s="230"/>
      <c r="O133" s="231">
        <f t="shared" ref="O133:O134" si="1583">SUM(N133)*I133</f>
        <v>0</v>
      </c>
      <c r="P133" s="230"/>
      <c r="Q133" s="231">
        <f t="shared" ref="Q133:Q135" si="1584">J133*P133</f>
        <v>0</v>
      </c>
      <c r="R133" s="230">
        <v>44</v>
      </c>
      <c r="S133" s="231">
        <f t="shared" ref="S133:S134" si="1585">SUM(R133)*I133</f>
        <v>44</v>
      </c>
      <c r="T133" s="230">
        <v>0</v>
      </c>
      <c r="U133" s="231">
        <f t="shared" ref="U133:U134" si="1586">SUM(T133)*K133</f>
        <v>0</v>
      </c>
      <c r="V133" s="230"/>
      <c r="W133" s="231">
        <f t="shared" ref="W133:W134" si="1587">SUM(V133)*J133*5</f>
        <v>0</v>
      </c>
      <c r="X133" s="232">
        <f t="shared" ref="X133:X134" si="1588">SUM(K133*AX133*2+K133*AZ133*2)</f>
        <v>0</v>
      </c>
      <c r="Y133" s="232">
        <f t="shared" ref="Y133" si="1589">SUM(L133*5/100*J133)</f>
        <v>2.2000000000000002</v>
      </c>
      <c r="Z133" s="230"/>
      <c r="AA133" s="231"/>
      <c r="AB133" s="230"/>
      <c r="AC133" s="232">
        <f t="shared" ref="AC133:AC134" si="1590">SUM(AB133)*3*H133/5</f>
        <v>0</v>
      </c>
      <c r="AD133" s="230"/>
      <c r="AE133" s="233">
        <f t="shared" ref="AE133:AE139" si="1591">SUM(AD133*H133*(30+4))</f>
        <v>0</v>
      </c>
      <c r="AF133" s="230"/>
      <c r="AG133" s="234">
        <f t="shared" ref="AG133:AG139" si="1592">SUM(AF133*H133*3)</f>
        <v>0</v>
      </c>
      <c r="AH133" s="230"/>
      <c r="AI133" s="232">
        <f t="shared" ref="AI133:AI139" si="1593">SUM(AH133*H133/3)</f>
        <v>0</v>
      </c>
      <c r="AJ133" s="230"/>
      <c r="AK133" s="232">
        <f t="shared" ref="AK133:AK138" si="1594">SUM(AJ133*H133*2/3)</f>
        <v>0</v>
      </c>
      <c r="AL133" s="230"/>
      <c r="AM133" s="231">
        <f t="shared" ref="AM133:AM134" si="1595">SUM(AL133*H133)</f>
        <v>0</v>
      </c>
      <c r="AN133" s="230"/>
      <c r="AO133" s="231">
        <f t="shared" ref="AO133:AO138" si="1596">SUM(AN133*J133)</f>
        <v>0</v>
      </c>
      <c r="AP133" s="230"/>
      <c r="AQ133" s="232">
        <f t="shared" ref="AQ133:AQ139" si="1597">SUM(AP133*H133*2)</f>
        <v>0</v>
      </c>
      <c r="AR133" s="230">
        <v>1</v>
      </c>
      <c r="AS133" s="232">
        <f>AR133*K133*6</f>
        <v>6</v>
      </c>
      <c r="AT133" s="230"/>
      <c r="AU133" s="232">
        <f t="shared" ref="AU133:AU139" si="1598">AT133*H133/3</f>
        <v>0</v>
      </c>
      <c r="AV133" s="230"/>
      <c r="AW133" s="234">
        <f t="shared" ref="AW133:AW139" si="1599">SUM(AV133*H133/3)</f>
        <v>0</v>
      </c>
      <c r="AX133" s="230"/>
      <c r="AY133" s="232">
        <f t="shared" ref="AY133:AY139" si="1600">SUM(J133*AX133*8*2)</f>
        <v>0</v>
      </c>
      <c r="AZ133" s="230"/>
      <c r="BA133" s="232">
        <f t="shared" ref="BA133:BA139" si="1601">SUM(AZ133*K133*5*6)</f>
        <v>0</v>
      </c>
      <c r="BB133" s="230"/>
      <c r="BC133" s="232">
        <f t="shared" ref="BC133:BC135" si="1602">SUM(BB133*K133*4*6)</f>
        <v>0</v>
      </c>
      <c r="BD133" s="248"/>
      <c r="BE133" s="234"/>
      <c r="BF133" s="234"/>
      <c r="BG133" s="234">
        <f t="shared" ref="BG133:BG145" si="1603">SUM(AO133+BE133+BC133+BA133+AY133+AW133+AS133+AQ133+AK133+AM133+AI133+AG133+AE133+AC133+AA133+Y133+X133+W133+U133+Q133+O133+S133+AU133)</f>
        <v>52.2</v>
      </c>
      <c r="BH133" s="234">
        <f t="shared" ref="BH133:BH145" si="1604">SUM(O133+Q133+U133+W133+X133+AS133+AW133+AY133+BA133+BC133+S133+AQ133)</f>
        <v>50</v>
      </c>
      <c r="BI133" s="80"/>
      <c r="BJ133" s="80"/>
      <c r="BK133" s="80"/>
      <c r="BL133" s="80"/>
      <c r="BM133" s="80"/>
      <c r="BN133" s="227" t="s">
        <v>110</v>
      </c>
      <c r="BO133" s="228" t="s">
        <v>147</v>
      </c>
      <c r="BP133" s="228" t="s">
        <v>112</v>
      </c>
      <c r="BQ133" s="228" t="s">
        <v>148</v>
      </c>
      <c r="BR133" s="228">
        <v>225</v>
      </c>
      <c r="BS133" s="228">
        <v>4</v>
      </c>
      <c r="BT133" s="228">
        <f>26+26+26</f>
        <v>78</v>
      </c>
      <c r="BU133" s="228">
        <v>1</v>
      </c>
      <c r="BV133" s="228">
        <v>1</v>
      </c>
      <c r="BW133" s="228">
        <v>1</v>
      </c>
      <c r="BX133" s="227">
        <v>70</v>
      </c>
      <c r="BY133" s="229">
        <f t="shared" ref="BY133:BY135" si="1605">SUM(BZ133+CB133+CD133+CF133+CH133)</f>
        <v>70</v>
      </c>
      <c r="BZ133" s="230"/>
      <c r="CA133" s="231">
        <f t="shared" ref="CA133:CA134" si="1606">SUM(BZ133)*BU133</f>
        <v>0</v>
      </c>
      <c r="CB133" s="230"/>
      <c r="CC133" s="231">
        <f t="shared" ref="CC133:CC135" si="1607">BV133*CB133</f>
        <v>0</v>
      </c>
      <c r="CD133" s="230"/>
      <c r="CE133" s="231">
        <f t="shared" ref="CE133:CE134" si="1608">SUM(CD133)*BV133</f>
        <v>0</v>
      </c>
      <c r="CF133" s="230">
        <v>70</v>
      </c>
      <c r="CG133" s="231">
        <f t="shared" ref="CG133:CG134" si="1609">SUM(CF133)*BW133</f>
        <v>70</v>
      </c>
      <c r="CH133" s="230"/>
      <c r="CI133" s="231">
        <f t="shared" ref="CI133:CI141" si="1610">SUM(CH133)*BV133*5</f>
        <v>0</v>
      </c>
      <c r="CJ133" s="232">
        <f t="shared" ref="CJ133:CJ136" si="1611">SUM(BW133*DJ133*2+BW133*DL133*2)</f>
        <v>0</v>
      </c>
      <c r="CK133" s="232">
        <f t="shared" ref="CK133:CK136" si="1612">SUM(BX133*5/100*BV133)</f>
        <v>3.5</v>
      </c>
      <c r="CL133" s="230"/>
      <c r="CM133" s="231"/>
      <c r="CN133" s="230"/>
      <c r="CO133" s="232">
        <f t="shared" ref="CO133:CO134" si="1613">SUM(CN133)*3*BT133/5</f>
        <v>0</v>
      </c>
      <c r="CP133" s="230"/>
      <c r="CQ133" s="233">
        <f t="shared" ref="CQ133:CQ136" si="1614">SUM(CP133*BT133*(30+4))</f>
        <v>0</v>
      </c>
      <c r="CR133" s="230"/>
      <c r="CS133" s="234">
        <f t="shared" ref="CS133:CS136" si="1615">SUM(CR133*BT133*3)</f>
        <v>0</v>
      </c>
      <c r="CT133" s="230"/>
      <c r="CU133" s="232">
        <f t="shared" ref="CU133:CU136" si="1616">SUM(CT133*BT133/3)</f>
        <v>0</v>
      </c>
      <c r="CV133" s="230"/>
      <c r="CW133" s="232">
        <f t="shared" ref="CW133:CW140" si="1617">SUM(CV133*BT133*2/3)</f>
        <v>0</v>
      </c>
      <c r="CX133" s="230"/>
      <c r="CY133" s="231">
        <f t="shared" ref="CY133:CY134" si="1618">SUM(CX133*BT133)</f>
        <v>0</v>
      </c>
      <c r="CZ133" s="230"/>
      <c r="DA133" s="231">
        <f t="shared" ref="DA133:DA134" si="1619">SUM(CZ133*BV133)</f>
        <v>0</v>
      </c>
      <c r="DB133" s="230"/>
      <c r="DC133" s="232">
        <f t="shared" ref="DC133:DC136" si="1620">SUM(DB133*BT133*2)</f>
        <v>0</v>
      </c>
      <c r="DD133" s="230">
        <v>1</v>
      </c>
      <c r="DE133" s="232">
        <f>DD133*BW133*6</f>
        <v>6</v>
      </c>
      <c r="DF133" s="230"/>
      <c r="DG133" s="232">
        <f t="shared" ref="DG133:DG141" si="1621">DF133*BT133/3</f>
        <v>0</v>
      </c>
      <c r="DH133" s="230"/>
      <c r="DI133" s="234">
        <f t="shared" ref="DI133:DI140" si="1622">SUM(DH133*BT133/3)</f>
        <v>0</v>
      </c>
      <c r="DJ133" s="230"/>
      <c r="DK133" s="232">
        <f>SUM(BV133*DJ133*8*2)</f>
        <v>0</v>
      </c>
      <c r="DL133" s="230"/>
      <c r="DM133" s="232">
        <f t="shared" ref="DM133:DM136" si="1623">SUM(DL133*BW133*5*6)</f>
        <v>0</v>
      </c>
      <c r="DN133" s="248"/>
      <c r="DO133" s="234"/>
      <c r="DP133" s="248"/>
      <c r="DQ133" s="234"/>
      <c r="DR133" s="234"/>
      <c r="DS133" s="234">
        <f t="shared" ref="DS133:DS145" si="1624">SUM(DA133+DQ133+DO133+DM133+DK133+DI133+DE133+DC133+CW133+CY133+CU133+CS133+CQ133+CO133+CM133+CK133+CJ133+CI133+CG133+CC133+CA133+CE133+DG133)</f>
        <v>79.5</v>
      </c>
      <c r="DT133" s="234">
        <f t="shared" ref="DT133:DT145" si="1625">SUM(CA133+CC133+CG133+CI133+CJ133+DE133+DI133+DK133+DM133+DO133+CE133+DC133)</f>
        <v>76</v>
      </c>
      <c r="DU133" s="80"/>
      <c r="DV133" s="80"/>
      <c r="DW133" s="80"/>
      <c r="DX133" s="80"/>
      <c r="DY133" s="80"/>
      <c r="DZ133" s="234"/>
      <c r="EA133" s="236"/>
      <c r="EB133" s="236"/>
      <c r="EC133" s="80"/>
      <c r="ED133" s="80"/>
      <c r="EE133" s="80"/>
      <c r="EF133" s="80"/>
      <c r="EG133" s="80"/>
      <c r="EH133" s="80"/>
      <c r="EI133" s="80"/>
      <c r="EJ133" s="80">
        <f>SUM(BX133+L133)</f>
        <v>114</v>
      </c>
      <c r="EK133" s="80">
        <f t="shared" ref="EK133:EL138" si="1626">SUM(M133+BY133)</f>
        <v>114</v>
      </c>
      <c r="EL133" s="80">
        <f t="shared" si="1626"/>
        <v>0</v>
      </c>
      <c r="EM133" s="237">
        <f t="shared" ref="EM133:EM145" si="1627">SUM(O133+CA133)</f>
        <v>0</v>
      </c>
      <c r="EN133" s="80">
        <f t="shared" ref="EN133:EN145" si="1628">SUM(P133+CB133)</f>
        <v>0</v>
      </c>
      <c r="EO133" s="80">
        <f t="shared" ref="EO133:EO145" si="1629">SUM(Q133+CC133)</f>
        <v>0</v>
      </c>
      <c r="EP133" s="80">
        <f t="shared" ref="EP133:EP145" si="1630">SUM(R133+CD133)</f>
        <v>44</v>
      </c>
      <c r="EQ133" s="80">
        <f t="shared" ref="EQ133:EQ145" si="1631">SUM(S133+CE133)</f>
        <v>44</v>
      </c>
      <c r="ER133" s="80">
        <f t="shared" ref="ER133:ER145" si="1632">SUM(T133+CF133)</f>
        <v>70</v>
      </c>
      <c r="ES133" s="80">
        <f t="shared" ref="ES133:ES145" si="1633">SUM(U133+CG133)</f>
        <v>70</v>
      </c>
      <c r="ET133" s="80">
        <f t="shared" ref="ET133:ET145" si="1634">SUM(V133+CH133)</f>
        <v>0</v>
      </c>
      <c r="EU133" s="80">
        <f t="shared" ref="EU133:EU145" si="1635">SUM(W133+CI133)</f>
        <v>0</v>
      </c>
      <c r="EV133" s="80">
        <f t="shared" ref="EV133:EV145" si="1636">SUM(X133+CJ133)</f>
        <v>0</v>
      </c>
      <c r="EW133" s="237">
        <f t="shared" ref="EW133:EW145" si="1637">SUM(Y133+CK133)</f>
        <v>5.7</v>
      </c>
      <c r="EX133" s="80">
        <f t="shared" ref="EX133:EX145" si="1638">SUM(Z133+CL133)</f>
        <v>0</v>
      </c>
      <c r="EY133" s="80">
        <f t="shared" ref="EY133:EY145" si="1639">SUM(AA133+CM133)</f>
        <v>0</v>
      </c>
      <c r="EZ133" s="80">
        <f t="shared" ref="EZ133:EZ145" si="1640">SUM(AB133+CN133)</f>
        <v>0</v>
      </c>
      <c r="FA133" s="80">
        <f t="shared" ref="FA133:FA145" si="1641">SUM(AC133+CO133)</f>
        <v>0</v>
      </c>
      <c r="FB133" s="80">
        <f t="shared" ref="FB133:FB145" si="1642">SUM(AD133+CP133)</f>
        <v>0</v>
      </c>
      <c r="FC133" s="80">
        <f t="shared" ref="FC133:FC145" si="1643">SUM(AE133+CQ133)</f>
        <v>0</v>
      </c>
      <c r="FD133" s="80">
        <f t="shared" ref="FD133:FD145" si="1644">SUM(AF133+CR133)</f>
        <v>0</v>
      </c>
      <c r="FE133" s="80">
        <f t="shared" ref="FE133:FE145" si="1645">SUM(AG133+CS133)</f>
        <v>0</v>
      </c>
      <c r="FF133" s="80">
        <f t="shared" ref="FF133:FF145" si="1646">SUM(AH133+CT133)</f>
        <v>0</v>
      </c>
      <c r="FG133" s="237">
        <f t="shared" ref="FG133:FG145" si="1647">SUM(AI133+CU133)</f>
        <v>0</v>
      </c>
      <c r="FH133" s="80">
        <f t="shared" ref="FH133:FH145" si="1648">SUM(AJ133+CV133)</f>
        <v>0</v>
      </c>
      <c r="FI133" s="80">
        <f t="shared" ref="FI133:FI145" si="1649">SUM(AK133+CW133)</f>
        <v>0</v>
      </c>
      <c r="FJ133" s="80">
        <f t="shared" ref="FJ133:FJ145" si="1650">SUM(AL133+CX133)</f>
        <v>0</v>
      </c>
      <c r="FK133" s="80">
        <f t="shared" ref="FK133:FK145" si="1651">SUM(AM133+CY133)</f>
        <v>0</v>
      </c>
      <c r="FL133" s="80">
        <f t="shared" ref="FL133:FL145" si="1652">SUM(AN133+CZ133)</f>
        <v>0</v>
      </c>
      <c r="FM133" s="80">
        <f t="shared" ref="FM133:FM145" si="1653">SUM(AO133+DA133)</f>
        <v>0</v>
      </c>
      <c r="FN133" s="80">
        <f t="shared" ref="FN133:FN145" si="1654">SUM(AP133+DB133)</f>
        <v>0</v>
      </c>
      <c r="FO133" s="80">
        <f t="shared" ref="FO133:FO145" si="1655">SUM(AQ133+DC133)</f>
        <v>0</v>
      </c>
      <c r="FP133" s="80">
        <f t="shared" ref="FP133:FP145" si="1656">SUM(AR133+DD133)</f>
        <v>2</v>
      </c>
      <c r="FQ133" s="80">
        <f t="shared" ref="FQ133:FS145" si="1657">SUM(AS133+DE133)</f>
        <v>12</v>
      </c>
      <c r="FR133" s="80"/>
      <c r="FS133" s="80">
        <f t="shared" si="1657"/>
        <v>0</v>
      </c>
      <c r="FT133" s="80">
        <f t="shared" ref="FT133:FT145" si="1658">SUM(AV133+DH133)</f>
        <v>0</v>
      </c>
      <c r="FU133" s="80">
        <f t="shared" ref="FU133:FU145" si="1659">SUM(AW133+DI133)</f>
        <v>0</v>
      </c>
      <c r="FV133" s="80">
        <f t="shared" ref="FV133:FV145" si="1660">SUM(AX133+DJ133)</f>
        <v>0</v>
      </c>
      <c r="FW133" s="80">
        <f t="shared" ref="FW133:FW145" si="1661">SUM(AY133+DK133)</f>
        <v>0</v>
      </c>
      <c r="FX133" s="80">
        <f t="shared" ref="FX133:FX145" si="1662">SUM(AZ133+DL133)</f>
        <v>0</v>
      </c>
      <c r="FY133" s="80">
        <f t="shared" ref="FY133:FY145" si="1663">SUM(BA133+DM133)</f>
        <v>0</v>
      </c>
      <c r="FZ133" s="80">
        <f t="shared" ref="FZ133:FZ145" si="1664">SUM(BB133+DN133)</f>
        <v>0</v>
      </c>
      <c r="GA133" s="80">
        <f t="shared" ref="GA133:GA145" si="1665">SUM(BC133+DO133)</f>
        <v>0</v>
      </c>
      <c r="GB133" s="80">
        <f t="shared" ref="GB133:GB145" si="1666">SUM(BD133+DP133)</f>
        <v>0</v>
      </c>
      <c r="GC133" s="80">
        <f t="shared" ref="GC133:GC145" si="1667">SUM(BE133+DQ133)</f>
        <v>0</v>
      </c>
      <c r="GD133" s="80">
        <f t="shared" ref="GD133:GD145" si="1668">SUM(BF133+DR133)</f>
        <v>0</v>
      </c>
      <c r="GE133" s="238">
        <f t="shared" ref="GE133:GE145" si="1669">SUM(BG133+DS133)</f>
        <v>131.69999999999999</v>
      </c>
      <c r="GF133" s="239">
        <f t="shared" ref="GF133:GF145" si="1670">SUM(BH133+DT133)</f>
        <v>126</v>
      </c>
      <c r="GG133" s="80"/>
      <c r="GH133" s="80"/>
      <c r="GI133" s="80"/>
      <c r="GJ133" s="80"/>
      <c r="GL133" s="240"/>
      <c r="GM133" s="240"/>
      <c r="GN133" s="241"/>
      <c r="GO133" s="242"/>
      <c r="GP133" s="247"/>
      <c r="GR133" s="244"/>
    </row>
    <row r="134" spans="1:200" s="2" customFormat="1" ht="24.95" hidden="1" customHeight="1">
      <c r="A134" s="31"/>
      <c r="B134" s="44" t="s">
        <v>110</v>
      </c>
      <c r="C134" s="45" t="s">
        <v>147</v>
      </c>
      <c r="D134" s="45" t="s">
        <v>112</v>
      </c>
      <c r="E134" s="45" t="s">
        <v>148</v>
      </c>
      <c r="F134" s="45">
        <v>227</v>
      </c>
      <c r="G134" s="45">
        <v>3</v>
      </c>
      <c r="H134" s="45">
        <f>26+26+26</f>
        <v>78</v>
      </c>
      <c r="I134" s="45">
        <v>1</v>
      </c>
      <c r="J134" s="45">
        <v>1</v>
      </c>
      <c r="K134" s="45">
        <v>1</v>
      </c>
      <c r="L134" s="44">
        <v>44</v>
      </c>
      <c r="M134" s="99">
        <f t="shared" si="1582"/>
        <v>30</v>
      </c>
      <c r="N134" s="62"/>
      <c r="O134" s="58">
        <f t="shared" si="1583"/>
        <v>0</v>
      </c>
      <c r="P134" s="62"/>
      <c r="Q134" s="58">
        <f t="shared" si="1584"/>
        <v>0</v>
      </c>
      <c r="R134" s="62">
        <v>30</v>
      </c>
      <c r="S134" s="58">
        <f t="shared" si="1585"/>
        <v>30</v>
      </c>
      <c r="T134" s="62">
        <v>0</v>
      </c>
      <c r="U134" s="58">
        <f t="shared" si="1586"/>
        <v>0</v>
      </c>
      <c r="V134" s="62"/>
      <c r="W134" s="58">
        <f t="shared" si="1587"/>
        <v>0</v>
      </c>
      <c r="X134" s="51">
        <f t="shared" si="1588"/>
        <v>0</v>
      </c>
      <c r="Y134" s="51">
        <v>1.4</v>
      </c>
      <c r="Z134" s="62"/>
      <c r="AA134" s="58"/>
      <c r="AB134" s="62"/>
      <c r="AC134" s="51">
        <f t="shared" si="1590"/>
        <v>0</v>
      </c>
      <c r="AD134" s="62"/>
      <c r="AE134" s="100">
        <f t="shared" si="1591"/>
        <v>0</v>
      </c>
      <c r="AF134" s="62"/>
      <c r="AG134" s="52">
        <f t="shared" si="1592"/>
        <v>0</v>
      </c>
      <c r="AH134" s="62"/>
      <c r="AI134" s="51">
        <f t="shared" si="1593"/>
        <v>0</v>
      </c>
      <c r="AJ134" s="62"/>
      <c r="AK134" s="51">
        <f t="shared" si="1594"/>
        <v>0</v>
      </c>
      <c r="AL134" s="62"/>
      <c r="AM134" s="58">
        <f t="shared" si="1595"/>
        <v>0</v>
      </c>
      <c r="AN134" s="62"/>
      <c r="AO134" s="58">
        <f t="shared" si="1596"/>
        <v>0</v>
      </c>
      <c r="AP134" s="62"/>
      <c r="AQ134" s="51">
        <f t="shared" si="1597"/>
        <v>0</v>
      </c>
      <c r="AR134" s="62">
        <v>1</v>
      </c>
      <c r="AS134" s="51">
        <f>AR134*K134*6</f>
        <v>6</v>
      </c>
      <c r="AT134" s="62"/>
      <c r="AU134" s="51">
        <f t="shared" si="1598"/>
        <v>0</v>
      </c>
      <c r="AV134" s="62"/>
      <c r="AW134" s="52">
        <f t="shared" si="1599"/>
        <v>0</v>
      </c>
      <c r="AX134" s="62"/>
      <c r="AY134" s="51">
        <f t="shared" si="1600"/>
        <v>0</v>
      </c>
      <c r="AZ134" s="62"/>
      <c r="BA134" s="51">
        <f t="shared" si="1601"/>
        <v>0</v>
      </c>
      <c r="BB134" s="62"/>
      <c r="BC134" s="51">
        <f t="shared" si="1602"/>
        <v>0</v>
      </c>
      <c r="BD134" s="63"/>
      <c r="BE134" s="52"/>
      <c r="BF134" s="52"/>
      <c r="BG134" s="52">
        <f t="shared" si="1603"/>
        <v>37.4</v>
      </c>
      <c r="BH134" s="52">
        <f t="shared" si="1604"/>
        <v>36</v>
      </c>
      <c r="BI134" s="44"/>
      <c r="BJ134" s="44"/>
      <c r="BK134" s="44"/>
      <c r="BL134" s="44"/>
      <c r="BM134" s="31"/>
      <c r="BN134" s="44" t="s">
        <v>110</v>
      </c>
      <c r="BO134" s="45" t="s">
        <v>147</v>
      </c>
      <c r="BP134" s="45" t="s">
        <v>112</v>
      </c>
      <c r="BQ134" s="45" t="s">
        <v>148</v>
      </c>
      <c r="BR134" s="45">
        <v>227</v>
      </c>
      <c r="BS134" s="45">
        <v>4</v>
      </c>
      <c r="BT134" s="45">
        <f>26+26+26</f>
        <v>78</v>
      </c>
      <c r="BU134" s="45">
        <v>1</v>
      </c>
      <c r="BV134" s="45">
        <v>1</v>
      </c>
      <c r="BW134" s="45">
        <v>1</v>
      </c>
      <c r="BX134" s="44">
        <v>70</v>
      </c>
      <c r="BY134" s="99">
        <f t="shared" si="1605"/>
        <v>70</v>
      </c>
      <c r="BZ134" s="62"/>
      <c r="CA134" s="58">
        <f t="shared" si="1606"/>
        <v>0</v>
      </c>
      <c r="CB134" s="62"/>
      <c r="CC134" s="58">
        <f t="shared" si="1607"/>
        <v>0</v>
      </c>
      <c r="CD134" s="62"/>
      <c r="CE134" s="58">
        <f t="shared" si="1608"/>
        <v>0</v>
      </c>
      <c r="CF134" s="62">
        <v>70</v>
      </c>
      <c r="CG134" s="58">
        <f t="shared" si="1609"/>
        <v>70</v>
      </c>
      <c r="CH134" s="62"/>
      <c r="CI134" s="58">
        <f t="shared" si="1610"/>
        <v>0</v>
      </c>
      <c r="CJ134" s="51">
        <f t="shared" si="1611"/>
        <v>0</v>
      </c>
      <c r="CK134" s="51">
        <f t="shared" si="1612"/>
        <v>3.5</v>
      </c>
      <c r="CL134" s="62"/>
      <c r="CM134" s="58"/>
      <c r="CN134" s="62"/>
      <c r="CO134" s="51">
        <f t="shared" si="1613"/>
        <v>0</v>
      </c>
      <c r="CP134" s="62"/>
      <c r="CQ134" s="100">
        <f t="shared" si="1614"/>
        <v>0</v>
      </c>
      <c r="CR134" s="62"/>
      <c r="CS134" s="52">
        <f t="shared" si="1615"/>
        <v>0</v>
      </c>
      <c r="CT134" s="62"/>
      <c r="CU134" s="51">
        <f t="shared" si="1616"/>
        <v>0</v>
      </c>
      <c r="CV134" s="62"/>
      <c r="CW134" s="51">
        <f t="shared" si="1617"/>
        <v>0</v>
      </c>
      <c r="CX134" s="62"/>
      <c r="CY134" s="58">
        <f t="shared" si="1618"/>
        <v>0</v>
      </c>
      <c r="CZ134" s="62"/>
      <c r="DA134" s="58">
        <f t="shared" si="1619"/>
        <v>0</v>
      </c>
      <c r="DB134" s="62"/>
      <c r="DC134" s="51">
        <f t="shared" si="1620"/>
        <v>0</v>
      </c>
      <c r="DD134" s="62">
        <v>1</v>
      </c>
      <c r="DE134" s="51">
        <f>DD134*BW134*6</f>
        <v>6</v>
      </c>
      <c r="DF134" s="62"/>
      <c r="DG134" s="51">
        <f t="shared" si="1621"/>
        <v>0</v>
      </c>
      <c r="DH134" s="62"/>
      <c r="DI134" s="52">
        <f t="shared" si="1622"/>
        <v>0</v>
      </c>
      <c r="DJ134" s="62"/>
      <c r="DK134" s="51">
        <f>SUM(BV134*DJ134*8*2)</f>
        <v>0</v>
      </c>
      <c r="DL134" s="62"/>
      <c r="DM134" s="51">
        <f t="shared" si="1623"/>
        <v>0</v>
      </c>
      <c r="DN134" s="63"/>
      <c r="DO134" s="52"/>
      <c r="DP134" s="63"/>
      <c r="DQ134" s="52"/>
      <c r="DR134" s="52"/>
      <c r="DS134" s="52">
        <f t="shared" si="1624"/>
        <v>79.5</v>
      </c>
      <c r="DT134" s="52">
        <f t="shared" si="1625"/>
        <v>76</v>
      </c>
      <c r="DU134" s="31"/>
      <c r="DV134" s="31"/>
      <c r="DW134" s="31"/>
      <c r="DX134" s="31"/>
      <c r="DY134" s="31"/>
      <c r="DZ134" s="52"/>
      <c r="EA134" s="103"/>
      <c r="EB134" s="103"/>
      <c r="EC134" s="31"/>
      <c r="ED134" s="31"/>
      <c r="EE134" s="31"/>
      <c r="EF134" s="31"/>
      <c r="EG134" s="31"/>
      <c r="EH134" s="31"/>
      <c r="EI134" s="31"/>
      <c r="EJ134" s="31">
        <f t="shared" ref="EJ134:EJ145" si="1671">SUM(L134+BX134)</f>
        <v>114</v>
      </c>
      <c r="EK134" s="31">
        <f t="shared" si="1626"/>
        <v>100</v>
      </c>
      <c r="EL134" s="31">
        <f t="shared" si="1626"/>
        <v>0</v>
      </c>
      <c r="EM134" s="30">
        <f t="shared" si="1627"/>
        <v>0</v>
      </c>
      <c r="EN134" s="31">
        <f t="shared" si="1628"/>
        <v>0</v>
      </c>
      <c r="EO134" s="31">
        <f t="shared" si="1629"/>
        <v>0</v>
      </c>
      <c r="EP134" s="31">
        <f t="shared" si="1630"/>
        <v>30</v>
      </c>
      <c r="EQ134" s="31">
        <f t="shared" si="1631"/>
        <v>30</v>
      </c>
      <c r="ER134" s="31">
        <f t="shared" si="1632"/>
        <v>70</v>
      </c>
      <c r="ES134" s="31">
        <f t="shared" si="1633"/>
        <v>70</v>
      </c>
      <c r="ET134" s="31">
        <f t="shared" si="1634"/>
        <v>0</v>
      </c>
      <c r="EU134" s="31">
        <f t="shared" si="1635"/>
        <v>0</v>
      </c>
      <c r="EV134" s="31">
        <f t="shared" si="1636"/>
        <v>0</v>
      </c>
      <c r="EW134" s="30">
        <f t="shared" si="1637"/>
        <v>4.9000000000000004</v>
      </c>
      <c r="EX134" s="31">
        <f t="shared" si="1638"/>
        <v>0</v>
      </c>
      <c r="EY134" s="31">
        <f t="shared" si="1639"/>
        <v>0</v>
      </c>
      <c r="EZ134" s="31">
        <f t="shared" si="1640"/>
        <v>0</v>
      </c>
      <c r="FA134" s="31">
        <f t="shared" si="1641"/>
        <v>0</v>
      </c>
      <c r="FB134" s="31">
        <f t="shared" si="1642"/>
        <v>0</v>
      </c>
      <c r="FC134" s="31">
        <f t="shared" si="1643"/>
        <v>0</v>
      </c>
      <c r="FD134" s="31">
        <f t="shared" si="1644"/>
        <v>0</v>
      </c>
      <c r="FE134" s="31">
        <f t="shared" si="1645"/>
        <v>0</v>
      </c>
      <c r="FF134" s="31">
        <f t="shared" si="1646"/>
        <v>0</v>
      </c>
      <c r="FG134" s="30">
        <f t="shared" si="1647"/>
        <v>0</v>
      </c>
      <c r="FH134" s="31">
        <f t="shared" si="1648"/>
        <v>0</v>
      </c>
      <c r="FI134" s="31">
        <f t="shared" si="1649"/>
        <v>0</v>
      </c>
      <c r="FJ134" s="31">
        <f t="shared" si="1650"/>
        <v>0</v>
      </c>
      <c r="FK134" s="31">
        <f t="shared" si="1651"/>
        <v>0</v>
      </c>
      <c r="FL134" s="31">
        <f t="shared" si="1652"/>
        <v>0</v>
      </c>
      <c r="FM134" s="31">
        <f t="shared" si="1653"/>
        <v>0</v>
      </c>
      <c r="FN134" s="31">
        <f t="shared" si="1654"/>
        <v>0</v>
      </c>
      <c r="FO134" s="31">
        <f t="shared" si="1655"/>
        <v>0</v>
      </c>
      <c r="FP134" s="31">
        <f t="shared" si="1656"/>
        <v>2</v>
      </c>
      <c r="FQ134" s="31">
        <f t="shared" si="1657"/>
        <v>12</v>
      </c>
      <c r="FR134" s="31"/>
      <c r="FS134" s="31">
        <f t="shared" si="1657"/>
        <v>0</v>
      </c>
      <c r="FT134" s="31">
        <f t="shared" si="1658"/>
        <v>0</v>
      </c>
      <c r="FU134" s="31">
        <f t="shared" si="1659"/>
        <v>0</v>
      </c>
      <c r="FV134" s="31">
        <f t="shared" si="1660"/>
        <v>0</v>
      </c>
      <c r="FW134" s="31">
        <f t="shared" si="1661"/>
        <v>0</v>
      </c>
      <c r="FX134" s="31">
        <f t="shared" si="1662"/>
        <v>0</v>
      </c>
      <c r="FY134" s="31">
        <f t="shared" si="1663"/>
        <v>0</v>
      </c>
      <c r="FZ134" s="31">
        <f t="shared" si="1664"/>
        <v>0</v>
      </c>
      <c r="GA134" s="31">
        <f t="shared" si="1665"/>
        <v>0</v>
      </c>
      <c r="GB134" s="31">
        <f t="shared" si="1666"/>
        <v>0</v>
      </c>
      <c r="GC134" s="31">
        <f t="shared" si="1667"/>
        <v>0</v>
      </c>
      <c r="GD134" s="31">
        <f t="shared" si="1668"/>
        <v>0</v>
      </c>
      <c r="GE134" s="97">
        <f t="shared" si="1669"/>
        <v>116.9</v>
      </c>
      <c r="GF134" s="98">
        <f t="shared" si="1670"/>
        <v>112</v>
      </c>
      <c r="GG134" s="31"/>
      <c r="GH134" s="31"/>
      <c r="GI134" s="31"/>
      <c r="GJ134" s="31"/>
      <c r="GL134" s="7"/>
      <c r="GM134" s="7"/>
      <c r="GN134" s="39"/>
      <c r="GO134" s="33"/>
      <c r="GP134" s="40"/>
      <c r="GR134" s="36"/>
    </row>
    <row r="135" spans="1:200" s="2" customFormat="1" ht="24.95" hidden="1" customHeight="1">
      <c r="A135" s="31"/>
      <c r="B135" s="44" t="s">
        <v>110</v>
      </c>
      <c r="C135" s="45" t="s">
        <v>147</v>
      </c>
      <c r="D135" s="45" t="s">
        <v>112</v>
      </c>
      <c r="E135" s="45" t="s">
        <v>148</v>
      </c>
      <c r="F135" s="45">
        <v>122</v>
      </c>
      <c r="G135" s="45">
        <v>1</v>
      </c>
      <c r="H135" s="45">
        <v>54</v>
      </c>
      <c r="I135" s="45">
        <v>1</v>
      </c>
      <c r="J135" s="45">
        <v>1</v>
      </c>
      <c r="K135" s="45">
        <v>1</v>
      </c>
      <c r="L135" s="44">
        <v>18</v>
      </c>
      <c r="M135" s="99">
        <f t="shared" si="1582"/>
        <v>18</v>
      </c>
      <c r="N135" s="62"/>
      <c r="O135" s="58">
        <f t="shared" ref="O135" si="1672">SUM(N135)*I135</f>
        <v>0</v>
      </c>
      <c r="P135" s="62"/>
      <c r="Q135" s="58">
        <f t="shared" si="1584"/>
        <v>0</v>
      </c>
      <c r="R135" s="62">
        <v>18</v>
      </c>
      <c r="S135" s="58">
        <f t="shared" ref="S135" si="1673">SUM(R135)*I135</f>
        <v>18</v>
      </c>
      <c r="T135" s="62">
        <v>0</v>
      </c>
      <c r="U135" s="58">
        <f t="shared" ref="U135:U136" si="1674">SUM(T135)*K135</f>
        <v>0</v>
      </c>
      <c r="V135" s="62"/>
      <c r="W135" s="58">
        <f t="shared" ref="W135:W136" si="1675">SUM(V135)*J135*5</f>
        <v>0</v>
      </c>
      <c r="X135" s="51">
        <f t="shared" ref="X135:Y135" si="1676">SUM(K135*AX135*2+K135*AZ135*2)</f>
        <v>0</v>
      </c>
      <c r="Y135" s="51">
        <f t="shared" si="1676"/>
        <v>0</v>
      </c>
      <c r="Z135" s="62"/>
      <c r="AA135" s="58"/>
      <c r="AB135" s="62"/>
      <c r="AC135" s="51">
        <f t="shared" ref="AC135:AC136" si="1677">SUM(AB135)*3*H135/5</f>
        <v>0</v>
      </c>
      <c r="AD135" s="62"/>
      <c r="AE135" s="100">
        <f t="shared" si="1591"/>
        <v>0</v>
      </c>
      <c r="AF135" s="62"/>
      <c r="AG135" s="52">
        <f t="shared" si="1592"/>
        <v>0</v>
      </c>
      <c r="AH135" s="62"/>
      <c r="AI135" s="51">
        <f t="shared" si="1593"/>
        <v>0</v>
      </c>
      <c r="AJ135" s="62"/>
      <c r="AK135" s="51">
        <f t="shared" si="1594"/>
        <v>0</v>
      </c>
      <c r="AL135" s="62"/>
      <c r="AM135" s="58">
        <f t="shared" ref="AM135" si="1678">SUM(AL135*H135)</f>
        <v>0</v>
      </c>
      <c r="AN135" s="62"/>
      <c r="AO135" s="58">
        <f t="shared" si="1596"/>
        <v>0</v>
      </c>
      <c r="AP135" s="62"/>
      <c r="AQ135" s="51">
        <f t="shared" si="1597"/>
        <v>0</v>
      </c>
      <c r="AR135" s="62">
        <v>1</v>
      </c>
      <c r="AS135" s="51">
        <f>J135*6*1</f>
        <v>6</v>
      </c>
      <c r="AT135" s="62"/>
      <c r="AU135" s="51">
        <f t="shared" si="1598"/>
        <v>0</v>
      </c>
      <c r="AV135" s="62"/>
      <c r="AW135" s="52">
        <f t="shared" si="1599"/>
        <v>0</v>
      </c>
      <c r="AX135" s="62"/>
      <c r="AY135" s="51">
        <f t="shared" si="1600"/>
        <v>0</v>
      </c>
      <c r="AZ135" s="62"/>
      <c r="BA135" s="51">
        <f t="shared" si="1601"/>
        <v>0</v>
      </c>
      <c r="BB135" s="62"/>
      <c r="BC135" s="51">
        <f t="shared" si="1602"/>
        <v>0</v>
      </c>
      <c r="BD135" s="63"/>
      <c r="BE135" s="52"/>
      <c r="BF135" s="52"/>
      <c r="BG135" s="52">
        <f t="shared" si="1603"/>
        <v>24</v>
      </c>
      <c r="BH135" s="52">
        <f t="shared" si="1604"/>
        <v>24</v>
      </c>
      <c r="BI135" s="31"/>
      <c r="BJ135" s="31"/>
      <c r="BK135" s="31"/>
      <c r="BL135" s="31"/>
      <c r="BM135" s="31"/>
      <c r="BN135" s="44" t="s">
        <v>110</v>
      </c>
      <c r="BO135" s="45" t="s">
        <v>147</v>
      </c>
      <c r="BP135" s="45" t="s">
        <v>112</v>
      </c>
      <c r="BQ135" s="45" t="s">
        <v>148</v>
      </c>
      <c r="BR135" s="45">
        <v>122</v>
      </c>
      <c r="BS135" s="45">
        <v>2</v>
      </c>
      <c r="BT135" s="45">
        <v>54</v>
      </c>
      <c r="BU135" s="45">
        <v>1</v>
      </c>
      <c r="BV135" s="45">
        <v>1</v>
      </c>
      <c r="BW135" s="45">
        <v>1</v>
      </c>
      <c r="BX135" s="44">
        <v>68</v>
      </c>
      <c r="BY135" s="99">
        <f t="shared" si="1605"/>
        <v>68</v>
      </c>
      <c r="BZ135" s="62"/>
      <c r="CA135" s="58">
        <f t="shared" ref="CA135:CA138" si="1679">SUM(BZ135)*BU135</f>
        <v>0</v>
      </c>
      <c r="CB135" s="62"/>
      <c r="CC135" s="58">
        <f t="shared" si="1607"/>
        <v>0</v>
      </c>
      <c r="CD135" s="62"/>
      <c r="CE135" s="58">
        <f t="shared" ref="CE135:CE136" si="1680">SUM(CD135)*BV135</f>
        <v>0</v>
      </c>
      <c r="CF135" s="62">
        <v>68</v>
      </c>
      <c r="CG135" s="58">
        <f t="shared" ref="CG135:CG136" si="1681">SUM(CF135)*BW135</f>
        <v>68</v>
      </c>
      <c r="CH135" s="62"/>
      <c r="CI135" s="58">
        <f t="shared" si="1610"/>
        <v>0</v>
      </c>
      <c r="CJ135" s="51">
        <v>2</v>
      </c>
      <c r="CK135" s="51">
        <f t="shared" si="1612"/>
        <v>3.4</v>
      </c>
      <c r="CL135" s="62"/>
      <c r="CM135" s="58"/>
      <c r="CN135" s="62"/>
      <c r="CO135" s="51">
        <f t="shared" ref="CO135:CO136" si="1682">SUM(CN135)*3*BT135/5</f>
        <v>0</v>
      </c>
      <c r="CP135" s="62"/>
      <c r="CQ135" s="100">
        <f t="shared" si="1614"/>
        <v>0</v>
      </c>
      <c r="CR135" s="62"/>
      <c r="CS135" s="52">
        <f t="shared" si="1615"/>
        <v>0</v>
      </c>
      <c r="CT135" s="62"/>
      <c r="CU135" s="51">
        <f t="shared" si="1616"/>
        <v>0</v>
      </c>
      <c r="CV135" s="62"/>
      <c r="CW135" s="51">
        <f t="shared" si="1617"/>
        <v>0</v>
      </c>
      <c r="CX135" s="62"/>
      <c r="CY135" s="58">
        <f t="shared" ref="CY135" si="1683">SUM(CX135*BT135)</f>
        <v>0</v>
      </c>
      <c r="CZ135" s="62"/>
      <c r="DA135" s="58">
        <f t="shared" ref="DA135:DA136" si="1684">SUM(CZ135*BV135)</f>
        <v>0</v>
      </c>
      <c r="DB135" s="62"/>
      <c r="DC135" s="51">
        <f t="shared" si="1620"/>
        <v>0</v>
      </c>
      <c r="DD135" s="62"/>
      <c r="DE135" s="51"/>
      <c r="DF135" s="62"/>
      <c r="DG135" s="51">
        <f t="shared" si="1621"/>
        <v>0</v>
      </c>
      <c r="DH135" s="62"/>
      <c r="DI135" s="52">
        <f t="shared" si="1622"/>
        <v>0</v>
      </c>
      <c r="DJ135" s="62">
        <v>1</v>
      </c>
      <c r="DK135" s="51">
        <v>8</v>
      </c>
      <c r="DL135" s="62"/>
      <c r="DM135" s="51">
        <f t="shared" si="1623"/>
        <v>0</v>
      </c>
      <c r="DN135" s="63"/>
      <c r="DO135" s="52"/>
      <c r="DP135" s="63"/>
      <c r="DQ135" s="52"/>
      <c r="DR135" s="52"/>
      <c r="DS135" s="52">
        <f t="shared" si="1624"/>
        <v>81.400000000000006</v>
      </c>
      <c r="DT135" s="52">
        <f t="shared" si="1625"/>
        <v>78</v>
      </c>
      <c r="DU135" s="31"/>
      <c r="DV135" s="31"/>
      <c r="DW135" s="31"/>
      <c r="DX135" s="31"/>
      <c r="DY135" s="31"/>
      <c r="DZ135" s="52"/>
      <c r="EA135" s="103"/>
      <c r="EB135" s="103"/>
      <c r="EC135" s="31"/>
      <c r="ED135" s="31"/>
      <c r="EE135" s="31"/>
      <c r="EF135" s="31"/>
      <c r="EG135" s="31"/>
      <c r="EH135" s="31"/>
      <c r="EI135" s="31"/>
      <c r="EJ135" s="31">
        <f t="shared" si="1671"/>
        <v>86</v>
      </c>
      <c r="EK135" s="31">
        <f t="shared" si="1626"/>
        <v>86</v>
      </c>
      <c r="EL135" s="31">
        <f t="shared" si="1626"/>
        <v>0</v>
      </c>
      <c r="EM135" s="30">
        <f t="shared" si="1627"/>
        <v>0</v>
      </c>
      <c r="EN135" s="31">
        <f t="shared" si="1628"/>
        <v>0</v>
      </c>
      <c r="EO135" s="31">
        <f t="shared" si="1629"/>
        <v>0</v>
      </c>
      <c r="EP135" s="31">
        <f t="shared" si="1630"/>
        <v>18</v>
      </c>
      <c r="EQ135" s="31">
        <f t="shared" si="1631"/>
        <v>18</v>
      </c>
      <c r="ER135" s="31">
        <f t="shared" si="1632"/>
        <v>68</v>
      </c>
      <c r="ES135" s="31">
        <f t="shared" si="1633"/>
        <v>68</v>
      </c>
      <c r="ET135" s="31">
        <f t="shared" si="1634"/>
        <v>0</v>
      </c>
      <c r="EU135" s="31">
        <f t="shared" si="1635"/>
        <v>0</v>
      </c>
      <c r="EV135" s="31">
        <f t="shared" si="1636"/>
        <v>2</v>
      </c>
      <c r="EW135" s="30">
        <f t="shared" si="1637"/>
        <v>3.4</v>
      </c>
      <c r="EX135" s="31">
        <f t="shared" si="1638"/>
        <v>0</v>
      </c>
      <c r="EY135" s="31">
        <f t="shared" si="1639"/>
        <v>0</v>
      </c>
      <c r="EZ135" s="31">
        <f t="shared" si="1640"/>
        <v>0</v>
      </c>
      <c r="FA135" s="31">
        <f t="shared" si="1641"/>
        <v>0</v>
      </c>
      <c r="FB135" s="31">
        <f t="shared" si="1642"/>
        <v>0</v>
      </c>
      <c r="FC135" s="31">
        <f t="shared" si="1643"/>
        <v>0</v>
      </c>
      <c r="FD135" s="31">
        <f t="shared" si="1644"/>
        <v>0</v>
      </c>
      <c r="FE135" s="31">
        <f t="shared" si="1645"/>
        <v>0</v>
      </c>
      <c r="FF135" s="31">
        <f t="shared" si="1646"/>
        <v>0</v>
      </c>
      <c r="FG135" s="30">
        <f t="shared" si="1647"/>
        <v>0</v>
      </c>
      <c r="FH135" s="31">
        <f t="shared" si="1648"/>
        <v>0</v>
      </c>
      <c r="FI135" s="31">
        <f t="shared" si="1649"/>
        <v>0</v>
      </c>
      <c r="FJ135" s="31">
        <f t="shared" si="1650"/>
        <v>0</v>
      </c>
      <c r="FK135" s="31">
        <f t="shared" si="1651"/>
        <v>0</v>
      </c>
      <c r="FL135" s="31">
        <f t="shared" si="1652"/>
        <v>0</v>
      </c>
      <c r="FM135" s="31">
        <f t="shared" si="1653"/>
        <v>0</v>
      </c>
      <c r="FN135" s="31">
        <f t="shared" si="1654"/>
        <v>0</v>
      </c>
      <c r="FO135" s="31">
        <f t="shared" si="1655"/>
        <v>0</v>
      </c>
      <c r="FP135" s="31">
        <f t="shared" si="1656"/>
        <v>1</v>
      </c>
      <c r="FQ135" s="31">
        <f t="shared" si="1657"/>
        <v>6</v>
      </c>
      <c r="FR135" s="31"/>
      <c r="FS135" s="31">
        <f t="shared" si="1657"/>
        <v>0</v>
      </c>
      <c r="FT135" s="31">
        <f t="shared" si="1658"/>
        <v>0</v>
      </c>
      <c r="FU135" s="31">
        <f t="shared" si="1659"/>
        <v>0</v>
      </c>
      <c r="FV135" s="31">
        <f t="shared" si="1660"/>
        <v>1</v>
      </c>
      <c r="FW135" s="31">
        <f t="shared" si="1661"/>
        <v>8</v>
      </c>
      <c r="FX135" s="31">
        <f t="shared" si="1662"/>
        <v>0</v>
      </c>
      <c r="FY135" s="31">
        <f t="shared" si="1663"/>
        <v>0</v>
      </c>
      <c r="FZ135" s="31">
        <f t="shared" si="1664"/>
        <v>0</v>
      </c>
      <c r="GA135" s="31">
        <f t="shared" si="1665"/>
        <v>0</v>
      </c>
      <c r="GB135" s="31">
        <f t="shared" si="1666"/>
        <v>0</v>
      </c>
      <c r="GC135" s="31">
        <f t="shared" si="1667"/>
        <v>0</v>
      </c>
      <c r="GD135" s="31">
        <f t="shared" si="1668"/>
        <v>0</v>
      </c>
      <c r="GE135" s="97">
        <f t="shared" si="1669"/>
        <v>105.4</v>
      </c>
      <c r="GF135" s="98">
        <f t="shared" si="1670"/>
        <v>102</v>
      </c>
      <c r="GG135" s="31"/>
      <c r="GH135" s="31"/>
      <c r="GI135" s="31"/>
      <c r="GJ135" s="31"/>
      <c r="GL135" s="7"/>
      <c r="GM135" s="7"/>
      <c r="GN135" s="39"/>
      <c r="GO135" s="33"/>
      <c r="GP135" s="40"/>
      <c r="GR135" s="36"/>
    </row>
    <row r="136" spans="1:200" s="2" customFormat="1" ht="24.95" hidden="1" customHeight="1">
      <c r="A136" s="31"/>
      <c r="B136" s="44" t="s">
        <v>123</v>
      </c>
      <c r="C136" s="45" t="s">
        <v>147</v>
      </c>
      <c r="D136" s="45" t="s">
        <v>112</v>
      </c>
      <c r="E136" s="45" t="s">
        <v>148</v>
      </c>
      <c r="F136" s="45" t="s">
        <v>149</v>
      </c>
      <c r="G136" s="45">
        <v>1</v>
      </c>
      <c r="H136" s="45">
        <v>54</v>
      </c>
      <c r="I136" s="45">
        <v>1</v>
      </c>
      <c r="J136" s="45">
        <v>2</v>
      </c>
      <c r="K136" s="45">
        <f t="shared" ref="K136" si="1685">SUM(J136)*2</f>
        <v>4</v>
      </c>
      <c r="L136" s="44">
        <v>16</v>
      </c>
      <c r="M136" s="99">
        <f>SUM(N136+P136+R136+T136+V136)</f>
        <v>8</v>
      </c>
      <c r="N136" s="62">
        <v>8</v>
      </c>
      <c r="O136" s="58">
        <f>SUM(N136)*I136</f>
        <v>8</v>
      </c>
      <c r="P136" s="62">
        <v>0</v>
      </c>
      <c r="Q136" s="58">
        <f>J136*P136</f>
        <v>0</v>
      </c>
      <c r="R136" s="62"/>
      <c r="S136" s="58">
        <f>SUM(R136)*J136</f>
        <v>0</v>
      </c>
      <c r="T136" s="62"/>
      <c r="U136" s="58">
        <f t="shared" si="1674"/>
        <v>0</v>
      </c>
      <c r="V136" s="62"/>
      <c r="W136" s="58">
        <f t="shared" si="1675"/>
        <v>0</v>
      </c>
      <c r="X136" s="51">
        <f t="shared" ref="X136" si="1686">SUM(K136*AX136*2+K136*AZ136*2)</f>
        <v>0</v>
      </c>
      <c r="Y136" s="51">
        <f t="shared" ref="Y136" si="1687">SUM(L136*AY136*2+L136*BA136*2)</f>
        <v>0</v>
      </c>
      <c r="Z136" s="62"/>
      <c r="AA136" s="58"/>
      <c r="AB136" s="62"/>
      <c r="AC136" s="51">
        <f t="shared" si="1677"/>
        <v>0</v>
      </c>
      <c r="AD136" s="62"/>
      <c r="AE136" s="100">
        <f t="shared" si="1591"/>
        <v>0</v>
      </c>
      <c r="AF136" s="62"/>
      <c r="AG136" s="52">
        <f t="shared" si="1592"/>
        <v>0</v>
      </c>
      <c r="AH136" s="62"/>
      <c r="AI136" s="51">
        <f t="shared" si="1593"/>
        <v>0</v>
      </c>
      <c r="AJ136" s="62"/>
      <c r="AK136" s="51">
        <f t="shared" si="1594"/>
        <v>0</v>
      </c>
      <c r="AL136" s="62"/>
      <c r="AM136" s="58">
        <f>SUM(AL136*H136)</f>
        <v>0</v>
      </c>
      <c r="AN136" s="62"/>
      <c r="AO136" s="58">
        <f t="shared" si="1596"/>
        <v>0</v>
      </c>
      <c r="AP136" s="62"/>
      <c r="AQ136" s="51">
        <f t="shared" si="1597"/>
        <v>0</v>
      </c>
      <c r="AR136" s="62">
        <v>0</v>
      </c>
      <c r="AS136" s="51">
        <f t="shared" ref="AS136" si="1688">AR136*J136*6</f>
        <v>0</v>
      </c>
      <c r="AT136" s="62"/>
      <c r="AU136" s="51">
        <f t="shared" si="1598"/>
        <v>0</v>
      </c>
      <c r="AV136" s="62"/>
      <c r="AW136" s="52">
        <f t="shared" si="1599"/>
        <v>0</v>
      </c>
      <c r="AX136" s="62"/>
      <c r="AY136" s="51">
        <f t="shared" si="1600"/>
        <v>0</v>
      </c>
      <c r="AZ136" s="62"/>
      <c r="BA136" s="51">
        <f t="shared" si="1601"/>
        <v>0</v>
      </c>
      <c r="BB136" s="63"/>
      <c r="BC136" s="52"/>
      <c r="BD136" s="63"/>
      <c r="BE136" s="52"/>
      <c r="BF136" s="52"/>
      <c r="BG136" s="52">
        <f t="shared" si="1603"/>
        <v>8</v>
      </c>
      <c r="BH136" s="52">
        <f t="shared" si="1604"/>
        <v>8</v>
      </c>
      <c r="BI136" s="31"/>
      <c r="BJ136" s="31"/>
      <c r="BK136" s="31"/>
      <c r="BL136" s="31"/>
      <c r="BM136" s="31"/>
      <c r="BN136" s="44" t="s">
        <v>123</v>
      </c>
      <c r="BO136" s="45" t="s">
        <v>147</v>
      </c>
      <c r="BP136" s="45" t="s">
        <v>112</v>
      </c>
      <c r="BQ136" s="45" t="s">
        <v>148</v>
      </c>
      <c r="BR136" s="45" t="s">
        <v>149</v>
      </c>
      <c r="BS136" s="45">
        <v>2</v>
      </c>
      <c r="BT136" s="45">
        <v>54</v>
      </c>
      <c r="BU136" s="45">
        <v>1</v>
      </c>
      <c r="BV136" s="45">
        <v>2</v>
      </c>
      <c r="BW136" s="45">
        <f t="shared" ref="BW136" si="1689">SUM(BV136)*2</f>
        <v>4</v>
      </c>
      <c r="BX136" s="44">
        <v>16</v>
      </c>
      <c r="BY136" s="99">
        <f>SUM(BZ136+CB136+CD136+CF136+CH136)</f>
        <v>8</v>
      </c>
      <c r="BZ136" s="62">
        <v>8</v>
      </c>
      <c r="CA136" s="58">
        <f t="shared" si="1679"/>
        <v>8</v>
      </c>
      <c r="CB136" s="62">
        <v>0</v>
      </c>
      <c r="CC136" s="58">
        <f>BV136*CB136</f>
        <v>0</v>
      </c>
      <c r="CD136" s="62"/>
      <c r="CE136" s="58">
        <f t="shared" si="1680"/>
        <v>0</v>
      </c>
      <c r="CF136" s="62"/>
      <c r="CG136" s="58">
        <f t="shared" si="1681"/>
        <v>0</v>
      </c>
      <c r="CH136" s="62"/>
      <c r="CI136" s="58">
        <f t="shared" si="1610"/>
        <v>0</v>
      </c>
      <c r="CJ136" s="51">
        <f t="shared" si="1611"/>
        <v>0</v>
      </c>
      <c r="CK136" s="51">
        <f t="shared" si="1612"/>
        <v>1.6</v>
      </c>
      <c r="CL136" s="62"/>
      <c r="CM136" s="58"/>
      <c r="CN136" s="62"/>
      <c r="CO136" s="51">
        <f t="shared" si="1682"/>
        <v>0</v>
      </c>
      <c r="CP136" s="62"/>
      <c r="CQ136" s="100">
        <f t="shared" si="1614"/>
        <v>0</v>
      </c>
      <c r="CR136" s="62"/>
      <c r="CS136" s="52">
        <f t="shared" si="1615"/>
        <v>0</v>
      </c>
      <c r="CT136" s="62"/>
      <c r="CU136" s="51">
        <f t="shared" si="1616"/>
        <v>0</v>
      </c>
      <c r="CV136" s="62"/>
      <c r="CW136" s="51">
        <f t="shared" si="1617"/>
        <v>0</v>
      </c>
      <c r="CX136" s="62"/>
      <c r="CY136" s="58">
        <f>SUM(CX136*BT136)</f>
        <v>0</v>
      </c>
      <c r="CZ136" s="62"/>
      <c r="DA136" s="58">
        <f t="shared" si="1684"/>
        <v>0</v>
      </c>
      <c r="DB136" s="62"/>
      <c r="DC136" s="51">
        <f t="shared" si="1620"/>
        <v>0</v>
      </c>
      <c r="DD136" s="62">
        <v>1</v>
      </c>
      <c r="DE136" s="51">
        <v>6</v>
      </c>
      <c r="DF136" s="62"/>
      <c r="DG136" s="51">
        <f t="shared" si="1621"/>
        <v>0</v>
      </c>
      <c r="DH136" s="62"/>
      <c r="DI136" s="52">
        <f t="shared" si="1622"/>
        <v>0</v>
      </c>
      <c r="DJ136" s="62"/>
      <c r="DK136" s="51">
        <f t="shared" ref="DK136" si="1690">SUM(BV136*DJ136*8*2)</f>
        <v>0</v>
      </c>
      <c r="DL136" s="62"/>
      <c r="DM136" s="51">
        <f t="shared" si="1623"/>
        <v>0</v>
      </c>
      <c r="DN136" s="63"/>
      <c r="DO136" s="52"/>
      <c r="DP136" s="63"/>
      <c r="DQ136" s="52"/>
      <c r="DR136" s="52"/>
      <c r="DS136" s="52">
        <f t="shared" si="1624"/>
        <v>15.6</v>
      </c>
      <c r="DT136" s="52">
        <f t="shared" si="1625"/>
        <v>14</v>
      </c>
      <c r="DU136" s="31"/>
      <c r="DV136" s="31"/>
      <c r="DW136" s="31"/>
      <c r="DX136" s="31"/>
      <c r="DY136" s="31"/>
      <c r="DZ136" s="52"/>
      <c r="EA136" s="103"/>
      <c r="EB136" s="103"/>
      <c r="EC136" s="31"/>
      <c r="ED136" s="31"/>
      <c r="EE136" s="31"/>
      <c r="EF136" s="31"/>
      <c r="EG136" s="31"/>
      <c r="EH136" s="31"/>
      <c r="EI136" s="31"/>
      <c r="EJ136" s="31">
        <f t="shared" si="1671"/>
        <v>32</v>
      </c>
      <c r="EK136" s="31">
        <f t="shared" si="1626"/>
        <v>16</v>
      </c>
      <c r="EL136" s="31">
        <f t="shared" si="1626"/>
        <v>16</v>
      </c>
      <c r="EM136" s="30">
        <f t="shared" si="1627"/>
        <v>16</v>
      </c>
      <c r="EN136" s="31">
        <f t="shared" si="1628"/>
        <v>0</v>
      </c>
      <c r="EO136" s="31">
        <f t="shared" si="1629"/>
        <v>0</v>
      </c>
      <c r="EP136" s="31">
        <f t="shared" si="1630"/>
        <v>0</v>
      </c>
      <c r="EQ136" s="31">
        <f t="shared" si="1631"/>
        <v>0</v>
      </c>
      <c r="ER136" s="31">
        <f t="shared" si="1632"/>
        <v>0</v>
      </c>
      <c r="ES136" s="31">
        <f t="shared" si="1633"/>
        <v>0</v>
      </c>
      <c r="ET136" s="31">
        <f t="shared" si="1634"/>
        <v>0</v>
      </c>
      <c r="EU136" s="31">
        <f t="shared" si="1635"/>
        <v>0</v>
      </c>
      <c r="EV136" s="31">
        <f t="shared" si="1636"/>
        <v>0</v>
      </c>
      <c r="EW136" s="30">
        <f t="shared" si="1637"/>
        <v>1.6</v>
      </c>
      <c r="EX136" s="31">
        <f t="shared" si="1638"/>
        <v>0</v>
      </c>
      <c r="EY136" s="31">
        <f t="shared" si="1639"/>
        <v>0</v>
      </c>
      <c r="EZ136" s="31">
        <f t="shared" si="1640"/>
        <v>0</v>
      </c>
      <c r="FA136" s="31">
        <f t="shared" si="1641"/>
        <v>0</v>
      </c>
      <c r="FB136" s="31">
        <f t="shared" si="1642"/>
        <v>0</v>
      </c>
      <c r="FC136" s="31">
        <f t="shared" si="1643"/>
        <v>0</v>
      </c>
      <c r="FD136" s="31">
        <f t="shared" si="1644"/>
        <v>0</v>
      </c>
      <c r="FE136" s="31">
        <f t="shared" si="1645"/>
        <v>0</v>
      </c>
      <c r="FF136" s="31">
        <f t="shared" si="1646"/>
        <v>0</v>
      </c>
      <c r="FG136" s="30">
        <f t="shared" si="1647"/>
        <v>0</v>
      </c>
      <c r="FH136" s="31">
        <f t="shared" si="1648"/>
        <v>0</v>
      </c>
      <c r="FI136" s="31">
        <f t="shared" si="1649"/>
        <v>0</v>
      </c>
      <c r="FJ136" s="31">
        <f t="shared" si="1650"/>
        <v>0</v>
      </c>
      <c r="FK136" s="31">
        <f t="shared" si="1651"/>
        <v>0</v>
      </c>
      <c r="FL136" s="31">
        <f t="shared" si="1652"/>
        <v>0</v>
      </c>
      <c r="FM136" s="31">
        <f t="shared" si="1653"/>
        <v>0</v>
      </c>
      <c r="FN136" s="31">
        <f t="shared" si="1654"/>
        <v>0</v>
      </c>
      <c r="FO136" s="31">
        <f t="shared" si="1655"/>
        <v>0</v>
      </c>
      <c r="FP136" s="31">
        <f t="shared" si="1656"/>
        <v>1</v>
      </c>
      <c r="FQ136" s="31">
        <f t="shared" si="1657"/>
        <v>6</v>
      </c>
      <c r="FR136" s="31"/>
      <c r="FS136" s="31">
        <f t="shared" si="1657"/>
        <v>0</v>
      </c>
      <c r="FT136" s="31">
        <f t="shared" si="1658"/>
        <v>0</v>
      </c>
      <c r="FU136" s="31">
        <f t="shared" si="1659"/>
        <v>0</v>
      </c>
      <c r="FV136" s="31">
        <f t="shared" si="1660"/>
        <v>0</v>
      </c>
      <c r="FW136" s="31">
        <f t="shared" si="1661"/>
        <v>0</v>
      </c>
      <c r="FX136" s="31">
        <f t="shared" si="1662"/>
        <v>0</v>
      </c>
      <c r="FY136" s="31">
        <f t="shared" si="1663"/>
        <v>0</v>
      </c>
      <c r="FZ136" s="31">
        <f t="shared" si="1664"/>
        <v>0</v>
      </c>
      <c r="GA136" s="31">
        <f t="shared" si="1665"/>
        <v>0</v>
      </c>
      <c r="GB136" s="31">
        <f t="shared" si="1666"/>
        <v>0</v>
      </c>
      <c r="GC136" s="31">
        <f t="shared" si="1667"/>
        <v>0</v>
      </c>
      <c r="GD136" s="31">
        <f t="shared" si="1668"/>
        <v>0</v>
      </c>
      <c r="GE136" s="97">
        <f t="shared" si="1669"/>
        <v>23.6</v>
      </c>
      <c r="GF136" s="98">
        <f t="shared" si="1670"/>
        <v>22</v>
      </c>
      <c r="GG136" s="31"/>
      <c r="GH136" s="31"/>
      <c r="GI136" s="31"/>
      <c r="GJ136" s="31"/>
      <c r="GL136" s="7"/>
      <c r="GM136" s="7"/>
      <c r="GN136" s="11"/>
      <c r="GO136" s="33"/>
      <c r="GP136" s="40"/>
      <c r="GR136" s="36"/>
    </row>
    <row r="137" spans="1:200" s="2" customFormat="1" ht="24.95" hidden="1" customHeight="1">
      <c r="A137" s="31"/>
      <c r="B137" s="102" t="s">
        <v>110</v>
      </c>
      <c r="C137" s="45" t="s">
        <v>147</v>
      </c>
      <c r="D137" s="45" t="s">
        <v>112</v>
      </c>
      <c r="E137" s="45" t="s">
        <v>148</v>
      </c>
      <c r="F137" s="45">
        <v>326</v>
      </c>
      <c r="G137" s="45">
        <v>5</v>
      </c>
      <c r="H137" s="45">
        <f>23+22+21</f>
        <v>66</v>
      </c>
      <c r="I137" s="45">
        <v>1</v>
      </c>
      <c r="J137" s="45">
        <v>1</v>
      </c>
      <c r="K137" s="45">
        <v>1</v>
      </c>
      <c r="L137" s="104">
        <v>44</v>
      </c>
      <c r="M137" s="99">
        <f t="shared" ref="M137:M139" si="1691">SUM(N137+P137+R137+T137+V137)</f>
        <v>0</v>
      </c>
      <c r="N137" s="62"/>
      <c r="O137" s="58">
        <f t="shared" ref="O137:O139" si="1692">SUM(N137)*I137</f>
        <v>0</v>
      </c>
      <c r="P137" s="62"/>
      <c r="Q137" s="58">
        <f t="shared" ref="Q137:Q139" si="1693">J137*P137</f>
        <v>0</v>
      </c>
      <c r="R137" s="62">
        <v>0</v>
      </c>
      <c r="S137" s="58">
        <f t="shared" ref="S137:S139" si="1694">SUM(R137)*J137</f>
        <v>0</v>
      </c>
      <c r="T137" s="62">
        <v>0</v>
      </c>
      <c r="U137" s="58">
        <f t="shared" ref="U137:U139" si="1695">SUM(T137)*K137</f>
        <v>0</v>
      </c>
      <c r="V137" s="62"/>
      <c r="W137" s="58">
        <f t="shared" ref="W137:W139" si="1696">SUM(V137)*J137*5</f>
        <v>0</v>
      </c>
      <c r="X137" s="51">
        <f t="shared" ref="X137:X139" si="1697">SUM(K137*AX137*2+K137*AZ137*2)</f>
        <v>0</v>
      </c>
      <c r="Y137" s="51">
        <v>0</v>
      </c>
      <c r="Z137" s="62"/>
      <c r="AA137" s="58"/>
      <c r="AB137" s="62"/>
      <c r="AC137" s="51">
        <f t="shared" ref="AC137:AC139" si="1698">SUM(AB137)*3*H137/5</f>
        <v>0</v>
      </c>
      <c r="AD137" s="62"/>
      <c r="AE137" s="100">
        <f t="shared" si="1591"/>
        <v>0</v>
      </c>
      <c r="AF137" s="62"/>
      <c r="AG137" s="52">
        <f t="shared" si="1592"/>
        <v>0</v>
      </c>
      <c r="AH137" s="62"/>
      <c r="AI137" s="51">
        <f t="shared" si="1593"/>
        <v>0</v>
      </c>
      <c r="AJ137" s="62"/>
      <c r="AK137" s="51">
        <f t="shared" si="1594"/>
        <v>0</v>
      </c>
      <c r="AL137" s="62"/>
      <c r="AM137" s="58">
        <f t="shared" ref="AM137:AM138" si="1699">SUM(AL137*H137)</f>
        <v>0</v>
      </c>
      <c r="AN137" s="62"/>
      <c r="AO137" s="58">
        <f t="shared" si="1596"/>
        <v>0</v>
      </c>
      <c r="AP137" s="62"/>
      <c r="AQ137" s="51">
        <f t="shared" si="1597"/>
        <v>0</v>
      </c>
      <c r="AR137" s="62">
        <v>1</v>
      </c>
      <c r="AS137" s="51">
        <v>6</v>
      </c>
      <c r="AT137" s="62"/>
      <c r="AU137" s="51">
        <f t="shared" si="1598"/>
        <v>0</v>
      </c>
      <c r="AV137" s="62"/>
      <c r="AW137" s="52">
        <f t="shared" si="1599"/>
        <v>0</v>
      </c>
      <c r="AX137" s="62"/>
      <c r="AY137" s="51">
        <f t="shared" si="1600"/>
        <v>0</v>
      </c>
      <c r="AZ137" s="62"/>
      <c r="BA137" s="51">
        <f t="shared" si="1601"/>
        <v>0</v>
      </c>
      <c r="BB137" s="63"/>
      <c r="BC137" s="52"/>
      <c r="BD137" s="63"/>
      <c r="BE137" s="52"/>
      <c r="BF137" s="52"/>
      <c r="BG137" s="52">
        <f t="shared" si="1603"/>
        <v>6</v>
      </c>
      <c r="BH137" s="52">
        <f t="shared" si="1604"/>
        <v>6</v>
      </c>
      <c r="BI137" s="31"/>
      <c r="BJ137" s="31"/>
      <c r="BK137" s="31"/>
      <c r="BL137" s="31"/>
      <c r="BM137" s="31"/>
      <c r="BN137" s="44" t="s">
        <v>110</v>
      </c>
      <c r="BO137" s="45" t="s">
        <v>147</v>
      </c>
      <c r="BP137" s="45" t="s">
        <v>112</v>
      </c>
      <c r="BQ137" s="45" t="s">
        <v>148</v>
      </c>
      <c r="BR137" s="45">
        <v>532</v>
      </c>
      <c r="BS137" s="45">
        <v>10</v>
      </c>
      <c r="BT137" s="45">
        <v>88</v>
      </c>
      <c r="BU137" s="45">
        <v>1</v>
      </c>
      <c r="BV137" s="45">
        <v>1</v>
      </c>
      <c r="BW137" s="45">
        <v>1</v>
      </c>
      <c r="BX137" s="104">
        <v>44</v>
      </c>
      <c r="BY137" s="99">
        <f t="shared" ref="BY137:BY145" si="1700">SUM(BZ137+CB137+CD137+CF137+CH137)</f>
        <v>44</v>
      </c>
      <c r="BZ137" s="62"/>
      <c r="CA137" s="58">
        <f t="shared" si="1679"/>
        <v>0</v>
      </c>
      <c r="CB137" s="62"/>
      <c r="CC137" s="58">
        <f t="shared" ref="CC137:CC145" si="1701">BV137*CB137</f>
        <v>0</v>
      </c>
      <c r="CD137" s="62"/>
      <c r="CE137" s="58">
        <f t="shared" ref="CE137:CE138" si="1702">SUM(CD137)*BV137</f>
        <v>0</v>
      </c>
      <c r="CF137" s="62">
        <v>44</v>
      </c>
      <c r="CG137" s="58">
        <f t="shared" ref="CG137:CG141" si="1703">SUM(CF137)*BW137</f>
        <v>44</v>
      </c>
      <c r="CH137" s="62"/>
      <c r="CI137" s="58">
        <f t="shared" si="1610"/>
        <v>0</v>
      </c>
      <c r="CJ137" s="51">
        <f>SUM(BV137*DJ137*2+BV137*DL137*2)</f>
        <v>2</v>
      </c>
      <c r="CK137" s="51">
        <f t="shared" ref="CK137:CK138" si="1704">SUM(BX137*5/100*BV137)</f>
        <v>2.2000000000000002</v>
      </c>
      <c r="CL137" s="62"/>
      <c r="CM137" s="58"/>
      <c r="CN137" s="62"/>
      <c r="CO137" s="51">
        <f>SUM(CN137)*3*BT137/5</f>
        <v>0</v>
      </c>
      <c r="CP137" s="62"/>
      <c r="CQ137" s="100">
        <f>SUM(CP137*BT137*(30+4))</f>
        <v>0</v>
      </c>
      <c r="CR137" s="62"/>
      <c r="CS137" s="52">
        <f>SUM(CR137*BT137*3)</f>
        <v>0</v>
      </c>
      <c r="CT137" s="62"/>
      <c r="CU137" s="51">
        <f>SUM(CT137*BT137/3)</f>
        <v>0</v>
      </c>
      <c r="CV137" s="62"/>
      <c r="CW137" s="51">
        <f t="shared" si="1617"/>
        <v>0</v>
      </c>
      <c r="CX137" s="62"/>
      <c r="CY137" s="58">
        <f>SUM(CX137*BT137)</f>
        <v>0</v>
      </c>
      <c r="CZ137" s="62"/>
      <c r="DA137" s="58">
        <f>SUM(CZ137*BV137)</f>
        <v>0</v>
      </c>
      <c r="DB137" s="62"/>
      <c r="DC137" s="51">
        <f>SUM(DB137*BT137*2)</f>
        <v>0</v>
      </c>
      <c r="DD137" s="62"/>
      <c r="DE137" s="51">
        <f>SUM(BW137*DD137*6)</f>
        <v>0</v>
      </c>
      <c r="DF137" s="62"/>
      <c r="DG137" s="51">
        <f t="shared" si="1621"/>
        <v>0</v>
      </c>
      <c r="DH137" s="62"/>
      <c r="DI137" s="52">
        <f t="shared" si="1622"/>
        <v>0</v>
      </c>
      <c r="DJ137" s="62">
        <v>1</v>
      </c>
      <c r="DK137" s="51">
        <v>8</v>
      </c>
      <c r="DL137" s="62"/>
      <c r="DM137" s="51">
        <f>SUM(DL137*BW137*5*6)</f>
        <v>0</v>
      </c>
      <c r="DN137" s="63"/>
      <c r="DO137" s="52"/>
      <c r="DP137" s="63"/>
      <c r="DQ137" s="52"/>
      <c r="DR137" s="52"/>
      <c r="DS137" s="52">
        <f t="shared" si="1624"/>
        <v>56.2</v>
      </c>
      <c r="DT137" s="52">
        <f t="shared" si="1625"/>
        <v>54</v>
      </c>
      <c r="DU137" s="31"/>
      <c r="DV137" s="31"/>
      <c r="DW137" s="31"/>
      <c r="DX137" s="31"/>
      <c r="DY137" s="31"/>
      <c r="DZ137" s="52"/>
      <c r="EA137" s="103"/>
      <c r="EB137" s="103"/>
      <c r="EC137" s="31"/>
      <c r="ED137" s="31"/>
      <c r="EE137" s="31"/>
      <c r="EF137" s="31"/>
      <c r="EG137" s="31"/>
      <c r="EH137" s="31"/>
      <c r="EI137" s="31"/>
      <c r="EJ137" s="31">
        <f t="shared" si="1671"/>
        <v>88</v>
      </c>
      <c r="EK137" s="31">
        <f t="shared" si="1626"/>
        <v>44</v>
      </c>
      <c r="EL137" s="31">
        <f t="shared" si="1626"/>
        <v>0</v>
      </c>
      <c r="EM137" s="30">
        <f t="shared" si="1627"/>
        <v>0</v>
      </c>
      <c r="EN137" s="31">
        <f t="shared" si="1628"/>
        <v>0</v>
      </c>
      <c r="EO137" s="31">
        <f t="shared" si="1629"/>
        <v>0</v>
      </c>
      <c r="EP137" s="31">
        <f t="shared" si="1630"/>
        <v>0</v>
      </c>
      <c r="EQ137" s="31">
        <f t="shared" si="1631"/>
        <v>0</v>
      </c>
      <c r="ER137" s="31">
        <f t="shared" si="1632"/>
        <v>44</v>
      </c>
      <c r="ES137" s="31">
        <f t="shared" si="1633"/>
        <v>44</v>
      </c>
      <c r="ET137" s="31">
        <f t="shared" si="1634"/>
        <v>0</v>
      </c>
      <c r="EU137" s="31">
        <f t="shared" si="1635"/>
        <v>0</v>
      </c>
      <c r="EV137" s="31">
        <f t="shared" si="1636"/>
        <v>2</v>
      </c>
      <c r="EW137" s="30">
        <f t="shared" si="1637"/>
        <v>2.2000000000000002</v>
      </c>
      <c r="EX137" s="31">
        <f t="shared" si="1638"/>
        <v>0</v>
      </c>
      <c r="EY137" s="31">
        <f t="shared" si="1639"/>
        <v>0</v>
      </c>
      <c r="EZ137" s="31">
        <f t="shared" si="1640"/>
        <v>0</v>
      </c>
      <c r="FA137" s="31">
        <f t="shared" si="1641"/>
        <v>0</v>
      </c>
      <c r="FB137" s="31">
        <f t="shared" si="1642"/>
        <v>0</v>
      </c>
      <c r="FC137" s="31">
        <f t="shared" si="1643"/>
        <v>0</v>
      </c>
      <c r="FD137" s="31">
        <f t="shared" si="1644"/>
        <v>0</v>
      </c>
      <c r="FE137" s="31">
        <f t="shared" si="1645"/>
        <v>0</v>
      </c>
      <c r="FF137" s="31">
        <f t="shared" si="1646"/>
        <v>0</v>
      </c>
      <c r="FG137" s="30">
        <f t="shared" si="1647"/>
        <v>0</v>
      </c>
      <c r="FH137" s="31">
        <f t="shared" si="1648"/>
        <v>0</v>
      </c>
      <c r="FI137" s="31">
        <f t="shared" si="1649"/>
        <v>0</v>
      </c>
      <c r="FJ137" s="31">
        <f t="shared" si="1650"/>
        <v>0</v>
      </c>
      <c r="FK137" s="31">
        <f t="shared" si="1651"/>
        <v>0</v>
      </c>
      <c r="FL137" s="31">
        <f t="shared" si="1652"/>
        <v>0</v>
      </c>
      <c r="FM137" s="31">
        <f t="shared" si="1653"/>
        <v>0</v>
      </c>
      <c r="FN137" s="31">
        <f t="shared" si="1654"/>
        <v>0</v>
      </c>
      <c r="FO137" s="31">
        <f t="shared" si="1655"/>
        <v>0</v>
      </c>
      <c r="FP137" s="31">
        <f t="shared" si="1656"/>
        <v>1</v>
      </c>
      <c r="FQ137" s="31">
        <f t="shared" si="1657"/>
        <v>6</v>
      </c>
      <c r="FR137" s="31"/>
      <c r="FS137" s="31">
        <f t="shared" si="1657"/>
        <v>0</v>
      </c>
      <c r="FT137" s="31">
        <f t="shared" si="1658"/>
        <v>0</v>
      </c>
      <c r="FU137" s="31">
        <f t="shared" si="1659"/>
        <v>0</v>
      </c>
      <c r="FV137" s="31">
        <f t="shared" si="1660"/>
        <v>1</v>
      </c>
      <c r="FW137" s="31">
        <f t="shared" si="1661"/>
        <v>8</v>
      </c>
      <c r="FX137" s="31">
        <f t="shared" si="1662"/>
        <v>0</v>
      </c>
      <c r="FY137" s="31">
        <f t="shared" si="1663"/>
        <v>0</v>
      </c>
      <c r="FZ137" s="31">
        <f t="shared" si="1664"/>
        <v>0</v>
      </c>
      <c r="GA137" s="31">
        <f t="shared" si="1665"/>
        <v>0</v>
      </c>
      <c r="GB137" s="31">
        <f t="shared" si="1666"/>
        <v>0</v>
      </c>
      <c r="GC137" s="31">
        <f t="shared" si="1667"/>
        <v>0</v>
      </c>
      <c r="GD137" s="31">
        <f t="shared" si="1668"/>
        <v>0</v>
      </c>
      <c r="GE137" s="97">
        <f t="shared" si="1669"/>
        <v>62.2</v>
      </c>
      <c r="GF137" s="98">
        <f t="shared" si="1670"/>
        <v>60</v>
      </c>
      <c r="GG137" s="31"/>
      <c r="GH137" s="31"/>
      <c r="GI137" s="31"/>
      <c r="GJ137" s="31"/>
      <c r="GL137" s="7"/>
      <c r="GM137" s="7"/>
      <c r="GN137" s="11"/>
      <c r="GO137" s="33"/>
      <c r="GP137" s="40"/>
      <c r="GR137" s="36"/>
    </row>
    <row r="138" spans="1:200" s="2" customFormat="1" ht="24.95" hidden="1" customHeight="1">
      <c r="A138" s="31"/>
      <c r="B138" s="102" t="s">
        <v>110</v>
      </c>
      <c r="C138" s="45" t="s">
        <v>147</v>
      </c>
      <c r="D138" s="45" t="s">
        <v>112</v>
      </c>
      <c r="E138" s="45" t="s">
        <v>148</v>
      </c>
      <c r="F138" s="45">
        <v>327</v>
      </c>
      <c r="G138" s="45">
        <v>5</v>
      </c>
      <c r="H138" s="45">
        <f>23+22+21</f>
        <v>66</v>
      </c>
      <c r="I138" s="45">
        <v>1</v>
      </c>
      <c r="J138" s="45">
        <v>1</v>
      </c>
      <c r="K138" s="45">
        <v>1</v>
      </c>
      <c r="L138" s="104">
        <v>44</v>
      </c>
      <c r="M138" s="99">
        <f t="shared" si="1691"/>
        <v>0</v>
      </c>
      <c r="N138" s="62"/>
      <c r="O138" s="58">
        <f t="shared" si="1692"/>
        <v>0</v>
      </c>
      <c r="P138" s="62"/>
      <c r="Q138" s="58">
        <f t="shared" si="1693"/>
        <v>0</v>
      </c>
      <c r="R138" s="62">
        <v>0</v>
      </c>
      <c r="S138" s="58">
        <f t="shared" si="1694"/>
        <v>0</v>
      </c>
      <c r="T138" s="62">
        <v>0</v>
      </c>
      <c r="U138" s="58">
        <f t="shared" si="1695"/>
        <v>0</v>
      </c>
      <c r="V138" s="62"/>
      <c r="W138" s="58">
        <f t="shared" si="1696"/>
        <v>0</v>
      </c>
      <c r="X138" s="51">
        <f t="shared" si="1697"/>
        <v>0</v>
      </c>
      <c r="Y138" s="51">
        <v>0</v>
      </c>
      <c r="Z138" s="62"/>
      <c r="AA138" s="58"/>
      <c r="AB138" s="62"/>
      <c r="AC138" s="51">
        <f t="shared" si="1698"/>
        <v>0</v>
      </c>
      <c r="AD138" s="62"/>
      <c r="AE138" s="100">
        <f t="shared" si="1591"/>
        <v>0</v>
      </c>
      <c r="AF138" s="62"/>
      <c r="AG138" s="52">
        <f t="shared" si="1592"/>
        <v>0</v>
      </c>
      <c r="AH138" s="62"/>
      <c r="AI138" s="51">
        <f t="shared" si="1593"/>
        <v>0</v>
      </c>
      <c r="AJ138" s="62"/>
      <c r="AK138" s="51">
        <f t="shared" si="1594"/>
        <v>0</v>
      </c>
      <c r="AL138" s="62"/>
      <c r="AM138" s="58">
        <f t="shared" si="1699"/>
        <v>0</v>
      </c>
      <c r="AN138" s="62"/>
      <c r="AO138" s="58">
        <f t="shared" si="1596"/>
        <v>0</v>
      </c>
      <c r="AP138" s="62"/>
      <c r="AQ138" s="51">
        <f t="shared" si="1597"/>
        <v>0</v>
      </c>
      <c r="AR138" s="62">
        <v>1</v>
      </c>
      <c r="AS138" s="51">
        <v>6</v>
      </c>
      <c r="AT138" s="62"/>
      <c r="AU138" s="51">
        <f t="shared" si="1598"/>
        <v>0</v>
      </c>
      <c r="AV138" s="62"/>
      <c r="AW138" s="52">
        <f t="shared" si="1599"/>
        <v>0</v>
      </c>
      <c r="AX138" s="62"/>
      <c r="AY138" s="51">
        <f t="shared" si="1600"/>
        <v>0</v>
      </c>
      <c r="AZ138" s="62"/>
      <c r="BA138" s="51">
        <f t="shared" si="1601"/>
        <v>0</v>
      </c>
      <c r="BB138" s="63"/>
      <c r="BC138" s="52"/>
      <c r="BD138" s="63"/>
      <c r="BE138" s="52"/>
      <c r="BF138" s="52"/>
      <c r="BG138" s="52">
        <f t="shared" si="1603"/>
        <v>6</v>
      </c>
      <c r="BH138" s="52">
        <f t="shared" si="1604"/>
        <v>6</v>
      </c>
      <c r="BI138" s="31"/>
      <c r="BJ138" s="31"/>
      <c r="BK138" s="31"/>
      <c r="BL138" s="31"/>
      <c r="BM138" s="31"/>
      <c r="BN138" s="44" t="s">
        <v>110</v>
      </c>
      <c r="BO138" s="45" t="s">
        <v>147</v>
      </c>
      <c r="BP138" s="45" t="s">
        <v>112</v>
      </c>
      <c r="BQ138" s="45" t="s">
        <v>148</v>
      </c>
      <c r="BR138" s="45">
        <v>534</v>
      </c>
      <c r="BS138" s="45">
        <v>10</v>
      </c>
      <c r="BT138" s="45">
        <v>88</v>
      </c>
      <c r="BU138" s="45">
        <v>1</v>
      </c>
      <c r="BV138" s="45">
        <v>1</v>
      </c>
      <c r="BW138" s="45">
        <v>1</v>
      </c>
      <c r="BX138" s="104">
        <v>44</v>
      </c>
      <c r="BY138" s="99">
        <f t="shared" si="1700"/>
        <v>44</v>
      </c>
      <c r="BZ138" s="62"/>
      <c r="CA138" s="58">
        <f t="shared" si="1679"/>
        <v>0</v>
      </c>
      <c r="CB138" s="62"/>
      <c r="CC138" s="58">
        <f t="shared" si="1701"/>
        <v>0</v>
      </c>
      <c r="CD138" s="62"/>
      <c r="CE138" s="58">
        <f t="shared" si="1702"/>
        <v>0</v>
      </c>
      <c r="CF138" s="62">
        <v>44</v>
      </c>
      <c r="CG138" s="58">
        <f t="shared" si="1703"/>
        <v>44</v>
      </c>
      <c r="CH138" s="62"/>
      <c r="CI138" s="58">
        <f t="shared" si="1610"/>
        <v>0</v>
      </c>
      <c r="CJ138" s="51">
        <f>SUM(BV138*DJ138*2+BV138*DL138*2)</f>
        <v>2</v>
      </c>
      <c r="CK138" s="51">
        <f t="shared" si="1704"/>
        <v>2.2000000000000002</v>
      </c>
      <c r="CL138" s="62"/>
      <c r="CM138" s="58"/>
      <c r="CN138" s="62"/>
      <c r="CO138" s="51">
        <f>SUM(CN138)*3*BT138/5</f>
        <v>0</v>
      </c>
      <c r="CP138" s="62"/>
      <c r="CQ138" s="100">
        <f>SUM(CP138*BT138*(30+4))</f>
        <v>0</v>
      </c>
      <c r="CR138" s="62"/>
      <c r="CS138" s="52">
        <f>SUM(CR138*BT138*3)</f>
        <v>0</v>
      </c>
      <c r="CT138" s="62"/>
      <c r="CU138" s="51">
        <f>SUM(CT138*BT138/3)</f>
        <v>0</v>
      </c>
      <c r="CV138" s="62"/>
      <c r="CW138" s="51">
        <f t="shared" si="1617"/>
        <v>0</v>
      </c>
      <c r="CX138" s="62"/>
      <c r="CY138" s="58">
        <f>SUM(CX138*BT138)</f>
        <v>0</v>
      </c>
      <c r="CZ138" s="62"/>
      <c r="DA138" s="58">
        <f>SUM(CZ138*BV138)</f>
        <v>0</v>
      </c>
      <c r="DB138" s="62"/>
      <c r="DC138" s="51">
        <f>SUM(DB138*BT138*2)</f>
        <v>0</v>
      </c>
      <c r="DD138" s="62"/>
      <c r="DE138" s="51">
        <f>SUM(BW138*DD138*6)</f>
        <v>0</v>
      </c>
      <c r="DF138" s="62"/>
      <c r="DG138" s="51">
        <f t="shared" si="1621"/>
        <v>0</v>
      </c>
      <c r="DH138" s="62"/>
      <c r="DI138" s="52">
        <f t="shared" si="1622"/>
        <v>0</v>
      </c>
      <c r="DJ138" s="62">
        <v>1</v>
      </c>
      <c r="DK138" s="51">
        <v>8</v>
      </c>
      <c r="DL138" s="62"/>
      <c r="DM138" s="51">
        <f>SUM(DL138*BW138*5*6)</f>
        <v>0</v>
      </c>
      <c r="DN138" s="63"/>
      <c r="DO138" s="52"/>
      <c r="DP138" s="63"/>
      <c r="DQ138" s="52"/>
      <c r="DR138" s="52"/>
      <c r="DS138" s="52">
        <f t="shared" si="1624"/>
        <v>56.2</v>
      </c>
      <c r="DT138" s="52">
        <f t="shared" si="1625"/>
        <v>54</v>
      </c>
      <c r="DU138" s="31"/>
      <c r="DV138" s="31"/>
      <c r="DW138" s="31"/>
      <c r="DX138" s="31"/>
      <c r="DY138" s="31"/>
      <c r="DZ138" s="95"/>
      <c r="EA138" s="95"/>
      <c r="EB138" s="31"/>
      <c r="EC138" s="31"/>
      <c r="ED138" s="31"/>
      <c r="EE138" s="31"/>
      <c r="EF138" s="31"/>
      <c r="EG138" s="31"/>
      <c r="EH138" s="31"/>
      <c r="EI138" s="31"/>
      <c r="EJ138" s="31">
        <f t="shared" si="1671"/>
        <v>88</v>
      </c>
      <c r="EK138" s="31">
        <f t="shared" si="1626"/>
        <v>44</v>
      </c>
      <c r="EL138" s="31">
        <f t="shared" si="1626"/>
        <v>0</v>
      </c>
      <c r="EM138" s="30">
        <f t="shared" si="1627"/>
        <v>0</v>
      </c>
      <c r="EN138" s="31">
        <f t="shared" si="1628"/>
        <v>0</v>
      </c>
      <c r="EO138" s="31">
        <f t="shared" si="1629"/>
        <v>0</v>
      </c>
      <c r="EP138" s="31">
        <f t="shared" si="1630"/>
        <v>0</v>
      </c>
      <c r="EQ138" s="31">
        <f t="shared" si="1631"/>
        <v>0</v>
      </c>
      <c r="ER138" s="31">
        <f t="shared" si="1632"/>
        <v>44</v>
      </c>
      <c r="ES138" s="31">
        <f t="shared" si="1633"/>
        <v>44</v>
      </c>
      <c r="ET138" s="31">
        <f t="shared" si="1634"/>
        <v>0</v>
      </c>
      <c r="EU138" s="31">
        <f t="shared" si="1635"/>
        <v>0</v>
      </c>
      <c r="EV138" s="31">
        <f t="shared" si="1636"/>
        <v>2</v>
      </c>
      <c r="EW138" s="30">
        <f t="shared" si="1637"/>
        <v>2.2000000000000002</v>
      </c>
      <c r="EX138" s="31">
        <f t="shared" si="1638"/>
        <v>0</v>
      </c>
      <c r="EY138" s="31">
        <f t="shared" si="1639"/>
        <v>0</v>
      </c>
      <c r="EZ138" s="31">
        <f t="shared" si="1640"/>
        <v>0</v>
      </c>
      <c r="FA138" s="31">
        <f t="shared" si="1641"/>
        <v>0</v>
      </c>
      <c r="FB138" s="31">
        <f t="shared" si="1642"/>
        <v>0</v>
      </c>
      <c r="FC138" s="31">
        <f t="shared" si="1643"/>
        <v>0</v>
      </c>
      <c r="FD138" s="31">
        <f t="shared" si="1644"/>
        <v>0</v>
      </c>
      <c r="FE138" s="31">
        <f t="shared" si="1645"/>
        <v>0</v>
      </c>
      <c r="FF138" s="31">
        <f t="shared" si="1646"/>
        <v>0</v>
      </c>
      <c r="FG138" s="30">
        <f t="shared" si="1647"/>
        <v>0</v>
      </c>
      <c r="FH138" s="31">
        <f t="shared" si="1648"/>
        <v>0</v>
      </c>
      <c r="FI138" s="31">
        <f t="shared" si="1649"/>
        <v>0</v>
      </c>
      <c r="FJ138" s="31">
        <f t="shared" si="1650"/>
        <v>0</v>
      </c>
      <c r="FK138" s="31">
        <f t="shared" si="1651"/>
        <v>0</v>
      </c>
      <c r="FL138" s="31">
        <f t="shared" si="1652"/>
        <v>0</v>
      </c>
      <c r="FM138" s="31">
        <f t="shared" si="1653"/>
        <v>0</v>
      </c>
      <c r="FN138" s="31">
        <f t="shared" si="1654"/>
        <v>0</v>
      </c>
      <c r="FO138" s="31">
        <f t="shared" si="1655"/>
        <v>0</v>
      </c>
      <c r="FP138" s="31">
        <f t="shared" si="1656"/>
        <v>1</v>
      </c>
      <c r="FQ138" s="31">
        <f t="shared" si="1657"/>
        <v>6</v>
      </c>
      <c r="FR138" s="31"/>
      <c r="FS138" s="31">
        <f t="shared" si="1657"/>
        <v>0</v>
      </c>
      <c r="FT138" s="31">
        <f t="shared" si="1658"/>
        <v>0</v>
      </c>
      <c r="FU138" s="31">
        <f t="shared" si="1659"/>
        <v>0</v>
      </c>
      <c r="FV138" s="31">
        <f t="shared" si="1660"/>
        <v>1</v>
      </c>
      <c r="FW138" s="31">
        <f t="shared" si="1661"/>
        <v>8</v>
      </c>
      <c r="FX138" s="31">
        <f t="shared" si="1662"/>
        <v>0</v>
      </c>
      <c r="FY138" s="31">
        <f t="shared" si="1663"/>
        <v>0</v>
      </c>
      <c r="FZ138" s="31">
        <f t="shared" si="1664"/>
        <v>0</v>
      </c>
      <c r="GA138" s="31">
        <f t="shared" si="1665"/>
        <v>0</v>
      </c>
      <c r="GB138" s="31">
        <f t="shared" si="1666"/>
        <v>0</v>
      </c>
      <c r="GC138" s="31">
        <f t="shared" si="1667"/>
        <v>0</v>
      </c>
      <c r="GD138" s="31">
        <f t="shared" si="1668"/>
        <v>0</v>
      </c>
      <c r="GE138" s="97">
        <f t="shared" si="1669"/>
        <v>62.2</v>
      </c>
      <c r="GF138" s="98">
        <f t="shared" si="1670"/>
        <v>60</v>
      </c>
      <c r="GG138" s="31"/>
      <c r="GH138" s="31"/>
      <c r="GI138" s="31"/>
      <c r="GJ138" s="31"/>
      <c r="GL138" s="7"/>
      <c r="GM138" s="7"/>
      <c r="GN138" s="11"/>
      <c r="GO138" s="33"/>
      <c r="GP138" s="40"/>
      <c r="GR138" s="36"/>
    </row>
    <row r="139" spans="1:200" s="2" customFormat="1" ht="24.95" hidden="1" customHeight="1">
      <c r="A139" s="31"/>
      <c r="B139" s="102" t="s">
        <v>110</v>
      </c>
      <c r="C139" s="45" t="s">
        <v>147</v>
      </c>
      <c r="D139" s="45" t="s">
        <v>112</v>
      </c>
      <c r="E139" s="45" t="s">
        <v>148</v>
      </c>
      <c r="F139" s="45">
        <v>430</v>
      </c>
      <c r="G139" s="45">
        <v>7</v>
      </c>
      <c r="H139" s="45">
        <v>72</v>
      </c>
      <c r="I139" s="45">
        <v>1</v>
      </c>
      <c r="J139" s="45">
        <v>1</v>
      </c>
      <c r="K139" s="45">
        <v>1</v>
      </c>
      <c r="L139" s="44">
        <v>44</v>
      </c>
      <c r="M139" s="99">
        <f t="shared" si="1691"/>
        <v>0</v>
      </c>
      <c r="N139" s="62"/>
      <c r="O139" s="58">
        <f t="shared" si="1692"/>
        <v>0</v>
      </c>
      <c r="P139" s="62"/>
      <c r="Q139" s="58">
        <f t="shared" si="1693"/>
        <v>0</v>
      </c>
      <c r="R139" s="62">
        <v>0</v>
      </c>
      <c r="S139" s="58">
        <f t="shared" si="1694"/>
        <v>0</v>
      </c>
      <c r="T139" s="62">
        <v>0</v>
      </c>
      <c r="U139" s="58">
        <f t="shared" si="1695"/>
        <v>0</v>
      </c>
      <c r="V139" s="62"/>
      <c r="W139" s="58">
        <f t="shared" si="1696"/>
        <v>0</v>
      </c>
      <c r="X139" s="51">
        <f t="shared" si="1697"/>
        <v>0</v>
      </c>
      <c r="Y139" s="51">
        <v>0</v>
      </c>
      <c r="Z139" s="62"/>
      <c r="AA139" s="58"/>
      <c r="AB139" s="62"/>
      <c r="AC139" s="51">
        <f t="shared" si="1698"/>
        <v>0</v>
      </c>
      <c r="AD139" s="62"/>
      <c r="AE139" s="100">
        <f t="shared" si="1591"/>
        <v>0</v>
      </c>
      <c r="AF139" s="62"/>
      <c r="AG139" s="52">
        <f t="shared" si="1592"/>
        <v>0</v>
      </c>
      <c r="AH139" s="62"/>
      <c r="AI139" s="51">
        <f t="shared" si="1593"/>
        <v>0</v>
      </c>
      <c r="AJ139" s="62"/>
      <c r="AK139" s="51">
        <f>SUM(AJ139*H139*2/3)</f>
        <v>0</v>
      </c>
      <c r="AL139" s="62"/>
      <c r="AM139" s="58">
        <f>SUM(AL139*H139)</f>
        <v>0</v>
      </c>
      <c r="AN139" s="62"/>
      <c r="AO139" s="58">
        <f>SUM(AN139*J139)</f>
        <v>0</v>
      </c>
      <c r="AP139" s="62"/>
      <c r="AQ139" s="51">
        <f t="shared" si="1597"/>
        <v>0</v>
      </c>
      <c r="AR139" s="62">
        <v>1</v>
      </c>
      <c r="AS139" s="51">
        <v>6</v>
      </c>
      <c r="AT139" s="62"/>
      <c r="AU139" s="51">
        <f t="shared" si="1598"/>
        <v>0</v>
      </c>
      <c r="AV139" s="62"/>
      <c r="AW139" s="52">
        <f t="shared" si="1599"/>
        <v>0</v>
      </c>
      <c r="AX139" s="62"/>
      <c r="AY139" s="51">
        <f t="shared" si="1600"/>
        <v>0</v>
      </c>
      <c r="AZ139" s="62"/>
      <c r="BA139" s="51">
        <f t="shared" si="1601"/>
        <v>0</v>
      </c>
      <c r="BB139" s="63"/>
      <c r="BC139" s="52"/>
      <c r="BD139" s="63"/>
      <c r="BE139" s="52"/>
      <c r="BF139" s="52"/>
      <c r="BG139" s="52">
        <f t="shared" si="1603"/>
        <v>6</v>
      </c>
      <c r="BH139" s="52">
        <f t="shared" si="1604"/>
        <v>6</v>
      </c>
      <c r="BI139" s="31"/>
      <c r="BJ139" s="31"/>
      <c r="BK139" s="31"/>
      <c r="BL139" s="31"/>
      <c r="BM139" s="31"/>
      <c r="BN139" s="44" t="s">
        <v>110</v>
      </c>
      <c r="BO139" s="45" t="s">
        <v>147</v>
      </c>
      <c r="BP139" s="45" t="s">
        <v>112</v>
      </c>
      <c r="BQ139" s="45" t="s">
        <v>148</v>
      </c>
      <c r="BR139" s="45">
        <v>326</v>
      </c>
      <c r="BS139" s="45">
        <v>6</v>
      </c>
      <c r="BT139" s="45">
        <f>23+22+21</f>
        <v>66</v>
      </c>
      <c r="BU139" s="45">
        <v>1</v>
      </c>
      <c r="BV139" s="45">
        <v>1</v>
      </c>
      <c r="BW139" s="45">
        <v>1</v>
      </c>
      <c r="BX139" s="104">
        <v>70</v>
      </c>
      <c r="BY139" s="99">
        <f t="shared" si="1700"/>
        <v>18</v>
      </c>
      <c r="BZ139" s="62"/>
      <c r="CA139" s="58">
        <f t="shared" ref="CA139:CA140" si="1705">SUM(BZ139)*BU139</f>
        <v>0</v>
      </c>
      <c r="CB139" s="62"/>
      <c r="CC139" s="58">
        <f t="shared" si="1701"/>
        <v>0</v>
      </c>
      <c r="CD139" s="62">
        <v>0</v>
      </c>
      <c r="CE139" s="58">
        <f t="shared" ref="CE139:CE140" si="1706">SUM(CD139)*BV139</f>
        <v>0</v>
      </c>
      <c r="CF139" s="62">
        <v>18</v>
      </c>
      <c r="CG139" s="58">
        <f t="shared" si="1703"/>
        <v>18</v>
      </c>
      <c r="CH139" s="62"/>
      <c r="CI139" s="58">
        <f t="shared" si="1610"/>
        <v>0</v>
      </c>
      <c r="CJ139" s="51">
        <f t="shared" ref="CJ139:CJ140" si="1707">SUM(BW139*DJ139*2+BW139*DL139*2)</f>
        <v>0</v>
      </c>
      <c r="CK139" s="51">
        <v>1.6</v>
      </c>
      <c r="CL139" s="62"/>
      <c r="CM139" s="58"/>
      <c r="CN139" s="62"/>
      <c r="CO139" s="51">
        <f t="shared" ref="CO139:CO140" si="1708">SUM(CN139)*3*BT139/5</f>
        <v>0</v>
      </c>
      <c r="CP139" s="62"/>
      <c r="CQ139" s="100">
        <f t="shared" ref="CQ139:CQ140" si="1709">SUM(CP139*BT139*(30+4))</f>
        <v>0</v>
      </c>
      <c r="CR139" s="62"/>
      <c r="CS139" s="52">
        <f t="shared" ref="CS139:CS140" si="1710">SUM(CR139*BT139*3)</f>
        <v>0</v>
      </c>
      <c r="CT139" s="62"/>
      <c r="CU139" s="51">
        <f t="shared" ref="CU139:CU140" si="1711">SUM(CT139*BT139/3)</f>
        <v>0</v>
      </c>
      <c r="CV139" s="62"/>
      <c r="CW139" s="51">
        <f t="shared" si="1617"/>
        <v>0</v>
      </c>
      <c r="CX139" s="62"/>
      <c r="CY139" s="58">
        <f t="shared" ref="CY139:CY140" si="1712">SUM(CX139*BT139)</f>
        <v>0</v>
      </c>
      <c r="CZ139" s="62"/>
      <c r="DA139" s="58">
        <f t="shared" ref="DA139:DA140" si="1713">SUM(CZ139*BV139)</f>
        <v>0</v>
      </c>
      <c r="DB139" s="62"/>
      <c r="DC139" s="51">
        <f t="shared" ref="DC139:DC140" si="1714">SUM(DB139*BT139*2)</f>
        <v>0</v>
      </c>
      <c r="DD139" s="62">
        <v>0</v>
      </c>
      <c r="DE139" s="51">
        <f>DD139*BW139*6</f>
        <v>0</v>
      </c>
      <c r="DF139" s="62"/>
      <c r="DG139" s="51">
        <f t="shared" si="1621"/>
        <v>0</v>
      </c>
      <c r="DH139" s="62"/>
      <c r="DI139" s="52">
        <f t="shared" si="1622"/>
        <v>0</v>
      </c>
      <c r="DJ139" s="62"/>
      <c r="DK139" s="51">
        <f t="shared" ref="DK139:DK141" si="1715">SUM(BV139*DJ139*8*2)</f>
        <v>0</v>
      </c>
      <c r="DL139" s="62"/>
      <c r="DM139" s="51">
        <f t="shared" ref="DM139:DM140" si="1716">SUM(DL139*BW139*5*6)</f>
        <v>0</v>
      </c>
      <c r="DN139" s="62"/>
      <c r="DO139" s="51">
        <f t="shared" ref="DO139:DO140" si="1717">SUM(DN139*BW139*4*6)</f>
        <v>0</v>
      </c>
      <c r="DP139" s="62"/>
      <c r="DQ139" s="52">
        <f t="shared" ref="DQ139:DQ140" si="1718">SUM(DP139*50)</f>
        <v>0</v>
      </c>
      <c r="DR139" s="52"/>
      <c r="DS139" s="52">
        <f t="shared" si="1624"/>
        <v>19.600000000000001</v>
      </c>
      <c r="DT139" s="52">
        <f t="shared" si="1625"/>
        <v>18</v>
      </c>
      <c r="DU139" s="31"/>
      <c r="DV139" s="31"/>
      <c r="DW139" s="31"/>
      <c r="DX139" s="31"/>
      <c r="DY139" s="31"/>
      <c r="DZ139" s="95"/>
      <c r="EA139" s="95"/>
      <c r="EB139" s="31"/>
      <c r="EC139" s="31"/>
      <c r="ED139" s="31"/>
      <c r="EE139" s="31"/>
      <c r="EF139" s="31"/>
      <c r="EG139" s="31"/>
      <c r="EH139" s="31"/>
      <c r="EI139" s="31"/>
      <c r="EJ139" s="31">
        <f t="shared" si="1671"/>
        <v>114</v>
      </c>
      <c r="EK139" s="31">
        <f t="shared" ref="EK139:EK145" si="1719">SUM(M139+BY139)</f>
        <v>18</v>
      </c>
      <c r="EL139" s="31">
        <f t="shared" ref="EL139:EL145" si="1720">SUM(N139+BZ139)</f>
        <v>0</v>
      </c>
      <c r="EM139" s="30">
        <f t="shared" si="1627"/>
        <v>0</v>
      </c>
      <c r="EN139" s="31">
        <f t="shared" si="1628"/>
        <v>0</v>
      </c>
      <c r="EO139" s="31">
        <f t="shared" si="1629"/>
        <v>0</v>
      </c>
      <c r="EP139" s="31">
        <f t="shared" si="1630"/>
        <v>0</v>
      </c>
      <c r="EQ139" s="31">
        <f t="shared" si="1631"/>
        <v>0</v>
      </c>
      <c r="ER139" s="31">
        <f t="shared" si="1632"/>
        <v>18</v>
      </c>
      <c r="ES139" s="31">
        <f t="shared" si="1633"/>
        <v>18</v>
      </c>
      <c r="ET139" s="31">
        <f t="shared" si="1634"/>
        <v>0</v>
      </c>
      <c r="EU139" s="31">
        <f t="shared" si="1635"/>
        <v>0</v>
      </c>
      <c r="EV139" s="31">
        <f t="shared" si="1636"/>
        <v>0</v>
      </c>
      <c r="EW139" s="30">
        <f t="shared" si="1637"/>
        <v>1.6</v>
      </c>
      <c r="EX139" s="31">
        <f t="shared" si="1638"/>
        <v>0</v>
      </c>
      <c r="EY139" s="31">
        <f t="shared" si="1639"/>
        <v>0</v>
      </c>
      <c r="EZ139" s="31">
        <f t="shared" si="1640"/>
        <v>0</v>
      </c>
      <c r="FA139" s="31">
        <f t="shared" si="1641"/>
        <v>0</v>
      </c>
      <c r="FB139" s="31">
        <f t="shared" si="1642"/>
        <v>0</v>
      </c>
      <c r="FC139" s="31">
        <f t="shared" si="1643"/>
        <v>0</v>
      </c>
      <c r="FD139" s="31">
        <f t="shared" si="1644"/>
        <v>0</v>
      </c>
      <c r="FE139" s="31">
        <f t="shared" si="1645"/>
        <v>0</v>
      </c>
      <c r="FF139" s="31">
        <f t="shared" si="1646"/>
        <v>0</v>
      </c>
      <c r="FG139" s="30">
        <f t="shared" si="1647"/>
        <v>0</v>
      </c>
      <c r="FH139" s="31">
        <f t="shared" si="1648"/>
        <v>0</v>
      </c>
      <c r="FI139" s="31">
        <f t="shared" si="1649"/>
        <v>0</v>
      </c>
      <c r="FJ139" s="31">
        <f t="shared" si="1650"/>
        <v>0</v>
      </c>
      <c r="FK139" s="31">
        <f t="shared" si="1651"/>
        <v>0</v>
      </c>
      <c r="FL139" s="31">
        <f t="shared" si="1652"/>
        <v>0</v>
      </c>
      <c r="FM139" s="31">
        <f t="shared" si="1653"/>
        <v>0</v>
      </c>
      <c r="FN139" s="31">
        <f t="shared" si="1654"/>
        <v>0</v>
      </c>
      <c r="FO139" s="31">
        <f t="shared" si="1655"/>
        <v>0</v>
      </c>
      <c r="FP139" s="31">
        <f t="shared" si="1656"/>
        <v>1</v>
      </c>
      <c r="FQ139" s="31">
        <f t="shared" si="1657"/>
        <v>6</v>
      </c>
      <c r="FR139" s="31"/>
      <c r="FS139" s="31">
        <f t="shared" si="1657"/>
        <v>0</v>
      </c>
      <c r="FT139" s="31">
        <f t="shared" si="1658"/>
        <v>0</v>
      </c>
      <c r="FU139" s="31">
        <f t="shared" si="1659"/>
        <v>0</v>
      </c>
      <c r="FV139" s="31">
        <f t="shared" si="1660"/>
        <v>0</v>
      </c>
      <c r="FW139" s="31">
        <f t="shared" si="1661"/>
        <v>0</v>
      </c>
      <c r="FX139" s="31">
        <f t="shared" si="1662"/>
        <v>0</v>
      </c>
      <c r="FY139" s="31">
        <f t="shared" si="1663"/>
        <v>0</v>
      </c>
      <c r="FZ139" s="31">
        <f t="shared" si="1664"/>
        <v>0</v>
      </c>
      <c r="GA139" s="31">
        <f t="shared" si="1665"/>
        <v>0</v>
      </c>
      <c r="GB139" s="31">
        <f t="shared" si="1666"/>
        <v>0</v>
      </c>
      <c r="GC139" s="31">
        <f t="shared" si="1667"/>
        <v>0</v>
      </c>
      <c r="GD139" s="31">
        <f t="shared" si="1668"/>
        <v>0</v>
      </c>
      <c r="GE139" s="97">
        <f t="shared" si="1669"/>
        <v>25.6</v>
      </c>
      <c r="GF139" s="98">
        <f t="shared" si="1670"/>
        <v>24</v>
      </c>
      <c r="GG139" s="31"/>
      <c r="GH139" s="31"/>
      <c r="GI139" s="31"/>
      <c r="GJ139" s="31"/>
      <c r="GL139" s="7"/>
      <c r="GM139" s="7"/>
      <c r="GN139" s="11"/>
      <c r="GO139" s="33"/>
      <c r="GP139" s="40"/>
      <c r="GR139" s="36"/>
    </row>
    <row r="140" spans="1:200" s="2" customFormat="1" ht="24.95" hidden="1" customHeight="1">
      <c r="A140" s="31"/>
      <c r="B140" s="95"/>
      <c r="C140" s="95"/>
      <c r="D140" s="31"/>
      <c r="E140" s="31"/>
      <c r="F140" s="31"/>
      <c r="G140" s="31"/>
      <c r="H140" s="31"/>
      <c r="I140" s="31"/>
      <c r="J140" s="31"/>
      <c r="K140" s="31"/>
      <c r="L140" s="31"/>
      <c r="M140" s="107">
        <f t="shared" ref="M140:M145" si="1721">SUM(N140+P140+T140+V140+AR140*2)</f>
        <v>0</v>
      </c>
      <c r="N140" s="62"/>
      <c r="O140" s="52"/>
      <c r="P140" s="62"/>
      <c r="Q140" s="52"/>
      <c r="R140" s="62"/>
      <c r="S140" s="52"/>
      <c r="T140" s="62"/>
      <c r="U140" s="52"/>
      <c r="V140" s="63"/>
      <c r="W140" s="52"/>
      <c r="X140" s="52"/>
      <c r="Y140" s="52"/>
      <c r="Z140" s="63"/>
      <c r="AA140" s="52"/>
      <c r="AB140" s="63"/>
      <c r="AC140" s="52"/>
      <c r="AD140" s="63"/>
      <c r="AE140" s="108"/>
      <c r="AF140" s="63"/>
      <c r="AG140" s="52"/>
      <c r="AH140" s="63"/>
      <c r="AI140" s="52"/>
      <c r="AJ140" s="63"/>
      <c r="AK140" s="52"/>
      <c r="AL140" s="63"/>
      <c r="AM140" s="52"/>
      <c r="AN140" s="63"/>
      <c r="AO140" s="52"/>
      <c r="AP140" s="63"/>
      <c r="AQ140" s="52"/>
      <c r="AR140" s="63"/>
      <c r="AS140" s="52"/>
      <c r="AT140" s="63"/>
      <c r="AU140" s="52"/>
      <c r="AV140" s="63"/>
      <c r="AW140" s="52"/>
      <c r="AX140" s="63"/>
      <c r="AY140" s="52"/>
      <c r="AZ140" s="63"/>
      <c r="BA140" s="52"/>
      <c r="BB140" s="63"/>
      <c r="BC140" s="52"/>
      <c r="BD140" s="63"/>
      <c r="BE140" s="52"/>
      <c r="BF140" s="52"/>
      <c r="BG140" s="52">
        <f t="shared" si="1603"/>
        <v>0</v>
      </c>
      <c r="BH140" s="52">
        <f t="shared" si="1604"/>
        <v>0</v>
      </c>
      <c r="BI140" s="31"/>
      <c r="BJ140" s="31"/>
      <c r="BK140" s="31"/>
      <c r="BL140" s="31"/>
      <c r="BM140" s="31"/>
      <c r="BN140" s="44" t="s">
        <v>110</v>
      </c>
      <c r="BO140" s="45" t="s">
        <v>147</v>
      </c>
      <c r="BP140" s="45" t="s">
        <v>112</v>
      </c>
      <c r="BQ140" s="45" t="s">
        <v>148</v>
      </c>
      <c r="BR140" s="45">
        <v>327</v>
      </c>
      <c r="BS140" s="45">
        <v>6</v>
      </c>
      <c r="BT140" s="45">
        <f>23+22+21</f>
        <v>66</v>
      </c>
      <c r="BU140" s="45">
        <v>1</v>
      </c>
      <c r="BV140" s="45">
        <v>1</v>
      </c>
      <c r="BW140" s="45">
        <v>1</v>
      </c>
      <c r="BX140" s="104">
        <v>70</v>
      </c>
      <c r="BY140" s="99">
        <f t="shared" si="1700"/>
        <v>18</v>
      </c>
      <c r="BZ140" s="62"/>
      <c r="CA140" s="58">
        <f t="shared" si="1705"/>
        <v>0</v>
      </c>
      <c r="CB140" s="62"/>
      <c r="CC140" s="58">
        <f t="shared" si="1701"/>
        <v>0</v>
      </c>
      <c r="CD140" s="62">
        <v>0</v>
      </c>
      <c r="CE140" s="58">
        <f t="shared" si="1706"/>
        <v>0</v>
      </c>
      <c r="CF140" s="62">
        <v>18</v>
      </c>
      <c r="CG140" s="58">
        <f t="shared" si="1703"/>
        <v>18</v>
      </c>
      <c r="CH140" s="62"/>
      <c r="CI140" s="58">
        <f t="shared" si="1610"/>
        <v>0</v>
      </c>
      <c r="CJ140" s="51">
        <f t="shared" si="1707"/>
        <v>0</v>
      </c>
      <c r="CK140" s="51">
        <v>0</v>
      </c>
      <c r="CL140" s="62"/>
      <c r="CM140" s="58"/>
      <c r="CN140" s="62"/>
      <c r="CO140" s="51">
        <f t="shared" si="1708"/>
        <v>0</v>
      </c>
      <c r="CP140" s="62"/>
      <c r="CQ140" s="100">
        <f t="shared" si="1709"/>
        <v>0</v>
      </c>
      <c r="CR140" s="62"/>
      <c r="CS140" s="52">
        <f t="shared" si="1710"/>
        <v>0</v>
      </c>
      <c r="CT140" s="62"/>
      <c r="CU140" s="51">
        <f t="shared" si="1711"/>
        <v>0</v>
      </c>
      <c r="CV140" s="62"/>
      <c r="CW140" s="51">
        <f t="shared" si="1617"/>
        <v>0</v>
      </c>
      <c r="CX140" s="62"/>
      <c r="CY140" s="58">
        <f t="shared" si="1712"/>
        <v>0</v>
      </c>
      <c r="CZ140" s="62"/>
      <c r="DA140" s="58">
        <f t="shared" si="1713"/>
        <v>0</v>
      </c>
      <c r="DB140" s="62"/>
      <c r="DC140" s="51">
        <f t="shared" si="1714"/>
        <v>0</v>
      </c>
      <c r="DD140" s="62">
        <v>0</v>
      </c>
      <c r="DE140" s="51">
        <f>DD140*BW140*6</f>
        <v>0</v>
      </c>
      <c r="DF140" s="62"/>
      <c r="DG140" s="51">
        <f t="shared" si="1621"/>
        <v>0</v>
      </c>
      <c r="DH140" s="62"/>
      <c r="DI140" s="52">
        <f t="shared" si="1622"/>
        <v>0</v>
      </c>
      <c r="DJ140" s="62"/>
      <c r="DK140" s="51">
        <f t="shared" si="1715"/>
        <v>0</v>
      </c>
      <c r="DL140" s="62"/>
      <c r="DM140" s="51">
        <f t="shared" si="1716"/>
        <v>0</v>
      </c>
      <c r="DN140" s="62"/>
      <c r="DO140" s="51">
        <f t="shared" si="1717"/>
        <v>0</v>
      </c>
      <c r="DP140" s="62"/>
      <c r="DQ140" s="52">
        <f t="shared" si="1718"/>
        <v>0</v>
      </c>
      <c r="DR140" s="52"/>
      <c r="DS140" s="52">
        <f t="shared" si="1624"/>
        <v>18</v>
      </c>
      <c r="DT140" s="52">
        <f t="shared" si="1625"/>
        <v>18</v>
      </c>
      <c r="DU140" s="31"/>
      <c r="DV140" s="31"/>
      <c r="DW140" s="31"/>
      <c r="DX140" s="31"/>
      <c r="DY140" s="31"/>
      <c r="DZ140" s="95"/>
      <c r="EA140" s="95"/>
      <c r="EB140" s="31"/>
      <c r="EC140" s="31"/>
      <c r="ED140" s="31"/>
      <c r="EE140" s="31"/>
      <c r="EF140" s="31"/>
      <c r="EG140" s="31"/>
      <c r="EH140" s="31"/>
      <c r="EI140" s="31"/>
      <c r="EJ140" s="31">
        <f t="shared" si="1671"/>
        <v>70</v>
      </c>
      <c r="EK140" s="31">
        <f t="shared" si="1719"/>
        <v>18</v>
      </c>
      <c r="EL140" s="31">
        <f t="shared" si="1720"/>
        <v>0</v>
      </c>
      <c r="EM140" s="30">
        <f t="shared" si="1627"/>
        <v>0</v>
      </c>
      <c r="EN140" s="31">
        <f t="shared" si="1628"/>
        <v>0</v>
      </c>
      <c r="EO140" s="31">
        <f t="shared" si="1629"/>
        <v>0</v>
      </c>
      <c r="EP140" s="31">
        <f t="shared" si="1630"/>
        <v>0</v>
      </c>
      <c r="EQ140" s="31">
        <f t="shared" si="1631"/>
        <v>0</v>
      </c>
      <c r="ER140" s="31">
        <f t="shared" si="1632"/>
        <v>18</v>
      </c>
      <c r="ES140" s="31">
        <f t="shared" si="1633"/>
        <v>18</v>
      </c>
      <c r="ET140" s="31">
        <f t="shared" si="1634"/>
        <v>0</v>
      </c>
      <c r="EU140" s="31">
        <f t="shared" si="1635"/>
        <v>0</v>
      </c>
      <c r="EV140" s="31">
        <f t="shared" si="1636"/>
        <v>0</v>
      </c>
      <c r="EW140" s="30">
        <f t="shared" si="1637"/>
        <v>0</v>
      </c>
      <c r="EX140" s="31">
        <f t="shared" si="1638"/>
        <v>0</v>
      </c>
      <c r="EY140" s="31">
        <f t="shared" si="1639"/>
        <v>0</v>
      </c>
      <c r="EZ140" s="31">
        <f t="shared" si="1640"/>
        <v>0</v>
      </c>
      <c r="FA140" s="31">
        <f t="shared" si="1641"/>
        <v>0</v>
      </c>
      <c r="FB140" s="31">
        <f t="shared" si="1642"/>
        <v>0</v>
      </c>
      <c r="FC140" s="31">
        <f t="shared" si="1643"/>
        <v>0</v>
      </c>
      <c r="FD140" s="31">
        <f t="shared" si="1644"/>
        <v>0</v>
      </c>
      <c r="FE140" s="31">
        <f t="shared" si="1645"/>
        <v>0</v>
      </c>
      <c r="FF140" s="31">
        <f t="shared" si="1646"/>
        <v>0</v>
      </c>
      <c r="FG140" s="30">
        <f t="shared" si="1647"/>
        <v>0</v>
      </c>
      <c r="FH140" s="31">
        <f t="shared" si="1648"/>
        <v>0</v>
      </c>
      <c r="FI140" s="31">
        <f t="shared" si="1649"/>
        <v>0</v>
      </c>
      <c r="FJ140" s="31">
        <f t="shared" si="1650"/>
        <v>0</v>
      </c>
      <c r="FK140" s="31">
        <f t="shared" si="1651"/>
        <v>0</v>
      </c>
      <c r="FL140" s="31">
        <f t="shared" si="1652"/>
        <v>0</v>
      </c>
      <c r="FM140" s="31">
        <f t="shared" si="1653"/>
        <v>0</v>
      </c>
      <c r="FN140" s="31">
        <f t="shared" si="1654"/>
        <v>0</v>
      </c>
      <c r="FO140" s="31">
        <f t="shared" si="1655"/>
        <v>0</v>
      </c>
      <c r="FP140" s="31">
        <f t="shared" si="1656"/>
        <v>0</v>
      </c>
      <c r="FQ140" s="31">
        <f t="shared" si="1657"/>
        <v>0</v>
      </c>
      <c r="FR140" s="31"/>
      <c r="FS140" s="31">
        <f t="shared" si="1657"/>
        <v>0</v>
      </c>
      <c r="FT140" s="31">
        <f t="shared" si="1658"/>
        <v>0</v>
      </c>
      <c r="FU140" s="31">
        <f t="shared" si="1659"/>
        <v>0</v>
      </c>
      <c r="FV140" s="31">
        <f t="shared" si="1660"/>
        <v>0</v>
      </c>
      <c r="FW140" s="31">
        <f t="shared" si="1661"/>
        <v>0</v>
      </c>
      <c r="FX140" s="31">
        <f t="shared" si="1662"/>
        <v>0</v>
      </c>
      <c r="FY140" s="31">
        <f t="shared" si="1663"/>
        <v>0</v>
      </c>
      <c r="FZ140" s="31">
        <f t="shared" si="1664"/>
        <v>0</v>
      </c>
      <c r="GA140" s="31">
        <f t="shared" si="1665"/>
        <v>0</v>
      </c>
      <c r="GB140" s="31">
        <f t="shared" si="1666"/>
        <v>0</v>
      </c>
      <c r="GC140" s="31">
        <f t="shared" si="1667"/>
        <v>0</v>
      </c>
      <c r="GD140" s="31">
        <f t="shared" si="1668"/>
        <v>0</v>
      </c>
      <c r="GE140" s="97">
        <f t="shared" si="1669"/>
        <v>18</v>
      </c>
      <c r="GF140" s="98">
        <f t="shared" si="1670"/>
        <v>18</v>
      </c>
      <c r="GG140" s="31"/>
      <c r="GH140" s="31"/>
      <c r="GI140" s="31"/>
      <c r="GJ140" s="31"/>
      <c r="GL140" s="7"/>
      <c r="GM140" s="7"/>
      <c r="GN140" s="11"/>
      <c r="GO140" s="33"/>
      <c r="GP140" s="40"/>
      <c r="GR140" s="36"/>
    </row>
    <row r="141" spans="1:200" s="2" customFormat="1" ht="24.95" hidden="1" customHeight="1">
      <c r="A141" s="31"/>
      <c r="B141" s="95"/>
      <c r="C141" s="95"/>
      <c r="D141" s="31"/>
      <c r="E141" s="31"/>
      <c r="F141" s="31"/>
      <c r="G141" s="31"/>
      <c r="H141" s="31"/>
      <c r="I141" s="31"/>
      <c r="J141" s="31"/>
      <c r="K141" s="31"/>
      <c r="L141" s="31"/>
      <c r="M141" s="107">
        <f t="shared" si="1721"/>
        <v>0</v>
      </c>
      <c r="N141" s="62"/>
      <c r="O141" s="52"/>
      <c r="P141" s="62"/>
      <c r="Q141" s="52"/>
      <c r="R141" s="62"/>
      <c r="S141" s="52"/>
      <c r="T141" s="62"/>
      <c r="U141" s="52"/>
      <c r="V141" s="63"/>
      <c r="W141" s="52"/>
      <c r="X141" s="52"/>
      <c r="Y141" s="52"/>
      <c r="Z141" s="63"/>
      <c r="AA141" s="52"/>
      <c r="AB141" s="63"/>
      <c r="AC141" s="52"/>
      <c r="AD141" s="63"/>
      <c r="AE141" s="108"/>
      <c r="AF141" s="63"/>
      <c r="AG141" s="52"/>
      <c r="AH141" s="63"/>
      <c r="AI141" s="52"/>
      <c r="AJ141" s="63"/>
      <c r="AK141" s="52"/>
      <c r="AL141" s="63"/>
      <c r="AM141" s="52"/>
      <c r="AN141" s="63"/>
      <c r="AO141" s="52"/>
      <c r="AP141" s="63"/>
      <c r="AQ141" s="52"/>
      <c r="AR141" s="63"/>
      <c r="AS141" s="52"/>
      <c r="AT141" s="63"/>
      <c r="AU141" s="52"/>
      <c r="AV141" s="63"/>
      <c r="AW141" s="52"/>
      <c r="AX141" s="63"/>
      <c r="AY141" s="52"/>
      <c r="AZ141" s="63"/>
      <c r="BA141" s="52"/>
      <c r="BB141" s="63"/>
      <c r="BC141" s="52"/>
      <c r="BD141" s="63"/>
      <c r="BE141" s="52"/>
      <c r="BF141" s="52"/>
      <c r="BG141" s="52">
        <f t="shared" si="1603"/>
        <v>0</v>
      </c>
      <c r="BH141" s="52">
        <f t="shared" si="1604"/>
        <v>0</v>
      </c>
      <c r="BI141" s="31"/>
      <c r="BJ141" s="31"/>
      <c r="BK141" s="31"/>
      <c r="BL141" s="31"/>
      <c r="BM141" s="31"/>
      <c r="BN141" s="44" t="s">
        <v>110</v>
      </c>
      <c r="BO141" s="45" t="s">
        <v>147</v>
      </c>
      <c r="BP141" s="45" t="s">
        <v>112</v>
      </c>
      <c r="BQ141" s="45" t="s">
        <v>148</v>
      </c>
      <c r="BR141" s="45">
        <v>430</v>
      </c>
      <c r="BS141" s="45">
        <v>8</v>
      </c>
      <c r="BT141" s="45">
        <v>72</v>
      </c>
      <c r="BU141" s="45">
        <v>1</v>
      </c>
      <c r="BV141" s="45">
        <v>1</v>
      </c>
      <c r="BW141" s="45">
        <v>1</v>
      </c>
      <c r="BX141" s="44">
        <v>70</v>
      </c>
      <c r="BY141" s="99">
        <f t="shared" si="1700"/>
        <v>18</v>
      </c>
      <c r="BZ141" s="62"/>
      <c r="CA141" s="58">
        <f t="shared" ref="CA141" si="1722">SUM(BZ141)*BU141</f>
        <v>0</v>
      </c>
      <c r="CB141" s="62"/>
      <c r="CC141" s="58">
        <f t="shared" si="1701"/>
        <v>0</v>
      </c>
      <c r="CD141" s="62">
        <v>0</v>
      </c>
      <c r="CE141" s="58">
        <f t="shared" ref="CE141" si="1723">SUM(CD141)*BV141</f>
        <v>0</v>
      </c>
      <c r="CF141" s="62">
        <v>18</v>
      </c>
      <c r="CG141" s="58">
        <f t="shared" si="1703"/>
        <v>18</v>
      </c>
      <c r="CH141" s="62"/>
      <c r="CI141" s="58">
        <f t="shared" si="1610"/>
        <v>0</v>
      </c>
      <c r="CJ141" s="51">
        <f>SUM(BW141*DJ141*2+BW141*DL141*2)</f>
        <v>0</v>
      </c>
      <c r="CK141" s="51">
        <v>0</v>
      </c>
      <c r="CL141" s="62"/>
      <c r="CM141" s="58"/>
      <c r="CN141" s="62"/>
      <c r="CO141" s="51">
        <f>SUM(CN141)*3*BT141/5</f>
        <v>0</v>
      </c>
      <c r="CP141" s="62"/>
      <c r="CQ141" s="100">
        <f>SUM(CP141*BT141*(30+4))</f>
        <v>0</v>
      </c>
      <c r="CR141" s="62"/>
      <c r="CS141" s="52">
        <f>SUM(CR141*BT141*3)</f>
        <v>0</v>
      </c>
      <c r="CT141" s="62"/>
      <c r="CU141" s="51">
        <f>SUM(CT141*BT141/3)</f>
        <v>0</v>
      </c>
      <c r="CV141" s="62"/>
      <c r="CW141" s="51">
        <f>SUM(CV141*BT141*2/3)</f>
        <v>0</v>
      </c>
      <c r="CX141" s="62"/>
      <c r="CY141" s="58">
        <f>SUM(CX141*BT141)</f>
        <v>0</v>
      </c>
      <c r="CZ141" s="62"/>
      <c r="DA141" s="58">
        <f>SUM(CZ141*BV141)</f>
        <v>0</v>
      </c>
      <c r="DB141" s="62"/>
      <c r="DC141" s="51">
        <f>SUM(DB141*BT141*2)</f>
        <v>0</v>
      </c>
      <c r="DD141" s="62">
        <v>0</v>
      </c>
      <c r="DE141" s="51">
        <f t="shared" ref="DE141" si="1724">DD141*BW141*6</f>
        <v>0</v>
      </c>
      <c r="DF141" s="62"/>
      <c r="DG141" s="51">
        <f t="shared" si="1621"/>
        <v>0</v>
      </c>
      <c r="DH141" s="62"/>
      <c r="DI141" s="52">
        <f>SUM(DH141*BT141/3)</f>
        <v>0</v>
      </c>
      <c r="DJ141" s="62"/>
      <c r="DK141" s="51">
        <f t="shared" si="1715"/>
        <v>0</v>
      </c>
      <c r="DL141" s="62"/>
      <c r="DM141" s="51">
        <f>SUM(DL141*BW141*5*6)</f>
        <v>0</v>
      </c>
      <c r="DN141" s="63"/>
      <c r="DO141" s="52"/>
      <c r="DP141" s="63"/>
      <c r="DQ141" s="52"/>
      <c r="DR141" s="52"/>
      <c r="DS141" s="52">
        <f t="shared" si="1624"/>
        <v>18</v>
      </c>
      <c r="DT141" s="52">
        <f t="shared" si="1625"/>
        <v>18</v>
      </c>
      <c r="DU141" s="31"/>
      <c r="DV141" s="31"/>
      <c r="DW141" s="31"/>
      <c r="DX141" s="31"/>
      <c r="DY141" s="31"/>
      <c r="DZ141" s="95"/>
      <c r="EA141" s="95"/>
      <c r="EB141" s="31"/>
      <c r="EC141" s="31"/>
      <c r="ED141" s="31"/>
      <c r="EE141" s="31"/>
      <c r="EF141" s="31"/>
      <c r="EG141" s="31"/>
      <c r="EH141" s="31"/>
      <c r="EI141" s="31"/>
      <c r="EJ141" s="31">
        <f t="shared" si="1671"/>
        <v>70</v>
      </c>
      <c r="EK141" s="31">
        <f t="shared" si="1719"/>
        <v>18</v>
      </c>
      <c r="EL141" s="31">
        <f t="shared" si="1720"/>
        <v>0</v>
      </c>
      <c r="EM141" s="30">
        <f t="shared" si="1627"/>
        <v>0</v>
      </c>
      <c r="EN141" s="31">
        <f t="shared" si="1628"/>
        <v>0</v>
      </c>
      <c r="EO141" s="31">
        <f t="shared" si="1629"/>
        <v>0</v>
      </c>
      <c r="EP141" s="31">
        <f t="shared" si="1630"/>
        <v>0</v>
      </c>
      <c r="EQ141" s="31">
        <f t="shared" si="1631"/>
        <v>0</v>
      </c>
      <c r="ER141" s="31">
        <f t="shared" si="1632"/>
        <v>18</v>
      </c>
      <c r="ES141" s="31">
        <f t="shared" si="1633"/>
        <v>18</v>
      </c>
      <c r="ET141" s="31">
        <f t="shared" si="1634"/>
        <v>0</v>
      </c>
      <c r="EU141" s="31">
        <f t="shared" si="1635"/>
        <v>0</v>
      </c>
      <c r="EV141" s="31">
        <f t="shared" si="1636"/>
        <v>0</v>
      </c>
      <c r="EW141" s="30">
        <f t="shared" si="1637"/>
        <v>0</v>
      </c>
      <c r="EX141" s="31">
        <f t="shared" si="1638"/>
        <v>0</v>
      </c>
      <c r="EY141" s="31">
        <f t="shared" si="1639"/>
        <v>0</v>
      </c>
      <c r="EZ141" s="31">
        <f t="shared" si="1640"/>
        <v>0</v>
      </c>
      <c r="FA141" s="31">
        <f t="shared" si="1641"/>
        <v>0</v>
      </c>
      <c r="FB141" s="31">
        <f t="shared" si="1642"/>
        <v>0</v>
      </c>
      <c r="FC141" s="31">
        <f t="shared" si="1643"/>
        <v>0</v>
      </c>
      <c r="FD141" s="31">
        <f t="shared" si="1644"/>
        <v>0</v>
      </c>
      <c r="FE141" s="31">
        <f t="shared" si="1645"/>
        <v>0</v>
      </c>
      <c r="FF141" s="31">
        <f t="shared" si="1646"/>
        <v>0</v>
      </c>
      <c r="FG141" s="30">
        <f t="shared" si="1647"/>
        <v>0</v>
      </c>
      <c r="FH141" s="31">
        <f t="shared" si="1648"/>
        <v>0</v>
      </c>
      <c r="FI141" s="31">
        <f t="shared" si="1649"/>
        <v>0</v>
      </c>
      <c r="FJ141" s="31">
        <f t="shared" si="1650"/>
        <v>0</v>
      </c>
      <c r="FK141" s="31">
        <f t="shared" si="1651"/>
        <v>0</v>
      </c>
      <c r="FL141" s="31">
        <f t="shared" si="1652"/>
        <v>0</v>
      </c>
      <c r="FM141" s="31">
        <f t="shared" si="1653"/>
        <v>0</v>
      </c>
      <c r="FN141" s="31">
        <f t="shared" si="1654"/>
        <v>0</v>
      </c>
      <c r="FO141" s="31">
        <f t="shared" si="1655"/>
        <v>0</v>
      </c>
      <c r="FP141" s="31">
        <f t="shared" si="1656"/>
        <v>0</v>
      </c>
      <c r="FQ141" s="31">
        <f t="shared" si="1657"/>
        <v>0</v>
      </c>
      <c r="FR141" s="31"/>
      <c r="FS141" s="31">
        <f t="shared" si="1657"/>
        <v>0</v>
      </c>
      <c r="FT141" s="31">
        <f t="shared" si="1658"/>
        <v>0</v>
      </c>
      <c r="FU141" s="31">
        <f t="shared" si="1659"/>
        <v>0</v>
      </c>
      <c r="FV141" s="31">
        <f t="shared" si="1660"/>
        <v>0</v>
      </c>
      <c r="FW141" s="31">
        <f t="shared" si="1661"/>
        <v>0</v>
      </c>
      <c r="FX141" s="31">
        <f t="shared" si="1662"/>
        <v>0</v>
      </c>
      <c r="FY141" s="31">
        <f t="shared" si="1663"/>
        <v>0</v>
      </c>
      <c r="FZ141" s="31">
        <f t="shared" si="1664"/>
        <v>0</v>
      </c>
      <c r="GA141" s="31">
        <f t="shared" si="1665"/>
        <v>0</v>
      </c>
      <c r="GB141" s="31">
        <f t="shared" si="1666"/>
        <v>0</v>
      </c>
      <c r="GC141" s="31">
        <f t="shared" si="1667"/>
        <v>0</v>
      </c>
      <c r="GD141" s="31">
        <f t="shared" si="1668"/>
        <v>0</v>
      </c>
      <c r="GE141" s="97">
        <f t="shared" si="1669"/>
        <v>18</v>
      </c>
      <c r="GF141" s="98">
        <f t="shared" si="1670"/>
        <v>18</v>
      </c>
      <c r="GG141" s="31"/>
      <c r="GH141" s="31"/>
      <c r="GI141" s="31"/>
      <c r="GJ141" s="31"/>
      <c r="GL141" s="7"/>
      <c r="GM141" s="7"/>
      <c r="GN141" s="11"/>
      <c r="GO141" s="33"/>
      <c r="GP141" s="40"/>
      <c r="GR141" s="36"/>
    </row>
    <row r="142" spans="1:200" s="2" customFormat="1" ht="24.95" hidden="1" customHeight="1">
      <c r="A142" s="31"/>
      <c r="B142" s="95"/>
      <c r="C142" s="95"/>
      <c r="D142" s="31"/>
      <c r="E142" s="31"/>
      <c r="F142" s="31"/>
      <c r="G142" s="31"/>
      <c r="H142" s="31"/>
      <c r="I142" s="31"/>
      <c r="J142" s="31"/>
      <c r="K142" s="31"/>
      <c r="L142" s="31"/>
      <c r="M142" s="107">
        <f t="shared" si="1721"/>
        <v>0</v>
      </c>
      <c r="N142" s="62"/>
      <c r="O142" s="52"/>
      <c r="P142" s="62"/>
      <c r="Q142" s="52"/>
      <c r="R142" s="62"/>
      <c r="S142" s="52"/>
      <c r="T142" s="62"/>
      <c r="U142" s="52"/>
      <c r="V142" s="63"/>
      <c r="W142" s="52"/>
      <c r="X142" s="52"/>
      <c r="Y142" s="52"/>
      <c r="Z142" s="63"/>
      <c r="AA142" s="52"/>
      <c r="AB142" s="63"/>
      <c r="AC142" s="52"/>
      <c r="AD142" s="63"/>
      <c r="AE142" s="108"/>
      <c r="AF142" s="63"/>
      <c r="AG142" s="52"/>
      <c r="AH142" s="63"/>
      <c r="AI142" s="52"/>
      <c r="AJ142" s="63"/>
      <c r="AK142" s="52"/>
      <c r="AL142" s="63"/>
      <c r="AM142" s="52"/>
      <c r="AN142" s="63"/>
      <c r="AO142" s="52"/>
      <c r="AP142" s="63"/>
      <c r="AQ142" s="52"/>
      <c r="AR142" s="63"/>
      <c r="AS142" s="52"/>
      <c r="AT142" s="63"/>
      <c r="AU142" s="52"/>
      <c r="AV142" s="63"/>
      <c r="AW142" s="52"/>
      <c r="AX142" s="63"/>
      <c r="AY142" s="52"/>
      <c r="AZ142" s="63"/>
      <c r="BA142" s="52"/>
      <c r="BB142" s="63"/>
      <c r="BC142" s="52"/>
      <c r="BD142" s="63"/>
      <c r="BE142" s="52"/>
      <c r="BF142" s="52"/>
      <c r="BG142" s="52">
        <f t="shared" si="1603"/>
        <v>0</v>
      </c>
      <c r="BH142" s="52">
        <f t="shared" si="1604"/>
        <v>0</v>
      </c>
      <c r="BI142" s="31"/>
      <c r="BJ142" s="31"/>
      <c r="BK142" s="31"/>
      <c r="BL142" s="31"/>
      <c r="BM142" s="31"/>
      <c r="BN142" s="44" t="s">
        <v>130</v>
      </c>
      <c r="BO142" s="45" t="s">
        <v>116</v>
      </c>
      <c r="BP142" s="45" t="s">
        <v>112</v>
      </c>
      <c r="BQ142" s="45" t="s">
        <v>121</v>
      </c>
      <c r="BR142" s="45" t="s">
        <v>145</v>
      </c>
      <c r="BS142" s="45" t="s">
        <v>146</v>
      </c>
      <c r="BT142" s="45">
        <v>141</v>
      </c>
      <c r="BU142" s="45">
        <v>1</v>
      </c>
      <c r="BV142" s="45">
        <v>1</v>
      </c>
      <c r="BW142" s="45">
        <f t="shared" ref="BW142:BW145" si="1725">SUM(BV142)*2</f>
        <v>2</v>
      </c>
      <c r="BX142" s="44">
        <v>32</v>
      </c>
      <c r="BY142" s="99">
        <f t="shared" si="1700"/>
        <v>32</v>
      </c>
      <c r="BZ142" s="62"/>
      <c r="CA142" s="58">
        <f t="shared" ref="CA142:CA143" si="1726">SUM(BZ142)*BU142</f>
        <v>0</v>
      </c>
      <c r="CB142" s="62"/>
      <c r="CC142" s="58">
        <f t="shared" si="1701"/>
        <v>0</v>
      </c>
      <c r="CD142" s="62">
        <v>32</v>
      </c>
      <c r="CE142" s="58">
        <f t="shared" ref="CE142:CE145" si="1727">SUM(CD142)*BV142</f>
        <v>32</v>
      </c>
      <c r="CF142" s="62"/>
      <c r="CG142" s="52"/>
      <c r="CH142" s="63"/>
      <c r="CI142" s="52"/>
      <c r="CJ142" s="52"/>
      <c r="CK142" s="52"/>
      <c r="CL142" s="63"/>
      <c r="CM142" s="52"/>
      <c r="CN142" s="63"/>
      <c r="CO142" s="52"/>
      <c r="CP142" s="63"/>
      <c r="CQ142" s="108"/>
      <c r="CR142" s="63"/>
      <c r="CS142" s="52"/>
      <c r="CT142" s="63"/>
      <c r="CU142" s="52"/>
      <c r="CV142" s="63"/>
      <c r="CW142" s="52"/>
      <c r="CX142" s="63"/>
      <c r="CY142" s="52"/>
      <c r="CZ142" s="63"/>
      <c r="DA142" s="52"/>
      <c r="DB142" s="63"/>
      <c r="DC142" s="52"/>
      <c r="DD142" s="63"/>
      <c r="DE142" s="52"/>
      <c r="DF142" s="63"/>
      <c r="DG142" s="52"/>
      <c r="DH142" s="63"/>
      <c r="DI142" s="52"/>
      <c r="DJ142" s="63"/>
      <c r="DK142" s="52"/>
      <c r="DL142" s="63"/>
      <c r="DM142" s="52"/>
      <c r="DN142" s="63"/>
      <c r="DO142" s="52"/>
      <c r="DP142" s="63"/>
      <c r="DQ142" s="52"/>
      <c r="DR142" s="52"/>
      <c r="DS142" s="52">
        <f t="shared" si="1624"/>
        <v>32</v>
      </c>
      <c r="DT142" s="52">
        <f t="shared" si="1625"/>
        <v>32</v>
      </c>
      <c r="DU142" s="31"/>
      <c r="DV142" s="31"/>
      <c r="DW142" s="31"/>
      <c r="DX142" s="31"/>
      <c r="DY142" s="31"/>
      <c r="DZ142" s="95"/>
      <c r="EA142" s="95"/>
      <c r="EB142" s="31"/>
      <c r="EC142" s="31"/>
      <c r="ED142" s="31"/>
      <c r="EE142" s="31"/>
      <c r="EF142" s="31"/>
      <c r="EG142" s="31"/>
      <c r="EH142" s="31"/>
      <c r="EI142" s="31"/>
      <c r="EJ142" s="31">
        <f t="shared" si="1671"/>
        <v>32</v>
      </c>
      <c r="EK142" s="31">
        <f t="shared" si="1719"/>
        <v>32</v>
      </c>
      <c r="EL142" s="31">
        <f t="shared" si="1720"/>
        <v>0</v>
      </c>
      <c r="EM142" s="30">
        <f t="shared" si="1627"/>
        <v>0</v>
      </c>
      <c r="EN142" s="31">
        <f t="shared" si="1628"/>
        <v>0</v>
      </c>
      <c r="EO142" s="31">
        <f t="shared" si="1629"/>
        <v>0</v>
      </c>
      <c r="EP142" s="31">
        <f t="shared" si="1630"/>
        <v>32</v>
      </c>
      <c r="EQ142" s="31">
        <f t="shared" si="1631"/>
        <v>32</v>
      </c>
      <c r="ER142" s="31">
        <f t="shared" si="1632"/>
        <v>0</v>
      </c>
      <c r="ES142" s="31">
        <f t="shared" si="1633"/>
        <v>0</v>
      </c>
      <c r="ET142" s="31">
        <f t="shared" si="1634"/>
        <v>0</v>
      </c>
      <c r="EU142" s="31">
        <f t="shared" si="1635"/>
        <v>0</v>
      </c>
      <c r="EV142" s="31">
        <f t="shared" si="1636"/>
        <v>0</v>
      </c>
      <c r="EW142" s="30">
        <f t="shared" si="1637"/>
        <v>0</v>
      </c>
      <c r="EX142" s="31">
        <f t="shared" si="1638"/>
        <v>0</v>
      </c>
      <c r="EY142" s="31">
        <f t="shared" si="1639"/>
        <v>0</v>
      </c>
      <c r="EZ142" s="31">
        <f t="shared" si="1640"/>
        <v>0</v>
      </c>
      <c r="FA142" s="31">
        <f t="shared" si="1641"/>
        <v>0</v>
      </c>
      <c r="FB142" s="31">
        <f t="shared" si="1642"/>
        <v>0</v>
      </c>
      <c r="FC142" s="31">
        <f t="shared" si="1643"/>
        <v>0</v>
      </c>
      <c r="FD142" s="31">
        <f t="shared" si="1644"/>
        <v>0</v>
      </c>
      <c r="FE142" s="31">
        <f t="shared" si="1645"/>
        <v>0</v>
      </c>
      <c r="FF142" s="31">
        <f t="shared" si="1646"/>
        <v>0</v>
      </c>
      <c r="FG142" s="30">
        <f t="shared" si="1647"/>
        <v>0</v>
      </c>
      <c r="FH142" s="31">
        <f t="shared" si="1648"/>
        <v>0</v>
      </c>
      <c r="FI142" s="31">
        <f t="shared" si="1649"/>
        <v>0</v>
      </c>
      <c r="FJ142" s="31">
        <f t="shared" si="1650"/>
        <v>0</v>
      </c>
      <c r="FK142" s="31">
        <f t="shared" si="1651"/>
        <v>0</v>
      </c>
      <c r="FL142" s="31">
        <f t="shared" si="1652"/>
        <v>0</v>
      </c>
      <c r="FM142" s="31">
        <f t="shared" si="1653"/>
        <v>0</v>
      </c>
      <c r="FN142" s="31">
        <f t="shared" si="1654"/>
        <v>0</v>
      </c>
      <c r="FO142" s="31">
        <f t="shared" si="1655"/>
        <v>0</v>
      </c>
      <c r="FP142" s="31">
        <f t="shared" si="1656"/>
        <v>0</v>
      </c>
      <c r="FQ142" s="31">
        <f t="shared" si="1657"/>
        <v>0</v>
      </c>
      <c r="FR142" s="31"/>
      <c r="FS142" s="31">
        <f t="shared" si="1657"/>
        <v>0</v>
      </c>
      <c r="FT142" s="31">
        <f t="shared" si="1658"/>
        <v>0</v>
      </c>
      <c r="FU142" s="31">
        <f t="shared" si="1659"/>
        <v>0</v>
      </c>
      <c r="FV142" s="31">
        <f t="shared" si="1660"/>
        <v>0</v>
      </c>
      <c r="FW142" s="31">
        <f t="shared" si="1661"/>
        <v>0</v>
      </c>
      <c r="FX142" s="31">
        <f t="shared" si="1662"/>
        <v>0</v>
      </c>
      <c r="FY142" s="31">
        <f t="shared" si="1663"/>
        <v>0</v>
      </c>
      <c r="FZ142" s="31">
        <f t="shared" si="1664"/>
        <v>0</v>
      </c>
      <c r="GA142" s="31">
        <f t="shared" si="1665"/>
        <v>0</v>
      </c>
      <c r="GB142" s="31">
        <f t="shared" si="1666"/>
        <v>0</v>
      </c>
      <c r="GC142" s="31">
        <f t="shared" si="1667"/>
        <v>0</v>
      </c>
      <c r="GD142" s="31">
        <f t="shared" si="1668"/>
        <v>0</v>
      </c>
      <c r="GE142" s="97">
        <f t="shared" si="1669"/>
        <v>32</v>
      </c>
      <c r="GF142" s="98">
        <f t="shared" si="1670"/>
        <v>32</v>
      </c>
      <c r="GG142" s="31"/>
      <c r="GH142" s="31"/>
      <c r="GI142" s="31"/>
      <c r="GJ142" s="31"/>
      <c r="GL142" s="7"/>
      <c r="GM142" s="7"/>
      <c r="GN142" s="11"/>
      <c r="GO142" s="33"/>
      <c r="GP142" s="40"/>
      <c r="GR142" s="36"/>
    </row>
    <row r="143" spans="1:200" s="2" customFormat="1" ht="24.95" hidden="1" customHeight="1">
      <c r="A143" s="31"/>
      <c r="B143" s="31"/>
      <c r="C143" s="95"/>
      <c r="D143" s="31"/>
      <c r="E143" s="31"/>
      <c r="F143" s="31"/>
      <c r="G143" s="31"/>
      <c r="H143" s="31"/>
      <c r="I143" s="31"/>
      <c r="J143" s="31"/>
      <c r="K143" s="31"/>
      <c r="L143" s="31"/>
      <c r="M143" s="107">
        <f t="shared" si="1721"/>
        <v>0</v>
      </c>
      <c r="N143" s="62"/>
      <c r="O143" s="52"/>
      <c r="P143" s="62"/>
      <c r="Q143" s="52"/>
      <c r="R143" s="62"/>
      <c r="S143" s="52"/>
      <c r="T143" s="62"/>
      <c r="U143" s="52"/>
      <c r="V143" s="63"/>
      <c r="W143" s="52"/>
      <c r="X143" s="52"/>
      <c r="Y143" s="52"/>
      <c r="Z143" s="63"/>
      <c r="AA143" s="52"/>
      <c r="AB143" s="63"/>
      <c r="AC143" s="52"/>
      <c r="AD143" s="63"/>
      <c r="AE143" s="108"/>
      <c r="AF143" s="63"/>
      <c r="AG143" s="52"/>
      <c r="AH143" s="63"/>
      <c r="AI143" s="52"/>
      <c r="AJ143" s="63"/>
      <c r="AK143" s="52"/>
      <c r="AL143" s="63"/>
      <c r="AM143" s="52"/>
      <c r="AN143" s="63"/>
      <c r="AO143" s="52"/>
      <c r="AP143" s="63"/>
      <c r="AQ143" s="52"/>
      <c r="AR143" s="63"/>
      <c r="AS143" s="52"/>
      <c r="AT143" s="63"/>
      <c r="AU143" s="52"/>
      <c r="AV143" s="63"/>
      <c r="AW143" s="52"/>
      <c r="AX143" s="63"/>
      <c r="AY143" s="52"/>
      <c r="AZ143" s="63"/>
      <c r="BA143" s="52"/>
      <c r="BB143" s="63"/>
      <c r="BC143" s="52"/>
      <c r="BD143" s="63"/>
      <c r="BE143" s="52"/>
      <c r="BF143" s="52"/>
      <c r="BG143" s="52">
        <f t="shared" si="1603"/>
        <v>0</v>
      </c>
      <c r="BH143" s="52">
        <f t="shared" si="1604"/>
        <v>0</v>
      </c>
      <c r="BI143" s="31"/>
      <c r="BJ143" s="31"/>
      <c r="BK143" s="31"/>
      <c r="BL143" s="31"/>
      <c r="BM143" s="31"/>
      <c r="BN143" s="44" t="s">
        <v>130</v>
      </c>
      <c r="BO143" s="45" t="s">
        <v>111</v>
      </c>
      <c r="BP143" s="45" t="s">
        <v>112</v>
      </c>
      <c r="BQ143" s="45" t="s">
        <v>113</v>
      </c>
      <c r="BR143" s="45" t="s">
        <v>154</v>
      </c>
      <c r="BS143" s="45" t="s">
        <v>146</v>
      </c>
      <c r="BT143" s="45">
        <v>123</v>
      </c>
      <c r="BU143" s="45">
        <v>1</v>
      </c>
      <c r="BV143" s="45">
        <v>1</v>
      </c>
      <c r="BW143" s="45">
        <f t="shared" si="1725"/>
        <v>2</v>
      </c>
      <c r="BX143" s="104">
        <v>8</v>
      </c>
      <c r="BY143" s="99">
        <f t="shared" si="1700"/>
        <v>4</v>
      </c>
      <c r="BZ143" s="62"/>
      <c r="CA143" s="58">
        <f t="shared" si="1726"/>
        <v>0</v>
      </c>
      <c r="CB143" s="62"/>
      <c r="CC143" s="58">
        <f t="shared" si="1701"/>
        <v>0</v>
      </c>
      <c r="CD143" s="62">
        <v>4</v>
      </c>
      <c r="CE143" s="58">
        <f t="shared" si="1727"/>
        <v>4</v>
      </c>
      <c r="CF143" s="62"/>
      <c r="CG143" s="52"/>
      <c r="CH143" s="63"/>
      <c r="CI143" s="52"/>
      <c r="CJ143" s="52"/>
      <c r="CK143" s="52"/>
      <c r="CL143" s="63"/>
      <c r="CM143" s="52"/>
      <c r="CN143" s="63"/>
      <c r="CO143" s="52"/>
      <c r="CP143" s="63"/>
      <c r="CQ143" s="108"/>
      <c r="CR143" s="63"/>
      <c r="CS143" s="52"/>
      <c r="CT143" s="63"/>
      <c r="CU143" s="52"/>
      <c r="CV143" s="63"/>
      <c r="CW143" s="52"/>
      <c r="CX143" s="63"/>
      <c r="CY143" s="52"/>
      <c r="CZ143" s="63"/>
      <c r="DA143" s="52"/>
      <c r="DB143" s="63"/>
      <c r="DC143" s="52"/>
      <c r="DD143" s="63"/>
      <c r="DE143" s="52"/>
      <c r="DF143" s="63"/>
      <c r="DG143" s="52"/>
      <c r="DH143" s="63"/>
      <c r="DI143" s="52"/>
      <c r="DJ143" s="63"/>
      <c r="DK143" s="52"/>
      <c r="DL143" s="63"/>
      <c r="DM143" s="52"/>
      <c r="DN143" s="63"/>
      <c r="DO143" s="52"/>
      <c r="DP143" s="63"/>
      <c r="DQ143" s="52"/>
      <c r="DR143" s="52"/>
      <c r="DS143" s="52">
        <f t="shared" si="1624"/>
        <v>4</v>
      </c>
      <c r="DT143" s="52">
        <f t="shared" si="1625"/>
        <v>4</v>
      </c>
      <c r="DU143" s="31"/>
      <c r="DV143" s="31"/>
      <c r="DW143" s="31"/>
      <c r="DX143" s="31"/>
      <c r="DY143" s="31"/>
      <c r="DZ143" s="31"/>
      <c r="EA143" s="95"/>
      <c r="EB143" s="31"/>
      <c r="EC143" s="31"/>
      <c r="ED143" s="31"/>
      <c r="EE143" s="31"/>
      <c r="EF143" s="31"/>
      <c r="EG143" s="31"/>
      <c r="EH143" s="31"/>
      <c r="EI143" s="31"/>
      <c r="EJ143" s="31">
        <f t="shared" si="1671"/>
        <v>8</v>
      </c>
      <c r="EK143" s="31">
        <f t="shared" si="1719"/>
        <v>4</v>
      </c>
      <c r="EL143" s="31">
        <f t="shared" si="1720"/>
        <v>0</v>
      </c>
      <c r="EM143" s="30">
        <f t="shared" si="1627"/>
        <v>0</v>
      </c>
      <c r="EN143" s="31">
        <f t="shared" si="1628"/>
        <v>0</v>
      </c>
      <c r="EO143" s="31">
        <f t="shared" si="1629"/>
        <v>0</v>
      </c>
      <c r="EP143" s="31">
        <f t="shared" si="1630"/>
        <v>4</v>
      </c>
      <c r="EQ143" s="31">
        <f t="shared" si="1631"/>
        <v>4</v>
      </c>
      <c r="ER143" s="31">
        <f t="shared" si="1632"/>
        <v>0</v>
      </c>
      <c r="ES143" s="31">
        <f t="shared" si="1633"/>
        <v>0</v>
      </c>
      <c r="ET143" s="31">
        <f t="shared" si="1634"/>
        <v>0</v>
      </c>
      <c r="EU143" s="31">
        <f t="shared" si="1635"/>
        <v>0</v>
      </c>
      <c r="EV143" s="31">
        <f t="shared" si="1636"/>
        <v>0</v>
      </c>
      <c r="EW143" s="30">
        <f t="shared" si="1637"/>
        <v>0</v>
      </c>
      <c r="EX143" s="31">
        <f t="shared" si="1638"/>
        <v>0</v>
      </c>
      <c r="EY143" s="31">
        <f t="shared" si="1639"/>
        <v>0</v>
      </c>
      <c r="EZ143" s="31">
        <f t="shared" si="1640"/>
        <v>0</v>
      </c>
      <c r="FA143" s="31">
        <f t="shared" si="1641"/>
        <v>0</v>
      </c>
      <c r="FB143" s="31">
        <f t="shared" si="1642"/>
        <v>0</v>
      </c>
      <c r="FC143" s="31">
        <f t="shared" si="1643"/>
        <v>0</v>
      </c>
      <c r="FD143" s="31">
        <f t="shared" si="1644"/>
        <v>0</v>
      </c>
      <c r="FE143" s="31">
        <f t="shared" si="1645"/>
        <v>0</v>
      </c>
      <c r="FF143" s="31">
        <f t="shared" si="1646"/>
        <v>0</v>
      </c>
      <c r="FG143" s="30">
        <f t="shared" si="1647"/>
        <v>0</v>
      </c>
      <c r="FH143" s="31">
        <f t="shared" si="1648"/>
        <v>0</v>
      </c>
      <c r="FI143" s="31">
        <f t="shared" si="1649"/>
        <v>0</v>
      </c>
      <c r="FJ143" s="31">
        <f t="shared" si="1650"/>
        <v>0</v>
      </c>
      <c r="FK143" s="31">
        <f t="shared" si="1651"/>
        <v>0</v>
      </c>
      <c r="FL143" s="31">
        <f t="shared" si="1652"/>
        <v>0</v>
      </c>
      <c r="FM143" s="31">
        <f t="shared" si="1653"/>
        <v>0</v>
      </c>
      <c r="FN143" s="31">
        <f t="shared" si="1654"/>
        <v>0</v>
      </c>
      <c r="FO143" s="31">
        <f t="shared" si="1655"/>
        <v>0</v>
      </c>
      <c r="FP143" s="31">
        <f t="shared" si="1656"/>
        <v>0</v>
      </c>
      <c r="FQ143" s="31">
        <f t="shared" si="1657"/>
        <v>0</v>
      </c>
      <c r="FR143" s="31"/>
      <c r="FS143" s="31">
        <f t="shared" si="1657"/>
        <v>0</v>
      </c>
      <c r="FT143" s="31">
        <f t="shared" si="1658"/>
        <v>0</v>
      </c>
      <c r="FU143" s="31">
        <f t="shared" si="1659"/>
        <v>0</v>
      </c>
      <c r="FV143" s="31">
        <f t="shared" si="1660"/>
        <v>0</v>
      </c>
      <c r="FW143" s="31">
        <f t="shared" si="1661"/>
        <v>0</v>
      </c>
      <c r="FX143" s="31">
        <f t="shared" si="1662"/>
        <v>0</v>
      </c>
      <c r="FY143" s="31">
        <f t="shared" si="1663"/>
        <v>0</v>
      </c>
      <c r="FZ143" s="31">
        <f t="shared" si="1664"/>
        <v>0</v>
      </c>
      <c r="GA143" s="31">
        <f t="shared" si="1665"/>
        <v>0</v>
      </c>
      <c r="GB143" s="31">
        <f t="shared" si="1666"/>
        <v>0</v>
      </c>
      <c r="GC143" s="31">
        <f t="shared" si="1667"/>
        <v>0</v>
      </c>
      <c r="GD143" s="31">
        <f t="shared" si="1668"/>
        <v>0</v>
      </c>
      <c r="GE143" s="97">
        <f t="shared" si="1669"/>
        <v>4</v>
      </c>
      <c r="GF143" s="98">
        <f t="shared" si="1670"/>
        <v>4</v>
      </c>
      <c r="GG143" s="31"/>
      <c r="GH143" s="31"/>
      <c r="GI143" s="31"/>
      <c r="GJ143" s="31"/>
      <c r="GL143" s="7"/>
      <c r="GM143" s="7"/>
      <c r="GN143" s="11"/>
      <c r="GO143" s="33"/>
      <c r="GP143" s="40"/>
      <c r="GR143" s="36"/>
    </row>
    <row r="144" spans="1:200" s="2" customFormat="1" ht="24.95" hidden="1" customHeight="1">
      <c r="A144" s="31"/>
      <c r="B144" s="31"/>
      <c r="C144" s="95"/>
      <c r="D144" s="31"/>
      <c r="E144" s="31"/>
      <c r="F144" s="31"/>
      <c r="G144" s="31"/>
      <c r="H144" s="31"/>
      <c r="I144" s="31"/>
      <c r="J144" s="31"/>
      <c r="K144" s="31"/>
      <c r="L144" s="31"/>
      <c r="M144" s="107">
        <f t="shared" si="1721"/>
        <v>0</v>
      </c>
      <c r="N144" s="62"/>
      <c r="O144" s="52"/>
      <c r="P144" s="62"/>
      <c r="Q144" s="52"/>
      <c r="R144" s="62"/>
      <c r="S144" s="52"/>
      <c r="T144" s="62"/>
      <c r="U144" s="52"/>
      <c r="V144" s="63"/>
      <c r="W144" s="52"/>
      <c r="X144" s="52"/>
      <c r="Y144" s="52"/>
      <c r="Z144" s="63"/>
      <c r="AA144" s="52"/>
      <c r="AB144" s="63"/>
      <c r="AC144" s="52"/>
      <c r="AD144" s="63"/>
      <c r="AE144" s="108"/>
      <c r="AF144" s="63"/>
      <c r="AG144" s="52"/>
      <c r="AH144" s="63"/>
      <c r="AI144" s="52"/>
      <c r="AJ144" s="63"/>
      <c r="AK144" s="52"/>
      <c r="AL144" s="63"/>
      <c r="AM144" s="52"/>
      <c r="AN144" s="63"/>
      <c r="AO144" s="52"/>
      <c r="AP144" s="63"/>
      <c r="AQ144" s="52"/>
      <c r="AR144" s="63"/>
      <c r="AS144" s="52"/>
      <c r="AT144" s="63"/>
      <c r="AU144" s="52"/>
      <c r="AV144" s="63"/>
      <c r="AW144" s="52"/>
      <c r="AX144" s="63"/>
      <c r="AY144" s="52"/>
      <c r="AZ144" s="63"/>
      <c r="BA144" s="52"/>
      <c r="BB144" s="63"/>
      <c r="BC144" s="52"/>
      <c r="BD144" s="63"/>
      <c r="BE144" s="52"/>
      <c r="BF144" s="52"/>
      <c r="BG144" s="52">
        <f t="shared" si="1603"/>
        <v>0</v>
      </c>
      <c r="BH144" s="52">
        <f t="shared" si="1604"/>
        <v>0</v>
      </c>
      <c r="BI144" s="31"/>
      <c r="BJ144" s="31"/>
      <c r="BK144" s="31"/>
      <c r="BL144" s="31"/>
      <c r="BM144" s="31"/>
      <c r="BN144" s="44" t="s">
        <v>130</v>
      </c>
      <c r="BO144" s="45" t="s">
        <v>116</v>
      </c>
      <c r="BP144" s="45" t="s">
        <v>112</v>
      </c>
      <c r="BQ144" s="45" t="s">
        <v>121</v>
      </c>
      <c r="BR144" s="45" t="s">
        <v>155</v>
      </c>
      <c r="BS144" s="45" t="s">
        <v>156</v>
      </c>
      <c r="BT144" s="45">
        <v>204</v>
      </c>
      <c r="BU144" s="45">
        <v>1</v>
      </c>
      <c r="BV144" s="45">
        <v>1</v>
      </c>
      <c r="BW144" s="45">
        <f t="shared" si="1725"/>
        <v>2</v>
      </c>
      <c r="BX144" s="44">
        <v>20</v>
      </c>
      <c r="BY144" s="99">
        <f t="shared" si="1700"/>
        <v>20</v>
      </c>
      <c r="BZ144" s="62"/>
      <c r="CA144" s="58">
        <f>SUM(BZ144)*BU144</f>
        <v>0</v>
      </c>
      <c r="CB144" s="62"/>
      <c r="CC144" s="58">
        <f t="shared" si="1701"/>
        <v>0</v>
      </c>
      <c r="CD144" s="62"/>
      <c r="CE144" s="58">
        <f t="shared" si="1727"/>
        <v>0</v>
      </c>
      <c r="CF144" s="62">
        <v>20</v>
      </c>
      <c r="CG144" s="58">
        <f t="shared" ref="CG144:CG145" si="1728">SUM(CF144)*BW144</f>
        <v>40</v>
      </c>
      <c r="CH144" s="63"/>
      <c r="CI144" s="52"/>
      <c r="CJ144" s="52"/>
      <c r="CK144" s="52"/>
      <c r="CL144" s="63"/>
      <c r="CM144" s="52"/>
      <c r="CN144" s="63"/>
      <c r="CO144" s="52"/>
      <c r="CP144" s="63"/>
      <c r="CQ144" s="108"/>
      <c r="CR144" s="63"/>
      <c r="CS144" s="52"/>
      <c r="CT144" s="63"/>
      <c r="CU144" s="52"/>
      <c r="CV144" s="63"/>
      <c r="CW144" s="52"/>
      <c r="CX144" s="63"/>
      <c r="CY144" s="52"/>
      <c r="CZ144" s="63"/>
      <c r="DA144" s="52"/>
      <c r="DB144" s="63"/>
      <c r="DC144" s="52"/>
      <c r="DD144" s="63"/>
      <c r="DE144" s="52"/>
      <c r="DF144" s="63"/>
      <c r="DG144" s="52"/>
      <c r="DH144" s="63"/>
      <c r="DI144" s="52"/>
      <c r="DJ144" s="63"/>
      <c r="DK144" s="52"/>
      <c r="DL144" s="63"/>
      <c r="DM144" s="52"/>
      <c r="DN144" s="63"/>
      <c r="DO144" s="52"/>
      <c r="DP144" s="63"/>
      <c r="DQ144" s="52"/>
      <c r="DR144" s="52"/>
      <c r="DS144" s="52">
        <f t="shared" si="1624"/>
        <v>40</v>
      </c>
      <c r="DT144" s="52">
        <f t="shared" si="1625"/>
        <v>40</v>
      </c>
      <c r="DU144" s="31"/>
      <c r="DV144" s="31"/>
      <c r="DW144" s="31"/>
      <c r="DX144" s="31"/>
      <c r="DY144" s="31"/>
      <c r="DZ144" s="31"/>
      <c r="EA144" s="95"/>
      <c r="EB144" s="31"/>
      <c r="EC144" s="31"/>
      <c r="ED144" s="31"/>
      <c r="EE144" s="31"/>
      <c r="EF144" s="31"/>
      <c r="EG144" s="31"/>
      <c r="EH144" s="31"/>
      <c r="EI144" s="31"/>
      <c r="EJ144" s="31">
        <f t="shared" si="1671"/>
        <v>20</v>
      </c>
      <c r="EK144" s="31">
        <f t="shared" si="1719"/>
        <v>20</v>
      </c>
      <c r="EL144" s="31">
        <f t="shared" si="1720"/>
        <v>0</v>
      </c>
      <c r="EM144" s="30">
        <f t="shared" si="1627"/>
        <v>0</v>
      </c>
      <c r="EN144" s="31">
        <f t="shared" si="1628"/>
        <v>0</v>
      </c>
      <c r="EO144" s="31">
        <f t="shared" si="1629"/>
        <v>0</v>
      </c>
      <c r="EP144" s="31">
        <f t="shared" si="1630"/>
        <v>0</v>
      </c>
      <c r="EQ144" s="31">
        <f t="shared" si="1631"/>
        <v>0</v>
      </c>
      <c r="ER144" s="31">
        <f t="shared" si="1632"/>
        <v>20</v>
      </c>
      <c r="ES144" s="31">
        <f t="shared" si="1633"/>
        <v>40</v>
      </c>
      <c r="ET144" s="31">
        <f t="shared" si="1634"/>
        <v>0</v>
      </c>
      <c r="EU144" s="31">
        <f t="shared" si="1635"/>
        <v>0</v>
      </c>
      <c r="EV144" s="31">
        <f t="shared" si="1636"/>
        <v>0</v>
      </c>
      <c r="EW144" s="30">
        <f t="shared" si="1637"/>
        <v>0</v>
      </c>
      <c r="EX144" s="31">
        <f t="shared" si="1638"/>
        <v>0</v>
      </c>
      <c r="EY144" s="31">
        <f t="shared" si="1639"/>
        <v>0</v>
      </c>
      <c r="EZ144" s="31">
        <f t="shared" si="1640"/>
        <v>0</v>
      </c>
      <c r="FA144" s="31">
        <f t="shared" si="1641"/>
        <v>0</v>
      </c>
      <c r="FB144" s="31">
        <f t="shared" si="1642"/>
        <v>0</v>
      </c>
      <c r="FC144" s="31">
        <f t="shared" si="1643"/>
        <v>0</v>
      </c>
      <c r="FD144" s="31">
        <f t="shared" si="1644"/>
        <v>0</v>
      </c>
      <c r="FE144" s="31">
        <f t="shared" si="1645"/>
        <v>0</v>
      </c>
      <c r="FF144" s="31">
        <f t="shared" si="1646"/>
        <v>0</v>
      </c>
      <c r="FG144" s="30">
        <f t="shared" si="1647"/>
        <v>0</v>
      </c>
      <c r="FH144" s="31">
        <f t="shared" si="1648"/>
        <v>0</v>
      </c>
      <c r="FI144" s="31">
        <f t="shared" si="1649"/>
        <v>0</v>
      </c>
      <c r="FJ144" s="31">
        <f t="shared" si="1650"/>
        <v>0</v>
      </c>
      <c r="FK144" s="31">
        <f t="shared" si="1651"/>
        <v>0</v>
      </c>
      <c r="FL144" s="31">
        <f t="shared" si="1652"/>
        <v>0</v>
      </c>
      <c r="FM144" s="31">
        <f t="shared" si="1653"/>
        <v>0</v>
      </c>
      <c r="FN144" s="31">
        <f t="shared" si="1654"/>
        <v>0</v>
      </c>
      <c r="FO144" s="31">
        <f t="shared" si="1655"/>
        <v>0</v>
      </c>
      <c r="FP144" s="31">
        <f t="shared" si="1656"/>
        <v>0</v>
      </c>
      <c r="FQ144" s="31">
        <f t="shared" si="1657"/>
        <v>0</v>
      </c>
      <c r="FR144" s="31"/>
      <c r="FS144" s="31">
        <f t="shared" si="1657"/>
        <v>0</v>
      </c>
      <c r="FT144" s="31">
        <f t="shared" si="1658"/>
        <v>0</v>
      </c>
      <c r="FU144" s="31">
        <f t="shared" si="1659"/>
        <v>0</v>
      </c>
      <c r="FV144" s="31">
        <f t="shared" si="1660"/>
        <v>0</v>
      </c>
      <c r="FW144" s="31">
        <f t="shared" si="1661"/>
        <v>0</v>
      </c>
      <c r="FX144" s="31">
        <f t="shared" si="1662"/>
        <v>0</v>
      </c>
      <c r="FY144" s="31">
        <f t="shared" si="1663"/>
        <v>0</v>
      </c>
      <c r="FZ144" s="31">
        <f t="shared" si="1664"/>
        <v>0</v>
      </c>
      <c r="GA144" s="31">
        <f t="shared" si="1665"/>
        <v>0</v>
      </c>
      <c r="GB144" s="31">
        <f t="shared" si="1666"/>
        <v>0</v>
      </c>
      <c r="GC144" s="31">
        <f t="shared" si="1667"/>
        <v>0</v>
      </c>
      <c r="GD144" s="31">
        <f t="shared" si="1668"/>
        <v>0</v>
      </c>
      <c r="GE144" s="97">
        <f t="shared" si="1669"/>
        <v>40</v>
      </c>
      <c r="GF144" s="98">
        <f t="shared" si="1670"/>
        <v>40</v>
      </c>
      <c r="GG144" s="31"/>
      <c r="GH144" s="31"/>
      <c r="GI144" s="31"/>
      <c r="GJ144" s="31"/>
      <c r="GL144" s="7"/>
      <c r="GM144" s="7"/>
      <c r="GN144" s="11"/>
      <c r="GO144" s="33"/>
      <c r="GP144" s="40"/>
      <c r="GR144" s="36"/>
    </row>
    <row r="145" spans="1:200" s="4" customFormat="1" ht="24.95" hidden="1" customHeight="1">
      <c r="A145" s="88"/>
      <c r="B145" s="88"/>
      <c r="C145" s="207"/>
      <c r="D145" s="88"/>
      <c r="E145" s="88"/>
      <c r="F145" s="88"/>
      <c r="G145" s="88"/>
      <c r="H145" s="88"/>
      <c r="I145" s="88"/>
      <c r="J145" s="88"/>
      <c r="K145" s="88"/>
      <c r="L145" s="88"/>
      <c r="M145" s="194">
        <f t="shared" si="1721"/>
        <v>0</v>
      </c>
      <c r="N145" s="195"/>
      <c r="O145" s="196"/>
      <c r="P145" s="195"/>
      <c r="Q145" s="196"/>
      <c r="R145" s="195"/>
      <c r="S145" s="196"/>
      <c r="T145" s="195"/>
      <c r="U145" s="196"/>
      <c r="V145" s="197"/>
      <c r="W145" s="196"/>
      <c r="X145" s="196"/>
      <c r="Y145" s="196"/>
      <c r="Z145" s="197"/>
      <c r="AA145" s="196"/>
      <c r="AB145" s="197"/>
      <c r="AC145" s="196"/>
      <c r="AD145" s="197"/>
      <c r="AE145" s="198"/>
      <c r="AF145" s="197"/>
      <c r="AG145" s="196"/>
      <c r="AH145" s="197"/>
      <c r="AI145" s="196"/>
      <c r="AJ145" s="197"/>
      <c r="AK145" s="196"/>
      <c r="AL145" s="197"/>
      <c r="AM145" s="196"/>
      <c r="AN145" s="197"/>
      <c r="AO145" s="196"/>
      <c r="AP145" s="197"/>
      <c r="AQ145" s="196"/>
      <c r="AR145" s="197"/>
      <c r="AS145" s="196"/>
      <c r="AT145" s="197"/>
      <c r="AU145" s="196"/>
      <c r="AV145" s="197"/>
      <c r="AW145" s="196"/>
      <c r="AX145" s="197"/>
      <c r="AY145" s="196"/>
      <c r="AZ145" s="197"/>
      <c r="BA145" s="196"/>
      <c r="BB145" s="197"/>
      <c r="BC145" s="196"/>
      <c r="BD145" s="197"/>
      <c r="BE145" s="196"/>
      <c r="BF145" s="196"/>
      <c r="BG145" s="196">
        <f t="shared" si="1603"/>
        <v>0</v>
      </c>
      <c r="BH145" s="196">
        <f t="shared" si="1604"/>
        <v>0</v>
      </c>
      <c r="BI145" s="88"/>
      <c r="BJ145" s="88"/>
      <c r="BK145" s="88"/>
      <c r="BL145" s="88"/>
      <c r="BM145" s="88"/>
      <c r="BN145" s="208" t="s">
        <v>130</v>
      </c>
      <c r="BO145" s="209" t="s">
        <v>111</v>
      </c>
      <c r="BP145" s="209" t="s">
        <v>112</v>
      </c>
      <c r="BQ145" s="209" t="s">
        <v>113</v>
      </c>
      <c r="BR145" s="209" t="s">
        <v>157</v>
      </c>
      <c r="BS145" s="209" t="s">
        <v>156</v>
      </c>
      <c r="BT145" s="209">
        <v>169</v>
      </c>
      <c r="BU145" s="209">
        <v>1</v>
      </c>
      <c r="BV145" s="209">
        <v>1</v>
      </c>
      <c r="BW145" s="209">
        <f t="shared" si="1725"/>
        <v>2</v>
      </c>
      <c r="BX145" s="208">
        <v>8</v>
      </c>
      <c r="BY145" s="210">
        <f t="shared" si="1700"/>
        <v>8</v>
      </c>
      <c r="BZ145" s="195"/>
      <c r="CA145" s="211">
        <f>SUM(BZ145)*BU145</f>
        <v>0</v>
      </c>
      <c r="CB145" s="195"/>
      <c r="CC145" s="211">
        <f t="shared" si="1701"/>
        <v>0</v>
      </c>
      <c r="CD145" s="195"/>
      <c r="CE145" s="211">
        <f t="shared" si="1727"/>
        <v>0</v>
      </c>
      <c r="CF145" s="195">
        <v>8</v>
      </c>
      <c r="CG145" s="211">
        <f t="shared" si="1728"/>
        <v>16</v>
      </c>
      <c r="CH145" s="197"/>
      <c r="CI145" s="196"/>
      <c r="CJ145" s="196"/>
      <c r="CK145" s="196"/>
      <c r="CL145" s="197"/>
      <c r="CM145" s="196"/>
      <c r="CN145" s="197"/>
      <c r="CO145" s="196"/>
      <c r="CP145" s="197"/>
      <c r="CQ145" s="198"/>
      <c r="CR145" s="197"/>
      <c r="CS145" s="196"/>
      <c r="CT145" s="197"/>
      <c r="CU145" s="196"/>
      <c r="CV145" s="197"/>
      <c r="CW145" s="196"/>
      <c r="CX145" s="197"/>
      <c r="CY145" s="196"/>
      <c r="CZ145" s="197"/>
      <c r="DA145" s="196"/>
      <c r="DB145" s="197"/>
      <c r="DC145" s="196"/>
      <c r="DD145" s="197"/>
      <c r="DE145" s="196"/>
      <c r="DF145" s="197"/>
      <c r="DG145" s="196"/>
      <c r="DH145" s="197"/>
      <c r="DI145" s="196"/>
      <c r="DJ145" s="197"/>
      <c r="DK145" s="196"/>
      <c r="DL145" s="197"/>
      <c r="DM145" s="196"/>
      <c r="DN145" s="197"/>
      <c r="DO145" s="196"/>
      <c r="DP145" s="197"/>
      <c r="DQ145" s="196"/>
      <c r="DR145" s="196"/>
      <c r="DS145" s="196">
        <f t="shared" si="1624"/>
        <v>16</v>
      </c>
      <c r="DT145" s="196">
        <f t="shared" si="1625"/>
        <v>16</v>
      </c>
      <c r="DU145" s="88"/>
      <c r="DV145" s="88"/>
      <c r="DW145" s="88"/>
      <c r="DX145" s="88"/>
      <c r="DY145" s="88"/>
      <c r="DZ145" s="88"/>
      <c r="EA145" s="207"/>
      <c r="EB145" s="88"/>
      <c r="EC145" s="88"/>
      <c r="ED145" s="88"/>
      <c r="EE145" s="88"/>
      <c r="EF145" s="88"/>
      <c r="EG145" s="88"/>
      <c r="EH145" s="88"/>
      <c r="EI145" s="88"/>
      <c r="EJ145" s="88">
        <f t="shared" si="1671"/>
        <v>8</v>
      </c>
      <c r="EK145" s="88">
        <f t="shared" si="1719"/>
        <v>8</v>
      </c>
      <c r="EL145" s="88">
        <f t="shared" si="1720"/>
        <v>0</v>
      </c>
      <c r="EM145" s="199">
        <f t="shared" si="1627"/>
        <v>0</v>
      </c>
      <c r="EN145" s="88">
        <f t="shared" si="1628"/>
        <v>0</v>
      </c>
      <c r="EO145" s="88">
        <f t="shared" si="1629"/>
        <v>0</v>
      </c>
      <c r="EP145" s="88">
        <f t="shared" si="1630"/>
        <v>0</v>
      </c>
      <c r="EQ145" s="88">
        <f t="shared" si="1631"/>
        <v>0</v>
      </c>
      <c r="ER145" s="88">
        <f t="shared" si="1632"/>
        <v>8</v>
      </c>
      <c r="ES145" s="88">
        <f t="shared" si="1633"/>
        <v>16</v>
      </c>
      <c r="ET145" s="88">
        <f t="shared" si="1634"/>
        <v>0</v>
      </c>
      <c r="EU145" s="88">
        <f t="shared" si="1635"/>
        <v>0</v>
      </c>
      <c r="EV145" s="88">
        <f t="shared" si="1636"/>
        <v>0</v>
      </c>
      <c r="EW145" s="199">
        <f t="shared" si="1637"/>
        <v>0</v>
      </c>
      <c r="EX145" s="88">
        <f t="shared" si="1638"/>
        <v>0</v>
      </c>
      <c r="EY145" s="88">
        <f t="shared" si="1639"/>
        <v>0</v>
      </c>
      <c r="EZ145" s="88">
        <f t="shared" si="1640"/>
        <v>0</v>
      </c>
      <c r="FA145" s="88">
        <f t="shared" si="1641"/>
        <v>0</v>
      </c>
      <c r="FB145" s="88">
        <f t="shared" si="1642"/>
        <v>0</v>
      </c>
      <c r="FC145" s="88">
        <f t="shared" si="1643"/>
        <v>0</v>
      </c>
      <c r="FD145" s="88">
        <f t="shared" si="1644"/>
        <v>0</v>
      </c>
      <c r="FE145" s="88">
        <f t="shared" si="1645"/>
        <v>0</v>
      </c>
      <c r="FF145" s="88">
        <f t="shared" si="1646"/>
        <v>0</v>
      </c>
      <c r="FG145" s="199">
        <f t="shared" si="1647"/>
        <v>0</v>
      </c>
      <c r="FH145" s="88">
        <f t="shared" si="1648"/>
        <v>0</v>
      </c>
      <c r="FI145" s="88">
        <f t="shared" si="1649"/>
        <v>0</v>
      </c>
      <c r="FJ145" s="88">
        <f t="shared" si="1650"/>
        <v>0</v>
      </c>
      <c r="FK145" s="88">
        <f t="shared" si="1651"/>
        <v>0</v>
      </c>
      <c r="FL145" s="88">
        <f t="shared" si="1652"/>
        <v>0</v>
      </c>
      <c r="FM145" s="88">
        <f t="shared" si="1653"/>
        <v>0</v>
      </c>
      <c r="FN145" s="88">
        <f t="shared" si="1654"/>
        <v>0</v>
      </c>
      <c r="FO145" s="88">
        <f t="shared" si="1655"/>
        <v>0</v>
      </c>
      <c r="FP145" s="88">
        <f t="shared" si="1656"/>
        <v>0</v>
      </c>
      <c r="FQ145" s="88">
        <f t="shared" si="1657"/>
        <v>0</v>
      </c>
      <c r="FR145" s="88"/>
      <c r="FS145" s="88">
        <f t="shared" si="1657"/>
        <v>0</v>
      </c>
      <c r="FT145" s="88">
        <f t="shared" si="1658"/>
        <v>0</v>
      </c>
      <c r="FU145" s="88">
        <f t="shared" si="1659"/>
        <v>0</v>
      </c>
      <c r="FV145" s="88">
        <f t="shared" si="1660"/>
        <v>0</v>
      </c>
      <c r="FW145" s="88">
        <f t="shared" si="1661"/>
        <v>0</v>
      </c>
      <c r="FX145" s="88">
        <f t="shared" si="1662"/>
        <v>0</v>
      </c>
      <c r="FY145" s="88">
        <f t="shared" si="1663"/>
        <v>0</v>
      </c>
      <c r="FZ145" s="88">
        <f t="shared" si="1664"/>
        <v>0</v>
      </c>
      <c r="GA145" s="88">
        <f t="shared" si="1665"/>
        <v>0</v>
      </c>
      <c r="GB145" s="88">
        <f t="shared" si="1666"/>
        <v>0</v>
      </c>
      <c r="GC145" s="88">
        <f t="shared" si="1667"/>
        <v>0</v>
      </c>
      <c r="GD145" s="88">
        <f t="shared" si="1668"/>
        <v>0</v>
      </c>
      <c r="GE145" s="200">
        <f t="shared" si="1669"/>
        <v>16</v>
      </c>
      <c r="GF145" s="201">
        <f t="shared" si="1670"/>
        <v>16</v>
      </c>
      <c r="GG145" s="88"/>
      <c r="GH145" s="88"/>
      <c r="GI145" s="88"/>
      <c r="GJ145" s="88"/>
      <c r="GL145" s="202"/>
      <c r="GM145" s="202"/>
      <c r="GN145" s="203"/>
      <c r="GO145" s="204"/>
      <c r="GP145" s="216"/>
      <c r="GR145" s="206"/>
    </row>
    <row r="146" spans="1:200" s="273" customFormat="1" ht="24.95" customHeight="1" thickBot="1">
      <c r="A146" s="265">
        <v>10</v>
      </c>
      <c r="B146" s="266" t="s">
        <v>69</v>
      </c>
      <c r="C146" s="266" t="s">
        <v>66</v>
      </c>
      <c r="D146" s="265">
        <v>1</v>
      </c>
      <c r="E146" s="265"/>
      <c r="F146" s="265"/>
      <c r="G146" s="265"/>
      <c r="H146" s="265"/>
      <c r="I146" s="265"/>
      <c r="J146" s="265"/>
      <c r="K146" s="265"/>
      <c r="L146" s="265">
        <f>SUM(L147:L162)</f>
        <v>252</v>
      </c>
      <c r="M146" s="265">
        <f t="shared" ref="M146:BH146" si="1729">SUM(M147:M162)</f>
        <v>184</v>
      </c>
      <c r="N146" s="265">
        <f t="shared" si="1729"/>
        <v>0</v>
      </c>
      <c r="O146" s="265">
        <f t="shared" si="1729"/>
        <v>0</v>
      </c>
      <c r="P146" s="265">
        <f t="shared" si="1729"/>
        <v>0</v>
      </c>
      <c r="Q146" s="265">
        <f t="shared" si="1729"/>
        <v>0</v>
      </c>
      <c r="R146" s="265">
        <f t="shared" si="1729"/>
        <v>160</v>
      </c>
      <c r="S146" s="265">
        <f t="shared" si="1729"/>
        <v>160</v>
      </c>
      <c r="T146" s="265">
        <f t="shared" si="1729"/>
        <v>24</v>
      </c>
      <c r="U146" s="265">
        <f t="shared" si="1729"/>
        <v>24</v>
      </c>
      <c r="V146" s="265">
        <f t="shared" si="1729"/>
        <v>0</v>
      </c>
      <c r="W146" s="265">
        <f t="shared" si="1729"/>
        <v>0</v>
      </c>
      <c r="X146" s="265">
        <f t="shared" si="1729"/>
        <v>2</v>
      </c>
      <c r="Y146" s="265">
        <f t="shared" si="1729"/>
        <v>8</v>
      </c>
      <c r="Z146" s="265">
        <f t="shared" si="1729"/>
        <v>0</v>
      </c>
      <c r="AA146" s="265">
        <f t="shared" si="1729"/>
        <v>0</v>
      </c>
      <c r="AB146" s="265">
        <f t="shared" si="1729"/>
        <v>0</v>
      </c>
      <c r="AC146" s="265">
        <f t="shared" si="1729"/>
        <v>0</v>
      </c>
      <c r="AD146" s="265">
        <f t="shared" si="1729"/>
        <v>0</v>
      </c>
      <c r="AE146" s="265">
        <f t="shared" si="1729"/>
        <v>0</v>
      </c>
      <c r="AF146" s="265">
        <f t="shared" si="1729"/>
        <v>0</v>
      </c>
      <c r="AG146" s="265">
        <f t="shared" si="1729"/>
        <v>0</v>
      </c>
      <c r="AH146" s="265">
        <f t="shared" si="1729"/>
        <v>0</v>
      </c>
      <c r="AI146" s="265">
        <f t="shared" si="1729"/>
        <v>0</v>
      </c>
      <c r="AJ146" s="265">
        <f t="shared" si="1729"/>
        <v>0</v>
      </c>
      <c r="AK146" s="265">
        <f t="shared" si="1729"/>
        <v>0</v>
      </c>
      <c r="AL146" s="265">
        <f t="shared" si="1729"/>
        <v>0</v>
      </c>
      <c r="AM146" s="265">
        <f t="shared" si="1729"/>
        <v>0</v>
      </c>
      <c r="AN146" s="265">
        <f t="shared" si="1729"/>
        <v>0</v>
      </c>
      <c r="AO146" s="265">
        <f t="shared" si="1729"/>
        <v>0</v>
      </c>
      <c r="AP146" s="265">
        <f t="shared" si="1729"/>
        <v>0</v>
      </c>
      <c r="AQ146" s="265">
        <f t="shared" si="1729"/>
        <v>0</v>
      </c>
      <c r="AR146" s="265">
        <f t="shared" si="1729"/>
        <v>5</v>
      </c>
      <c r="AS146" s="265">
        <f t="shared" si="1729"/>
        <v>30</v>
      </c>
      <c r="AT146" s="265">
        <f t="shared" si="1729"/>
        <v>0</v>
      </c>
      <c r="AU146" s="265">
        <f t="shared" si="1729"/>
        <v>0</v>
      </c>
      <c r="AV146" s="265">
        <f t="shared" si="1729"/>
        <v>0</v>
      </c>
      <c r="AW146" s="265">
        <f t="shared" si="1729"/>
        <v>0</v>
      </c>
      <c r="AX146" s="265">
        <f t="shared" si="1729"/>
        <v>1</v>
      </c>
      <c r="AY146" s="265">
        <f t="shared" si="1729"/>
        <v>8</v>
      </c>
      <c r="AZ146" s="265">
        <f t="shared" si="1729"/>
        <v>0</v>
      </c>
      <c r="BA146" s="265">
        <f t="shared" si="1729"/>
        <v>0</v>
      </c>
      <c r="BB146" s="265">
        <f t="shared" si="1729"/>
        <v>0</v>
      </c>
      <c r="BC146" s="265">
        <f t="shared" si="1729"/>
        <v>0</v>
      </c>
      <c r="BD146" s="265">
        <f t="shared" si="1729"/>
        <v>2</v>
      </c>
      <c r="BE146" s="265">
        <f t="shared" si="1729"/>
        <v>50</v>
      </c>
      <c r="BF146" s="265">
        <f t="shared" si="1729"/>
        <v>0</v>
      </c>
      <c r="BG146" s="265">
        <f t="shared" si="1729"/>
        <v>282</v>
      </c>
      <c r="BH146" s="265">
        <f t="shared" si="1729"/>
        <v>224</v>
      </c>
      <c r="BI146" s="265"/>
      <c r="BJ146" s="265"/>
      <c r="BK146" s="265"/>
      <c r="BL146" s="265"/>
      <c r="BM146" s="265">
        <v>10</v>
      </c>
      <c r="BN146" s="266" t="s">
        <v>69</v>
      </c>
      <c r="BO146" s="266" t="s">
        <v>66</v>
      </c>
      <c r="BP146" s="265">
        <v>1</v>
      </c>
      <c r="BQ146" s="265"/>
      <c r="BR146" s="265"/>
      <c r="BS146" s="265"/>
      <c r="BT146" s="265"/>
      <c r="BU146" s="265"/>
      <c r="BV146" s="265"/>
      <c r="BW146" s="265"/>
      <c r="BX146" s="265">
        <f>SUM(BX147:BX162)</f>
        <v>592</v>
      </c>
      <c r="BY146" s="265">
        <f t="shared" ref="BY146:DT146" si="1730">SUM(BY147:BY162)</f>
        <v>280</v>
      </c>
      <c r="BZ146" s="265">
        <f t="shared" si="1730"/>
        <v>16</v>
      </c>
      <c r="CA146" s="265">
        <f t="shared" si="1730"/>
        <v>16</v>
      </c>
      <c r="CB146" s="265">
        <f t="shared" si="1730"/>
        <v>0</v>
      </c>
      <c r="CC146" s="265">
        <f t="shared" si="1730"/>
        <v>0</v>
      </c>
      <c r="CD146" s="265">
        <f t="shared" si="1730"/>
        <v>172</v>
      </c>
      <c r="CE146" s="265">
        <f t="shared" si="1730"/>
        <v>172</v>
      </c>
      <c r="CF146" s="265">
        <f t="shared" si="1730"/>
        <v>92</v>
      </c>
      <c r="CG146" s="265">
        <f t="shared" si="1730"/>
        <v>92</v>
      </c>
      <c r="CH146" s="265">
        <f t="shared" si="1730"/>
        <v>0</v>
      </c>
      <c r="CI146" s="265">
        <f t="shared" si="1730"/>
        <v>0</v>
      </c>
      <c r="CJ146" s="265">
        <f t="shared" si="1730"/>
        <v>2</v>
      </c>
      <c r="CK146" s="265">
        <f t="shared" si="1730"/>
        <v>18</v>
      </c>
      <c r="CL146" s="265">
        <f t="shared" si="1730"/>
        <v>0</v>
      </c>
      <c r="CM146" s="265">
        <f t="shared" si="1730"/>
        <v>0</v>
      </c>
      <c r="CN146" s="265">
        <f t="shared" si="1730"/>
        <v>0</v>
      </c>
      <c r="CO146" s="265">
        <f t="shared" si="1730"/>
        <v>0</v>
      </c>
      <c r="CP146" s="265">
        <f t="shared" si="1730"/>
        <v>0</v>
      </c>
      <c r="CQ146" s="265">
        <f t="shared" si="1730"/>
        <v>0</v>
      </c>
      <c r="CR146" s="265">
        <f t="shared" si="1730"/>
        <v>0</v>
      </c>
      <c r="CS146" s="265">
        <f t="shared" si="1730"/>
        <v>0</v>
      </c>
      <c r="CT146" s="265">
        <f t="shared" si="1730"/>
        <v>0</v>
      </c>
      <c r="CU146" s="265">
        <f t="shared" si="1730"/>
        <v>0</v>
      </c>
      <c r="CV146" s="265">
        <f t="shared" si="1730"/>
        <v>0</v>
      </c>
      <c r="CW146" s="265">
        <f t="shared" si="1730"/>
        <v>0</v>
      </c>
      <c r="CX146" s="265">
        <f t="shared" si="1730"/>
        <v>0</v>
      </c>
      <c r="CY146" s="265">
        <f t="shared" si="1730"/>
        <v>0</v>
      </c>
      <c r="CZ146" s="265">
        <f t="shared" si="1730"/>
        <v>0</v>
      </c>
      <c r="DA146" s="265">
        <f t="shared" si="1730"/>
        <v>0</v>
      </c>
      <c r="DB146" s="265">
        <f t="shared" si="1730"/>
        <v>0</v>
      </c>
      <c r="DC146" s="265">
        <f t="shared" si="1730"/>
        <v>0</v>
      </c>
      <c r="DD146" s="265">
        <f t="shared" si="1730"/>
        <v>5</v>
      </c>
      <c r="DE146" s="265">
        <f t="shared" si="1730"/>
        <v>30</v>
      </c>
      <c r="DF146" s="265">
        <f t="shared" si="1730"/>
        <v>0</v>
      </c>
      <c r="DG146" s="265">
        <f t="shared" si="1730"/>
        <v>0</v>
      </c>
      <c r="DH146" s="265">
        <f t="shared" si="1730"/>
        <v>0</v>
      </c>
      <c r="DI146" s="265">
        <f t="shared" si="1730"/>
        <v>0</v>
      </c>
      <c r="DJ146" s="265">
        <f t="shared" si="1730"/>
        <v>1</v>
      </c>
      <c r="DK146" s="265">
        <f t="shared" si="1730"/>
        <v>8</v>
      </c>
      <c r="DL146" s="265">
        <f t="shared" si="1730"/>
        <v>0</v>
      </c>
      <c r="DM146" s="265">
        <f t="shared" si="1730"/>
        <v>0</v>
      </c>
      <c r="DN146" s="265">
        <f t="shared" si="1730"/>
        <v>0</v>
      </c>
      <c r="DO146" s="265">
        <f t="shared" si="1730"/>
        <v>0</v>
      </c>
      <c r="DP146" s="265">
        <f t="shared" si="1730"/>
        <v>0</v>
      </c>
      <c r="DQ146" s="265">
        <f t="shared" si="1730"/>
        <v>0</v>
      </c>
      <c r="DR146" s="265">
        <f t="shared" si="1730"/>
        <v>0</v>
      </c>
      <c r="DS146" s="265">
        <f t="shared" si="1730"/>
        <v>338</v>
      </c>
      <c r="DT146" s="265">
        <f t="shared" si="1730"/>
        <v>320</v>
      </c>
      <c r="DU146" s="265"/>
      <c r="DV146" s="265"/>
      <c r="DW146" s="265"/>
      <c r="DX146" s="265"/>
      <c r="DY146" s="265">
        <v>10</v>
      </c>
      <c r="DZ146" s="266" t="s">
        <v>69</v>
      </c>
      <c r="EA146" s="266" t="s">
        <v>66</v>
      </c>
      <c r="EB146" s="265">
        <v>1</v>
      </c>
      <c r="EC146" s="265"/>
      <c r="ED146" s="265"/>
      <c r="EE146" s="265"/>
      <c r="EF146" s="265"/>
      <c r="EG146" s="265"/>
      <c r="EH146" s="265"/>
      <c r="EI146" s="265"/>
      <c r="EJ146" s="265">
        <f t="shared" ref="EJ146:GF146" si="1731">SUM(EJ147:EJ162)</f>
        <v>844</v>
      </c>
      <c r="EK146" s="265">
        <f t="shared" si="1731"/>
        <v>464</v>
      </c>
      <c r="EL146" s="265">
        <f t="shared" si="1731"/>
        <v>16</v>
      </c>
      <c r="EM146" s="265">
        <f>SUM(EM147:EM162)</f>
        <v>16</v>
      </c>
      <c r="EN146" s="265">
        <f t="shared" si="1731"/>
        <v>0</v>
      </c>
      <c r="EO146" s="265">
        <f t="shared" si="1731"/>
        <v>0</v>
      </c>
      <c r="EP146" s="265">
        <f t="shared" ref="EP146:EQ146" si="1732">SUM(EP147:EP162)</f>
        <v>332</v>
      </c>
      <c r="EQ146" s="265">
        <f t="shared" si="1732"/>
        <v>332</v>
      </c>
      <c r="ER146" s="265">
        <f t="shared" si="1731"/>
        <v>116</v>
      </c>
      <c r="ES146" s="265">
        <f t="shared" si="1731"/>
        <v>116</v>
      </c>
      <c r="ET146" s="265">
        <f t="shared" si="1731"/>
        <v>0</v>
      </c>
      <c r="EU146" s="265">
        <f t="shared" si="1731"/>
        <v>0</v>
      </c>
      <c r="EV146" s="265">
        <f t="shared" si="1731"/>
        <v>4</v>
      </c>
      <c r="EW146" s="268">
        <f t="shared" si="1731"/>
        <v>26</v>
      </c>
      <c r="EX146" s="265">
        <f t="shared" si="1731"/>
        <v>0</v>
      </c>
      <c r="EY146" s="265">
        <f t="shared" si="1731"/>
        <v>0</v>
      </c>
      <c r="EZ146" s="265">
        <f t="shared" si="1731"/>
        <v>0</v>
      </c>
      <c r="FA146" s="265">
        <f t="shared" si="1731"/>
        <v>0</v>
      </c>
      <c r="FB146" s="265">
        <f t="shared" si="1731"/>
        <v>0</v>
      </c>
      <c r="FC146" s="265">
        <f t="shared" si="1731"/>
        <v>0</v>
      </c>
      <c r="FD146" s="265">
        <f t="shared" si="1731"/>
        <v>0</v>
      </c>
      <c r="FE146" s="265">
        <f t="shared" si="1731"/>
        <v>0</v>
      </c>
      <c r="FF146" s="265">
        <f t="shared" si="1731"/>
        <v>0</v>
      </c>
      <c r="FG146" s="268">
        <f t="shared" si="1731"/>
        <v>0</v>
      </c>
      <c r="FH146" s="265">
        <f t="shared" si="1731"/>
        <v>0</v>
      </c>
      <c r="FI146" s="265">
        <f t="shared" si="1731"/>
        <v>0</v>
      </c>
      <c r="FJ146" s="265">
        <f t="shared" si="1731"/>
        <v>0</v>
      </c>
      <c r="FK146" s="265">
        <f t="shared" si="1731"/>
        <v>0</v>
      </c>
      <c r="FL146" s="265">
        <f t="shared" si="1731"/>
        <v>0</v>
      </c>
      <c r="FM146" s="265">
        <f t="shared" si="1731"/>
        <v>0</v>
      </c>
      <c r="FN146" s="265">
        <f t="shared" si="1731"/>
        <v>0</v>
      </c>
      <c r="FO146" s="265">
        <f t="shared" si="1731"/>
        <v>0</v>
      </c>
      <c r="FP146" s="265">
        <f t="shared" si="1731"/>
        <v>10</v>
      </c>
      <c r="FQ146" s="265">
        <f t="shared" si="1731"/>
        <v>60</v>
      </c>
      <c r="FR146" s="265"/>
      <c r="FS146" s="265">
        <f t="shared" ref="FS146" si="1733">SUM(FS147:FS162)</f>
        <v>0</v>
      </c>
      <c r="FT146" s="265">
        <f t="shared" si="1731"/>
        <v>0</v>
      </c>
      <c r="FU146" s="265">
        <f t="shared" si="1731"/>
        <v>0</v>
      </c>
      <c r="FV146" s="265">
        <f t="shared" si="1731"/>
        <v>2</v>
      </c>
      <c r="FW146" s="265">
        <f t="shared" si="1731"/>
        <v>16</v>
      </c>
      <c r="FX146" s="265">
        <f t="shared" si="1731"/>
        <v>0</v>
      </c>
      <c r="FY146" s="265">
        <f t="shared" si="1731"/>
        <v>0</v>
      </c>
      <c r="FZ146" s="265">
        <f t="shared" si="1731"/>
        <v>0</v>
      </c>
      <c r="GA146" s="265">
        <f t="shared" si="1731"/>
        <v>0</v>
      </c>
      <c r="GB146" s="265">
        <f t="shared" si="1731"/>
        <v>2</v>
      </c>
      <c r="GC146" s="265">
        <f t="shared" si="1731"/>
        <v>50</v>
      </c>
      <c r="GD146" s="265">
        <f t="shared" si="1731"/>
        <v>0</v>
      </c>
      <c r="GE146" s="271">
        <f t="shared" si="1731"/>
        <v>620</v>
      </c>
      <c r="GF146" s="272">
        <f t="shared" si="1731"/>
        <v>544</v>
      </c>
      <c r="GG146" s="265"/>
      <c r="GH146" s="265"/>
      <c r="GI146" s="265"/>
      <c r="GJ146" s="265"/>
      <c r="GL146" s="274"/>
      <c r="GM146" s="274"/>
      <c r="GN146" s="278"/>
      <c r="GO146" s="278"/>
      <c r="GP146" s="279"/>
      <c r="GR146" s="276"/>
    </row>
    <row r="147" spans="1:200" s="6" customFormat="1" ht="24.95" hidden="1" customHeight="1">
      <c r="A147" s="80"/>
      <c r="B147" s="227" t="s">
        <v>110</v>
      </c>
      <c r="C147" s="245" t="s">
        <v>111</v>
      </c>
      <c r="D147" s="245" t="s">
        <v>112</v>
      </c>
      <c r="E147" s="245" t="s">
        <v>113</v>
      </c>
      <c r="F147" s="228">
        <v>206</v>
      </c>
      <c r="G147" s="228">
        <v>3</v>
      </c>
      <c r="H147" s="228">
        <v>169</v>
      </c>
      <c r="I147" s="228">
        <v>1</v>
      </c>
      <c r="J147" s="228">
        <v>1</v>
      </c>
      <c r="K147" s="228">
        <v>1</v>
      </c>
      <c r="L147" s="227">
        <v>40</v>
      </c>
      <c r="M147" s="229">
        <f t="shared" ref="M147:M149" si="1734">SUM(N147+P147+R147+T147+V147)</f>
        <v>44</v>
      </c>
      <c r="N147" s="230"/>
      <c r="O147" s="231">
        <f t="shared" ref="O147:O148" si="1735">SUM(N147)*I147</f>
        <v>0</v>
      </c>
      <c r="P147" s="230"/>
      <c r="Q147" s="231">
        <f t="shared" ref="Q147:Q148" si="1736">J147*P147</f>
        <v>0</v>
      </c>
      <c r="R147" s="230">
        <v>38</v>
      </c>
      <c r="S147" s="231">
        <f t="shared" ref="S147:S148" si="1737">SUM(R147)*J147</f>
        <v>38</v>
      </c>
      <c r="T147" s="230">
        <v>6</v>
      </c>
      <c r="U147" s="231">
        <f t="shared" ref="U147:U149" si="1738">SUM(T147)*K147</f>
        <v>6</v>
      </c>
      <c r="V147" s="230"/>
      <c r="W147" s="231">
        <f t="shared" ref="W147:W149" si="1739">SUM(V147)*J147*5</f>
        <v>0</v>
      </c>
      <c r="X147" s="232">
        <f t="shared" ref="X147:X149" si="1740">SUM(K147*AX147*2+K147*AZ147*2)</f>
        <v>0</v>
      </c>
      <c r="Y147" s="232">
        <v>2</v>
      </c>
      <c r="Z147" s="230"/>
      <c r="AA147" s="231"/>
      <c r="AB147" s="230"/>
      <c r="AC147" s="232">
        <f t="shared" ref="AC147:AC149" si="1741">SUM(AB147)*3*H147/5</f>
        <v>0</v>
      </c>
      <c r="AD147" s="230"/>
      <c r="AE147" s="233">
        <f t="shared" ref="AE147:AE149" si="1742">SUM(AD147*H147*(30+4))</f>
        <v>0</v>
      </c>
      <c r="AF147" s="230"/>
      <c r="AG147" s="234">
        <f t="shared" ref="AG147:AG149" si="1743">SUM(AF147*H147*3)</f>
        <v>0</v>
      </c>
      <c r="AH147" s="230"/>
      <c r="AI147" s="232">
        <f t="shared" ref="AI147:AI149" si="1744">SUM(AH147*H147/3)</f>
        <v>0</v>
      </c>
      <c r="AJ147" s="230"/>
      <c r="AK147" s="232">
        <f t="shared" ref="AK147:AK149" si="1745">SUM(AJ147*H147*2/3)</f>
        <v>0</v>
      </c>
      <c r="AL147" s="230"/>
      <c r="AM147" s="231">
        <f t="shared" ref="AM147" si="1746">SUM(AL147*H147)</f>
        <v>0</v>
      </c>
      <c r="AN147" s="230"/>
      <c r="AO147" s="231">
        <f t="shared" ref="AO147:AO149" si="1747">SUM(AN147*J147)</f>
        <v>0</v>
      </c>
      <c r="AP147" s="230"/>
      <c r="AQ147" s="232">
        <f t="shared" ref="AQ147:AQ149" si="1748">SUM(AP147*H147*2)</f>
        <v>0</v>
      </c>
      <c r="AR147" s="230">
        <v>1</v>
      </c>
      <c r="AS147" s="232">
        <f>AR147*K147*6</f>
        <v>6</v>
      </c>
      <c r="AT147" s="248"/>
      <c r="AU147" s="234"/>
      <c r="AV147" s="248"/>
      <c r="AW147" s="234"/>
      <c r="AX147" s="248"/>
      <c r="AY147" s="234"/>
      <c r="AZ147" s="248"/>
      <c r="BA147" s="234"/>
      <c r="BB147" s="248"/>
      <c r="BC147" s="234"/>
      <c r="BD147" s="248"/>
      <c r="BE147" s="234"/>
      <c r="BF147" s="234"/>
      <c r="BG147" s="234">
        <f t="shared" ref="BG147:BG162" si="1749">SUM(AO147+BE147+BC147+BA147+AY147+AW147+AS147+AQ147+AK147+AM147+AI147+AG147+AE147+AC147+AA147+Y147+X147+W147+U147+Q147+O147+S147+AU147)</f>
        <v>52</v>
      </c>
      <c r="BH147" s="234">
        <f t="shared" ref="BH147:BH162" si="1750">SUM(O147+Q147+U147+W147+X147+AS147+AW147+AY147+BA147+BC147+S147+AQ147)</f>
        <v>50</v>
      </c>
      <c r="BI147" s="227"/>
      <c r="BJ147" s="227"/>
      <c r="BK147" s="227"/>
      <c r="BL147" s="227"/>
      <c r="BM147" s="80"/>
      <c r="BN147" s="227" t="s">
        <v>110</v>
      </c>
      <c r="BO147" s="245" t="s">
        <v>111</v>
      </c>
      <c r="BP147" s="245" t="s">
        <v>112</v>
      </c>
      <c r="BQ147" s="245" t="s">
        <v>113</v>
      </c>
      <c r="BR147" s="228">
        <v>206</v>
      </c>
      <c r="BS147" s="228">
        <v>4</v>
      </c>
      <c r="BT147" s="228">
        <v>169</v>
      </c>
      <c r="BU147" s="228">
        <v>1</v>
      </c>
      <c r="BV147" s="228">
        <v>1</v>
      </c>
      <c r="BW147" s="228">
        <v>1</v>
      </c>
      <c r="BX147" s="227">
        <v>70</v>
      </c>
      <c r="BY147" s="229">
        <f t="shared" ref="BY147:BY154" si="1751">SUM(BZ147+CB147+CD147+CF147+CH147)</f>
        <v>70</v>
      </c>
      <c r="BZ147" s="230"/>
      <c r="CA147" s="231">
        <f t="shared" ref="CA147:CA149" si="1752">SUM(BZ147)*BU147</f>
        <v>0</v>
      </c>
      <c r="CB147" s="230"/>
      <c r="CC147" s="231">
        <f t="shared" ref="CC147:CC148" si="1753">BV147*CB147</f>
        <v>0</v>
      </c>
      <c r="CD147" s="230">
        <v>64</v>
      </c>
      <c r="CE147" s="231">
        <f t="shared" ref="CE147:CE149" si="1754">SUM(CD147)*BV147</f>
        <v>64</v>
      </c>
      <c r="CF147" s="230">
        <v>6</v>
      </c>
      <c r="CG147" s="231">
        <f t="shared" ref="CG147:CG150" si="1755">SUM(CF147)*BW147</f>
        <v>6</v>
      </c>
      <c r="CH147" s="230"/>
      <c r="CI147" s="231">
        <f t="shared" ref="CI147:CI150" si="1756">SUM(CH147)*BV147*5</f>
        <v>0</v>
      </c>
      <c r="CJ147" s="232">
        <f t="shared" ref="CJ147:CJ149" si="1757">SUM(BW147*DJ147*2+BW147*DL147*2)</f>
        <v>0</v>
      </c>
      <c r="CK147" s="232">
        <v>4</v>
      </c>
      <c r="CL147" s="230"/>
      <c r="CM147" s="231"/>
      <c r="CN147" s="230"/>
      <c r="CO147" s="232">
        <f t="shared" ref="CO147:CO150" si="1758">SUM(CN147)*3*BT147/5</f>
        <v>0</v>
      </c>
      <c r="CP147" s="230"/>
      <c r="CQ147" s="233">
        <f t="shared" ref="CQ147:CQ150" si="1759">SUM(CP147*BT147*(30+4))</f>
        <v>0</v>
      </c>
      <c r="CR147" s="230"/>
      <c r="CS147" s="234">
        <f t="shared" ref="CS147:CS150" si="1760">SUM(CR147*BT147*3)</f>
        <v>0</v>
      </c>
      <c r="CT147" s="230"/>
      <c r="CU147" s="232">
        <f t="shared" ref="CU147:CU150" si="1761">SUM(CT147*BT147/3)</f>
        <v>0</v>
      </c>
      <c r="CV147" s="230"/>
      <c r="CW147" s="232">
        <f t="shared" ref="CW147:CW150" si="1762">SUM(CV147*BT147*2/3)</f>
        <v>0</v>
      </c>
      <c r="CX147" s="230"/>
      <c r="CY147" s="231">
        <f t="shared" ref="CY147" si="1763">SUM(CX147*BT147)</f>
        <v>0</v>
      </c>
      <c r="CZ147" s="230"/>
      <c r="DA147" s="231">
        <f t="shared" ref="DA147:DA149" si="1764">SUM(CZ147*BV147)</f>
        <v>0</v>
      </c>
      <c r="DB147" s="230"/>
      <c r="DC147" s="232">
        <f t="shared" ref="DC147:DC150" si="1765">SUM(DB147*BT147*2)</f>
        <v>0</v>
      </c>
      <c r="DD147" s="230">
        <v>1</v>
      </c>
      <c r="DE147" s="232">
        <f>DD147*BW147*6</f>
        <v>6</v>
      </c>
      <c r="DF147" s="248"/>
      <c r="DG147" s="234"/>
      <c r="DH147" s="248"/>
      <c r="DI147" s="234"/>
      <c r="DJ147" s="248"/>
      <c r="DK147" s="234"/>
      <c r="DL147" s="248"/>
      <c r="DM147" s="234"/>
      <c r="DN147" s="248"/>
      <c r="DO147" s="234"/>
      <c r="DP147" s="248"/>
      <c r="DQ147" s="234"/>
      <c r="DR147" s="234"/>
      <c r="DS147" s="234">
        <f t="shared" ref="DS147:DS162" si="1766">SUM(DA147+DQ147+DO147+DM147+DK147+DI147+DE147+DC147+CW147+CY147+CU147+CS147+CQ147+CO147+CM147+CK147+CJ147+CI147+CG147+CC147+CA147+CE147+DG147)</f>
        <v>80</v>
      </c>
      <c r="DT147" s="234">
        <f t="shared" ref="DT147:DT162" si="1767">SUM(CA147+CC147+CG147+CI147+CJ147+DE147+DI147+DK147+DM147+DO147+CE147+DC147)</f>
        <v>76</v>
      </c>
      <c r="DU147" s="253"/>
      <c r="DV147" s="249"/>
      <c r="DW147" s="227"/>
      <c r="DX147" s="227"/>
      <c r="DY147" s="80"/>
      <c r="DZ147" s="234"/>
      <c r="EA147" s="236"/>
      <c r="EB147" s="236"/>
      <c r="EC147" s="80"/>
      <c r="ED147" s="80"/>
      <c r="EE147" s="80"/>
      <c r="EF147" s="80"/>
      <c r="EG147" s="80"/>
      <c r="EH147" s="80"/>
      <c r="EI147" s="80"/>
      <c r="EJ147" s="80">
        <f t="shared" ref="EJ147:EJ162" si="1768">SUM(L147+BX147)</f>
        <v>110</v>
      </c>
      <c r="EK147" s="80">
        <f t="shared" ref="EK147:EK162" si="1769">SUM(M147+BY147)</f>
        <v>114</v>
      </c>
      <c r="EL147" s="80">
        <f t="shared" ref="EL147:EL162" si="1770">SUM(N147+BZ147)</f>
        <v>0</v>
      </c>
      <c r="EM147" s="237">
        <f t="shared" ref="EM147:EM162" si="1771">SUM(O147+CA147)</f>
        <v>0</v>
      </c>
      <c r="EN147" s="80">
        <f t="shared" ref="EN147:EN162" si="1772">SUM(P147+CB147)</f>
        <v>0</v>
      </c>
      <c r="EO147" s="80">
        <f t="shared" ref="EO147:EO162" si="1773">SUM(Q147+CC147)</f>
        <v>0</v>
      </c>
      <c r="EP147" s="80">
        <f t="shared" ref="EP147:EP162" si="1774">SUM(R147+CD147)</f>
        <v>102</v>
      </c>
      <c r="EQ147" s="80">
        <f t="shared" ref="EQ147:EQ162" si="1775">SUM(S147+CE147)</f>
        <v>102</v>
      </c>
      <c r="ER147" s="80">
        <f t="shared" ref="ER147:ER162" si="1776">SUM(T147+CF147)</f>
        <v>12</v>
      </c>
      <c r="ES147" s="80">
        <f t="shared" ref="ES147:ES162" si="1777">SUM(U147+CG147)</f>
        <v>12</v>
      </c>
      <c r="ET147" s="80">
        <f t="shared" ref="ET147:ET162" si="1778">SUM(V147+CH147)</f>
        <v>0</v>
      </c>
      <c r="EU147" s="80">
        <f t="shared" ref="EU147:EU162" si="1779">SUM(W147+CI147)</f>
        <v>0</v>
      </c>
      <c r="EV147" s="80">
        <f t="shared" ref="EV147:EV162" si="1780">SUM(X147+CJ147)</f>
        <v>0</v>
      </c>
      <c r="EW147" s="237">
        <f t="shared" ref="EW147:EW162" si="1781">SUM(Y147+CK147)</f>
        <v>6</v>
      </c>
      <c r="EX147" s="80">
        <f t="shared" ref="EX147:EX162" si="1782">SUM(Z147+CL147)</f>
        <v>0</v>
      </c>
      <c r="EY147" s="80">
        <f t="shared" ref="EY147:EY162" si="1783">SUM(AA147+CM147)</f>
        <v>0</v>
      </c>
      <c r="EZ147" s="80">
        <f t="shared" ref="EZ147:EZ162" si="1784">SUM(AB147+CN147)</f>
        <v>0</v>
      </c>
      <c r="FA147" s="80">
        <f t="shared" ref="FA147:FA162" si="1785">SUM(AC147+CO147)</f>
        <v>0</v>
      </c>
      <c r="FB147" s="80">
        <f t="shared" ref="FB147:FB162" si="1786">SUM(AD147+CP147)</f>
        <v>0</v>
      </c>
      <c r="FC147" s="80">
        <f t="shared" ref="FC147:FC162" si="1787">SUM(AE147+CQ147)</f>
        <v>0</v>
      </c>
      <c r="FD147" s="80">
        <f t="shared" ref="FD147:FD162" si="1788">SUM(AF147+CR147)</f>
        <v>0</v>
      </c>
      <c r="FE147" s="80">
        <f t="shared" ref="FE147:FE162" si="1789">SUM(AG147+CS147)</f>
        <v>0</v>
      </c>
      <c r="FF147" s="80">
        <f t="shared" ref="FF147:FF162" si="1790">SUM(AH147+CT147)</f>
        <v>0</v>
      </c>
      <c r="FG147" s="237">
        <f t="shared" ref="FG147:FG162" si="1791">SUM(AI147+CU147)</f>
        <v>0</v>
      </c>
      <c r="FH147" s="80">
        <f t="shared" ref="FH147:FH162" si="1792">SUM(AJ147+CV147)</f>
        <v>0</v>
      </c>
      <c r="FI147" s="80">
        <f t="shared" ref="FI147:FI162" si="1793">SUM(AK147+CW147)</f>
        <v>0</v>
      </c>
      <c r="FJ147" s="80">
        <f t="shared" ref="FJ147:FJ162" si="1794">SUM(AL147+CX147)</f>
        <v>0</v>
      </c>
      <c r="FK147" s="80">
        <f t="shared" ref="FK147:FK162" si="1795">SUM(AM147+CY147)</f>
        <v>0</v>
      </c>
      <c r="FL147" s="80">
        <f t="shared" ref="FL147:FL162" si="1796">SUM(AN147+CZ147)</f>
        <v>0</v>
      </c>
      <c r="FM147" s="80">
        <f t="shared" ref="FM147:FM162" si="1797">SUM(AO147+DA147)</f>
        <v>0</v>
      </c>
      <c r="FN147" s="80">
        <f t="shared" ref="FN147:FN162" si="1798">SUM(AP147+DB147)</f>
        <v>0</v>
      </c>
      <c r="FO147" s="80">
        <f t="shared" ref="FO147:FO162" si="1799">SUM(AQ147+DC147)</f>
        <v>0</v>
      </c>
      <c r="FP147" s="80">
        <f t="shared" ref="FP147:FP162" si="1800">SUM(AR147+DD147)</f>
        <v>2</v>
      </c>
      <c r="FQ147" s="80">
        <f t="shared" ref="FQ147:FS162" si="1801">SUM(AS147+DE147)</f>
        <v>12</v>
      </c>
      <c r="FR147" s="80"/>
      <c r="FS147" s="80">
        <f t="shared" si="1801"/>
        <v>0</v>
      </c>
      <c r="FT147" s="80">
        <f t="shared" ref="FT147:FT162" si="1802">SUM(AV147+DH147)</f>
        <v>0</v>
      </c>
      <c r="FU147" s="80">
        <f t="shared" ref="FU147:FU162" si="1803">SUM(AW147+DI147)</f>
        <v>0</v>
      </c>
      <c r="FV147" s="80">
        <f t="shared" ref="FV147:FV162" si="1804">SUM(AX147+DJ147)</f>
        <v>0</v>
      </c>
      <c r="FW147" s="80">
        <f t="shared" ref="FW147:FW162" si="1805">SUM(AY147+DK147)</f>
        <v>0</v>
      </c>
      <c r="FX147" s="80">
        <f t="shared" ref="FX147:FX162" si="1806">SUM(AZ147+DL147)</f>
        <v>0</v>
      </c>
      <c r="FY147" s="80">
        <f t="shared" ref="FY147:FY162" si="1807">SUM(BA147+DM147)</f>
        <v>0</v>
      </c>
      <c r="FZ147" s="80">
        <f t="shared" ref="FZ147:FZ162" si="1808">SUM(BB147+DN147)</f>
        <v>0</v>
      </c>
      <c r="GA147" s="80">
        <f t="shared" ref="GA147:GA162" si="1809">SUM(BC147+DO147)</f>
        <v>0</v>
      </c>
      <c r="GB147" s="80">
        <f t="shared" ref="GB147:GB162" si="1810">SUM(BD147+DP147)</f>
        <v>0</v>
      </c>
      <c r="GC147" s="80">
        <f t="shared" ref="GC147:GC162" si="1811">SUM(BE147+DQ147)</f>
        <v>0</v>
      </c>
      <c r="GD147" s="80">
        <f t="shared" ref="GD147:GD162" si="1812">SUM(BF147+DR147)</f>
        <v>0</v>
      </c>
      <c r="GE147" s="238">
        <f t="shared" ref="GE147:GE162" si="1813">SUM(BG147+DS147)</f>
        <v>132</v>
      </c>
      <c r="GF147" s="239">
        <f t="shared" ref="GF147:GF162" si="1814">SUM(BH147+DT147)</f>
        <v>126</v>
      </c>
      <c r="GG147" s="80"/>
      <c r="GH147" s="80"/>
      <c r="GI147" s="80"/>
      <c r="GJ147" s="80"/>
      <c r="GL147" s="240"/>
      <c r="GM147" s="240"/>
      <c r="GN147" s="241"/>
      <c r="GO147" s="242"/>
      <c r="GP147" s="247"/>
      <c r="GR147" s="244"/>
    </row>
    <row r="148" spans="1:200" s="2" customFormat="1" ht="24.95" hidden="1" customHeight="1">
      <c r="A148" s="31"/>
      <c r="B148" s="44" t="s">
        <v>110</v>
      </c>
      <c r="C148" s="109" t="s">
        <v>114</v>
      </c>
      <c r="D148" s="109" t="s">
        <v>112</v>
      </c>
      <c r="E148" s="45" t="s">
        <v>115</v>
      </c>
      <c r="F148" s="109">
        <v>207</v>
      </c>
      <c r="G148" s="45">
        <v>3</v>
      </c>
      <c r="H148" s="45">
        <v>60</v>
      </c>
      <c r="I148" s="45">
        <v>1</v>
      </c>
      <c r="J148" s="45">
        <v>1</v>
      </c>
      <c r="K148" s="45">
        <v>1</v>
      </c>
      <c r="L148" s="44">
        <v>44</v>
      </c>
      <c r="M148" s="99">
        <f t="shared" si="1734"/>
        <v>44</v>
      </c>
      <c r="N148" s="62"/>
      <c r="O148" s="58">
        <f t="shared" si="1735"/>
        <v>0</v>
      </c>
      <c r="P148" s="62"/>
      <c r="Q148" s="58">
        <f t="shared" si="1736"/>
        <v>0</v>
      </c>
      <c r="R148" s="62">
        <v>38</v>
      </c>
      <c r="S148" s="58">
        <f t="shared" si="1737"/>
        <v>38</v>
      </c>
      <c r="T148" s="62">
        <v>6</v>
      </c>
      <c r="U148" s="58">
        <f t="shared" si="1738"/>
        <v>6</v>
      </c>
      <c r="V148" s="62"/>
      <c r="W148" s="58">
        <f t="shared" si="1739"/>
        <v>0</v>
      </c>
      <c r="X148" s="51">
        <f t="shared" si="1740"/>
        <v>0</v>
      </c>
      <c r="Y148" s="51">
        <v>2</v>
      </c>
      <c r="Z148" s="62"/>
      <c r="AA148" s="58"/>
      <c r="AB148" s="62"/>
      <c r="AC148" s="51">
        <f t="shared" si="1741"/>
        <v>0</v>
      </c>
      <c r="AD148" s="62"/>
      <c r="AE148" s="100">
        <f t="shared" si="1742"/>
        <v>0</v>
      </c>
      <c r="AF148" s="62"/>
      <c r="AG148" s="52">
        <f t="shared" si="1743"/>
        <v>0</v>
      </c>
      <c r="AH148" s="62"/>
      <c r="AI148" s="51">
        <f t="shared" si="1744"/>
        <v>0</v>
      </c>
      <c r="AJ148" s="62"/>
      <c r="AK148" s="51">
        <f t="shared" si="1745"/>
        <v>0</v>
      </c>
      <c r="AL148" s="62"/>
      <c r="AM148" s="58">
        <f>SUM(AL148*H148*2)</f>
        <v>0</v>
      </c>
      <c r="AN148" s="62"/>
      <c r="AO148" s="58">
        <f t="shared" si="1747"/>
        <v>0</v>
      </c>
      <c r="AP148" s="62"/>
      <c r="AQ148" s="51">
        <f t="shared" si="1748"/>
        <v>0</v>
      </c>
      <c r="AR148" s="62">
        <v>1</v>
      </c>
      <c r="AS148" s="51">
        <f>AR148*K148*6</f>
        <v>6</v>
      </c>
      <c r="AT148" s="63"/>
      <c r="AU148" s="52"/>
      <c r="AV148" s="63"/>
      <c r="AW148" s="52"/>
      <c r="AX148" s="63"/>
      <c r="AY148" s="52"/>
      <c r="AZ148" s="63"/>
      <c r="BA148" s="52"/>
      <c r="BB148" s="63"/>
      <c r="BC148" s="52"/>
      <c r="BD148" s="63"/>
      <c r="BE148" s="52"/>
      <c r="BF148" s="52"/>
      <c r="BG148" s="52">
        <f t="shared" si="1749"/>
        <v>52</v>
      </c>
      <c r="BH148" s="52">
        <f t="shared" si="1750"/>
        <v>50</v>
      </c>
      <c r="BI148" s="31"/>
      <c r="BJ148" s="31"/>
      <c r="BK148" s="31"/>
      <c r="BL148" s="31"/>
      <c r="BM148" s="31"/>
      <c r="BN148" s="44" t="s">
        <v>110</v>
      </c>
      <c r="BO148" s="109" t="s">
        <v>114</v>
      </c>
      <c r="BP148" s="109" t="s">
        <v>112</v>
      </c>
      <c r="BQ148" s="45" t="s">
        <v>115</v>
      </c>
      <c r="BR148" s="109">
        <v>207</v>
      </c>
      <c r="BS148" s="45">
        <v>4</v>
      </c>
      <c r="BT148" s="45">
        <v>60</v>
      </c>
      <c r="BU148" s="45">
        <v>1</v>
      </c>
      <c r="BV148" s="45">
        <v>1</v>
      </c>
      <c r="BW148" s="45">
        <v>1</v>
      </c>
      <c r="BX148" s="44">
        <v>70</v>
      </c>
      <c r="BY148" s="99">
        <f t="shared" si="1751"/>
        <v>70</v>
      </c>
      <c r="BZ148" s="62"/>
      <c r="CA148" s="58">
        <f t="shared" si="1752"/>
        <v>0</v>
      </c>
      <c r="CB148" s="62"/>
      <c r="CC148" s="58">
        <f t="shared" si="1753"/>
        <v>0</v>
      </c>
      <c r="CD148" s="62">
        <v>64</v>
      </c>
      <c r="CE148" s="58">
        <f t="shared" si="1754"/>
        <v>64</v>
      </c>
      <c r="CF148" s="62">
        <v>6</v>
      </c>
      <c r="CG148" s="58">
        <f t="shared" si="1755"/>
        <v>6</v>
      </c>
      <c r="CH148" s="62"/>
      <c r="CI148" s="58">
        <f t="shared" si="1756"/>
        <v>0</v>
      </c>
      <c r="CJ148" s="51">
        <f t="shared" si="1757"/>
        <v>0</v>
      </c>
      <c r="CK148" s="51">
        <v>4</v>
      </c>
      <c r="CL148" s="62"/>
      <c r="CM148" s="58"/>
      <c r="CN148" s="62"/>
      <c r="CO148" s="51">
        <f t="shared" si="1758"/>
        <v>0</v>
      </c>
      <c r="CP148" s="62"/>
      <c r="CQ148" s="100">
        <f t="shared" si="1759"/>
        <v>0</v>
      </c>
      <c r="CR148" s="62"/>
      <c r="CS148" s="52">
        <f t="shared" si="1760"/>
        <v>0</v>
      </c>
      <c r="CT148" s="62"/>
      <c r="CU148" s="51">
        <f t="shared" si="1761"/>
        <v>0</v>
      </c>
      <c r="CV148" s="62"/>
      <c r="CW148" s="51">
        <f t="shared" si="1762"/>
        <v>0</v>
      </c>
      <c r="CX148" s="62"/>
      <c r="CY148" s="58">
        <f>SUM(CX148*BT148*2)</f>
        <v>0</v>
      </c>
      <c r="CZ148" s="62"/>
      <c r="DA148" s="58">
        <f t="shared" si="1764"/>
        <v>0</v>
      </c>
      <c r="DB148" s="62"/>
      <c r="DC148" s="51">
        <f t="shared" si="1765"/>
        <v>0</v>
      </c>
      <c r="DD148" s="62">
        <v>1</v>
      </c>
      <c r="DE148" s="51">
        <f>DD148*BW148*6</f>
        <v>6</v>
      </c>
      <c r="DF148" s="63"/>
      <c r="DG148" s="52"/>
      <c r="DH148" s="63"/>
      <c r="DI148" s="52"/>
      <c r="DJ148" s="63"/>
      <c r="DK148" s="52"/>
      <c r="DL148" s="63"/>
      <c r="DM148" s="52"/>
      <c r="DN148" s="63"/>
      <c r="DO148" s="52"/>
      <c r="DP148" s="63"/>
      <c r="DQ148" s="52"/>
      <c r="DR148" s="52"/>
      <c r="DS148" s="52">
        <f t="shared" si="1766"/>
        <v>80</v>
      </c>
      <c r="DT148" s="52">
        <f t="shared" si="1767"/>
        <v>76</v>
      </c>
      <c r="DU148" s="31"/>
      <c r="DV148" s="114"/>
      <c r="DW148" s="31"/>
      <c r="DX148" s="31"/>
      <c r="DY148" s="31"/>
      <c r="DZ148" s="52"/>
      <c r="EA148" s="103"/>
      <c r="EB148" s="103"/>
      <c r="EC148" s="31"/>
      <c r="ED148" s="31"/>
      <c r="EE148" s="31"/>
      <c r="EF148" s="31"/>
      <c r="EG148" s="31"/>
      <c r="EH148" s="31"/>
      <c r="EI148" s="31"/>
      <c r="EJ148" s="31">
        <f t="shared" si="1768"/>
        <v>114</v>
      </c>
      <c r="EK148" s="31">
        <f t="shared" si="1769"/>
        <v>114</v>
      </c>
      <c r="EL148" s="31">
        <f t="shared" si="1770"/>
        <v>0</v>
      </c>
      <c r="EM148" s="30">
        <f t="shared" si="1771"/>
        <v>0</v>
      </c>
      <c r="EN148" s="31">
        <f t="shared" si="1772"/>
        <v>0</v>
      </c>
      <c r="EO148" s="31">
        <f t="shared" si="1773"/>
        <v>0</v>
      </c>
      <c r="EP148" s="31">
        <f t="shared" si="1774"/>
        <v>102</v>
      </c>
      <c r="EQ148" s="31">
        <f t="shared" si="1775"/>
        <v>102</v>
      </c>
      <c r="ER148" s="31">
        <f t="shared" si="1776"/>
        <v>12</v>
      </c>
      <c r="ES148" s="31">
        <f t="shared" si="1777"/>
        <v>12</v>
      </c>
      <c r="ET148" s="31">
        <f t="shared" si="1778"/>
        <v>0</v>
      </c>
      <c r="EU148" s="31">
        <f t="shared" si="1779"/>
        <v>0</v>
      </c>
      <c r="EV148" s="31">
        <f t="shared" si="1780"/>
        <v>0</v>
      </c>
      <c r="EW148" s="30">
        <f t="shared" si="1781"/>
        <v>6</v>
      </c>
      <c r="EX148" s="31">
        <f t="shared" si="1782"/>
        <v>0</v>
      </c>
      <c r="EY148" s="31">
        <f t="shared" si="1783"/>
        <v>0</v>
      </c>
      <c r="EZ148" s="31">
        <f t="shared" si="1784"/>
        <v>0</v>
      </c>
      <c r="FA148" s="31">
        <f t="shared" si="1785"/>
        <v>0</v>
      </c>
      <c r="FB148" s="31">
        <f t="shared" si="1786"/>
        <v>0</v>
      </c>
      <c r="FC148" s="31">
        <f t="shared" si="1787"/>
        <v>0</v>
      </c>
      <c r="FD148" s="31">
        <f t="shared" si="1788"/>
        <v>0</v>
      </c>
      <c r="FE148" s="31">
        <f t="shared" si="1789"/>
        <v>0</v>
      </c>
      <c r="FF148" s="31">
        <f t="shared" si="1790"/>
        <v>0</v>
      </c>
      <c r="FG148" s="30">
        <f t="shared" si="1791"/>
        <v>0</v>
      </c>
      <c r="FH148" s="31">
        <f t="shared" si="1792"/>
        <v>0</v>
      </c>
      <c r="FI148" s="31">
        <f t="shared" si="1793"/>
        <v>0</v>
      </c>
      <c r="FJ148" s="31">
        <f t="shared" si="1794"/>
        <v>0</v>
      </c>
      <c r="FK148" s="31">
        <f t="shared" si="1795"/>
        <v>0</v>
      </c>
      <c r="FL148" s="31">
        <f t="shared" si="1796"/>
        <v>0</v>
      </c>
      <c r="FM148" s="31">
        <f t="shared" si="1797"/>
        <v>0</v>
      </c>
      <c r="FN148" s="31">
        <f t="shared" si="1798"/>
        <v>0</v>
      </c>
      <c r="FO148" s="31">
        <f t="shared" si="1799"/>
        <v>0</v>
      </c>
      <c r="FP148" s="31">
        <f t="shared" si="1800"/>
        <v>2</v>
      </c>
      <c r="FQ148" s="31">
        <f t="shared" si="1801"/>
        <v>12</v>
      </c>
      <c r="FR148" s="31"/>
      <c r="FS148" s="31">
        <f t="shared" si="1801"/>
        <v>0</v>
      </c>
      <c r="FT148" s="31">
        <f t="shared" si="1802"/>
        <v>0</v>
      </c>
      <c r="FU148" s="31">
        <f t="shared" si="1803"/>
        <v>0</v>
      </c>
      <c r="FV148" s="31">
        <f t="shared" si="1804"/>
        <v>0</v>
      </c>
      <c r="FW148" s="31">
        <f t="shared" si="1805"/>
        <v>0</v>
      </c>
      <c r="FX148" s="31">
        <f t="shared" si="1806"/>
        <v>0</v>
      </c>
      <c r="FY148" s="31">
        <f t="shared" si="1807"/>
        <v>0</v>
      </c>
      <c r="FZ148" s="31">
        <f t="shared" si="1808"/>
        <v>0</v>
      </c>
      <c r="GA148" s="31">
        <f t="shared" si="1809"/>
        <v>0</v>
      </c>
      <c r="GB148" s="31">
        <f t="shared" si="1810"/>
        <v>0</v>
      </c>
      <c r="GC148" s="31">
        <f t="shared" si="1811"/>
        <v>0</v>
      </c>
      <c r="GD148" s="31">
        <f t="shared" si="1812"/>
        <v>0</v>
      </c>
      <c r="GE148" s="97">
        <f t="shared" si="1813"/>
        <v>132</v>
      </c>
      <c r="GF148" s="98">
        <f t="shared" si="1814"/>
        <v>126</v>
      </c>
      <c r="GG148" s="31"/>
      <c r="GH148" s="31"/>
      <c r="GI148" s="31"/>
      <c r="GJ148" s="31"/>
      <c r="GL148" s="7"/>
      <c r="GM148" s="7"/>
      <c r="GN148" s="11"/>
      <c r="GO148" s="33"/>
      <c r="GP148" s="40"/>
      <c r="GR148" s="36"/>
    </row>
    <row r="149" spans="1:200" s="2" customFormat="1" ht="24.95" hidden="1" customHeight="1">
      <c r="A149" s="31"/>
      <c r="B149" s="102" t="s">
        <v>110</v>
      </c>
      <c r="C149" s="109" t="s">
        <v>116</v>
      </c>
      <c r="D149" s="45" t="s">
        <v>112</v>
      </c>
      <c r="E149" s="45" t="s">
        <v>166</v>
      </c>
      <c r="F149" s="45">
        <v>332</v>
      </c>
      <c r="G149" s="45">
        <v>5</v>
      </c>
      <c r="H149" s="45">
        <v>12</v>
      </c>
      <c r="I149" s="45">
        <v>1</v>
      </c>
      <c r="J149" s="45">
        <v>1</v>
      </c>
      <c r="K149" s="45">
        <v>1</v>
      </c>
      <c r="L149" s="44">
        <v>44</v>
      </c>
      <c r="M149" s="99">
        <f t="shared" si="1734"/>
        <v>44</v>
      </c>
      <c r="N149" s="62"/>
      <c r="O149" s="58">
        <f t="shared" ref="O149" si="1815">SUM(N149)*I149</f>
        <v>0</v>
      </c>
      <c r="P149" s="62"/>
      <c r="Q149" s="58">
        <f>J149*P149</f>
        <v>0</v>
      </c>
      <c r="R149" s="62">
        <v>44</v>
      </c>
      <c r="S149" s="58">
        <f t="shared" ref="S149" si="1816">SUM(R149)*J149</f>
        <v>44</v>
      </c>
      <c r="T149" s="62"/>
      <c r="U149" s="58">
        <f t="shared" si="1738"/>
        <v>0</v>
      </c>
      <c r="V149" s="62"/>
      <c r="W149" s="58">
        <f t="shared" si="1739"/>
        <v>0</v>
      </c>
      <c r="X149" s="51">
        <f t="shared" si="1740"/>
        <v>0</v>
      </c>
      <c r="Y149" s="51">
        <v>2</v>
      </c>
      <c r="Z149" s="62"/>
      <c r="AA149" s="58"/>
      <c r="AB149" s="62"/>
      <c r="AC149" s="51">
        <f t="shared" si="1741"/>
        <v>0</v>
      </c>
      <c r="AD149" s="62"/>
      <c r="AE149" s="100">
        <f t="shared" si="1742"/>
        <v>0</v>
      </c>
      <c r="AF149" s="62"/>
      <c r="AG149" s="52">
        <f t="shared" si="1743"/>
        <v>0</v>
      </c>
      <c r="AH149" s="62"/>
      <c r="AI149" s="51">
        <f t="shared" si="1744"/>
        <v>0</v>
      </c>
      <c r="AJ149" s="62"/>
      <c r="AK149" s="51">
        <f t="shared" si="1745"/>
        <v>0</v>
      </c>
      <c r="AL149" s="62"/>
      <c r="AM149" s="58">
        <f t="shared" ref="AM149" si="1817">SUM(AL149*H149)</f>
        <v>0</v>
      </c>
      <c r="AN149" s="62"/>
      <c r="AO149" s="58">
        <f t="shared" si="1747"/>
        <v>0</v>
      </c>
      <c r="AP149" s="62"/>
      <c r="AQ149" s="51">
        <f t="shared" si="1748"/>
        <v>0</v>
      </c>
      <c r="AR149" s="62">
        <v>1</v>
      </c>
      <c r="AS149" s="51">
        <v>6</v>
      </c>
      <c r="AT149" s="63"/>
      <c r="AU149" s="52"/>
      <c r="AV149" s="63"/>
      <c r="AW149" s="52"/>
      <c r="AX149" s="63"/>
      <c r="AY149" s="52"/>
      <c r="AZ149" s="63"/>
      <c r="BA149" s="52"/>
      <c r="BB149" s="63"/>
      <c r="BC149" s="52"/>
      <c r="BD149" s="63"/>
      <c r="BE149" s="52"/>
      <c r="BF149" s="52"/>
      <c r="BG149" s="52">
        <f t="shared" si="1749"/>
        <v>52</v>
      </c>
      <c r="BH149" s="52">
        <f t="shared" si="1750"/>
        <v>50</v>
      </c>
      <c r="BI149" s="31"/>
      <c r="BJ149" s="31"/>
      <c r="BK149" s="31"/>
      <c r="BL149" s="31"/>
      <c r="BM149" s="31"/>
      <c r="BN149" s="44" t="s">
        <v>110</v>
      </c>
      <c r="BO149" s="109" t="s">
        <v>116</v>
      </c>
      <c r="BP149" s="45" t="s">
        <v>112</v>
      </c>
      <c r="BQ149" s="45" t="s">
        <v>166</v>
      </c>
      <c r="BR149" s="45">
        <v>332</v>
      </c>
      <c r="BS149" s="45">
        <v>6</v>
      </c>
      <c r="BT149" s="45">
        <v>12</v>
      </c>
      <c r="BU149" s="45">
        <v>1</v>
      </c>
      <c r="BV149" s="45">
        <v>1</v>
      </c>
      <c r="BW149" s="45">
        <v>1</v>
      </c>
      <c r="BX149" s="44">
        <v>70</v>
      </c>
      <c r="BY149" s="99">
        <f t="shared" si="1751"/>
        <v>44</v>
      </c>
      <c r="BZ149" s="62"/>
      <c r="CA149" s="58">
        <f t="shared" si="1752"/>
        <v>0</v>
      </c>
      <c r="CB149" s="62"/>
      <c r="CC149" s="58">
        <f>BV149*CB149</f>
        <v>0</v>
      </c>
      <c r="CD149" s="62">
        <v>44</v>
      </c>
      <c r="CE149" s="58">
        <f t="shared" si="1754"/>
        <v>44</v>
      </c>
      <c r="CF149" s="62"/>
      <c r="CG149" s="58">
        <f t="shared" si="1755"/>
        <v>0</v>
      </c>
      <c r="CH149" s="62"/>
      <c r="CI149" s="58">
        <f t="shared" si="1756"/>
        <v>0</v>
      </c>
      <c r="CJ149" s="51">
        <f t="shared" si="1757"/>
        <v>0</v>
      </c>
      <c r="CK149" s="51">
        <v>4</v>
      </c>
      <c r="CL149" s="62"/>
      <c r="CM149" s="58"/>
      <c r="CN149" s="62"/>
      <c r="CO149" s="51">
        <f t="shared" si="1758"/>
        <v>0</v>
      </c>
      <c r="CP149" s="62"/>
      <c r="CQ149" s="100">
        <f t="shared" si="1759"/>
        <v>0</v>
      </c>
      <c r="CR149" s="62"/>
      <c r="CS149" s="52">
        <f t="shared" si="1760"/>
        <v>0</v>
      </c>
      <c r="CT149" s="62"/>
      <c r="CU149" s="51">
        <f t="shared" si="1761"/>
        <v>0</v>
      </c>
      <c r="CV149" s="62"/>
      <c r="CW149" s="51">
        <f t="shared" si="1762"/>
        <v>0</v>
      </c>
      <c r="CX149" s="62"/>
      <c r="CY149" s="58">
        <f t="shared" ref="CY149:CY150" si="1818">SUM(CX149*BT149)</f>
        <v>0</v>
      </c>
      <c r="CZ149" s="62"/>
      <c r="DA149" s="58">
        <f t="shared" si="1764"/>
        <v>0</v>
      </c>
      <c r="DB149" s="62"/>
      <c r="DC149" s="51">
        <f t="shared" si="1765"/>
        <v>0</v>
      </c>
      <c r="DD149" s="62">
        <v>1</v>
      </c>
      <c r="DE149" s="51">
        <v>6</v>
      </c>
      <c r="DF149" s="63"/>
      <c r="DG149" s="52"/>
      <c r="DH149" s="63"/>
      <c r="DI149" s="52"/>
      <c r="DJ149" s="63"/>
      <c r="DK149" s="52"/>
      <c r="DL149" s="63"/>
      <c r="DM149" s="52"/>
      <c r="DN149" s="63"/>
      <c r="DO149" s="52"/>
      <c r="DP149" s="63"/>
      <c r="DQ149" s="52"/>
      <c r="DR149" s="52"/>
      <c r="DS149" s="52">
        <f t="shared" si="1766"/>
        <v>54</v>
      </c>
      <c r="DT149" s="52">
        <f t="shared" si="1767"/>
        <v>50</v>
      </c>
      <c r="DU149" s="31"/>
      <c r="DV149" s="31"/>
      <c r="DW149" s="31"/>
      <c r="DX149" s="31"/>
      <c r="DY149" s="31"/>
      <c r="DZ149" s="52"/>
      <c r="EA149" s="101"/>
      <c r="EB149" s="101"/>
      <c r="EC149" s="31"/>
      <c r="ED149" s="31"/>
      <c r="EE149" s="31"/>
      <c r="EF149" s="31"/>
      <c r="EG149" s="31"/>
      <c r="EH149" s="31"/>
      <c r="EI149" s="31"/>
      <c r="EJ149" s="31">
        <f t="shared" si="1768"/>
        <v>114</v>
      </c>
      <c r="EK149" s="31">
        <f t="shared" si="1769"/>
        <v>88</v>
      </c>
      <c r="EL149" s="31">
        <f t="shared" si="1770"/>
        <v>0</v>
      </c>
      <c r="EM149" s="30">
        <f t="shared" si="1771"/>
        <v>0</v>
      </c>
      <c r="EN149" s="31">
        <f t="shared" si="1772"/>
        <v>0</v>
      </c>
      <c r="EO149" s="31">
        <f t="shared" si="1773"/>
        <v>0</v>
      </c>
      <c r="EP149" s="31">
        <f t="shared" si="1774"/>
        <v>88</v>
      </c>
      <c r="EQ149" s="31">
        <f t="shared" si="1775"/>
        <v>88</v>
      </c>
      <c r="ER149" s="31">
        <f t="shared" si="1776"/>
        <v>0</v>
      </c>
      <c r="ES149" s="31">
        <f t="shared" si="1777"/>
        <v>0</v>
      </c>
      <c r="ET149" s="31">
        <f t="shared" si="1778"/>
        <v>0</v>
      </c>
      <c r="EU149" s="31">
        <f t="shared" si="1779"/>
        <v>0</v>
      </c>
      <c r="EV149" s="31">
        <f t="shared" si="1780"/>
        <v>0</v>
      </c>
      <c r="EW149" s="30">
        <f t="shared" si="1781"/>
        <v>6</v>
      </c>
      <c r="EX149" s="31">
        <f t="shared" si="1782"/>
        <v>0</v>
      </c>
      <c r="EY149" s="31">
        <f t="shared" si="1783"/>
        <v>0</v>
      </c>
      <c r="EZ149" s="31">
        <f t="shared" si="1784"/>
        <v>0</v>
      </c>
      <c r="FA149" s="31">
        <f t="shared" si="1785"/>
        <v>0</v>
      </c>
      <c r="FB149" s="31">
        <f t="shared" si="1786"/>
        <v>0</v>
      </c>
      <c r="FC149" s="31">
        <f t="shared" si="1787"/>
        <v>0</v>
      </c>
      <c r="FD149" s="31">
        <f t="shared" si="1788"/>
        <v>0</v>
      </c>
      <c r="FE149" s="31">
        <f t="shared" si="1789"/>
        <v>0</v>
      </c>
      <c r="FF149" s="31">
        <f t="shared" si="1790"/>
        <v>0</v>
      </c>
      <c r="FG149" s="30">
        <f t="shared" si="1791"/>
        <v>0</v>
      </c>
      <c r="FH149" s="31">
        <f t="shared" si="1792"/>
        <v>0</v>
      </c>
      <c r="FI149" s="31">
        <f t="shared" si="1793"/>
        <v>0</v>
      </c>
      <c r="FJ149" s="31">
        <f t="shared" si="1794"/>
        <v>0</v>
      </c>
      <c r="FK149" s="31">
        <f t="shared" si="1795"/>
        <v>0</v>
      </c>
      <c r="FL149" s="31">
        <f t="shared" si="1796"/>
        <v>0</v>
      </c>
      <c r="FM149" s="31">
        <f t="shared" si="1797"/>
        <v>0</v>
      </c>
      <c r="FN149" s="31">
        <f t="shared" si="1798"/>
        <v>0</v>
      </c>
      <c r="FO149" s="31">
        <f t="shared" si="1799"/>
        <v>0</v>
      </c>
      <c r="FP149" s="31">
        <f t="shared" si="1800"/>
        <v>2</v>
      </c>
      <c r="FQ149" s="31">
        <f t="shared" si="1801"/>
        <v>12</v>
      </c>
      <c r="FR149" s="31"/>
      <c r="FS149" s="31">
        <f t="shared" si="1801"/>
        <v>0</v>
      </c>
      <c r="FT149" s="31">
        <f t="shared" si="1802"/>
        <v>0</v>
      </c>
      <c r="FU149" s="31">
        <f t="shared" si="1803"/>
        <v>0</v>
      </c>
      <c r="FV149" s="31">
        <f t="shared" si="1804"/>
        <v>0</v>
      </c>
      <c r="FW149" s="31">
        <f t="shared" si="1805"/>
        <v>0</v>
      </c>
      <c r="FX149" s="31">
        <f t="shared" si="1806"/>
        <v>0</v>
      </c>
      <c r="FY149" s="31">
        <f t="shared" si="1807"/>
        <v>0</v>
      </c>
      <c r="FZ149" s="31">
        <f t="shared" si="1808"/>
        <v>0</v>
      </c>
      <c r="GA149" s="31">
        <f t="shared" si="1809"/>
        <v>0</v>
      </c>
      <c r="GB149" s="31">
        <f t="shared" si="1810"/>
        <v>0</v>
      </c>
      <c r="GC149" s="31">
        <f t="shared" si="1811"/>
        <v>0</v>
      </c>
      <c r="GD149" s="31">
        <f t="shared" si="1812"/>
        <v>0</v>
      </c>
      <c r="GE149" s="97">
        <f t="shared" si="1813"/>
        <v>106</v>
      </c>
      <c r="GF149" s="98">
        <f t="shared" si="1814"/>
        <v>100</v>
      </c>
      <c r="GG149" s="31"/>
      <c r="GH149" s="31"/>
      <c r="GI149" s="31"/>
      <c r="GJ149" s="31"/>
      <c r="GL149" s="7"/>
      <c r="GM149" s="7"/>
      <c r="GN149" s="39"/>
      <c r="GO149" s="33"/>
      <c r="GP149" s="40"/>
      <c r="GR149" s="36"/>
    </row>
    <row r="150" spans="1:200" s="2" customFormat="1" ht="24.95" hidden="1" customHeight="1">
      <c r="A150" s="31"/>
      <c r="B150" s="44" t="s">
        <v>143</v>
      </c>
      <c r="C150" s="45" t="s">
        <v>114</v>
      </c>
      <c r="D150" s="109" t="s">
        <v>112</v>
      </c>
      <c r="E150" s="109" t="s">
        <v>125</v>
      </c>
      <c r="F150" s="45" t="s">
        <v>185</v>
      </c>
      <c r="G150" s="45">
        <v>9</v>
      </c>
      <c r="H150" s="45">
        <f>14+9</f>
        <v>23</v>
      </c>
      <c r="I150" s="45">
        <v>1</v>
      </c>
      <c r="J150" s="45">
        <v>1</v>
      </c>
      <c r="K150" s="45">
        <v>1</v>
      </c>
      <c r="L150" s="44">
        <v>40</v>
      </c>
      <c r="M150" s="99">
        <f>SUM(N150+P150+R150+T150+V150)</f>
        <v>40</v>
      </c>
      <c r="N150" s="62"/>
      <c r="O150" s="58">
        <f>SUM(N150)*I150</f>
        <v>0</v>
      </c>
      <c r="P150" s="62"/>
      <c r="Q150" s="58">
        <f>J150*P150</f>
        <v>0</v>
      </c>
      <c r="R150" s="62">
        <v>40</v>
      </c>
      <c r="S150" s="58">
        <f>SUM(R150)*J150</f>
        <v>40</v>
      </c>
      <c r="T150" s="62"/>
      <c r="U150" s="58">
        <f>SUM(T150)*K150</f>
        <v>0</v>
      </c>
      <c r="V150" s="62"/>
      <c r="W150" s="58">
        <f>SUM(V150)*J150*5</f>
        <v>0</v>
      </c>
      <c r="X150" s="51">
        <f>SUM(K150*AX150*2+K150*AZ150*2)</f>
        <v>2</v>
      </c>
      <c r="Y150" s="51">
        <v>2</v>
      </c>
      <c r="Z150" s="62"/>
      <c r="AA150" s="58"/>
      <c r="AB150" s="62"/>
      <c r="AC150" s="51">
        <f>SUM(AB150)*3*H150/5</f>
        <v>0</v>
      </c>
      <c r="AD150" s="62"/>
      <c r="AE150" s="100">
        <f>SUM(AD150*H150*(30+4))</f>
        <v>0</v>
      </c>
      <c r="AF150" s="62"/>
      <c r="AG150" s="52">
        <f>SUM(AF150*H150*3)</f>
        <v>0</v>
      </c>
      <c r="AH150" s="62"/>
      <c r="AI150" s="51">
        <f>SUM(AH150*H150/3)</f>
        <v>0</v>
      </c>
      <c r="AJ150" s="62"/>
      <c r="AK150" s="51">
        <f>SUM(AJ150*H150*2/3)</f>
        <v>0</v>
      </c>
      <c r="AL150" s="62"/>
      <c r="AM150" s="58">
        <f>SUM(AL150*H150)</f>
        <v>0</v>
      </c>
      <c r="AN150" s="62"/>
      <c r="AO150" s="58">
        <f>SUM(AN150*J150)</f>
        <v>0</v>
      </c>
      <c r="AP150" s="62"/>
      <c r="AQ150" s="51">
        <f>SUM(AP150*H150*2)</f>
        <v>0</v>
      </c>
      <c r="AR150" s="62"/>
      <c r="AS150" s="51">
        <f>AR150*H150/3</f>
        <v>0</v>
      </c>
      <c r="AT150" s="62"/>
      <c r="AU150" s="51">
        <f t="shared" ref="AU150:AU151" si="1819">AT150*H150/3</f>
        <v>0</v>
      </c>
      <c r="AV150" s="62"/>
      <c r="AW150" s="52">
        <f>SUM(AV150*H150/3)</f>
        <v>0</v>
      </c>
      <c r="AX150" s="62">
        <v>1</v>
      </c>
      <c r="AY150" s="51">
        <v>8</v>
      </c>
      <c r="AZ150" s="63"/>
      <c r="BA150" s="52"/>
      <c r="BB150" s="63"/>
      <c r="BC150" s="52"/>
      <c r="BD150" s="63"/>
      <c r="BE150" s="52"/>
      <c r="BF150" s="52"/>
      <c r="BG150" s="52">
        <f t="shared" si="1749"/>
        <v>52</v>
      </c>
      <c r="BH150" s="52">
        <f t="shared" si="1750"/>
        <v>50</v>
      </c>
      <c r="BI150" s="31"/>
      <c r="BJ150" s="31"/>
      <c r="BK150" s="31"/>
      <c r="BL150" s="31"/>
      <c r="BM150" s="31"/>
      <c r="BN150" s="44" t="s">
        <v>110</v>
      </c>
      <c r="BO150" s="109" t="s">
        <v>111</v>
      </c>
      <c r="BP150" s="109" t="s">
        <v>112</v>
      </c>
      <c r="BQ150" s="109" t="s">
        <v>113</v>
      </c>
      <c r="BR150" s="45">
        <v>506</v>
      </c>
      <c r="BS150" s="45">
        <v>10</v>
      </c>
      <c r="BT150" s="45">
        <v>164</v>
      </c>
      <c r="BU150" s="45">
        <v>1</v>
      </c>
      <c r="BV150" s="45">
        <v>1</v>
      </c>
      <c r="BW150" s="45">
        <v>1</v>
      </c>
      <c r="BX150" s="44">
        <v>44</v>
      </c>
      <c r="BY150" s="99">
        <f t="shared" si="1751"/>
        <v>44</v>
      </c>
      <c r="BZ150" s="62"/>
      <c r="CA150" s="58">
        <f t="shared" ref="CA150:CA152" si="1820">SUM(BZ150)*BU150</f>
        <v>0</v>
      </c>
      <c r="CB150" s="62"/>
      <c r="CC150" s="58">
        <f t="shared" ref="CC150" si="1821">BV150*CB150</f>
        <v>0</v>
      </c>
      <c r="CD150" s="62"/>
      <c r="CE150" s="58">
        <f t="shared" ref="CE150" si="1822">SUM(CD150)*BV150</f>
        <v>0</v>
      </c>
      <c r="CF150" s="62">
        <v>44</v>
      </c>
      <c r="CG150" s="58">
        <f t="shared" si="1755"/>
        <v>44</v>
      </c>
      <c r="CH150" s="62"/>
      <c r="CI150" s="58">
        <f t="shared" si="1756"/>
        <v>0</v>
      </c>
      <c r="CJ150" s="51">
        <f>SUM(BV150*DJ150*2+BV150*DL150*2)</f>
        <v>2</v>
      </c>
      <c r="CK150" s="51">
        <v>6</v>
      </c>
      <c r="CL150" s="62"/>
      <c r="CM150" s="58"/>
      <c r="CN150" s="62"/>
      <c r="CO150" s="51">
        <f t="shared" si="1758"/>
        <v>0</v>
      </c>
      <c r="CP150" s="62"/>
      <c r="CQ150" s="100">
        <f t="shared" si="1759"/>
        <v>0</v>
      </c>
      <c r="CR150" s="62"/>
      <c r="CS150" s="52">
        <f t="shared" si="1760"/>
        <v>0</v>
      </c>
      <c r="CT150" s="62"/>
      <c r="CU150" s="51">
        <f t="shared" si="1761"/>
        <v>0</v>
      </c>
      <c r="CV150" s="62"/>
      <c r="CW150" s="51">
        <f t="shared" si="1762"/>
        <v>0</v>
      </c>
      <c r="CX150" s="62"/>
      <c r="CY150" s="58">
        <f t="shared" si="1818"/>
        <v>0</v>
      </c>
      <c r="CZ150" s="62"/>
      <c r="DA150" s="58">
        <f t="shared" ref="DA150" si="1823">SUM(CZ150*BV150)</f>
        <v>0</v>
      </c>
      <c r="DB150" s="62"/>
      <c r="DC150" s="51">
        <f t="shared" si="1765"/>
        <v>0</v>
      </c>
      <c r="DD150" s="62"/>
      <c r="DE150" s="51">
        <f t="shared" ref="DE150" si="1824">SUM(BW150*DD150*6)</f>
        <v>0</v>
      </c>
      <c r="DF150" s="62"/>
      <c r="DG150" s="51">
        <f t="shared" ref="DG150" si="1825">DF150*BT150/3</f>
        <v>0</v>
      </c>
      <c r="DH150" s="62"/>
      <c r="DI150" s="52">
        <f t="shared" ref="DI150" si="1826">SUM(DH150*BT150/3)</f>
        <v>0</v>
      </c>
      <c r="DJ150" s="62">
        <v>1</v>
      </c>
      <c r="DK150" s="51">
        <f>DJ150*BW150:BW180*8</f>
        <v>8</v>
      </c>
      <c r="DL150" s="63"/>
      <c r="DM150" s="52"/>
      <c r="DN150" s="63"/>
      <c r="DO150" s="52"/>
      <c r="DP150" s="63"/>
      <c r="DQ150" s="52"/>
      <c r="DR150" s="52"/>
      <c r="DS150" s="52">
        <f t="shared" si="1766"/>
        <v>60</v>
      </c>
      <c r="DT150" s="52">
        <f t="shared" si="1767"/>
        <v>54</v>
      </c>
      <c r="DU150" s="31"/>
      <c r="DV150" s="31"/>
      <c r="DW150" s="31"/>
      <c r="DX150" s="31"/>
      <c r="DY150" s="31"/>
      <c r="DZ150" s="52"/>
      <c r="EA150" s="101"/>
      <c r="EB150" s="101"/>
      <c r="EC150" s="31"/>
      <c r="ED150" s="31"/>
      <c r="EE150" s="31"/>
      <c r="EF150" s="31"/>
      <c r="EG150" s="31"/>
      <c r="EH150" s="31"/>
      <c r="EI150" s="31"/>
      <c r="EJ150" s="31">
        <f t="shared" si="1768"/>
        <v>84</v>
      </c>
      <c r="EK150" s="31">
        <f t="shared" si="1769"/>
        <v>84</v>
      </c>
      <c r="EL150" s="31">
        <f t="shared" si="1770"/>
        <v>0</v>
      </c>
      <c r="EM150" s="30">
        <f t="shared" si="1771"/>
        <v>0</v>
      </c>
      <c r="EN150" s="31">
        <f t="shared" si="1772"/>
        <v>0</v>
      </c>
      <c r="EO150" s="31">
        <f t="shared" si="1773"/>
        <v>0</v>
      </c>
      <c r="EP150" s="31">
        <f t="shared" si="1774"/>
        <v>40</v>
      </c>
      <c r="EQ150" s="31">
        <f t="shared" si="1775"/>
        <v>40</v>
      </c>
      <c r="ER150" s="31">
        <f t="shared" si="1776"/>
        <v>44</v>
      </c>
      <c r="ES150" s="31">
        <f t="shared" si="1777"/>
        <v>44</v>
      </c>
      <c r="ET150" s="31">
        <f t="shared" si="1778"/>
        <v>0</v>
      </c>
      <c r="EU150" s="31">
        <f t="shared" si="1779"/>
        <v>0</v>
      </c>
      <c r="EV150" s="31">
        <f t="shared" si="1780"/>
        <v>4</v>
      </c>
      <c r="EW150" s="30">
        <f t="shared" si="1781"/>
        <v>8</v>
      </c>
      <c r="EX150" s="31">
        <f t="shared" si="1782"/>
        <v>0</v>
      </c>
      <c r="EY150" s="31">
        <f t="shared" si="1783"/>
        <v>0</v>
      </c>
      <c r="EZ150" s="31">
        <f t="shared" si="1784"/>
        <v>0</v>
      </c>
      <c r="FA150" s="31">
        <f t="shared" si="1785"/>
        <v>0</v>
      </c>
      <c r="FB150" s="31">
        <f t="shared" si="1786"/>
        <v>0</v>
      </c>
      <c r="FC150" s="31">
        <f t="shared" si="1787"/>
        <v>0</v>
      </c>
      <c r="FD150" s="31">
        <f t="shared" si="1788"/>
        <v>0</v>
      </c>
      <c r="FE150" s="31">
        <f t="shared" si="1789"/>
        <v>0</v>
      </c>
      <c r="FF150" s="31">
        <f t="shared" si="1790"/>
        <v>0</v>
      </c>
      <c r="FG150" s="30">
        <f t="shared" si="1791"/>
        <v>0</v>
      </c>
      <c r="FH150" s="31">
        <f t="shared" si="1792"/>
        <v>0</v>
      </c>
      <c r="FI150" s="31">
        <f t="shared" si="1793"/>
        <v>0</v>
      </c>
      <c r="FJ150" s="31">
        <f t="shared" si="1794"/>
        <v>0</v>
      </c>
      <c r="FK150" s="31">
        <f t="shared" si="1795"/>
        <v>0</v>
      </c>
      <c r="FL150" s="31">
        <f t="shared" si="1796"/>
        <v>0</v>
      </c>
      <c r="FM150" s="31">
        <f t="shared" si="1797"/>
        <v>0</v>
      </c>
      <c r="FN150" s="31">
        <f t="shared" si="1798"/>
        <v>0</v>
      </c>
      <c r="FO150" s="31">
        <f t="shared" si="1799"/>
        <v>0</v>
      </c>
      <c r="FP150" s="31">
        <f t="shared" si="1800"/>
        <v>0</v>
      </c>
      <c r="FQ150" s="31">
        <f t="shared" si="1801"/>
        <v>0</v>
      </c>
      <c r="FR150" s="31"/>
      <c r="FS150" s="31">
        <f t="shared" si="1801"/>
        <v>0</v>
      </c>
      <c r="FT150" s="31">
        <f t="shared" si="1802"/>
        <v>0</v>
      </c>
      <c r="FU150" s="31">
        <f t="shared" si="1803"/>
        <v>0</v>
      </c>
      <c r="FV150" s="31">
        <f t="shared" si="1804"/>
        <v>2</v>
      </c>
      <c r="FW150" s="31">
        <f t="shared" si="1805"/>
        <v>16</v>
      </c>
      <c r="FX150" s="31">
        <f t="shared" si="1806"/>
        <v>0</v>
      </c>
      <c r="FY150" s="31">
        <f t="shared" si="1807"/>
        <v>0</v>
      </c>
      <c r="FZ150" s="31">
        <f t="shared" si="1808"/>
        <v>0</v>
      </c>
      <c r="GA150" s="31">
        <f t="shared" si="1809"/>
        <v>0</v>
      </c>
      <c r="GB150" s="31">
        <f t="shared" si="1810"/>
        <v>0</v>
      </c>
      <c r="GC150" s="31">
        <f t="shared" si="1811"/>
        <v>0</v>
      </c>
      <c r="GD150" s="31">
        <f t="shared" si="1812"/>
        <v>0</v>
      </c>
      <c r="GE150" s="97">
        <f t="shared" si="1813"/>
        <v>112</v>
      </c>
      <c r="GF150" s="98">
        <f t="shared" si="1814"/>
        <v>104</v>
      </c>
      <c r="GG150" s="31"/>
      <c r="GH150" s="31"/>
      <c r="GI150" s="31"/>
      <c r="GJ150" s="31"/>
      <c r="GL150" s="7"/>
      <c r="GM150" s="7"/>
      <c r="GN150" s="11"/>
      <c r="GO150" s="33"/>
      <c r="GP150" s="40"/>
      <c r="GR150" s="36"/>
    </row>
    <row r="151" spans="1:200" s="2" customFormat="1" ht="24.95" hidden="1" customHeight="1">
      <c r="A151" s="31"/>
      <c r="B151" s="44" t="s">
        <v>186</v>
      </c>
      <c r="C151" s="116" t="s">
        <v>187</v>
      </c>
      <c r="D151" s="45" t="s">
        <v>112</v>
      </c>
      <c r="E151" s="45" t="s">
        <v>188</v>
      </c>
      <c r="F151" s="45"/>
      <c r="G151" s="45">
        <v>1</v>
      </c>
      <c r="H151" s="45"/>
      <c r="I151" s="45"/>
      <c r="J151" s="45"/>
      <c r="K151" s="45"/>
      <c r="L151" s="44"/>
      <c r="M151" s="99">
        <f t="shared" ref="M151:M153" si="1827">SUM(N151+P151+R151+T151+V151)</f>
        <v>0</v>
      </c>
      <c r="N151" s="62"/>
      <c r="O151" s="58">
        <f t="shared" ref="O151" si="1828">SUM(N151)*I151</f>
        <v>0</v>
      </c>
      <c r="P151" s="62"/>
      <c r="Q151" s="58">
        <f t="shared" ref="Q151:Q153" si="1829">J151*P151</f>
        <v>0</v>
      </c>
      <c r="R151" s="62"/>
      <c r="S151" s="58">
        <f t="shared" ref="S151" si="1830">SUM(R151)*J151</f>
        <v>0</v>
      </c>
      <c r="T151" s="62"/>
      <c r="U151" s="58">
        <f>SUM(T151)*K151</f>
        <v>0</v>
      </c>
      <c r="V151" s="62"/>
      <c r="W151" s="58">
        <f>SUM(V151)*J151*5</f>
        <v>0</v>
      </c>
      <c r="X151" s="51">
        <v>0</v>
      </c>
      <c r="Y151" s="51">
        <f t="shared" ref="Y151" si="1831">SUM(N151*5/100*I151)</f>
        <v>0</v>
      </c>
      <c r="Z151" s="62"/>
      <c r="AA151" s="58"/>
      <c r="AB151" s="62"/>
      <c r="AC151" s="51">
        <f>SUM(AB151)*3*H151/5</f>
        <v>0</v>
      </c>
      <c r="AD151" s="62"/>
      <c r="AE151" s="100">
        <f>SUM(AD151*H151*(30+4))</f>
        <v>0</v>
      </c>
      <c r="AF151" s="62"/>
      <c r="AG151" s="52">
        <f>SUM(AF151*H151*3)</f>
        <v>0</v>
      </c>
      <c r="AH151" s="62"/>
      <c r="AI151" s="51">
        <f t="shared" ref="AI151:AI153" si="1832">SUM(AH151*H151/3)</f>
        <v>0</v>
      </c>
      <c r="AJ151" s="62"/>
      <c r="AK151" s="51">
        <f>SUM(AJ151*H151*2/3)</f>
        <v>0</v>
      </c>
      <c r="AL151" s="62"/>
      <c r="AM151" s="58">
        <f>SUM(AL151*H151)</f>
        <v>0</v>
      </c>
      <c r="AN151" s="62"/>
      <c r="AO151" s="58">
        <f>SUM(AN151*J151)</f>
        <v>0</v>
      </c>
      <c r="AP151" s="62"/>
      <c r="AQ151" s="51">
        <f>SUM(AP151*H151*2)</f>
        <v>0</v>
      </c>
      <c r="AR151" s="62"/>
      <c r="AS151" s="51">
        <f t="shared" ref="AS151" si="1833">SUM(AR151*J151*2)</f>
        <v>0</v>
      </c>
      <c r="AT151" s="62"/>
      <c r="AU151" s="51">
        <f t="shared" si="1819"/>
        <v>0</v>
      </c>
      <c r="AV151" s="62"/>
      <c r="AW151" s="52">
        <f t="shared" ref="AW151" si="1834">SUM(AV151*H151/3)</f>
        <v>0</v>
      </c>
      <c r="AX151" s="62"/>
      <c r="AY151" s="51">
        <f t="shared" ref="AY151" si="1835">SUM(AX151*H151/3)</f>
        <v>0</v>
      </c>
      <c r="AZ151" s="62"/>
      <c r="BA151" s="51">
        <f>SUM(AZ151*K151*5*6)</f>
        <v>0</v>
      </c>
      <c r="BB151" s="62"/>
      <c r="BC151" s="51">
        <f>BB151*8*2</f>
        <v>0</v>
      </c>
      <c r="BD151" s="62">
        <v>2</v>
      </c>
      <c r="BE151" s="52">
        <v>50</v>
      </c>
      <c r="BF151" s="52"/>
      <c r="BG151" s="52">
        <f t="shared" si="1749"/>
        <v>50</v>
      </c>
      <c r="BH151" s="52">
        <f t="shared" si="1750"/>
        <v>0</v>
      </c>
      <c r="BI151" s="31"/>
      <c r="BJ151" s="31"/>
      <c r="BK151" s="31"/>
      <c r="BL151" s="31"/>
      <c r="BM151" s="31"/>
      <c r="BN151" s="44" t="s">
        <v>123</v>
      </c>
      <c r="BO151" s="45" t="s">
        <v>116</v>
      </c>
      <c r="BP151" s="109" t="s">
        <v>112</v>
      </c>
      <c r="BQ151" s="109" t="s">
        <v>117</v>
      </c>
      <c r="BR151" s="109" t="s">
        <v>170</v>
      </c>
      <c r="BS151" s="109">
        <v>2</v>
      </c>
      <c r="BT151" s="45">
        <v>80</v>
      </c>
      <c r="BU151" s="45">
        <v>1</v>
      </c>
      <c r="BV151" s="45">
        <v>3</v>
      </c>
      <c r="BW151" s="45">
        <f>BV151*2</f>
        <v>6</v>
      </c>
      <c r="BX151" s="44">
        <v>16</v>
      </c>
      <c r="BY151" s="99">
        <f t="shared" si="1751"/>
        <v>8</v>
      </c>
      <c r="BZ151" s="62">
        <v>8</v>
      </c>
      <c r="CA151" s="58">
        <f t="shared" si="1820"/>
        <v>8</v>
      </c>
      <c r="CB151" s="62"/>
      <c r="CC151" s="52"/>
      <c r="CD151" s="62"/>
      <c r="CE151" s="52"/>
      <c r="CF151" s="62"/>
      <c r="CG151" s="52"/>
      <c r="CH151" s="63"/>
      <c r="CI151" s="52"/>
      <c r="CJ151" s="52"/>
      <c r="CK151" s="52"/>
      <c r="CL151" s="63"/>
      <c r="CM151" s="52"/>
      <c r="CN151" s="63"/>
      <c r="CO151" s="52"/>
      <c r="CP151" s="63"/>
      <c r="CQ151" s="108"/>
      <c r="CR151" s="63"/>
      <c r="CS151" s="52"/>
      <c r="CT151" s="63"/>
      <c r="CU151" s="52"/>
      <c r="CV151" s="63"/>
      <c r="CW151" s="52"/>
      <c r="CX151" s="63"/>
      <c r="CY151" s="52"/>
      <c r="CZ151" s="63"/>
      <c r="DA151" s="52"/>
      <c r="DB151" s="63"/>
      <c r="DC151" s="52"/>
      <c r="DD151" s="63"/>
      <c r="DE151" s="52"/>
      <c r="DF151" s="63"/>
      <c r="DG151" s="52"/>
      <c r="DH151" s="63"/>
      <c r="DI151" s="52"/>
      <c r="DJ151" s="63"/>
      <c r="DK151" s="52"/>
      <c r="DL151" s="63"/>
      <c r="DM151" s="52"/>
      <c r="DN151" s="63"/>
      <c r="DO151" s="52"/>
      <c r="DP151" s="63"/>
      <c r="DQ151" s="52"/>
      <c r="DR151" s="52"/>
      <c r="DS151" s="52">
        <f t="shared" si="1766"/>
        <v>8</v>
      </c>
      <c r="DT151" s="52">
        <f t="shared" si="1767"/>
        <v>8</v>
      </c>
      <c r="DU151" s="31"/>
      <c r="DV151" s="31"/>
      <c r="DW151" s="31"/>
      <c r="DX151" s="31"/>
      <c r="DY151" s="31"/>
      <c r="DZ151" s="44"/>
      <c r="EA151" s="45"/>
      <c r="EB151" s="45"/>
      <c r="EC151" s="31"/>
      <c r="ED151" s="31"/>
      <c r="EE151" s="31"/>
      <c r="EF151" s="31"/>
      <c r="EG151" s="31"/>
      <c r="EH151" s="31"/>
      <c r="EI151" s="31"/>
      <c r="EJ151" s="31">
        <f t="shared" si="1768"/>
        <v>16</v>
      </c>
      <c r="EK151" s="31">
        <f t="shared" si="1769"/>
        <v>8</v>
      </c>
      <c r="EL151" s="31">
        <f t="shared" si="1770"/>
        <v>8</v>
      </c>
      <c r="EM151" s="30">
        <f t="shared" si="1771"/>
        <v>8</v>
      </c>
      <c r="EN151" s="31">
        <f t="shared" si="1772"/>
        <v>0</v>
      </c>
      <c r="EO151" s="31">
        <f t="shared" si="1773"/>
        <v>0</v>
      </c>
      <c r="EP151" s="31">
        <f t="shared" si="1774"/>
        <v>0</v>
      </c>
      <c r="EQ151" s="31">
        <f t="shared" si="1775"/>
        <v>0</v>
      </c>
      <c r="ER151" s="31">
        <f t="shared" si="1776"/>
        <v>0</v>
      </c>
      <c r="ES151" s="31">
        <f t="shared" si="1777"/>
        <v>0</v>
      </c>
      <c r="ET151" s="31">
        <f t="shared" si="1778"/>
        <v>0</v>
      </c>
      <c r="EU151" s="31">
        <f t="shared" si="1779"/>
        <v>0</v>
      </c>
      <c r="EV151" s="31">
        <f t="shared" si="1780"/>
        <v>0</v>
      </c>
      <c r="EW151" s="30">
        <f t="shared" si="1781"/>
        <v>0</v>
      </c>
      <c r="EX151" s="31">
        <f t="shared" si="1782"/>
        <v>0</v>
      </c>
      <c r="EY151" s="31">
        <f t="shared" si="1783"/>
        <v>0</v>
      </c>
      <c r="EZ151" s="31">
        <f t="shared" si="1784"/>
        <v>0</v>
      </c>
      <c r="FA151" s="31">
        <f t="shared" si="1785"/>
        <v>0</v>
      </c>
      <c r="FB151" s="31">
        <f t="shared" si="1786"/>
        <v>0</v>
      </c>
      <c r="FC151" s="31">
        <f t="shared" si="1787"/>
        <v>0</v>
      </c>
      <c r="FD151" s="31">
        <f t="shared" si="1788"/>
        <v>0</v>
      </c>
      <c r="FE151" s="31">
        <f t="shared" si="1789"/>
        <v>0</v>
      </c>
      <c r="FF151" s="31">
        <f t="shared" si="1790"/>
        <v>0</v>
      </c>
      <c r="FG151" s="30">
        <f t="shared" si="1791"/>
        <v>0</v>
      </c>
      <c r="FH151" s="31">
        <f t="shared" si="1792"/>
        <v>0</v>
      </c>
      <c r="FI151" s="31">
        <f t="shared" si="1793"/>
        <v>0</v>
      </c>
      <c r="FJ151" s="31">
        <f t="shared" si="1794"/>
        <v>0</v>
      </c>
      <c r="FK151" s="31">
        <f t="shared" si="1795"/>
        <v>0</v>
      </c>
      <c r="FL151" s="31">
        <f t="shared" si="1796"/>
        <v>0</v>
      </c>
      <c r="FM151" s="31">
        <f t="shared" si="1797"/>
        <v>0</v>
      </c>
      <c r="FN151" s="31">
        <f t="shared" si="1798"/>
        <v>0</v>
      </c>
      <c r="FO151" s="31">
        <f t="shared" si="1799"/>
        <v>0</v>
      </c>
      <c r="FP151" s="31">
        <f t="shared" si="1800"/>
        <v>0</v>
      </c>
      <c r="FQ151" s="31">
        <f t="shared" si="1801"/>
        <v>0</v>
      </c>
      <c r="FR151" s="31"/>
      <c r="FS151" s="31">
        <f t="shared" si="1801"/>
        <v>0</v>
      </c>
      <c r="FT151" s="31">
        <f t="shared" si="1802"/>
        <v>0</v>
      </c>
      <c r="FU151" s="31">
        <f t="shared" si="1803"/>
        <v>0</v>
      </c>
      <c r="FV151" s="31">
        <f t="shared" si="1804"/>
        <v>0</v>
      </c>
      <c r="FW151" s="31">
        <f t="shared" si="1805"/>
        <v>0</v>
      </c>
      <c r="FX151" s="31">
        <f t="shared" si="1806"/>
        <v>0</v>
      </c>
      <c r="FY151" s="31">
        <f t="shared" si="1807"/>
        <v>0</v>
      </c>
      <c r="FZ151" s="31">
        <f t="shared" si="1808"/>
        <v>0</v>
      </c>
      <c r="GA151" s="31">
        <f t="shared" si="1809"/>
        <v>0</v>
      </c>
      <c r="GB151" s="31">
        <f t="shared" si="1810"/>
        <v>2</v>
      </c>
      <c r="GC151" s="31">
        <f t="shared" si="1811"/>
        <v>50</v>
      </c>
      <c r="GD151" s="31">
        <f t="shared" si="1812"/>
        <v>0</v>
      </c>
      <c r="GE151" s="97">
        <f t="shared" si="1813"/>
        <v>58</v>
      </c>
      <c r="GF151" s="98">
        <f t="shared" si="1814"/>
        <v>8</v>
      </c>
      <c r="GG151" s="31"/>
      <c r="GH151" s="31"/>
      <c r="GI151" s="31"/>
      <c r="GJ151" s="31"/>
      <c r="GL151" s="7"/>
      <c r="GM151" s="7"/>
      <c r="GN151" s="11"/>
      <c r="GO151" s="33"/>
      <c r="GP151" s="40"/>
      <c r="GR151" s="36"/>
    </row>
    <row r="152" spans="1:200" s="2" customFormat="1" ht="24.95" hidden="1" customHeight="1">
      <c r="A152" s="31"/>
      <c r="B152" s="44" t="s">
        <v>110</v>
      </c>
      <c r="C152" s="109" t="s">
        <v>111</v>
      </c>
      <c r="D152" s="109" t="s">
        <v>112</v>
      </c>
      <c r="E152" s="109" t="s">
        <v>113</v>
      </c>
      <c r="F152" s="45">
        <v>205</v>
      </c>
      <c r="G152" s="45">
        <v>3</v>
      </c>
      <c r="H152" s="45">
        <v>169</v>
      </c>
      <c r="I152" s="45">
        <v>1</v>
      </c>
      <c r="J152" s="45">
        <v>1</v>
      </c>
      <c r="K152" s="45">
        <v>1</v>
      </c>
      <c r="L152" s="44">
        <v>40</v>
      </c>
      <c r="M152" s="99">
        <f t="shared" si="1827"/>
        <v>6</v>
      </c>
      <c r="N152" s="62"/>
      <c r="O152" s="58">
        <f t="shared" ref="O152" si="1836">SUM(N152)*I152</f>
        <v>0</v>
      </c>
      <c r="P152" s="62"/>
      <c r="Q152" s="58">
        <f t="shared" si="1829"/>
        <v>0</v>
      </c>
      <c r="R152" s="62">
        <v>0</v>
      </c>
      <c r="S152" s="58">
        <f t="shared" ref="S152" si="1837">SUM(R152)*J152</f>
        <v>0</v>
      </c>
      <c r="T152" s="62">
        <v>6</v>
      </c>
      <c r="U152" s="58">
        <f t="shared" ref="U152:U153" si="1838">SUM(T152)*K152</f>
        <v>6</v>
      </c>
      <c r="V152" s="62"/>
      <c r="W152" s="58">
        <f t="shared" ref="W152:W153" si="1839">SUM(V152)*J152*5</f>
        <v>0</v>
      </c>
      <c r="X152" s="51">
        <f t="shared" ref="X152:X153" si="1840">SUM(K152*AX152*2+K152*AZ152*2)</f>
        <v>0</v>
      </c>
      <c r="Y152" s="51">
        <v>0</v>
      </c>
      <c r="Z152" s="62"/>
      <c r="AA152" s="58"/>
      <c r="AB152" s="62"/>
      <c r="AC152" s="51">
        <f t="shared" ref="AC152:AC153" si="1841">SUM(AB152)*3*H152/5</f>
        <v>0</v>
      </c>
      <c r="AD152" s="62"/>
      <c r="AE152" s="100">
        <f t="shared" ref="AE152:AE153" si="1842">SUM(AD152*H152*(30+4))</f>
        <v>0</v>
      </c>
      <c r="AF152" s="62"/>
      <c r="AG152" s="52">
        <f t="shared" ref="AG152:AG153" si="1843">SUM(AF152*H152*3)</f>
        <v>0</v>
      </c>
      <c r="AH152" s="62"/>
      <c r="AI152" s="51">
        <f t="shared" si="1832"/>
        <v>0</v>
      </c>
      <c r="AJ152" s="62"/>
      <c r="AK152" s="51">
        <f t="shared" ref="AK152:AK153" si="1844">SUM(AJ152*H152*2/3)</f>
        <v>0</v>
      </c>
      <c r="AL152" s="62"/>
      <c r="AM152" s="58">
        <f t="shared" ref="AM152" si="1845">SUM(AL152*H152)</f>
        <v>0</v>
      </c>
      <c r="AN152" s="62"/>
      <c r="AO152" s="58">
        <f t="shared" ref="AO152:AO153" si="1846">SUM(AN152*J152)</f>
        <v>0</v>
      </c>
      <c r="AP152" s="62"/>
      <c r="AQ152" s="51">
        <f t="shared" ref="AQ152:AQ153" si="1847">SUM(AP152*H152*2)</f>
        <v>0</v>
      </c>
      <c r="AR152" s="62">
        <v>1</v>
      </c>
      <c r="AS152" s="51">
        <f>AR152*K152*6</f>
        <v>6</v>
      </c>
      <c r="AT152" s="63"/>
      <c r="AU152" s="52"/>
      <c r="AV152" s="63"/>
      <c r="AW152" s="52"/>
      <c r="AX152" s="63"/>
      <c r="AY152" s="52"/>
      <c r="AZ152" s="63"/>
      <c r="BA152" s="52"/>
      <c r="BB152" s="63"/>
      <c r="BC152" s="52"/>
      <c r="BD152" s="63"/>
      <c r="BE152" s="52"/>
      <c r="BF152" s="52"/>
      <c r="BG152" s="52">
        <f t="shared" si="1749"/>
        <v>12</v>
      </c>
      <c r="BH152" s="52">
        <f t="shared" si="1750"/>
        <v>12</v>
      </c>
      <c r="BI152" s="31"/>
      <c r="BJ152" s="31"/>
      <c r="BK152" s="31"/>
      <c r="BL152" s="31"/>
      <c r="BM152" s="31"/>
      <c r="BN152" s="44" t="s">
        <v>123</v>
      </c>
      <c r="BO152" s="109" t="s">
        <v>114</v>
      </c>
      <c r="BP152" s="109" t="s">
        <v>112</v>
      </c>
      <c r="BQ152" s="45" t="s">
        <v>115</v>
      </c>
      <c r="BR152" s="45" t="s">
        <v>169</v>
      </c>
      <c r="BS152" s="45">
        <v>2</v>
      </c>
      <c r="BT152" s="45">
        <v>54</v>
      </c>
      <c r="BU152" s="45">
        <v>1</v>
      </c>
      <c r="BV152" s="45">
        <v>2</v>
      </c>
      <c r="BW152" s="45">
        <f>SUM(BV152)*2</f>
        <v>4</v>
      </c>
      <c r="BX152" s="44">
        <v>16</v>
      </c>
      <c r="BY152" s="99">
        <f t="shared" si="1751"/>
        <v>8</v>
      </c>
      <c r="BZ152" s="62">
        <v>8</v>
      </c>
      <c r="CA152" s="58">
        <f t="shared" si="1820"/>
        <v>8</v>
      </c>
      <c r="CB152" s="62"/>
      <c r="CC152" s="52"/>
      <c r="CD152" s="62"/>
      <c r="CE152" s="52"/>
      <c r="CF152" s="62"/>
      <c r="CG152" s="52"/>
      <c r="CH152" s="63"/>
      <c r="CI152" s="52"/>
      <c r="CJ152" s="52"/>
      <c r="CK152" s="52"/>
      <c r="CL152" s="63"/>
      <c r="CM152" s="52"/>
      <c r="CN152" s="63"/>
      <c r="CO152" s="52"/>
      <c r="CP152" s="63"/>
      <c r="CQ152" s="108"/>
      <c r="CR152" s="63"/>
      <c r="CS152" s="52"/>
      <c r="CT152" s="63"/>
      <c r="CU152" s="52"/>
      <c r="CV152" s="63"/>
      <c r="CW152" s="52"/>
      <c r="CX152" s="63"/>
      <c r="CY152" s="52"/>
      <c r="CZ152" s="63"/>
      <c r="DA152" s="52"/>
      <c r="DB152" s="63"/>
      <c r="DC152" s="52"/>
      <c r="DD152" s="63"/>
      <c r="DE152" s="52"/>
      <c r="DF152" s="63"/>
      <c r="DG152" s="52"/>
      <c r="DH152" s="63"/>
      <c r="DI152" s="52"/>
      <c r="DJ152" s="63"/>
      <c r="DK152" s="52"/>
      <c r="DL152" s="63"/>
      <c r="DM152" s="52"/>
      <c r="DN152" s="63"/>
      <c r="DO152" s="52"/>
      <c r="DP152" s="63"/>
      <c r="DQ152" s="52"/>
      <c r="DR152" s="52"/>
      <c r="DS152" s="52">
        <f t="shared" si="1766"/>
        <v>8</v>
      </c>
      <c r="DT152" s="52">
        <f t="shared" si="1767"/>
        <v>8</v>
      </c>
      <c r="DU152" s="31"/>
      <c r="DV152" s="31"/>
      <c r="DW152" s="31"/>
      <c r="DX152" s="31"/>
      <c r="DY152" s="31"/>
      <c r="DZ152" s="44"/>
      <c r="EA152" s="45"/>
      <c r="EB152" s="45"/>
      <c r="EC152" s="31"/>
      <c r="ED152" s="31"/>
      <c r="EE152" s="31"/>
      <c r="EF152" s="31"/>
      <c r="EG152" s="31"/>
      <c r="EH152" s="31"/>
      <c r="EI152" s="31"/>
      <c r="EJ152" s="31">
        <f t="shared" si="1768"/>
        <v>56</v>
      </c>
      <c r="EK152" s="31">
        <f t="shared" si="1769"/>
        <v>14</v>
      </c>
      <c r="EL152" s="31">
        <f t="shared" si="1770"/>
        <v>8</v>
      </c>
      <c r="EM152" s="30">
        <f t="shared" si="1771"/>
        <v>8</v>
      </c>
      <c r="EN152" s="31">
        <f t="shared" si="1772"/>
        <v>0</v>
      </c>
      <c r="EO152" s="31">
        <f t="shared" si="1773"/>
        <v>0</v>
      </c>
      <c r="EP152" s="31">
        <f t="shared" si="1774"/>
        <v>0</v>
      </c>
      <c r="EQ152" s="31">
        <f t="shared" si="1775"/>
        <v>0</v>
      </c>
      <c r="ER152" s="31">
        <f t="shared" si="1776"/>
        <v>6</v>
      </c>
      <c r="ES152" s="31">
        <f t="shared" si="1777"/>
        <v>6</v>
      </c>
      <c r="ET152" s="31">
        <f t="shared" si="1778"/>
        <v>0</v>
      </c>
      <c r="EU152" s="31">
        <f t="shared" si="1779"/>
        <v>0</v>
      </c>
      <c r="EV152" s="31">
        <f t="shared" si="1780"/>
        <v>0</v>
      </c>
      <c r="EW152" s="30">
        <f t="shared" si="1781"/>
        <v>0</v>
      </c>
      <c r="EX152" s="31">
        <f t="shared" si="1782"/>
        <v>0</v>
      </c>
      <c r="EY152" s="31">
        <f t="shared" si="1783"/>
        <v>0</v>
      </c>
      <c r="EZ152" s="31">
        <f t="shared" si="1784"/>
        <v>0</v>
      </c>
      <c r="FA152" s="31">
        <f t="shared" si="1785"/>
        <v>0</v>
      </c>
      <c r="FB152" s="31">
        <f t="shared" si="1786"/>
        <v>0</v>
      </c>
      <c r="FC152" s="31">
        <f t="shared" si="1787"/>
        <v>0</v>
      </c>
      <c r="FD152" s="31">
        <f t="shared" si="1788"/>
        <v>0</v>
      </c>
      <c r="FE152" s="31">
        <f t="shared" si="1789"/>
        <v>0</v>
      </c>
      <c r="FF152" s="31">
        <f t="shared" si="1790"/>
        <v>0</v>
      </c>
      <c r="FG152" s="30">
        <f t="shared" si="1791"/>
        <v>0</v>
      </c>
      <c r="FH152" s="31">
        <f t="shared" si="1792"/>
        <v>0</v>
      </c>
      <c r="FI152" s="31">
        <f t="shared" si="1793"/>
        <v>0</v>
      </c>
      <c r="FJ152" s="31">
        <f t="shared" si="1794"/>
        <v>0</v>
      </c>
      <c r="FK152" s="31">
        <f t="shared" si="1795"/>
        <v>0</v>
      </c>
      <c r="FL152" s="31">
        <f t="shared" si="1796"/>
        <v>0</v>
      </c>
      <c r="FM152" s="31">
        <f t="shared" si="1797"/>
        <v>0</v>
      </c>
      <c r="FN152" s="31">
        <f t="shared" si="1798"/>
        <v>0</v>
      </c>
      <c r="FO152" s="31">
        <f t="shared" si="1799"/>
        <v>0</v>
      </c>
      <c r="FP152" s="31">
        <f t="shared" si="1800"/>
        <v>1</v>
      </c>
      <c r="FQ152" s="31">
        <f t="shared" si="1801"/>
        <v>6</v>
      </c>
      <c r="FR152" s="31"/>
      <c r="FS152" s="31">
        <f t="shared" si="1801"/>
        <v>0</v>
      </c>
      <c r="FT152" s="31">
        <f t="shared" si="1802"/>
        <v>0</v>
      </c>
      <c r="FU152" s="31">
        <f t="shared" si="1803"/>
        <v>0</v>
      </c>
      <c r="FV152" s="31">
        <f t="shared" si="1804"/>
        <v>0</v>
      </c>
      <c r="FW152" s="31">
        <f t="shared" si="1805"/>
        <v>0</v>
      </c>
      <c r="FX152" s="31">
        <f t="shared" si="1806"/>
        <v>0</v>
      </c>
      <c r="FY152" s="31">
        <f t="shared" si="1807"/>
        <v>0</v>
      </c>
      <c r="FZ152" s="31">
        <f t="shared" si="1808"/>
        <v>0</v>
      </c>
      <c r="GA152" s="31">
        <f t="shared" si="1809"/>
        <v>0</v>
      </c>
      <c r="GB152" s="31">
        <f t="shared" si="1810"/>
        <v>0</v>
      </c>
      <c r="GC152" s="31">
        <f t="shared" si="1811"/>
        <v>0</v>
      </c>
      <c r="GD152" s="31">
        <f t="shared" si="1812"/>
        <v>0</v>
      </c>
      <c r="GE152" s="97">
        <f t="shared" si="1813"/>
        <v>20</v>
      </c>
      <c r="GF152" s="98">
        <f t="shared" si="1814"/>
        <v>20</v>
      </c>
      <c r="GG152" s="31"/>
      <c r="GH152" s="31"/>
      <c r="GI152" s="31"/>
      <c r="GJ152" s="31"/>
      <c r="GL152" s="7"/>
      <c r="GM152" s="7"/>
      <c r="GN152" s="11"/>
      <c r="GO152" s="33"/>
      <c r="GP152" s="40"/>
      <c r="GR152" s="36"/>
    </row>
    <row r="153" spans="1:200" s="2" customFormat="1" ht="24.95" hidden="1" customHeight="1">
      <c r="A153" s="31"/>
      <c r="B153" s="102" t="s">
        <v>110</v>
      </c>
      <c r="C153" s="109" t="s">
        <v>111</v>
      </c>
      <c r="D153" s="109" t="s">
        <v>112</v>
      </c>
      <c r="E153" s="109" t="s">
        <v>113</v>
      </c>
      <c r="F153" s="45">
        <v>304</v>
      </c>
      <c r="G153" s="45">
        <v>5</v>
      </c>
      <c r="H153" s="45">
        <v>123</v>
      </c>
      <c r="I153" s="45">
        <v>1</v>
      </c>
      <c r="J153" s="45">
        <v>1</v>
      </c>
      <c r="K153" s="45">
        <v>1</v>
      </c>
      <c r="L153" s="104">
        <v>44</v>
      </c>
      <c r="M153" s="99">
        <f t="shared" si="1827"/>
        <v>6</v>
      </c>
      <c r="N153" s="62"/>
      <c r="O153" s="58">
        <f t="shared" ref="O153" si="1848">SUM(N153)*I153</f>
        <v>0</v>
      </c>
      <c r="P153" s="62"/>
      <c r="Q153" s="58">
        <f t="shared" si="1829"/>
        <v>0</v>
      </c>
      <c r="R153" s="62">
        <v>0</v>
      </c>
      <c r="S153" s="58">
        <f t="shared" ref="S153" si="1849">SUM(R153)*J153</f>
        <v>0</v>
      </c>
      <c r="T153" s="62">
        <v>6</v>
      </c>
      <c r="U153" s="58">
        <f t="shared" si="1838"/>
        <v>6</v>
      </c>
      <c r="V153" s="62"/>
      <c r="W153" s="58">
        <f t="shared" si="1839"/>
        <v>0</v>
      </c>
      <c r="X153" s="51">
        <f t="shared" si="1840"/>
        <v>0</v>
      </c>
      <c r="Y153" s="51">
        <v>0</v>
      </c>
      <c r="Z153" s="62"/>
      <c r="AA153" s="58"/>
      <c r="AB153" s="62"/>
      <c r="AC153" s="51">
        <f t="shared" si="1841"/>
        <v>0</v>
      </c>
      <c r="AD153" s="62"/>
      <c r="AE153" s="100">
        <f t="shared" si="1842"/>
        <v>0</v>
      </c>
      <c r="AF153" s="62"/>
      <c r="AG153" s="52">
        <f t="shared" si="1843"/>
        <v>0</v>
      </c>
      <c r="AH153" s="62"/>
      <c r="AI153" s="51">
        <f t="shared" si="1832"/>
        <v>0</v>
      </c>
      <c r="AJ153" s="62"/>
      <c r="AK153" s="51">
        <f t="shared" si="1844"/>
        <v>0</v>
      </c>
      <c r="AL153" s="62"/>
      <c r="AM153" s="58">
        <f t="shared" ref="AM153" si="1850">SUM(AL153*H153)</f>
        <v>0</v>
      </c>
      <c r="AN153" s="62"/>
      <c r="AO153" s="58">
        <f t="shared" si="1846"/>
        <v>0</v>
      </c>
      <c r="AP153" s="62"/>
      <c r="AQ153" s="51">
        <f t="shared" si="1847"/>
        <v>0</v>
      </c>
      <c r="AR153" s="62">
        <v>1</v>
      </c>
      <c r="AS153" s="51">
        <f>AR153*K153*6</f>
        <v>6</v>
      </c>
      <c r="AT153" s="63"/>
      <c r="AU153" s="52"/>
      <c r="AV153" s="63"/>
      <c r="AW153" s="52"/>
      <c r="AX153" s="63"/>
      <c r="AY153" s="52"/>
      <c r="AZ153" s="63"/>
      <c r="BA153" s="52"/>
      <c r="BB153" s="63"/>
      <c r="BC153" s="52"/>
      <c r="BD153" s="63"/>
      <c r="BE153" s="52"/>
      <c r="BF153" s="52"/>
      <c r="BG153" s="52">
        <f t="shared" si="1749"/>
        <v>12</v>
      </c>
      <c r="BH153" s="52">
        <f t="shared" si="1750"/>
        <v>12</v>
      </c>
      <c r="BI153" s="31"/>
      <c r="BJ153" s="31"/>
      <c r="BK153" s="31"/>
      <c r="BL153" s="31"/>
      <c r="BM153" s="31"/>
      <c r="BN153" s="44" t="s">
        <v>110</v>
      </c>
      <c r="BO153" s="109" t="s">
        <v>111</v>
      </c>
      <c r="BP153" s="109" t="s">
        <v>112</v>
      </c>
      <c r="BQ153" s="109" t="s">
        <v>113</v>
      </c>
      <c r="BR153" s="45">
        <v>205</v>
      </c>
      <c r="BS153" s="45">
        <v>4</v>
      </c>
      <c r="BT153" s="45">
        <v>169</v>
      </c>
      <c r="BU153" s="45">
        <v>1</v>
      </c>
      <c r="BV153" s="45">
        <v>1</v>
      </c>
      <c r="BW153" s="45">
        <v>1</v>
      </c>
      <c r="BX153" s="44">
        <v>40</v>
      </c>
      <c r="BY153" s="99">
        <f t="shared" si="1751"/>
        <v>6</v>
      </c>
      <c r="BZ153" s="62"/>
      <c r="CA153" s="58">
        <f t="shared" ref="CA153" si="1851">SUM(BZ153)*BU153</f>
        <v>0</v>
      </c>
      <c r="CB153" s="62"/>
      <c r="CC153" s="58">
        <f t="shared" ref="CC153:CC154" si="1852">BV153*CB153</f>
        <v>0</v>
      </c>
      <c r="CD153" s="62">
        <v>0</v>
      </c>
      <c r="CE153" s="58">
        <f t="shared" ref="CE153" si="1853">SUM(CD153)*BV153</f>
        <v>0</v>
      </c>
      <c r="CF153" s="62">
        <v>6</v>
      </c>
      <c r="CG153" s="58">
        <f t="shared" ref="CG153:CG154" si="1854">SUM(CF153)*BW153</f>
        <v>6</v>
      </c>
      <c r="CH153" s="62"/>
      <c r="CI153" s="58">
        <f t="shared" ref="CI153:CI154" si="1855">SUM(CH153)*BV153*5</f>
        <v>0</v>
      </c>
      <c r="CJ153" s="51">
        <f t="shared" ref="CJ153:CJ154" si="1856">SUM(BW153*DJ153*2+BW153*DL153*2)</f>
        <v>0</v>
      </c>
      <c r="CK153" s="51">
        <v>0</v>
      </c>
      <c r="CL153" s="62"/>
      <c r="CM153" s="58"/>
      <c r="CN153" s="62"/>
      <c r="CO153" s="51">
        <f t="shared" ref="CO153:CO154" si="1857">SUM(CN153)*3*BT153/5</f>
        <v>0</v>
      </c>
      <c r="CP153" s="62"/>
      <c r="CQ153" s="100">
        <f t="shared" ref="CQ153:CQ154" si="1858">SUM(CP153*BT153*(30+4))</f>
        <v>0</v>
      </c>
      <c r="CR153" s="62"/>
      <c r="CS153" s="52">
        <f t="shared" ref="CS153:CS154" si="1859">SUM(CR153*BT153*3)</f>
        <v>0</v>
      </c>
      <c r="CT153" s="62"/>
      <c r="CU153" s="51">
        <f t="shared" ref="CU153:CU154" si="1860">SUM(CT153*BT153/3)</f>
        <v>0</v>
      </c>
      <c r="CV153" s="62"/>
      <c r="CW153" s="51">
        <f t="shared" ref="CW153:CW154" si="1861">SUM(CV153*BT153*2/3)</f>
        <v>0</v>
      </c>
      <c r="CX153" s="62"/>
      <c r="CY153" s="58">
        <f t="shared" ref="CY153" si="1862">SUM(CX153*BT153)</f>
        <v>0</v>
      </c>
      <c r="CZ153" s="62"/>
      <c r="DA153" s="58">
        <f t="shared" ref="DA153:DA154" si="1863">SUM(CZ153*BV153)</f>
        <v>0</v>
      </c>
      <c r="DB153" s="62"/>
      <c r="DC153" s="51">
        <f t="shared" ref="DC153:DC154" si="1864">SUM(DB153*BT153*2)</f>
        <v>0</v>
      </c>
      <c r="DD153" s="62">
        <v>1</v>
      </c>
      <c r="DE153" s="51">
        <f>DD153*BW153*6</f>
        <v>6</v>
      </c>
      <c r="DF153" s="63"/>
      <c r="DG153" s="52"/>
      <c r="DH153" s="63"/>
      <c r="DI153" s="52"/>
      <c r="DJ153" s="63"/>
      <c r="DK153" s="52"/>
      <c r="DL153" s="63"/>
      <c r="DM153" s="52"/>
      <c r="DN153" s="63"/>
      <c r="DO153" s="52"/>
      <c r="DP153" s="63"/>
      <c r="DQ153" s="52"/>
      <c r="DR153" s="52"/>
      <c r="DS153" s="52">
        <f t="shared" si="1766"/>
        <v>12</v>
      </c>
      <c r="DT153" s="52">
        <f t="shared" si="1767"/>
        <v>12</v>
      </c>
      <c r="DU153" s="31"/>
      <c r="DV153" s="31"/>
      <c r="DW153" s="31"/>
      <c r="DX153" s="31"/>
      <c r="DY153" s="31"/>
      <c r="DZ153" s="44"/>
      <c r="EA153" s="45"/>
      <c r="EB153" s="45"/>
      <c r="EC153" s="31"/>
      <c r="ED153" s="31"/>
      <c r="EE153" s="31"/>
      <c r="EF153" s="31"/>
      <c r="EG153" s="31"/>
      <c r="EH153" s="31"/>
      <c r="EI153" s="31"/>
      <c r="EJ153" s="31">
        <f t="shared" si="1768"/>
        <v>84</v>
      </c>
      <c r="EK153" s="31">
        <f t="shared" si="1769"/>
        <v>12</v>
      </c>
      <c r="EL153" s="31">
        <f t="shared" si="1770"/>
        <v>0</v>
      </c>
      <c r="EM153" s="30">
        <f t="shared" si="1771"/>
        <v>0</v>
      </c>
      <c r="EN153" s="31">
        <f t="shared" si="1772"/>
        <v>0</v>
      </c>
      <c r="EO153" s="31">
        <f t="shared" si="1773"/>
        <v>0</v>
      </c>
      <c r="EP153" s="31">
        <f t="shared" si="1774"/>
        <v>0</v>
      </c>
      <c r="EQ153" s="31">
        <f t="shared" si="1775"/>
        <v>0</v>
      </c>
      <c r="ER153" s="31">
        <f t="shared" si="1776"/>
        <v>12</v>
      </c>
      <c r="ES153" s="31">
        <f t="shared" si="1777"/>
        <v>12</v>
      </c>
      <c r="ET153" s="31">
        <f t="shared" si="1778"/>
        <v>0</v>
      </c>
      <c r="EU153" s="31">
        <f t="shared" si="1779"/>
        <v>0</v>
      </c>
      <c r="EV153" s="31">
        <f t="shared" si="1780"/>
        <v>0</v>
      </c>
      <c r="EW153" s="30">
        <f t="shared" si="1781"/>
        <v>0</v>
      </c>
      <c r="EX153" s="31">
        <f t="shared" si="1782"/>
        <v>0</v>
      </c>
      <c r="EY153" s="31">
        <f t="shared" si="1783"/>
        <v>0</v>
      </c>
      <c r="EZ153" s="31">
        <f t="shared" si="1784"/>
        <v>0</v>
      </c>
      <c r="FA153" s="31">
        <f t="shared" si="1785"/>
        <v>0</v>
      </c>
      <c r="FB153" s="31">
        <f t="shared" si="1786"/>
        <v>0</v>
      </c>
      <c r="FC153" s="31">
        <f t="shared" si="1787"/>
        <v>0</v>
      </c>
      <c r="FD153" s="31">
        <f t="shared" si="1788"/>
        <v>0</v>
      </c>
      <c r="FE153" s="31">
        <f t="shared" si="1789"/>
        <v>0</v>
      </c>
      <c r="FF153" s="31">
        <f t="shared" si="1790"/>
        <v>0</v>
      </c>
      <c r="FG153" s="30">
        <f t="shared" si="1791"/>
        <v>0</v>
      </c>
      <c r="FH153" s="31">
        <f t="shared" si="1792"/>
        <v>0</v>
      </c>
      <c r="FI153" s="31">
        <f t="shared" si="1793"/>
        <v>0</v>
      </c>
      <c r="FJ153" s="31">
        <f t="shared" si="1794"/>
        <v>0</v>
      </c>
      <c r="FK153" s="31">
        <f t="shared" si="1795"/>
        <v>0</v>
      </c>
      <c r="FL153" s="31">
        <f t="shared" si="1796"/>
        <v>0</v>
      </c>
      <c r="FM153" s="31">
        <f t="shared" si="1797"/>
        <v>0</v>
      </c>
      <c r="FN153" s="31">
        <f t="shared" si="1798"/>
        <v>0</v>
      </c>
      <c r="FO153" s="31">
        <f t="shared" si="1799"/>
        <v>0</v>
      </c>
      <c r="FP153" s="31">
        <f t="shared" si="1800"/>
        <v>2</v>
      </c>
      <c r="FQ153" s="31">
        <f t="shared" si="1801"/>
        <v>12</v>
      </c>
      <c r="FR153" s="31"/>
      <c r="FS153" s="31">
        <f t="shared" si="1801"/>
        <v>0</v>
      </c>
      <c r="FT153" s="31">
        <f t="shared" si="1802"/>
        <v>0</v>
      </c>
      <c r="FU153" s="31">
        <f t="shared" si="1803"/>
        <v>0</v>
      </c>
      <c r="FV153" s="31">
        <f t="shared" si="1804"/>
        <v>0</v>
      </c>
      <c r="FW153" s="31">
        <f t="shared" si="1805"/>
        <v>0</v>
      </c>
      <c r="FX153" s="31">
        <f t="shared" si="1806"/>
        <v>0</v>
      </c>
      <c r="FY153" s="31">
        <f t="shared" si="1807"/>
        <v>0</v>
      </c>
      <c r="FZ153" s="31">
        <f t="shared" si="1808"/>
        <v>0</v>
      </c>
      <c r="GA153" s="31">
        <f t="shared" si="1809"/>
        <v>0</v>
      </c>
      <c r="GB153" s="31">
        <f t="shared" si="1810"/>
        <v>0</v>
      </c>
      <c r="GC153" s="31">
        <f t="shared" si="1811"/>
        <v>0</v>
      </c>
      <c r="GD153" s="31">
        <f t="shared" si="1812"/>
        <v>0</v>
      </c>
      <c r="GE153" s="97">
        <f t="shared" si="1813"/>
        <v>24</v>
      </c>
      <c r="GF153" s="98">
        <f t="shared" si="1814"/>
        <v>24</v>
      </c>
      <c r="GG153" s="31"/>
      <c r="GH153" s="31"/>
      <c r="GI153" s="31"/>
      <c r="GJ153" s="31"/>
      <c r="GL153" s="7"/>
      <c r="GM153" s="7"/>
      <c r="GN153" s="11"/>
      <c r="GO153" s="33"/>
      <c r="GP153" s="40"/>
      <c r="GR153" s="36"/>
    </row>
    <row r="154" spans="1:200" s="2" customFormat="1" ht="24.95" hidden="1" customHeight="1">
      <c r="A154" s="31"/>
      <c r="B154" s="44"/>
      <c r="C154" s="45"/>
      <c r="D154" s="45"/>
      <c r="E154" s="45"/>
      <c r="F154" s="45"/>
      <c r="G154" s="45"/>
      <c r="H154" s="45"/>
      <c r="I154" s="45"/>
      <c r="J154" s="45"/>
      <c r="K154" s="45"/>
      <c r="L154" s="44"/>
      <c r="M154" s="107">
        <f t="shared" ref="M154:M162" si="1865">SUM(N154+P154+T154+V154+AR154*2)</f>
        <v>0</v>
      </c>
      <c r="N154" s="62"/>
      <c r="O154" s="52"/>
      <c r="P154" s="62"/>
      <c r="Q154" s="52"/>
      <c r="R154" s="62"/>
      <c r="S154" s="52"/>
      <c r="T154" s="62"/>
      <c r="U154" s="52"/>
      <c r="V154" s="63"/>
      <c r="W154" s="52"/>
      <c r="X154" s="52"/>
      <c r="Y154" s="52"/>
      <c r="Z154" s="63"/>
      <c r="AA154" s="52"/>
      <c r="AB154" s="63"/>
      <c r="AC154" s="52"/>
      <c r="AD154" s="63"/>
      <c r="AE154" s="108"/>
      <c r="AF154" s="63"/>
      <c r="AG154" s="52"/>
      <c r="AH154" s="63"/>
      <c r="AI154" s="52"/>
      <c r="AJ154" s="63"/>
      <c r="AK154" s="52"/>
      <c r="AL154" s="63"/>
      <c r="AM154" s="52"/>
      <c r="AN154" s="63"/>
      <c r="AO154" s="52"/>
      <c r="AP154" s="63"/>
      <c r="AQ154" s="52"/>
      <c r="AR154" s="63"/>
      <c r="AS154" s="52"/>
      <c r="AT154" s="63"/>
      <c r="AU154" s="52"/>
      <c r="AV154" s="63"/>
      <c r="AW154" s="52"/>
      <c r="AX154" s="63"/>
      <c r="AY154" s="52"/>
      <c r="AZ154" s="63"/>
      <c r="BA154" s="52"/>
      <c r="BB154" s="63"/>
      <c r="BC154" s="52"/>
      <c r="BD154" s="63"/>
      <c r="BE154" s="52"/>
      <c r="BF154" s="52"/>
      <c r="BG154" s="52">
        <f t="shared" si="1749"/>
        <v>0</v>
      </c>
      <c r="BH154" s="52">
        <f t="shared" si="1750"/>
        <v>0</v>
      </c>
      <c r="BI154" s="31"/>
      <c r="BJ154" s="31"/>
      <c r="BK154" s="31"/>
      <c r="BL154" s="31"/>
      <c r="BM154" s="31"/>
      <c r="BN154" s="102" t="s">
        <v>110</v>
      </c>
      <c r="BO154" s="109" t="s">
        <v>111</v>
      </c>
      <c r="BP154" s="109" t="s">
        <v>112</v>
      </c>
      <c r="BQ154" s="109" t="s">
        <v>113</v>
      </c>
      <c r="BR154" s="45">
        <v>304</v>
      </c>
      <c r="BS154" s="45">
        <v>6</v>
      </c>
      <c r="BT154" s="45">
        <v>123</v>
      </c>
      <c r="BU154" s="45">
        <v>1</v>
      </c>
      <c r="BV154" s="45">
        <v>1</v>
      </c>
      <c r="BW154" s="45">
        <v>1</v>
      </c>
      <c r="BX154" s="104">
        <v>44</v>
      </c>
      <c r="BY154" s="99">
        <f t="shared" si="1751"/>
        <v>6</v>
      </c>
      <c r="BZ154" s="62"/>
      <c r="CA154" s="58">
        <f t="shared" ref="CA154" si="1866">SUM(BZ154)*BU154</f>
        <v>0</v>
      </c>
      <c r="CB154" s="62"/>
      <c r="CC154" s="58">
        <f t="shared" si="1852"/>
        <v>0</v>
      </c>
      <c r="CD154" s="62">
        <v>0</v>
      </c>
      <c r="CE154" s="58">
        <f t="shared" ref="CE154" si="1867">SUM(CD154)*BV154</f>
        <v>0</v>
      </c>
      <c r="CF154" s="62">
        <v>6</v>
      </c>
      <c r="CG154" s="58">
        <f t="shared" si="1854"/>
        <v>6</v>
      </c>
      <c r="CH154" s="62"/>
      <c r="CI154" s="58">
        <f t="shared" si="1855"/>
        <v>0</v>
      </c>
      <c r="CJ154" s="51">
        <f t="shared" si="1856"/>
        <v>0</v>
      </c>
      <c r="CK154" s="51">
        <v>0</v>
      </c>
      <c r="CL154" s="62"/>
      <c r="CM154" s="58"/>
      <c r="CN154" s="62"/>
      <c r="CO154" s="51">
        <f t="shared" si="1857"/>
        <v>0</v>
      </c>
      <c r="CP154" s="62"/>
      <c r="CQ154" s="100">
        <f t="shared" si="1858"/>
        <v>0</v>
      </c>
      <c r="CR154" s="62"/>
      <c r="CS154" s="52">
        <f t="shared" si="1859"/>
        <v>0</v>
      </c>
      <c r="CT154" s="62"/>
      <c r="CU154" s="51">
        <f t="shared" si="1860"/>
        <v>0</v>
      </c>
      <c r="CV154" s="62"/>
      <c r="CW154" s="51">
        <f t="shared" si="1861"/>
        <v>0</v>
      </c>
      <c r="CX154" s="62"/>
      <c r="CY154" s="58">
        <f t="shared" ref="CY154" si="1868">SUM(CX154*BT154)</f>
        <v>0</v>
      </c>
      <c r="CZ154" s="62"/>
      <c r="DA154" s="58">
        <f t="shared" si="1863"/>
        <v>0</v>
      </c>
      <c r="DB154" s="62"/>
      <c r="DC154" s="51">
        <f t="shared" si="1864"/>
        <v>0</v>
      </c>
      <c r="DD154" s="62">
        <v>1</v>
      </c>
      <c r="DE154" s="51">
        <f>DD154*BW154*6</f>
        <v>6</v>
      </c>
      <c r="DF154" s="63"/>
      <c r="DG154" s="52"/>
      <c r="DH154" s="63"/>
      <c r="DI154" s="52"/>
      <c r="DJ154" s="63"/>
      <c r="DK154" s="52"/>
      <c r="DL154" s="63"/>
      <c r="DM154" s="52"/>
      <c r="DN154" s="63"/>
      <c r="DO154" s="52"/>
      <c r="DP154" s="63"/>
      <c r="DQ154" s="52"/>
      <c r="DR154" s="52"/>
      <c r="DS154" s="52">
        <f t="shared" si="1766"/>
        <v>12</v>
      </c>
      <c r="DT154" s="52">
        <f t="shared" si="1767"/>
        <v>12</v>
      </c>
      <c r="DU154" s="31"/>
      <c r="DV154" s="31"/>
      <c r="DW154" s="31"/>
      <c r="DX154" s="31"/>
      <c r="DY154" s="31"/>
      <c r="DZ154" s="44"/>
      <c r="EA154" s="45"/>
      <c r="EB154" s="45"/>
      <c r="EC154" s="31"/>
      <c r="ED154" s="31"/>
      <c r="EE154" s="31"/>
      <c r="EF154" s="31"/>
      <c r="EG154" s="31"/>
      <c r="EH154" s="31"/>
      <c r="EI154" s="31"/>
      <c r="EJ154" s="31">
        <f t="shared" si="1768"/>
        <v>44</v>
      </c>
      <c r="EK154" s="31">
        <f t="shared" si="1769"/>
        <v>6</v>
      </c>
      <c r="EL154" s="31">
        <f t="shared" si="1770"/>
        <v>0</v>
      </c>
      <c r="EM154" s="30">
        <f t="shared" si="1771"/>
        <v>0</v>
      </c>
      <c r="EN154" s="31">
        <f t="shared" si="1772"/>
        <v>0</v>
      </c>
      <c r="EO154" s="31">
        <f t="shared" si="1773"/>
        <v>0</v>
      </c>
      <c r="EP154" s="31">
        <f t="shared" si="1774"/>
        <v>0</v>
      </c>
      <c r="EQ154" s="31">
        <f t="shared" si="1775"/>
        <v>0</v>
      </c>
      <c r="ER154" s="31">
        <f t="shared" si="1776"/>
        <v>6</v>
      </c>
      <c r="ES154" s="31">
        <f t="shared" si="1777"/>
        <v>6</v>
      </c>
      <c r="ET154" s="31">
        <f t="shared" si="1778"/>
        <v>0</v>
      </c>
      <c r="EU154" s="31">
        <f t="shared" si="1779"/>
        <v>0</v>
      </c>
      <c r="EV154" s="31">
        <f t="shared" si="1780"/>
        <v>0</v>
      </c>
      <c r="EW154" s="30">
        <f t="shared" si="1781"/>
        <v>0</v>
      </c>
      <c r="EX154" s="31">
        <f t="shared" si="1782"/>
        <v>0</v>
      </c>
      <c r="EY154" s="31">
        <f t="shared" si="1783"/>
        <v>0</v>
      </c>
      <c r="EZ154" s="31">
        <f t="shared" si="1784"/>
        <v>0</v>
      </c>
      <c r="FA154" s="31">
        <f t="shared" si="1785"/>
        <v>0</v>
      </c>
      <c r="FB154" s="31">
        <f t="shared" si="1786"/>
        <v>0</v>
      </c>
      <c r="FC154" s="31">
        <f t="shared" si="1787"/>
        <v>0</v>
      </c>
      <c r="FD154" s="31">
        <f t="shared" si="1788"/>
        <v>0</v>
      </c>
      <c r="FE154" s="31">
        <f t="shared" si="1789"/>
        <v>0</v>
      </c>
      <c r="FF154" s="31">
        <f t="shared" si="1790"/>
        <v>0</v>
      </c>
      <c r="FG154" s="30">
        <f t="shared" si="1791"/>
        <v>0</v>
      </c>
      <c r="FH154" s="31">
        <f t="shared" si="1792"/>
        <v>0</v>
      </c>
      <c r="FI154" s="31">
        <f t="shared" si="1793"/>
        <v>0</v>
      </c>
      <c r="FJ154" s="31">
        <f t="shared" si="1794"/>
        <v>0</v>
      </c>
      <c r="FK154" s="31">
        <f t="shared" si="1795"/>
        <v>0</v>
      </c>
      <c r="FL154" s="31">
        <f t="shared" si="1796"/>
        <v>0</v>
      </c>
      <c r="FM154" s="31">
        <f t="shared" si="1797"/>
        <v>0</v>
      </c>
      <c r="FN154" s="31">
        <f t="shared" si="1798"/>
        <v>0</v>
      </c>
      <c r="FO154" s="31">
        <f t="shared" si="1799"/>
        <v>0</v>
      </c>
      <c r="FP154" s="31">
        <f t="shared" si="1800"/>
        <v>1</v>
      </c>
      <c r="FQ154" s="31">
        <f t="shared" si="1801"/>
        <v>6</v>
      </c>
      <c r="FR154" s="31"/>
      <c r="FS154" s="31">
        <f t="shared" si="1801"/>
        <v>0</v>
      </c>
      <c r="FT154" s="31">
        <f t="shared" si="1802"/>
        <v>0</v>
      </c>
      <c r="FU154" s="31">
        <f t="shared" si="1803"/>
        <v>0</v>
      </c>
      <c r="FV154" s="31">
        <f t="shared" si="1804"/>
        <v>0</v>
      </c>
      <c r="FW154" s="31">
        <f t="shared" si="1805"/>
        <v>0</v>
      </c>
      <c r="FX154" s="31">
        <f t="shared" si="1806"/>
        <v>0</v>
      </c>
      <c r="FY154" s="31">
        <f t="shared" si="1807"/>
        <v>0</v>
      </c>
      <c r="FZ154" s="31">
        <f t="shared" si="1808"/>
        <v>0</v>
      </c>
      <c r="GA154" s="31">
        <f t="shared" si="1809"/>
        <v>0</v>
      </c>
      <c r="GB154" s="31">
        <f t="shared" si="1810"/>
        <v>0</v>
      </c>
      <c r="GC154" s="31">
        <f t="shared" si="1811"/>
        <v>0</v>
      </c>
      <c r="GD154" s="31">
        <f t="shared" si="1812"/>
        <v>0</v>
      </c>
      <c r="GE154" s="97">
        <f t="shared" si="1813"/>
        <v>12</v>
      </c>
      <c r="GF154" s="98">
        <f t="shared" si="1814"/>
        <v>12</v>
      </c>
      <c r="GG154" s="31"/>
      <c r="GH154" s="31"/>
      <c r="GI154" s="31"/>
      <c r="GJ154" s="31"/>
      <c r="GL154" s="7"/>
      <c r="GM154" s="7"/>
      <c r="GN154" s="11"/>
      <c r="GO154" s="33"/>
      <c r="GP154" s="40"/>
      <c r="GR154" s="36"/>
    </row>
    <row r="155" spans="1:200" s="2" customFormat="1" ht="24.95" hidden="1" customHeight="1">
      <c r="A155" s="31"/>
      <c r="B155" s="44"/>
      <c r="C155" s="45"/>
      <c r="D155" s="45"/>
      <c r="E155" s="45"/>
      <c r="F155" s="45"/>
      <c r="G155" s="45"/>
      <c r="H155" s="45"/>
      <c r="I155" s="45"/>
      <c r="J155" s="45"/>
      <c r="K155" s="45"/>
      <c r="L155" s="104"/>
      <c r="M155" s="107">
        <f t="shared" si="1865"/>
        <v>0</v>
      </c>
      <c r="N155" s="62"/>
      <c r="O155" s="52"/>
      <c r="P155" s="62"/>
      <c r="Q155" s="52"/>
      <c r="R155" s="62"/>
      <c r="S155" s="52"/>
      <c r="T155" s="62"/>
      <c r="U155" s="52"/>
      <c r="V155" s="63"/>
      <c r="W155" s="52"/>
      <c r="X155" s="52"/>
      <c r="Y155" s="52"/>
      <c r="Z155" s="63"/>
      <c r="AA155" s="52"/>
      <c r="AB155" s="63"/>
      <c r="AC155" s="52"/>
      <c r="AD155" s="63"/>
      <c r="AE155" s="108"/>
      <c r="AF155" s="63"/>
      <c r="AG155" s="52"/>
      <c r="AH155" s="63"/>
      <c r="AI155" s="52"/>
      <c r="AJ155" s="63"/>
      <c r="AK155" s="52"/>
      <c r="AL155" s="63"/>
      <c r="AM155" s="52"/>
      <c r="AN155" s="63"/>
      <c r="AO155" s="52"/>
      <c r="AP155" s="63"/>
      <c r="AQ155" s="52"/>
      <c r="AR155" s="63"/>
      <c r="AS155" s="52"/>
      <c r="AT155" s="63"/>
      <c r="AU155" s="52"/>
      <c r="AV155" s="63"/>
      <c r="AW155" s="52"/>
      <c r="AX155" s="63"/>
      <c r="AY155" s="52"/>
      <c r="AZ155" s="63"/>
      <c r="BA155" s="52"/>
      <c r="BB155" s="63"/>
      <c r="BC155" s="52"/>
      <c r="BD155" s="63"/>
      <c r="BE155" s="52"/>
      <c r="BF155" s="52"/>
      <c r="BG155" s="52">
        <f t="shared" si="1749"/>
        <v>0</v>
      </c>
      <c r="BH155" s="52">
        <f t="shared" si="1750"/>
        <v>0</v>
      </c>
      <c r="BI155" s="31"/>
      <c r="BJ155" s="31"/>
      <c r="BK155" s="31"/>
      <c r="BL155" s="31"/>
      <c r="BM155" s="31"/>
      <c r="BN155" s="44"/>
      <c r="BO155" s="116"/>
      <c r="BP155" s="45"/>
      <c r="BQ155" s="45"/>
      <c r="BR155" s="45"/>
      <c r="BS155" s="45"/>
      <c r="BT155" s="45"/>
      <c r="BU155" s="45"/>
      <c r="BV155" s="45"/>
      <c r="BW155" s="45"/>
      <c r="BX155" s="44"/>
      <c r="BY155" s="99"/>
      <c r="BZ155" s="62"/>
      <c r="CA155" s="58"/>
      <c r="CB155" s="62"/>
      <c r="CC155" s="58"/>
      <c r="CD155" s="62"/>
      <c r="CE155" s="58"/>
      <c r="CF155" s="62"/>
      <c r="CG155" s="58"/>
      <c r="CH155" s="62"/>
      <c r="CI155" s="58"/>
      <c r="CJ155" s="51"/>
      <c r="CK155" s="51"/>
      <c r="CL155" s="62"/>
      <c r="CM155" s="58"/>
      <c r="CN155" s="62"/>
      <c r="CO155" s="51"/>
      <c r="CP155" s="62"/>
      <c r="CQ155" s="100"/>
      <c r="CR155" s="62"/>
      <c r="CS155" s="52"/>
      <c r="CT155" s="62"/>
      <c r="CU155" s="51"/>
      <c r="CV155" s="62"/>
      <c r="CW155" s="51"/>
      <c r="CX155" s="62"/>
      <c r="CY155" s="58"/>
      <c r="CZ155" s="62"/>
      <c r="DA155" s="58"/>
      <c r="DB155" s="62"/>
      <c r="DC155" s="51"/>
      <c r="DD155" s="62"/>
      <c r="DE155" s="51"/>
      <c r="DF155" s="62"/>
      <c r="DG155" s="51"/>
      <c r="DH155" s="62"/>
      <c r="DI155" s="52"/>
      <c r="DJ155" s="62"/>
      <c r="DK155" s="51"/>
      <c r="DL155" s="62"/>
      <c r="DM155" s="51"/>
      <c r="DN155" s="62"/>
      <c r="DO155" s="51"/>
      <c r="DP155" s="62"/>
      <c r="DQ155" s="52"/>
      <c r="DR155" s="52"/>
      <c r="DS155" s="52">
        <f t="shared" si="1766"/>
        <v>0</v>
      </c>
      <c r="DT155" s="52">
        <f t="shared" si="1767"/>
        <v>0</v>
      </c>
      <c r="DU155" s="31"/>
      <c r="DV155" s="31"/>
      <c r="DW155" s="31"/>
      <c r="DX155" s="31"/>
      <c r="DY155" s="31"/>
      <c r="DZ155" s="44"/>
      <c r="EA155" s="45"/>
      <c r="EB155" s="45"/>
      <c r="EC155" s="31"/>
      <c r="ED155" s="31"/>
      <c r="EE155" s="31"/>
      <c r="EF155" s="31"/>
      <c r="EG155" s="31"/>
      <c r="EH155" s="31"/>
      <c r="EI155" s="31"/>
      <c r="EJ155" s="31">
        <f t="shared" si="1768"/>
        <v>0</v>
      </c>
      <c r="EK155" s="31">
        <f t="shared" si="1769"/>
        <v>0</v>
      </c>
      <c r="EL155" s="31">
        <f t="shared" si="1770"/>
        <v>0</v>
      </c>
      <c r="EM155" s="30">
        <f t="shared" si="1771"/>
        <v>0</v>
      </c>
      <c r="EN155" s="31">
        <f t="shared" si="1772"/>
        <v>0</v>
      </c>
      <c r="EO155" s="31">
        <f t="shared" si="1773"/>
        <v>0</v>
      </c>
      <c r="EP155" s="31">
        <f t="shared" si="1774"/>
        <v>0</v>
      </c>
      <c r="EQ155" s="31">
        <f t="shared" si="1775"/>
        <v>0</v>
      </c>
      <c r="ER155" s="31">
        <f t="shared" si="1776"/>
        <v>0</v>
      </c>
      <c r="ES155" s="31">
        <f t="shared" si="1777"/>
        <v>0</v>
      </c>
      <c r="ET155" s="31">
        <f t="shared" si="1778"/>
        <v>0</v>
      </c>
      <c r="EU155" s="31">
        <f t="shared" si="1779"/>
        <v>0</v>
      </c>
      <c r="EV155" s="31">
        <f t="shared" si="1780"/>
        <v>0</v>
      </c>
      <c r="EW155" s="30">
        <f t="shared" si="1781"/>
        <v>0</v>
      </c>
      <c r="EX155" s="31">
        <f t="shared" si="1782"/>
        <v>0</v>
      </c>
      <c r="EY155" s="31">
        <f t="shared" si="1783"/>
        <v>0</v>
      </c>
      <c r="EZ155" s="31">
        <f t="shared" si="1784"/>
        <v>0</v>
      </c>
      <c r="FA155" s="31">
        <f t="shared" si="1785"/>
        <v>0</v>
      </c>
      <c r="FB155" s="31">
        <f t="shared" si="1786"/>
        <v>0</v>
      </c>
      <c r="FC155" s="31">
        <f t="shared" si="1787"/>
        <v>0</v>
      </c>
      <c r="FD155" s="31">
        <f t="shared" si="1788"/>
        <v>0</v>
      </c>
      <c r="FE155" s="31">
        <f t="shared" si="1789"/>
        <v>0</v>
      </c>
      <c r="FF155" s="31">
        <f t="shared" si="1790"/>
        <v>0</v>
      </c>
      <c r="FG155" s="30">
        <f t="shared" si="1791"/>
        <v>0</v>
      </c>
      <c r="FH155" s="31">
        <f t="shared" si="1792"/>
        <v>0</v>
      </c>
      <c r="FI155" s="31">
        <f t="shared" si="1793"/>
        <v>0</v>
      </c>
      <c r="FJ155" s="31">
        <f t="shared" si="1794"/>
        <v>0</v>
      </c>
      <c r="FK155" s="31">
        <f t="shared" si="1795"/>
        <v>0</v>
      </c>
      <c r="FL155" s="31">
        <f t="shared" si="1796"/>
        <v>0</v>
      </c>
      <c r="FM155" s="31">
        <f t="shared" si="1797"/>
        <v>0</v>
      </c>
      <c r="FN155" s="31">
        <f t="shared" si="1798"/>
        <v>0</v>
      </c>
      <c r="FO155" s="31">
        <f t="shared" si="1799"/>
        <v>0</v>
      </c>
      <c r="FP155" s="31">
        <f t="shared" si="1800"/>
        <v>0</v>
      </c>
      <c r="FQ155" s="31">
        <f t="shared" si="1801"/>
        <v>0</v>
      </c>
      <c r="FR155" s="31"/>
      <c r="FS155" s="31">
        <f t="shared" si="1801"/>
        <v>0</v>
      </c>
      <c r="FT155" s="31">
        <f t="shared" si="1802"/>
        <v>0</v>
      </c>
      <c r="FU155" s="31">
        <f t="shared" si="1803"/>
        <v>0</v>
      </c>
      <c r="FV155" s="31">
        <f t="shared" si="1804"/>
        <v>0</v>
      </c>
      <c r="FW155" s="31">
        <f t="shared" si="1805"/>
        <v>0</v>
      </c>
      <c r="FX155" s="31">
        <f t="shared" si="1806"/>
        <v>0</v>
      </c>
      <c r="FY155" s="31">
        <f t="shared" si="1807"/>
        <v>0</v>
      </c>
      <c r="FZ155" s="31">
        <f t="shared" si="1808"/>
        <v>0</v>
      </c>
      <c r="GA155" s="31">
        <f t="shared" si="1809"/>
        <v>0</v>
      </c>
      <c r="GB155" s="31">
        <f t="shared" si="1810"/>
        <v>0</v>
      </c>
      <c r="GC155" s="31">
        <f t="shared" si="1811"/>
        <v>0</v>
      </c>
      <c r="GD155" s="31">
        <f t="shared" si="1812"/>
        <v>0</v>
      </c>
      <c r="GE155" s="97">
        <f t="shared" si="1813"/>
        <v>0</v>
      </c>
      <c r="GF155" s="98">
        <f t="shared" si="1814"/>
        <v>0</v>
      </c>
      <c r="GG155" s="31"/>
      <c r="GH155" s="31"/>
      <c r="GI155" s="31"/>
      <c r="GJ155" s="31"/>
      <c r="GL155" s="7"/>
      <c r="GM155" s="7"/>
      <c r="GN155" s="11"/>
      <c r="GO155" s="33"/>
      <c r="GP155" s="40"/>
      <c r="GR155" s="36"/>
    </row>
    <row r="156" spans="1:200" s="2" customFormat="1" ht="24.95" hidden="1" customHeight="1">
      <c r="A156" s="31"/>
      <c r="B156" s="44"/>
      <c r="C156" s="45"/>
      <c r="D156" s="45"/>
      <c r="E156" s="45"/>
      <c r="F156" s="45"/>
      <c r="G156" s="45"/>
      <c r="H156" s="45"/>
      <c r="I156" s="45"/>
      <c r="J156" s="45"/>
      <c r="K156" s="45"/>
      <c r="L156" s="44"/>
      <c r="M156" s="107">
        <f t="shared" si="1865"/>
        <v>0</v>
      </c>
      <c r="N156" s="62"/>
      <c r="O156" s="52"/>
      <c r="P156" s="62"/>
      <c r="Q156" s="52"/>
      <c r="R156" s="62"/>
      <c r="S156" s="52"/>
      <c r="T156" s="62"/>
      <c r="U156" s="52"/>
      <c r="V156" s="63"/>
      <c r="W156" s="52"/>
      <c r="X156" s="52"/>
      <c r="Y156" s="52"/>
      <c r="Z156" s="63"/>
      <c r="AA156" s="52"/>
      <c r="AB156" s="63"/>
      <c r="AC156" s="52"/>
      <c r="AD156" s="63"/>
      <c r="AE156" s="108"/>
      <c r="AF156" s="63"/>
      <c r="AG156" s="52"/>
      <c r="AH156" s="63"/>
      <c r="AI156" s="52"/>
      <c r="AJ156" s="63"/>
      <c r="AK156" s="52"/>
      <c r="AL156" s="63"/>
      <c r="AM156" s="52"/>
      <c r="AN156" s="63"/>
      <c r="AO156" s="52"/>
      <c r="AP156" s="63"/>
      <c r="AQ156" s="52"/>
      <c r="AR156" s="63"/>
      <c r="AS156" s="52"/>
      <c r="AT156" s="63"/>
      <c r="AU156" s="52"/>
      <c r="AV156" s="63"/>
      <c r="AW156" s="52"/>
      <c r="AX156" s="63"/>
      <c r="AY156" s="52"/>
      <c r="AZ156" s="63"/>
      <c r="BA156" s="52"/>
      <c r="BB156" s="63"/>
      <c r="BC156" s="52"/>
      <c r="BD156" s="63"/>
      <c r="BE156" s="52"/>
      <c r="BF156" s="52"/>
      <c r="BG156" s="52">
        <f t="shared" si="1749"/>
        <v>0</v>
      </c>
      <c r="BH156" s="52">
        <f t="shared" si="1750"/>
        <v>0</v>
      </c>
      <c r="BI156" s="31"/>
      <c r="BJ156" s="31"/>
      <c r="BK156" s="31"/>
      <c r="BL156" s="31"/>
      <c r="BM156" s="31"/>
      <c r="BN156" s="44" t="s">
        <v>110</v>
      </c>
      <c r="BO156" s="109" t="s">
        <v>111</v>
      </c>
      <c r="BP156" s="109" t="s">
        <v>112</v>
      </c>
      <c r="BQ156" s="109" t="s">
        <v>113</v>
      </c>
      <c r="BR156" s="45">
        <v>301</v>
      </c>
      <c r="BS156" s="45">
        <v>6</v>
      </c>
      <c r="BT156" s="45">
        <v>123</v>
      </c>
      <c r="BU156" s="45">
        <v>1</v>
      </c>
      <c r="BV156" s="45">
        <v>1</v>
      </c>
      <c r="BW156" s="45">
        <v>1</v>
      </c>
      <c r="BX156" s="104">
        <v>64</v>
      </c>
      <c r="BY156" s="99">
        <f>SUM(BZ156+CB156+CD156+CF156+CH156)</f>
        <v>6</v>
      </c>
      <c r="BZ156" s="62"/>
      <c r="CA156" s="58">
        <f>SUM(BZ156)*BU156</f>
        <v>0</v>
      </c>
      <c r="CB156" s="62"/>
      <c r="CC156" s="58">
        <f>BV156*CB156</f>
        <v>0</v>
      </c>
      <c r="CD156" s="62">
        <v>0</v>
      </c>
      <c r="CE156" s="58">
        <f>SUM(CD156)*BV156</f>
        <v>0</v>
      </c>
      <c r="CF156" s="62">
        <v>6</v>
      </c>
      <c r="CG156" s="58">
        <f>SUM(CF156)*BW156</f>
        <v>6</v>
      </c>
      <c r="CH156" s="63"/>
      <c r="CI156" s="52"/>
      <c r="CJ156" s="52"/>
      <c r="CK156" s="52"/>
      <c r="CL156" s="63"/>
      <c r="CM156" s="52"/>
      <c r="CN156" s="63"/>
      <c r="CO156" s="52"/>
      <c r="CP156" s="63"/>
      <c r="CQ156" s="108"/>
      <c r="CR156" s="63"/>
      <c r="CS156" s="52"/>
      <c r="CT156" s="63"/>
      <c r="CU156" s="52"/>
      <c r="CV156" s="63"/>
      <c r="CW156" s="52"/>
      <c r="CX156" s="63"/>
      <c r="CY156" s="52"/>
      <c r="CZ156" s="63"/>
      <c r="DA156" s="52"/>
      <c r="DB156" s="63"/>
      <c r="DC156" s="52"/>
      <c r="DD156" s="63"/>
      <c r="DE156" s="52"/>
      <c r="DF156" s="63"/>
      <c r="DG156" s="52"/>
      <c r="DH156" s="63"/>
      <c r="DI156" s="52"/>
      <c r="DJ156" s="63"/>
      <c r="DK156" s="52"/>
      <c r="DL156" s="63"/>
      <c r="DM156" s="52"/>
      <c r="DN156" s="63"/>
      <c r="DO156" s="52"/>
      <c r="DP156" s="63"/>
      <c r="DQ156" s="52"/>
      <c r="DR156" s="52"/>
      <c r="DS156" s="52">
        <f t="shared" si="1766"/>
        <v>6</v>
      </c>
      <c r="DT156" s="52">
        <f t="shared" si="1767"/>
        <v>6</v>
      </c>
      <c r="DU156" s="31"/>
      <c r="DV156" s="31"/>
      <c r="DW156" s="31"/>
      <c r="DX156" s="31"/>
      <c r="DY156" s="31"/>
      <c r="DZ156" s="44"/>
      <c r="EA156" s="45"/>
      <c r="EB156" s="45"/>
      <c r="EC156" s="31"/>
      <c r="ED156" s="31"/>
      <c r="EE156" s="31"/>
      <c r="EF156" s="31"/>
      <c r="EG156" s="31"/>
      <c r="EH156" s="31"/>
      <c r="EI156" s="31"/>
      <c r="EJ156" s="31">
        <f t="shared" si="1768"/>
        <v>64</v>
      </c>
      <c r="EK156" s="31">
        <f t="shared" si="1769"/>
        <v>6</v>
      </c>
      <c r="EL156" s="31">
        <f t="shared" si="1770"/>
        <v>0</v>
      </c>
      <c r="EM156" s="30">
        <f t="shared" si="1771"/>
        <v>0</v>
      </c>
      <c r="EN156" s="31">
        <f t="shared" si="1772"/>
        <v>0</v>
      </c>
      <c r="EO156" s="31">
        <f t="shared" si="1773"/>
        <v>0</v>
      </c>
      <c r="EP156" s="31">
        <f t="shared" si="1774"/>
        <v>0</v>
      </c>
      <c r="EQ156" s="31">
        <f t="shared" si="1775"/>
        <v>0</v>
      </c>
      <c r="ER156" s="31">
        <f t="shared" si="1776"/>
        <v>6</v>
      </c>
      <c r="ES156" s="31">
        <f t="shared" si="1777"/>
        <v>6</v>
      </c>
      <c r="ET156" s="31">
        <f t="shared" si="1778"/>
        <v>0</v>
      </c>
      <c r="EU156" s="31">
        <f t="shared" si="1779"/>
        <v>0</v>
      </c>
      <c r="EV156" s="31">
        <f t="shared" si="1780"/>
        <v>0</v>
      </c>
      <c r="EW156" s="30">
        <f t="shared" si="1781"/>
        <v>0</v>
      </c>
      <c r="EX156" s="31">
        <f t="shared" si="1782"/>
        <v>0</v>
      </c>
      <c r="EY156" s="31">
        <f t="shared" si="1783"/>
        <v>0</v>
      </c>
      <c r="EZ156" s="31">
        <f t="shared" si="1784"/>
        <v>0</v>
      </c>
      <c r="FA156" s="31">
        <f t="shared" si="1785"/>
        <v>0</v>
      </c>
      <c r="FB156" s="31">
        <f t="shared" si="1786"/>
        <v>0</v>
      </c>
      <c r="FC156" s="31">
        <f t="shared" si="1787"/>
        <v>0</v>
      </c>
      <c r="FD156" s="31">
        <f t="shared" si="1788"/>
        <v>0</v>
      </c>
      <c r="FE156" s="31">
        <f t="shared" si="1789"/>
        <v>0</v>
      </c>
      <c r="FF156" s="31">
        <f t="shared" si="1790"/>
        <v>0</v>
      </c>
      <c r="FG156" s="30">
        <f t="shared" si="1791"/>
        <v>0</v>
      </c>
      <c r="FH156" s="31">
        <f t="shared" si="1792"/>
        <v>0</v>
      </c>
      <c r="FI156" s="31">
        <f t="shared" si="1793"/>
        <v>0</v>
      </c>
      <c r="FJ156" s="31">
        <f t="shared" si="1794"/>
        <v>0</v>
      </c>
      <c r="FK156" s="31">
        <f t="shared" si="1795"/>
        <v>0</v>
      </c>
      <c r="FL156" s="31">
        <f t="shared" si="1796"/>
        <v>0</v>
      </c>
      <c r="FM156" s="31">
        <f t="shared" si="1797"/>
        <v>0</v>
      </c>
      <c r="FN156" s="31">
        <f t="shared" si="1798"/>
        <v>0</v>
      </c>
      <c r="FO156" s="31">
        <f t="shared" si="1799"/>
        <v>0</v>
      </c>
      <c r="FP156" s="31">
        <f t="shared" si="1800"/>
        <v>0</v>
      </c>
      <c r="FQ156" s="31">
        <f t="shared" si="1801"/>
        <v>0</v>
      </c>
      <c r="FR156" s="31"/>
      <c r="FS156" s="31">
        <f t="shared" si="1801"/>
        <v>0</v>
      </c>
      <c r="FT156" s="31">
        <f t="shared" si="1802"/>
        <v>0</v>
      </c>
      <c r="FU156" s="31">
        <f t="shared" si="1803"/>
        <v>0</v>
      </c>
      <c r="FV156" s="31">
        <f t="shared" si="1804"/>
        <v>0</v>
      </c>
      <c r="FW156" s="31">
        <f t="shared" si="1805"/>
        <v>0</v>
      </c>
      <c r="FX156" s="31">
        <f t="shared" si="1806"/>
        <v>0</v>
      </c>
      <c r="FY156" s="31">
        <f t="shared" si="1807"/>
        <v>0</v>
      </c>
      <c r="FZ156" s="31">
        <f t="shared" si="1808"/>
        <v>0</v>
      </c>
      <c r="GA156" s="31">
        <f t="shared" si="1809"/>
        <v>0</v>
      </c>
      <c r="GB156" s="31">
        <f t="shared" si="1810"/>
        <v>0</v>
      </c>
      <c r="GC156" s="31">
        <f t="shared" si="1811"/>
        <v>0</v>
      </c>
      <c r="GD156" s="31">
        <f t="shared" si="1812"/>
        <v>0</v>
      </c>
      <c r="GE156" s="97">
        <f t="shared" si="1813"/>
        <v>6</v>
      </c>
      <c r="GF156" s="98">
        <f t="shared" si="1814"/>
        <v>6</v>
      </c>
      <c r="GG156" s="31"/>
      <c r="GH156" s="31"/>
      <c r="GI156" s="31"/>
      <c r="GJ156" s="31"/>
      <c r="GL156" s="7"/>
      <c r="GM156" s="7"/>
      <c r="GN156" s="11"/>
      <c r="GO156" s="33"/>
      <c r="GP156" s="40"/>
      <c r="GR156" s="36"/>
    </row>
    <row r="157" spans="1:200" s="2" customFormat="1" ht="24.95" hidden="1" customHeight="1">
      <c r="A157" s="31"/>
      <c r="B157" s="44"/>
      <c r="C157" s="45"/>
      <c r="D157" s="45"/>
      <c r="E157" s="45"/>
      <c r="F157" s="45"/>
      <c r="G157" s="45"/>
      <c r="H157" s="45"/>
      <c r="I157" s="45"/>
      <c r="J157" s="45"/>
      <c r="K157" s="45"/>
      <c r="L157" s="44"/>
      <c r="M157" s="107">
        <f t="shared" si="1865"/>
        <v>0</v>
      </c>
      <c r="N157" s="62"/>
      <c r="O157" s="52"/>
      <c r="P157" s="62"/>
      <c r="Q157" s="52"/>
      <c r="R157" s="62"/>
      <c r="S157" s="52"/>
      <c r="T157" s="62"/>
      <c r="U157" s="52"/>
      <c r="V157" s="63"/>
      <c r="W157" s="52"/>
      <c r="X157" s="52"/>
      <c r="Y157" s="52"/>
      <c r="Z157" s="63"/>
      <c r="AA157" s="52"/>
      <c r="AB157" s="63"/>
      <c r="AC157" s="52"/>
      <c r="AD157" s="63"/>
      <c r="AE157" s="108"/>
      <c r="AF157" s="63"/>
      <c r="AG157" s="52"/>
      <c r="AH157" s="63"/>
      <c r="AI157" s="52"/>
      <c r="AJ157" s="63"/>
      <c r="AK157" s="52"/>
      <c r="AL157" s="63"/>
      <c r="AM157" s="52"/>
      <c r="AN157" s="63"/>
      <c r="AO157" s="52"/>
      <c r="AP157" s="63"/>
      <c r="AQ157" s="52"/>
      <c r="AR157" s="63"/>
      <c r="AS157" s="52"/>
      <c r="AT157" s="63"/>
      <c r="AU157" s="52"/>
      <c r="AV157" s="63"/>
      <c r="AW157" s="52"/>
      <c r="AX157" s="63"/>
      <c r="AY157" s="52"/>
      <c r="AZ157" s="63"/>
      <c r="BA157" s="52"/>
      <c r="BB157" s="63"/>
      <c r="BC157" s="52"/>
      <c r="BD157" s="63"/>
      <c r="BE157" s="52"/>
      <c r="BF157" s="52"/>
      <c r="BG157" s="52">
        <f t="shared" si="1749"/>
        <v>0</v>
      </c>
      <c r="BH157" s="52">
        <f t="shared" si="1750"/>
        <v>0</v>
      </c>
      <c r="BI157" s="31"/>
      <c r="BJ157" s="31"/>
      <c r="BK157" s="31"/>
      <c r="BL157" s="31"/>
      <c r="BM157" s="31"/>
      <c r="BN157" s="44" t="s">
        <v>110</v>
      </c>
      <c r="BO157" s="45" t="s">
        <v>116</v>
      </c>
      <c r="BP157" s="109" t="s">
        <v>112</v>
      </c>
      <c r="BQ157" s="109" t="s">
        <v>117</v>
      </c>
      <c r="BR157" s="109">
        <v>211</v>
      </c>
      <c r="BS157" s="109">
        <v>4</v>
      </c>
      <c r="BT157" s="45">
        <f>60+40</f>
        <v>100</v>
      </c>
      <c r="BU157" s="45">
        <v>1</v>
      </c>
      <c r="BV157" s="45">
        <v>1</v>
      </c>
      <c r="BW157" s="45">
        <v>1</v>
      </c>
      <c r="BX157" s="44">
        <v>60</v>
      </c>
      <c r="BY157" s="99">
        <f t="shared" ref="BY157:BY159" si="1869">SUM(BZ157+CB157+CD157+CF157+CH157)</f>
        <v>6</v>
      </c>
      <c r="BZ157" s="62"/>
      <c r="CA157" s="58">
        <f t="shared" ref="CA157" si="1870">SUM(BZ157)*BU157</f>
        <v>0</v>
      </c>
      <c r="CB157" s="62"/>
      <c r="CC157" s="58">
        <f t="shared" ref="CC157" si="1871">BV157*CB157</f>
        <v>0</v>
      </c>
      <c r="CD157" s="62">
        <v>0</v>
      </c>
      <c r="CE157" s="58">
        <f t="shared" ref="CE157" si="1872">SUM(CD157)*BV157</f>
        <v>0</v>
      </c>
      <c r="CF157" s="62">
        <v>6</v>
      </c>
      <c r="CG157" s="58">
        <f t="shared" ref="CG157" si="1873">SUM(CF157)*BW157</f>
        <v>6</v>
      </c>
      <c r="CH157" s="63"/>
      <c r="CI157" s="52"/>
      <c r="CJ157" s="52"/>
      <c r="CK157" s="52"/>
      <c r="CL157" s="63"/>
      <c r="CM157" s="52"/>
      <c r="CN157" s="63"/>
      <c r="CO157" s="52"/>
      <c r="CP157" s="63"/>
      <c r="CQ157" s="108"/>
      <c r="CR157" s="63"/>
      <c r="CS157" s="52"/>
      <c r="CT157" s="63"/>
      <c r="CU157" s="52"/>
      <c r="CV157" s="63"/>
      <c r="CW157" s="52"/>
      <c r="CX157" s="63"/>
      <c r="CY157" s="52"/>
      <c r="CZ157" s="63"/>
      <c r="DA157" s="52"/>
      <c r="DB157" s="63"/>
      <c r="DC157" s="52"/>
      <c r="DD157" s="63"/>
      <c r="DE157" s="52"/>
      <c r="DF157" s="63"/>
      <c r="DG157" s="52"/>
      <c r="DH157" s="63"/>
      <c r="DI157" s="52"/>
      <c r="DJ157" s="63"/>
      <c r="DK157" s="52"/>
      <c r="DL157" s="63"/>
      <c r="DM157" s="52"/>
      <c r="DN157" s="63"/>
      <c r="DO157" s="52"/>
      <c r="DP157" s="63"/>
      <c r="DQ157" s="52"/>
      <c r="DR157" s="52"/>
      <c r="DS157" s="52">
        <f t="shared" si="1766"/>
        <v>6</v>
      </c>
      <c r="DT157" s="52">
        <f t="shared" si="1767"/>
        <v>6</v>
      </c>
      <c r="DU157" s="31"/>
      <c r="DV157" s="31"/>
      <c r="DW157" s="31"/>
      <c r="DX157" s="31"/>
      <c r="DY157" s="31"/>
      <c r="DZ157" s="44"/>
      <c r="EA157" s="45"/>
      <c r="EB157" s="45"/>
      <c r="EC157" s="31"/>
      <c r="ED157" s="31"/>
      <c r="EE157" s="31"/>
      <c r="EF157" s="31"/>
      <c r="EG157" s="31"/>
      <c r="EH157" s="31"/>
      <c r="EI157" s="31"/>
      <c r="EJ157" s="31">
        <f t="shared" si="1768"/>
        <v>60</v>
      </c>
      <c r="EK157" s="31">
        <f t="shared" si="1769"/>
        <v>6</v>
      </c>
      <c r="EL157" s="31">
        <f t="shared" si="1770"/>
        <v>0</v>
      </c>
      <c r="EM157" s="30">
        <f t="shared" si="1771"/>
        <v>0</v>
      </c>
      <c r="EN157" s="31">
        <f t="shared" si="1772"/>
        <v>0</v>
      </c>
      <c r="EO157" s="31">
        <f t="shared" si="1773"/>
        <v>0</v>
      </c>
      <c r="EP157" s="31">
        <f t="shared" si="1774"/>
        <v>0</v>
      </c>
      <c r="EQ157" s="31">
        <f t="shared" si="1775"/>
        <v>0</v>
      </c>
      <c r="ER157" s="31">
        <f t="shared" si="1776"/>
        <v>6</v>
      </c>
      <c r="ES157" s="31">
        <f t="shared" si="1777"/>
        <v>6</v>
      </c>
      <c r="ET157" s="31">
        <f t="shared" si="1778"/>
        <v>0</v>
      </c>
      <c r="EU157" s="31">
        <f t="shared" si="1779"/>
        <v>0</v>
      </c>
      <c r="EV157" s="31">
        <f t="shared" si="1780"/>
        <v>0</v>
      </c>
      <c r="EW157" s="30">
        <f t="shared" si="1781"/>
        <v>0</v>
      </c>
      <c r="EX157" s="31">
        <f t="shared" si="1782"/>
        <v>0</v>
      </c>
      <c r="EY157" s="31">
        <f t="shared" si="1783"/>
        <v>0</v>
      </c>
      <c r="EZ157" s="31">
        <f t="shared" si="1784"/>
        <v>0</v>
      </c>
      <c r="FA157" s="31">
        <f t="shared" si="1785"/>
        <v>0</v>
      </c>
      <c r="FB157" s="31">
        <f t="shared" si="1786"/>
        <v>0</v>
      </c>
      <c r="FC157" s="31">
        <f t="shared" si="1787"/>
        <v>0</v>
      </c>
      <c r="FD157" s="31">
        <f t="shared" si="1788"/>
        <v>0</v>
      </c>
      <c r="FE157" s="31">
        <f t="shared" si="1789"/>
        <v>0</v>
      </c>
      <c r="FF157" s="31">
        <f t="shared" si="1790"/>
        <v>0</v>
      </c>
      <c r="FG157" s="30">
        <f t="shared" si="1791"/>
        <v>0</v>
      </c>
      <c r="FH157" s="31">
        <f t="shared" si="1792"/>
        <v>0</v>
      </c>
      <c r="FI157" s="31">
        <f t="shared" si="1793"/>
        <v>0</v>
      </c>
      <c r="FJ157" s="31">
        <f t="shared" si="1794"/>
        <v>0</v>
      </c>
      <c r="FK157" s="31">
        <f t="shared" si="1795"/>
        <v>0</v>
      </c>
      <c r="FL157" s="31">
        <f t="shared" si="1796"/>
        <v>0</v>
      </c>
      <c r="FM157" s="31">
        <f t="shared" si="1797"/>
        <v>0</v>
      </c>
      <c r="FN157" s="31">
        <f t="shared" si="1798"/>
        <v>0</v>
      </c>
      <c r="FO157" s="31">
        <f t="shared" si="1799"/>
        <v>0</v>
      </c>
      <c r="FP157" s="31">
        <f t="shared" si="1800"/>
        <v>0</v>
      </c>
      <c r="FQ157" s="31">
        <f t="shared" si="1801"/>
        <v>0</v>
      </c>
      <c r="FR157" s="31"/>
      <c r="FS157" s="31">
        <f t="shared" si="1801"/>
        <v>0</v>
      </c>
      <c r="FT157" s="31">
        <f t="shared" si="1802"/>
        <v>0</v>
      </c>
      <c r="FU157" s="31">
        <f t="shared" si="1803"/>
        <v>0</v>
      </c>
      <c r="FV157" s="31">
        <f t="shared" si="1804"/>
        <v>0</v>
      </c>
      <c r="FW157" s="31">
        <f t="shared" si="1805"/>
        <v>0</v>
      </c>
      <c r="FX157" s="31">
        <f t="shared" si="1806"/>
        <v>0</v>
      </c>
      <c r="FY157" s="31">
        <f t="shared" si="1807"/>
        <v>0</v>
      </c>
      <c r="FZ157" s="31">
        <f t="shared" si="1808"/>
        <v>0</v>
      </c>
      <c r="GA157" s="31">
        <f t="shared" si="1809"/>
        <v>0</v>
      </c>
      <c r="GB157" s="31">
        <f t="shared" si="1810"/>
        <v>0</v>
      </c>
      <c r="GC157" s="31">
        <f t="shared" si="1811"/>
        <v>0</v>
      </c>
      <c r="GD157" s="31">
        <f t="shared" si="1812"/>
        <v>0</v>
      </c>
      <c r="GE157" s="97">
        <f t="shared" si="1813"/>
        <v>6</v>
      </c>
      <c r="GF157" s="98">
        <f t="shared" si="1814"/>
        <v>6</v>
      </c>
      <c r="GG157" s="31"/>
      <c r="GH157" s="31"/>
      <c r="GI157" s="31"/>
      <c r="GJ157" s="31"/>
      <c r="GL157" s="7"/>
      <c r="GM157" s="7"/>
      <c r="GN157" s="11"/>
      <c r="GO157" s="33"/>
      <c r="GP157" s="40"/>
      <c r="GR157" s="36"/>
    </row>
    <row r="158" spans="1:200" s="2" customFormat="1" ht="24.95" hidden="1" customHeight="1">
      <c r="A158" s="31"/>
      <c r="B158" s="44"/>
      <c r="C158" s="45"/>
      <c r="D158" s="45"/>
      <c r="E158" s="45"/>
      <c r="F158" s="45"/>
      <c r="G158" s="45"/>
      <c r="H158" s="45"/>
      <c r="I158" s="45"/>
      <c r="J158" s="45"/>
      <c r="K158" s="45"/>
      <c r="L158" s="44"/>
      <c r="M158" s="107">
        <f t="shared" si="1865"/>
        <v>0</v>
      </c>
      <c r="N158" s="62"/>
      <c r="O158" s="52"/>
      <c r="P158" s="62"/>
      <c r="Q158" s="52"/>
      <c r="R158" s="62"/>
      <c r="S158" s="52"/>
      <c r="T158" s="62"/>
      <c r="U158" s="52"/>
      <c r="V158" s="63"/>
      <c r="W158" s="52"/>
      <c r="X158" s="52"/>
      <c r="Y158" s="52"/>
      <c r="Z158" s="63"/>
      <c r="AA158" s="52"/>
      <c r="AB158" s="63"/>
      <c r="AC158" s="52"/>
      <c r="AD158" s="63"/>
      <c r="AE158" s="108"/>
      <c r="AF158" s="63"/>
      <c r="AG158" s="52"/>
      <c r="AH158" s="63"/>
      <c r="AI158" s="52"/>
      <c r="AJ158" s="63"/>
      <c r="AK158" s="52"/>
      <c r="AL158" s="63"/>
      <c r="AM158" s="52"/>
      <c r="AN158" s="63"/>
      <c r="AO158" s="52"/>
      <c r="AP158" s="63"/>
      <c r="AQ158" s="52"/>
      <c r="AR158" s="63"/>
      <c r="AS158" s="52"/>
      <c r="AT158" s="63"/>
      <c r="AU158" s="52"/>
      <c r="AV158" s="63"/>
      <c r="AW158" s="52"/>
      <c r="AX158" s="63"/>
      <c r="AY158" s="52"/>
      <c r="AZ158" s="63"/>
      <c r="BA158" s="52"/>
      <c r="BB158" s="63"/>
      <c r="BC158" s="52"/>
      <c r="BD158" s="63"/>
      <c r="BE158" s="52"/>
      <c r="BF158" s="52"/>
      <c r="BG158" s="52">
        <f t="shared" si="1749"/>
        <v>0</v>
      </c>
      <c r="BH158" s="52">
        <f t="shared" si="1750"/>
        <v>0</v>
      </c>
      <c r="BI158" s="31"/>
      <c r="BJ158" s="31"/>
      <c r="BK158" s="31"/>
      <c r="BL158" s="31"/>
      <c r="BM158" s="31"/>
      <c r="BN158" s="44" t="s">
        <v>110</v>
      </c>
      <c r="BO158" s="45" t="s">
        <v>114</v>
      </c>
      <c r="BP158" s="109" t="s">
        <v>112</v>
      </c>
      <c r="BQ158" s="45" t="s">
        <v>115</v>
      </c>
      <c r="BR158" s="109">
        <v>408</v>
      </c>
      <c r="BS158" s="45">
        <v>8</v>
      </c>
      <c r="BT158" s="45">
        <v>41</v>
      </c>
      <c r="BU158" s="45">
        <v>1</v>
      </c>
      <c r="BV158" s="45">
        <v>1</v>
      </c>
      <c r="BW158" s="45">
        <v>1</v>
      </c>
      <c r="BX158" s="44">
        <v>54</v>
      </c>
      <c r="BY158" s="99">
        <f t="shared" si="1869"/>
        <v>6</v>
      </c>
      <c r="BZ158" s="62"/>
      <c r="CA158" s="58">
        <f>SUM(BZ158)*BU158</f>
        <v>0</v>
      </c>
      <c r="CB158" s="58"/>
      <c r="CC158" s="58">
        <f>BV158*CB158</f>
        <v>0</v>
      </c>
      <c r="CD158" s="58">
        <v>0</v>
      </c>
      <c r="CE158" s="58">
        <f>SUM(CD158)*BV158</f>
        <v>0</v>
      </c>
      <c r="CF158" s="58">
        <v>6</v>
      </c>
      <c r="CG158" s="58">
        <f>SUM(CF158)*BW158</f>
        <v>6</v>
      </c>
      <c r="CH158" s="63"/>
      <c r="CI158" s="52"/>
      <c r="CJ158" s="52"/>
      <c r="CK158" s="52"/>
      <c r="CL158" s="63"/>
      <c r="CM158" s="52"/>
      <c r="CN158" s="63"/>
      <c r="CO158" s="52"/>
      <c r="CP158" s="63"/>
      <c r="CQ158" s="108"/>
      <c r="CR158" s="63"/>
      <c r="CS158" s="52"/>
      <c r="CT158" s="63"/>
      <c r="CU158" s="52"/>
      <c r="CV158" s="63"/>
      <c r="CW158" s="52"/>
      <c r="CX158" s="63"/>
      <c r="CY158" s="52"/>
      <c r="CZ158" s="63"/>
      <c r="DA158" s="52"/>
      <c r="DB158" s="63"/>
      <c r="DC158" s="52"/>
      <c r="DD158" s="63"/>
      <c r="DE158" s="52"/>
      <c r="DF158" s="63"/>
      <c r="DG158" s="52"/>
      <c r="DH158" s="63"/>
      <c r="DI158" s="52"/>
      <c r="DJ158" s="63"/>
      <c r="DK158" s="52"/>
      <c r="DL158" s="63"/>
      <c r="DM158" s="52"/>
      <c r="DN158" s="63"/>
      <c r="DO158" s="52"/>
      <c r="DP158" s="63"/>
      <c r="DQ158" s="52"/>
      <c r="DR158" s="52"/>
      <c r="DS158" s="52">
        <f t="shared" si="1766"/>
        <v>6</v>
      </c>
      <c r="DT158" s="52">
        <f t="shared" si="1767"/>
        <v>6</v>
      </c>
      <c r="DU158" s="31"/>
      <c r="DV158" s="31"/>
      <c r="DW158" s="31"/>
      <c r="DX158" s="31"/>
      <c r="DY158" s="31"/>
      <c r="DZ158" s="44"/>
      <c r="EA158" s="45"/>
      <c r="EB158" s="45"/>
      <c r="EC158" s="31"/>
      <c r="ED158" s="31"/>
      <c r="EE158" s="31"/>
      <c r="EF158" s="31"/>
      <c r="EG158" s="31"/>
      <c r="EH158" s="31"/>
      <c r="EI158" s="31"/>
      <c r="EJ158" s="31">
        <f t="shared" si="1768"/>
        <v>54</v>
      </c>
      <c r="EK158" s="31">
        <f t="shared" si="1769"/>
        <v>6</v>
      </c>
      <c r="EL158" s="31">
        <f t="shared" si="1770"/>
        <v>0</v>
      </c>
      <c r="EM158" s="30">
        <f t="shared" si="1771"/>
        <v>0</v>
      </c>
      <c r="EN158" s="31">
        <f t="shared" si="1772"/>
        <v>0</v>
      </c>
      <c r="EO158" s="31">
        <f t="shared" si="1773"/>
        <v>0</v>
      </c>
      <c r="EP158" s="31">
        <f t="shared" si="1774"/>
        <v>0</v>
      </c>
      <c r="EQ158" s="31">
        <f t="shared" si="1775"/>
        <v>0</v>
      </c>
      <c r="ER158" s="31">
        <f t="shared" si="1776"/>
        <v>6</v>
      </c>
      <c r="ES158" s="31">
        <f t="shared" si="1777"/>
        <v>6</v>
      </c>
      <c r="ET158" s="31">
        <f t="shared" si="1778"/>
        <v>0</v>
      </c>
      <c r="EU158" s="31">
        <f t="shared" si="1779"/>
        <v>0</v>
      </c>
      <c r="EV158" s="31">
        <f t="shared" si="1780"/>
        <v>0</v>
      </c>
      <c r="EW158" s="30">
        <f t="shared" si="1781"/>
        <v>0</v>
      </c>
      <c r="EX158" s="31">
        <f t="shared" si="1782"/>
        <v>0</v>
      </c>
      <c r="EY158" s="31">
        <f t="shared" si="1783"/>
        <v>0</v>
      </c>
      <c r="EZ158" s="31">
        <f t="shared" si="1784"/>
        <v>0</v>
      </c>
      <c r="FA158" s="31">
        <f t="shared" si="1785"/>
        <v>0</v>
      </c>
      <c r="FB158" s="31">
        <f t="shared" si="1786"/>
        <v>0</v>
      </c>
      <c r="FC158" s="31">
        <f t="shared" si="1787"/>
        <v>0</v>
      </c>
      <c r="FD158" s="31">
        <f t="shared" si="1788"/>
        <v>0</v>
      </c>
      <c r="FE158" s="31">
        <f t="shared" si="1789"/>
        <v>0</v>
      </c>
      <c r="FF158" s="31">
        <f t="shared" si="1790"/>
        <v>0</v>
      </c>
      <c r="FG158" s="30">
        <f t="shared" si="1791"/>
        <v>0</v>
      </c>
      <c r="FH158" s="31">
        <f t="shared" si="1792"/>
        <v>0</v>
      </c>
      <c r="FI158" s="31">
        <f t="shared" si="1793"/>
        <v>0</v>
      </c>
      <c r="FJ158" s="31">
        <f t="shared" si="1794"/>
        <v>0</v>
      </c>
      <c r="FK158" s="31">
        <f t="shared" si="1795"/>
        <v>0</v>
      </c>
      <c r="FL158" s="31">
        <f t="shared" si="1796"/>
        <v>0</v>
      </c>
      <c r="FM158" s="31">
        <f t="shared" si="1797"/>
        <v>0</v>
      </c>
      <c r="FN158" s="31">
        <f t="shared" si="1798"/>
        <v>0</v>
      </c>
      <c r="FO158" s="31">
        <f t="shared" si="1799"/>
        <v>0</v>
      </c>
      <c r="FP158" s="31">
        <f t="shared" si="1800"/>
        <v>0</v>
      </c>
      <c r="FQ158" s="31">
        <f t="shared" si="1801"/>
        <v>0</v>
      </c>
      <c r="FR158" s="31"/>
      <c r="FS158" s="31">
        <f t="shared" si="1801"/>
        <v>0</v>
      </c>
      <c r="FT158" s="31">
        <f t="shared" si="1802"/>
        <v>0</v>
      </c>
      <c r="FU158" s="31">
        <f t="shared" si="1803"/>
        <v>0</v>
      </c>
      <c r="FV158" s="31">
        <f t="shared" si="1804"/>
        <v>0</v>
      </c>
      <c r="FW158" s="31">
        <f t="shared" si="1805"/>
        <v>0</v>
      </c>
      <c r="FX158" s="31">
        <f t="shared" si="1806"/>
        <v>0</v>
      </c>
      <c r="FY158" s="31">
        <f t="shared" si="1807"/>
        <v>0</v>
      </c>
      <c r="FZ158" s="31">
        <f t="shared" si="1808"/>
        <v>0</v>
      </c>
      <c r="GA158" s="31">
        <f t="shared" si="1809"/>
        <v>0</v>
      </c>
      <c r="GB158" s="31">
        <f t="shared" si="1810"/>
        <v>0</v>
      </c>
      <c r="GC158" s="31">
        <f t="shared" si="1811"/>
        <v>0</v>
      </c>
      <c r="GD158" s="31">
        <f t="shared" si="1812"/>
        <v>0</v>
      </c>
      <c r="GE158" s="97">
        <f t="shared" si="1813"/>
        <v>6</v>
      </c>
      <c r="GF158" s="98">
        <f t="shared" si="1814"/>
        <v>6</v>
      </c>
      <c r="GG158" s="31"/>
      <c r="GH158" s="31"/>
      <c r="GI158" s="31"/>
      <c r="GJ158" s="31"/>
      <c r="GL158" s="7"/>
      <c r="GM158" s="7"/>
      <c r="GN158" s="11"/>
      <c r="GO158" s="37"/>
      <c r="GP158" s="42"/>
      <c r="GR158" s="36"/>
    </row>
    <row r="159" spans="1:200" s="2" customFormat="1" ht="24.95" hidden="1" customHeight="1">
      <c r="A159" s="31"/>
      <c r="B159" s="44"/>
      <c r="C159" s="45"/>
      <c r="D159" s="45"/>
      <c r="E159" s="45"/>
      <c r="F159" s="45"/>
      <c r="G159" s="45"/>
      <c r="H159" s="45"/>
      <c r="I159" s="45"/>
      <c r="J159" s="45"/>
      <c r="K159" s="45"/>
      <c r="L159" s="44"/>
      <c r="M159" s="107">
        <f t="shared" si="1865"/>
        <v>0</v>
      </c>
      <c r="N159" s="62"/>
      <c r="O159" s="52"/>
      <c r="P159" s="62"/>
      <c r="Q159" s="52"/>
      <c r="R159" s="62"/>
      <c r="S159" s="52"/>
      <c r="T159" s="62"/>
      <c r="U159" s="52"/>
      <c r="V159" s="63"/>
      <c r="W159" s="52"/>
      <c r="X159" s="52"/>
      <c r="Y159" s="52"/>
      <c r="Z159" s="63"/>
      <c r="AA159" s="52"/>
      <c r="AB159" s="63"/>
      <c r="AC159" s="52"/>
      <c r="AD159" s="63"/>
      <c r="AE159" s="108"/>
      <c r="AF159" s="63"/>
      <c r="AG159" s="52"/>
      <c r="AH159" s="63"/>
      <c r="AI159" s="52"/>
      <c r="AJ159" s="63"/>
      <c r="AK159" s="52"/>
      <c r="AL159" s="63"/>
      <c r="AM159" s="52"/>
      <c r="AN159" s="63"/>
      <c r="AO159" s="52"/>
      <c r="AP159" s="63"/>
      <c r="AQ159" s="52"/>
      <c r="AR159" s="63"/>
      <c r="AS159" s="52"/>
      <c r="AT159" s="63"/>
      <c r="AU159" s="52"/>
      <c r="AV159" s="63"/>
      <c r="AW159" s="52"/>
      <c r="AX159" s="63"/>
      <c r="AY159" s="52"/>
      <c r="AZ159" s="63"/>
      <c r="BA159" s="52"/>
      <c r="BB159" s="63"/>
      <c r="BC159" s="52"/>
      <c r="BD159" s="63"/>
      <c r="BE159" s="52"/>
      <c r="BF159" s="52"/>
      <c r="BG159" s="52">
        <f t="shared" si="1749"/>
        <v>0</v>
      </c>
      <c r="BH159" s="52">
        <f t="shared" si="1750"/>
        <v>0</v>
      </c>
      <c r="BI159" s="31"/>
      <c r="BJ159" s="31"/>
      <c r="BK159" s="31"/>
      <c r="BL159" s="31"/>
      <c r="BM159" s="31"/>
      <c r="BN159" s="44" t="s">
        <v>110</v>
      </c>
      <c r="BO159" s="45" t="s">
        <v>116</v>
      </c>
      <c r="BP159" s="45" t="s">
        <v>118</v>
      </c>
      <c r="BQ159" s="109" t="s">
        <v>117</v>
      </c>
      <c r="BR159" s="45">
        <v>411</v>
      </c>
      <c r="BS159" s="109">
        <v>8</v>
      </c>
      <c r="BT159" s="45">
        <v>74</v>
      </c>
      <c r="BU159" s="45">
        <v>1</v>
      </c>
      <c r="BV159" s="45">
        <v>1</v>
      </c>
      <c r="BW159" s="45">
        <v>1</v>
      </c>
      <c r="BX159" s="44">
        <v>44</v>
      </c>
      <c r="BY159" s="99">
        <f t="shared" si="1869"/>
        <v>6</v>
      </c>
      <c r="BZ159" s="62"/>
      <c r="CA159" s="58">
        <f t="shared" ref="CA159" si="1874">SUM(BZ159)*BU159</f>
        <v>0</v>
      </c>
      <c r="CB159" s="62"/>
      <c r="CC159" s="58">
        <f t="shared" ref="CC159" si="1875">BV159*CB159</f>
        <v>0</v>
      </c>
      <c r="CD159" s="62">
        <v>0</v>
      </c>
      <c r="CE159" s="58">
        <f t="shared" ref="CE159" si="1876">SUM(CD159)*BV159</f>
        <v>0</v>
      </c>
      <c r="CF159" s="62">
        <v>6</v>
      </c>
      <c r="CG159" s="58">
        <f t="shared" ref="CG159" si="1877">SUM(CF159)*BW159</f>
        <v>6</v>
      </c>
      <c r="CH159" s="63"/>
      <c r="CI159" s="52"/>
      <c r="CJ159" s="52"/>
      <c r="CK159" s="52"/>
      <c r="CL159" s="63"/>
      <c r="CM159" s="52"/>
      <c r="CN159" s="63"/>
      <c r="CO159" s="52"/>
      <c r="CP159" s="63"/>
      <c r="CQ159" s="108"/>
      <c r="CR159" s="63"/>
      <c r="CS159" s="52"/>
      <c r="CT159" s="63"/>
      <c r="CU159" s="52"/>
      <c r="CV159" s="63"/>
      <c r="CW159" s="52"/>
      <c r="CX159" s="63"/>
      <c r="CY159" s="52"/>
      <c r="CZ159" s="63"/>
      <c r="DA159" s="52"/>
      <c r="DB159" s="63"/>
      <c r="DC159" s="52"/>
      <c r="DD159" s="63"/>
      <c r="DE159" s="52"/>
      <c r="DF159" s="63"/>
      <c r="DG159" s="52"/>
      <c r="DH159" s="63"/>
      <c r="DI159" s="52"/>
      <c r="DJ159" s="63"/>
      <c r="DK159" s="52"/>
      <c r="DL159" s="63"/>
      <c r="DM159" s="52"/>
      <c r="DN159" s="63"/>
      <c r="DO159" s="52"/>
      <c r="DP159" s="63"/>
      <c r="DQ159" s="52"/>
      <c r="DR159" s="52"/>
      <c r="DS159" s="52">
        <f t="shared" si="1766"/>
        <v>6</v>
      </c>
      <c r="DT159" s="52">
        <f t="shared" si="1767"/>
        <v>6</v>
      </c>
      <c r="DU159" s="31"/>
      <c r="DV159" s="31"/>
      <c r="DW159" s="31"/>
      <c r="DX159" s="31"/>
      <c r="DY159" s="31"/>
      <c r="DZ159" s="44"/>
      <c r="EA159" s="45"/>
      <c r="EB159" s="45"/>
      <c r="EC159" s="31"/>
      <c r="ED159" s="31"/>
      <c r="EE159" s="31"/>
      <c r="EF159" s="31"/>
      <c r="EG159" s="31"/>
      <c r="EH159" s="31"/>
      <c r="EI159" s="31"/>
      <c r="EJ159" s="31">
        <f t="shared" si="1768"/>
        <v>44</v>
      </c>
      <c r="EK159" s="31">
        <f t="shared" si="1769"/>
        <v>6</v>
      </c>
      <c r="EL159" s="31">
        <f t="shared" si="1770"/>
        <v>0</v>
      </c>
      <c r="EM159" s="30">
        <f t="shared" si="1771"/>
        <v>0</v>
      </c>
      <c r="EN159" s="31">
        <f t="shared" si="1772"/>
        <v>0</v>
      </c>
      <c r="EO159" s="31">
        <f t="shared" si="1773"/>
        <v>0</v>
      </c>
      <c r="EP159" s="31">
        <f t="shared" si="1774"/>
        <v>0</v>
      </c>
      <c r="EQ159" s="31">
        <f t="shared" si="1775"/>
        <v>0</v>
      </c>
      <c r="ER159" s="31">
        <f t="shared" si="1776"/>
        <v>6</v>
      </c>
      <c r="ES159" s="31">
        <f t="shared" si="1777"/>
        <v>6</v>
      </c>
      <c r="ET159" s="31">
        <f t="shared" si="1778"/>
        <v>0</v>
      </c>
      <c r="EU159" s="31">
        <f t="shared" si="1779"/>
        <v>0</v>
      </c>
      <c r="EV159" s="31">
        <f t="shared" si="1780"/>
        <v>0</v>
      </c>
      <c r="EW159" s="30">
        <f t="shared" si="1781"/>
        <v>0</v>
      </c>
      <c r="EX159" s="31">
        <f t="shared" si="1782"/>
        <v>0</v>
      </c>
      <c r="EY159" s="31">
        <f t="shared" si="1783"/>
        <v>0</v>
      </c>
      <c r="EZ159" s="31">
        <f t="shared" si="1784"/>
        <v>0</v>
      </c>
      <c r="FA159" s="31">
        <f t="shared" si="1785"/>
        <v>0</v>
      </c>
      <c r="FB159" s="31">
        <f t="shared" si="1786"/>
        <v>0</v>
      </c>
      <c r="FC159" s="31">
        <f t="shared" si="1787"/>
        <v>0</v>
      </c>
      <c r="FD159" s="31">
        <f t="shared" si="1788"/>
        <v>0</v>
      </c>
      <c r="FE159" s="31">
        <f t="shared" si="1789"/>
        <v>0</v>
      </c>
      <c r="FF159" s="31">
        <f t="shared" si="1790"/>
        <v>0</v>
      </c>
      <c r="FG159" s="30">
        <f t="shared" si="1791"/>
        <v>0</v>
      </c>
      <c r="FH159" s="31">
        <f t="shared" si="1792"/>
        <v>0</v>
      </c>
      <c r="FI159" s="31">
        <f t="shared" si="1793"/>
        <v>0</v>
      </c>
      <c r="FJ159" s="31">
        <f t="shared" si="1794"/>
        <v>0</v>
      </c>
      <c r="FK159" s="31">
        <f t="shared" si="1795"/>
        <v>0</v>
      </c>
      <c r="FL159" s="31">
        <f t="shared" si="1796"/>
        <v>0</v>
      </c>
      <c r="FM159" s="31">
        <f t="shared" si="1797"/>
        <v>0</v>
      </c>
      <c r="FN159" s="31">
        <f t="shared" si="1798"/>
        <v>0</v>
      </c>
      <c r="FO159" s="31">
        <f t="shared" si="1799"/>
        <v>0</v>
      </c>
      <c r="FP159" s="31">
        <f t="shared" si="1800"/>
        <v>0</v>
      </c>
      <c r="FQ159" s="31">
        <f t="shared" si="1801"/>
        <v>0</v>
      </c>
      <c r="FR159" s="31"/>
      <c r="FS159" s="31">
        <f t="shared" si="1801"/>
        <v>0</v>
      </c>
      <c r="FT159" s="31">
        <f t="shared" si="1802"/>
        <v>0</v>
      </c>
      <c r="FU159" s="31">
        <f t="shared" si="1803"/>
        <v>0</v>
      </c>
      <c r="FV159" s="31">
        <f t="shared" si="1804"/>
        <v>0</v>
      </c>
      <c r="FW159" s="31">
        <f t="shared" si="1805"/>
        <v>0</v>
      </c>
      <c r="FX159" s="31">
        <f t="shared" si="1806"/>
        <v>0</v>
      </c>
      <c r="FY159" s="31">
        <f t="shared" si="1807"/>
        <v>0</v>
      </c>
      <c r="FZ159" s="31">
        <f t="shared" si="1808"/>
        <v>0</v>
      </c>
      <c r="GA159" s="31">
        <f t="shared" si="1809"/>
        <v>0</v>
      </c>
      <c r="GB159" s="31">
        <f t="shared" si="1810"/>
        <v>0</v>
      </c>
      <c r="GC159" s="31">
        <f t="shared" si="1811"/>
        <v>0</v>
      </c>
      <c r="GD159" s="31">
        <f t="shared" si="1812"/>
        <v>0</v>
      </c>
      <c r="GE159" s="97">
        <f t="shared" si="1813"/>
        <v>6</v>
      </c>
      <c r="GF159" s="98">
        <f t="shared" si="1814"/>
        <v>6</v>
      </c>
      <c r="GG159" s="31"/>
      <c r="GH159" s="31"/>
      <c r="GI159" s="31"/>
      <c r="GJ159" s="31"/>
      <c r="GL159" s="7"/>
      <c r="GM159" s="7"/>
      <c r="GN159" s="11"/>
      <c r="GO159" s="33"/>
      <c r="GP159" s="40"/>
      <c r="GR159" s="36"/>
    </row>
    <row r="160" spans="1:200" s="2" customFormat="1" ht="24.95" hidden="1" customHeight="1">
      <c r="A160" s="31"/>
      <c r="B160" s="44"/>
      <c r="C160" s="45"/>
      <c r="D160" s="45"/>
      <c r="E160" s="45"/>
      <c r="F160" s="45"/>
      <c r="G160" s="45"/>
      <c r="H160" s="45"/>
      <c r="I160" s="45"/>
      <c r="J160" s="45"/>
      <c r="K160" s="45"/>
      <c r="L160" s="44"/>
      <c r="M160" s="107">
        <f t="shared" si="1865"/>
        <v>0</v>
      </c>
      <c r="N160" s="62"/>
      <c r="O160" s="52"/>
      <c r="P160" s="62"/>
      <c r="Q160" s="52"/>
      <c r="R160" s="62"/>
      <c r="S160" s="52"/>
      <c r="T160" s="62"/>
      <c r="U160" s="52"/>
      <c r="V160" s="63"/>
      <c r="W160" s="52"/>
      <c r="X160" s="52"/>
      <c r="Y160" s="52"/>
      <c r="Z160" s="63"/>
      <c r="AA160" s="52"/>
      <c r="AB160" s="63"/>
      <c r="AC160" s="52"/>
      <c r="AD160" s="63"/>
      <c r="AE160" s="108"/>
      <c r="AF160" s="63"/>
      <c r="AG160" s="52"/>
      <c r="AH160" s="63"/>
      <c r="AI160" s="52"/>
      <c r="AJ160" s="63"/>
      <c r="AK160" s="52"/>
      <c r="AL160" s="63"/>
      <c r="AM160" s="52"/>
      <c r="AN160" s="63"/>
      <c r="AO160" s="52"/>
      <c r="AP160" s="63"/>
      <c r="AQ160" s="52"/>
      <c r="AR160" s="63"/>
      <c r="AS160" s="52"/>
      <c r="AT160" s="63"/>
      <c r="AU160" s="52"/>
      <c r="AV160" s="63"/>
      <c r="AW160" s="52"/>
      <c r="AX160" s="63"/>
      <c r="AY160" s="52"/>
      <c r="AZ160" s="63"/>
      <c r="BA160" s="52"/>
      <c r="BB160" s="63"/>
      <c r="BC160" s="52"/>
      <c r="BD160" s="63"/>
      <c r="BE160" s="52"/>
      <c r="BF160" s="52"/>
      <c r="BG160" s="52">
        <f t="shared" si="1749"/>
        <v>0</v>
      </c>
      <c r="BH160" s="52">
        <f t="shared" si="1750"/>
        <v>0</v>
      </c>
      <c r="BI160" s="31"/>
      <c r="BJ160" s="31"/>
      <c r="BK160" s="31"/>
      <c r="BL160" s="31"/>
      <c r="BM160" s="31"/>
      <c r="BN160" s="44"/>
      <c r="BO160" s="45"/>
      <c r="BP160" s="45"/>
      <c r="BQ160" s="45"/>
      <c r="BR160" s="45"/>
      <c r="BS160" s="45"/>
      <c r="BT160" s="45"/>
      <c r="BU160" s="45"/>
      <c r="BV160" s="45"/>
      <c r="BW160" s="45"/>
      <c r="BX160" s="44"/>
      <c r="BY160" s="107">
        <f t="shared" ref="BY160:BY162" si="1878">SUM(BZ160+CB160+CF160+CH160+DD160*2)</f>
        <v>0</v>
      </c>
      <c r="BZ160" s="62"/>
      <c r="CA160" s="52"/>
      <c r="CB160" s="62"/>
      <c r="CC160" s="52"/>
      <c r="CD160" s="62"/>
      <c r="CE160" s="52"/>
      <c r="CF160" s="62"/>
      <c r="CG160" s="52"/>
      <c r="CH160" s="63"/>
      <c r="CI160" s="52"/>
      <c r="CJ160" s="52"/>
      <c r="CK160" s="52"/>
      <c r="CL160" s="63"/>
      <c r="CM160" s="52"/>
      <c r="CN160" s="63"/>
      <c r="CO160" s="52"/>
      <c r="CP160" s="63"/>
      <c r="CQ160" s="108"/>
      <c r="CR160" s="63"/>
      <c r="CS160" s="52"/>
      <c r="CT160" s="63"/>
      <c r="CU160" s="52"/>
      <c r="CV160" s="63"/>
      <c r="CW160" s="52"/>
      <c r="CX160" s="63"/>
      <c r="CY160" s="52"/>
      <c r="CZ160" s="63"/>
      <c r="DA160" s="52"/>
      <c r="DB160" s="63"/>
      <c r="DC160" s="52"/>
      <c r="DD160" s="63"/>
      <c r="DE160" s="52"/>
      <c r="DF160" s="63"/>
      <c r="DG160" s="52"/>
      <c r="DH160" s="63"/>
      <c r="DI160" s="52"/>
      <c r="DJ160" s="63"/>
      <c r="DK160" s="52"/>
      <c r="DL160" s="63"/>
      <c r="DM160" s="52"/>
      <c r="DN160" s="63"/>
      <c r="DO160" s="52"/>
      <c r="DP160" s="63"/>
      <c r="DQ160" s="52"/>
      <c r="DR160" s="52"/>
      <c r="DS160" s="52">
        <f t="shared" si="1766"/>
        <v>0</v>
      </c>
      <c r="DT160" s="52">
        <f t="shared" si="1767"/>
        <v>0</v>
      </c>
      <c r="DU160" s="31"/>
      <c r="DV160" s="31"/>
      <c r="DW160" s="31"/>
      <c r="DX160" s="31"/>
      <c r="DY160" s="31"/>
      <c r="DZ160" s="44"/>
      <c r="EA160" s="45"/>
      <c r="EB160" s="45"/>
      <c r="EC160" s="31"/>
      <c r="ED160" s="31"/>
      <c r="EE160" s="31"/>
      <c r="EF160" s="31"/>
      <c r="EG160" s="31"/>
      <c r="EH160" s="31"/>
      <c r="EI160" s="31"/>
      <c r="EJ160" s="31">
        <f t="shared" si="1768"/>
        <v>0</v>
      </c>
      <c r="EK160" s="31">
        <f t="shared" si="1769"/>
        <v>0</v>
      </c>
      <c r="EL160" s="31">
        <f t="shared" si="1770"/>
        <v>0</v>
      </c>
      <c r="EM160" s="30">
        <f t="shared" si="1771"/>
        <v>0</v>
      </c>
      <c r="EN160" s="31">
        <f t="shared" si="1772"/>
        <v>0</v>
      </c>
      <c r="EO160" s="31">
        <f t="shared" si="1773"/>
        <v>0</v>
      </c>
      <c r="EP160" s="31">
        <f t="shared" si="1774"/>
        <v>0</v>
      </c>
      <c r="EQ160" s="31">
        <f t="shared" si="1775"/>
        <v>0</v>
      </c>
      <c r="ER160" s="31">
        <f t="shared" si="1776"/>
        <v>0</v>
      </c>
      <c r="ES160" s="31">
        <f t="shared" si="1777"/>
        <v>0</v>
      </c>
      <c r="ET160" s="31">
        <f t="shared" si="1778"/>
        <v>0</v>
      </c>
      <c r="EU160" s="31">
        <f t="shared" si="1779"/>
        <v>0</v>
      </c>
      <c r="EV160" s="31">
        <f t="shared" si="1780"/>
        <v>0</v>
      </c>
      <c r="EW160" s="30">
        <f t="shared" si="1781"/>
        <v>0</v>
      </c>
      <c r="EX160" s="31">
        <f t="shared" si="1782"/>
        <v>0</v>
      </c>
      <c r="EY160" s="31">
        <f t="shared" si="1783"/>
        <v>0</v>
      </c>
      <c r="EZ160" s="31">
        <f t="shared" si="1784"/>
        <v>0</v>
      </c>
      <c r="FA160" s="31">
        <f t="shared" si="1785"/>
        <v>0</v>
      </c>
      <c r="FB160" s="31">
        <f t="shared" si="1786"/>
        <v>0</v>
      </c>
      <c r="FC160" s="31">
        <f t="shared" si="1787"/>
        <v>0</v>
      </c>
      <c r="FD160" s="31">
        <f t="shared" si="1788"/>
        <v>0</v>
      </c>
      <c r="FE160" s="31">
        <f t="shared" si="1789"/>
        <v>0</v>
      </c>
      <c r="FF160" s="31">
        <f t="shared" si="1790"/>
        <v>0</v>
      </c>
      <c r="FG160" s="30">
        <f t="shared" si="1791"/>
        <v>0</v>
      </c>
      <c r="FH160" s="31">
        <f t="shared" si="1792"/>
        <v>0</v>
      </c>
      <c r="FI160" s="31">
        <f t="shared" si="1793"/>
        <v>0</v>
      </c>
      <c r="FJ160" s="31">
        <f t="shared" si="1794"/>
        <v>0</v>
      </c>
      <c r="FK160" s="31">
        <f t="shared" si="1795"/>
        <v>0</v>
      </c>
      <c r="FL160" s="31">
        <f t="shared" si="1796"/>
        <v>0</v>
      </c>
      <c r="FM160" s="31">
        <f t="shared" si="1797"/>
        <v>0</v>
      </c>
      <c r="FN160" s="31">
        <f t="shared" si="1798"/>
        <v>0</v>
      </c>
      <c r="FO160" s="31">
        <f t="shared" si="1799"/>
        <v>0</v>
      </c>
      <c r="FP160" s="31">
        <f t="shared" si="1800"/>
        <v>0</v>
      </c>
      <c r="FQ160" s="31">
        <f t="shared" si="1801"/>
        <v>0</v>
      </c>
      <c r="FR160" s="31"/>
      <c r="FS160" s="31">
        <f t="shared" si="1801"/>
        <v>0</v>
      </c>
      <c r="FT160" s="31">
        <f t="shared" si="1802"/>
        <v>0</v>
      </c>
      <c r="FU160" s="31">
        <f t="shared" si="1803"/>
        <v>0</v>
      </c>
      <c r="FV160" s="31">
        <f t="shared" si="1804"/>
        <v>0</v>
      </c>
      <c r="FW160" s="31">
        <f t="shared" si="1805"/>
        <v>0</v>
      </c>
      <c r="FX160" s="31">
        <f t="shared" si="1806"/>
        <v>0</v>
      </c>
      <c r="FY160" s="31">
        <f t="shared" si="1807"/>
        <v>0</v>
      </c>
      <c r="FZ160" s="31">
        <f t="shared" si="1808"/>
        <v>0</v>
      </c>
      <c r="GA160" s="31">
        <f t="shared" si="1809"/>
        <v>0</v>
      </c>
      <c r="GB160" s="31">
        <f t="shared" si="1810"/>
        <v>0</v>
      </c>
      <c r="GC160" s="31">
        <f t="shared" si="1811"/>
        <v>0</v>
      </c>
      <c r="GD160" s="31">
        <f t="shared" si="1812"/>
        <v>0</v>
      </c>
      <c r="GE160" s="97">
        <f t="shared" si="1813"/>
        <v>0</v>
      </c>
      <c r="GF160" s="98">
        <f t="shared" si="1814"/>
        <v>0</v>
      </c>
      <c r="GG160" s="31"/>
      <c r="GH160" s="31"/>
      <c r="GI160" s="31"/>
      <c r="GJ160" s="31"/>
      <c r="GL160" s="7"/>
      <c r="GM160" s="7"/>
      <c r="GN160" s="11"/>
      <c r="GO160" s="33"/>
      <c r="GP160" s="40"/>
      <c r="GR160" s="36"/>
    </row>
    <row r="161" spans="1:200" s="2" customFormat="1" ht="24.95" hidden="1" customHeight="1">
      <c r="A161" s="31"/>
      <c r="B161" s="44"/>
      <c r="C161" s="45"/>
      <c r="D161" s="45"/>
      <c r="E161" s="45"/>
      <c r="F161" s="45"/>
      <c r="G161" s="45"/>
      <c r="H161" s="45"/>
      <c r="I161" s="45"/>
      <c r="J161" s="45"/>
      <c r="K161" s="45"/>
      <c r="L161" s="44"/>
      <c r="M161" s="107">
        <f t="shared" si="1865"/>
        <v>0</v>
      </c>
      <c r="N161" s="62"/>
      <c r="O161" s="52"/>
      <c r="P161" s="62"/>
      <c r="Q161" s="52"/>
      <c r="R161" s="62"/>
      <c r="S161" s="52"/>
      <c r="T161" s="62"/>
      <c r="U161" s="52"/>
      <c r="V161" s="63"/>
      <c r="W161" s="52"/>
      <c r="X161" s="52"/>
      <c r="Y161" s="52"/>
      <c r="Z161" s="63"/>
      <c r="AA161" s="52"/>
      <c r="AB161" s="63"/>
      <c r="AC161" s="52"/>
      <c r="AD161" s="63"/>
      <c r="AE161" s="108"/>
      <c r="AF161" s="63"/>
      <c r="AG161" s="52"/>
      <c r="AH161" s="63"/>
      <c r="AI161" s="52"/>
      <c r="AJ161" s="63"/>
      <c r="AK161" s="52"/>
      <c r="AL161" s="63"/>
      <c r="AM161" s="52"/>
      <c r="AN161" s="63"/>
      <c r="AO161" s="52"/>
      <c r="AP161" s="63"/>
      <c r="AQ161" s="52"/>
      <c r="AR161" s="63"/>
      <c r="AS161" s="52"/>
      <c r="AT161" s="63"/>
      <c r="AU161" s="52"/>
      <c r="AV161" s="63"/>
      <c r="AW161" s="52"/>
      <c r="AX161" s="63"/>
      <c r="AY161" s="52"/>
      <c r="AZ161" s="63"/>
      <c r="BA161" s="52"/>
      <c r="BB161" s="63"/>
      <c r="BC161" s="52"/>
      <c r="BD161" s="63"/>
      <c r="BE161" s="52"/>
      <c r="BF161" s="52"/>
      <c r="BG161" s="52">
        <f t="shared" si="1749"/>
        <v>0</v>
      </c>
      <c r="BH161" s="52">
        <f t="shared" si="1750"/>
        <v>0</v>
      </c>
      <c r="BI161" s="31"/>
      <c r="BJ161" s="31"/>
      <c r="BK161" s="31"/>
      <c r="BL161" s="31"/>
      <c r="BM161" s="31"/>
      <c r="BN161" s="44"/>
      <c r="BO161" s="45"/>
      <c r="BP161" s="45"/>
      <c r="BQ161" s="45"/>
      <c r="BR161" s="45"/>
      <c r="BS161" s="45"/>
      <c r="BT161" s="45"/>
      <c r="BU161" s="45"/>
      <c r="BV161" s="45"/>
      <c r="BW161" s="45"/>
      <c r="BX161" s="44"/>
      <c r="BY161" s="107">
        <f t="shared" si="1878"/>
        <v>0</v>
      </c>
      <c r="BZ161" s="62"/>
      <c r="CA161" s="52"/>
      <c r="CB161" s="62"/>
      <c r="CC161" s="52"/>
      <c r="CD161" s="62"/>
      <c r="CE161" s="52"/>
      <c r="CF161" s="62"/>
      <c r="CG161" s="52"/>
      <c r="CH161" s="63"/>
      <c r="CI161" s="52"/>
      <c r="CJ161" s="52"/>
      <c r="CK161" s="52"/>
      <c r="CL161" s="63"/>
      <c r="CM161" s="52"/>
      <c r="CN161" s="63"/>
      <c r="CO161" s="52"/>
      <c r="CP161" s="63"/>
      <c r="CQ161" s="108"/>
      <c r="CR161" s="63"/>
      <c r="CS161" s="52"/>
      <c r="CT161" s="63"/>
      <c r="CU161" s="52"/>
      <c r="CV161" s="63"/>
      <c r="CW161" s="52"/>
      <c r="CX161" s="63"/>
      <c r="CY161" s="52"/>
      <c r="CZ161" s="63"/>
      <c r="DA161" s="52"/>
      <c r="DB161" s="63"/>
      <c r="DC161" s="52"/>
      <c r="DD161" s="63"/>
      <c r="DE161" s="52"/>
      <c r="DF161" s="63"/>
      <c r="DG161" s="52"/>
      <c r="DH161" s="63"/>
      <c r="DI161" s="52"/>
      <c r="DJ161" s="63"/>
      <c r="DK161" s="52"/>
      <c r="DL161" s="63"/>
      <c r="DM161" s="52"/>
      <c r="DN161" s="63"/>
      <c r="DO161" s="52"/>
      <c r="DP161" s="63"/>
      <c r="DQ161" s="52"/>
      <c r="DR161" s="52"/>
      <c r="DS161" s="52">
        <f t="shared" si="1766"/>
        <v>0</v>
      </c>
      <c r="DT161" s="52">
        <f t="shared" si="1767"/>
        <v>0</v>
      </c>
      <c r="DU161" s="31"/>
      <c r="DV161" s="31"/>
      <c r="DW161" s="31"/>
      <c r="DX161" s="31"/>
      <c r="DY161" s="31"/>
      <c r="DZ161" s="44"/>
      <c r="EA161" s="45"/>
      <c r="EB161" s="45"/>
      <c r="EC161" s="31"/>
      <c r="ED161" s="31"/>
      <c r="EE161" s="31"/>
      <c r="EF161" s="31"/>
      <c r="EG161" s="31"/>
      <c r="EH161" s="31"/>
      <c r="EI161" s="31"/>
      <c r="EJ161" s="31">
        <f t="shared" si="1768"/>
        <v>0</v>
      </c>
      <c r="EK161" s="31">
        <f t="shared" si="1769"/>
        <v>0</v>
      </c>
      <c r="EL161" s="31">
        <f t="shared" si="1770"/>
        <v>0</v>
      </c>
      <c r="EM161" s="30">
        <f t="shared" si="1771"/>
        <v>0</v>
      </c>
      <c r="EN161" s="31">
        <f t="shared" si="1772"/>
        <v>0</v>
      </c>
      <c r="EO161" s="31">
        <f t="shared" si="1773"/>
        <v>0</v>
      </c>
      <c r="EP161" s="31">
        <f t="shared" si="1774"/>
        <v>0</v>
      </c>
      <c r="EQ161" s="31">
        <f t="shared" si="1775"/>
        <v>0</v>
      </c>
      <c r="ER161" s="31">
        <f t="shared" si="1776"/>
        <v>0</v>
      </c>
      <c r="ES161" s="31">
        <f t="shared" si="1777"/>
        <v>0</v>
      </c>
      <c r="ET161" s="31">
        <f t="shared" si="1778"/>
        <v>0</v>
      </c>
      <c r="EU161" s="31">
        <f t="shared" si="1779"/>
        <v>0</v>
      </c>
      <c r="EV161" s="31">
        <f t="shared" si="1780"/>
        <v>0</v>
      </c>
      <c r="EW161" s="30">
        <f t="shared" si="1781"/>
        <v>0</v>
      </c>
      <c r="EX161" s="31">
        <f t="shared" si="1782"/>
        <v>0</v>
      </c>
      <c r="EY161" s="31">
        <f t="shared" si="1783"/>
        <v>0</v>
      </c>
      <c r="EZ161" s="31">
        <f t="shared" si="1784"/>
        <v>0</v>
      </c>
      <c r="FA161" s="31">
        <f t="shared" si="1785"/>
        <v>0</v>
      </c>
      <c r="FB161" s="31">
        <f t="shared" si="1786"/>
        <v>0</v>
      </c>
      <c r="FC161" s="31">
        <f t="shared" si="1787"/>
        <v>0</v>
      </c>
      <c r="FD161" s="31">
        <f t="shared" si="1788"/>
        <v>0</v>
      </c>
      <c r="FE161" s="31">
        <f t="shared" si="1789"/>
        <v>0</v>
      </c>
      <c r="FF161" s="31">
        <f t="shared" si="1790"/>
        <v>0</v>
      </c>
      <c r="FG161" s="30">
        <f t="shared" si="1791"/>
        <v>0</v>
      </c>
      <c r="FH161" s="31">
        <f t="shared" si="1792"/>
        <v>0</v>
      </c>
      <c r="FI161" s="31">
        <f t="shared" si="1793"/>
        <v>0</v>
      </c>
      <c r="FJ161" s="31">
        <f t="shared" si="1794"/>
        <v>0</v>
      </c>
      <c r="FK161" s="31">
        <f t="shared" si="1795"/>
        <v>0</v>
      </c>
      <c r="FL161" s="31">
        <f t="shared" si="1796"/>
        <v>0</v>
      </c>
      <c r="FM161" s="31">
        <f t="shared" si="1797"/>
        <v>0</v>
      </c>
      <c r="FN161" s="31">
        <f t="shared" si="1798"/>
        <v>0</v>
      </c>
      <c r="FO161" s="31">
        <f t="shared" si="1799"/>
        <v>0</v>
      </c>
      <c r="FP161" s="31">
        <f t="shared" si="1800"/>
        <v>0</v>
      </c>
      <c r="FQ161" s="31">
        <f t="shared" si="1801"/>
        <v>0</v>
      </c>
      <c r="FR161" s="31"/>
      <c r="FS161" s="31">
        <f t="shared" si="1801"/>
        <v>0</v>
      </c>
      <c r="FT161" s="31">
        <f t="shared" si="1802"/>
        <v>0</v>
      </c>
      <c r="FU161" s="31">
        <f t="shared" si="1803"/>
        <v>0</v>
      </c>
      <c r="FV161" s="31">
        <f t="shared" si="1804"/>
        <v>0</v>
      </c>
      <c r="FW161" s="31">
        <f t="shared" si="1805"/>
        <v>0</v>
      </c>
      <c r="FX161" s="31">
        <f t="shared" si="1806"/>
        <v>0</v>
      </c>
      <c r="FY161" s="31">
        <f t="shared" si="1807"/>
        <v>0</v>
      </c>
      <c r="FZ161" s="31">
        <f t="shared" si="1808"/>
        <v>0</v>
      </c>
      <c r="GA161" s="31">
        <f t="shared" si="1809"/>
        <v>0</v>
      </c>
      <c r="GB161" s="31">
        <f t="shared" si="1810"/>
        <v>0</v>
      </c>
      <c r="GC161" s="31">
        <f t="shared" si="1811"/>
        <v>0</v>
      </c>
      <c r="GD161" s="31">
        <f t="shared" si="1812"/>
        <v>0</v>
      </c>
      <c r="GE161" s="97">
        <f t="shared" si="1813"/>
        <v>0</v>
      </c>
      <c r="GF161" s="98">
        <f t="shared" si="1814"/>
        <v>0</v>
      </c>
      <c r="GG161" s="31"/>
      <c r="GH161" s="31"/>
      <c r="GI161" s="31"/>
      <c r="GJ161" s="31"/>
      <c r="GL161" s="7"/>
      <c r="GM161" s="7"/>
      <c r="GN161" s="11"/>
      <c r="GO161" s="33"/>
      <c r="GP161" s="40"/>
      <c r="GR161" s="36"/>
    </row>
    <row r="162" spans="1:200" s="4" customFormat="1" ht="24.95" hidden="1" customHeight="1" thickBot="1">
      <c r="A162" s="88"/>
      <c r="B162" s="208"/>
      <c r="C162" s="209"/>
      <c r="D162" s="209"/>
      <c r="E162" s="209"/>
      <c r="F162" s="209"/>
      <c r="G162" s="209"/>
      <c r="H162" s="209"/>
      <c r="I162" s="209"/>
      <c r="J162" s="209"/>
      <c r="K162" s="209"/>
      <c r="L162" s="208"/>
      <c r="M162" s="194">
        <f t="shared" si="1865"/>
        <v>0</v>
      </c>
      <c r="N162" s="195"/>
      <c r="O162" s="196"/>
      <c r="P162" s="195"/>
      <c r="Q162" s="196"/>
      <c r="R162" s="195"/>
      <c r="S162" s="196"/>
      <c r="T162" s="195"/>
      <c r="U162" s="196"/>
      <c r="V162" s="197"/>
      <c r="W162" s="196"/>
      <c r="X162" s="196"/>
      <c r="Y162" s="196"/>
      <c r="Z162" s="197"/>
      <c r="AA162" s="196"/>
      <c r="AB162" s="197"/>
      <c r="AC162" s="196"/>
      <c r="AD162" s="197"/>
      <c r="AE162" s="198"/>
      <c r="AF162" s="197"/>
      <c r="AG162" s="196"/>
      <c r="AH162" s="197"/>
      <c r="AI162" s="196"/>
      <c r="AJ162" s="197"/>
      <c r="AK162" s="196"/>
      <c r="AL162" s="197"/>
      <c r="AM162" s="196"/>
      <c r="AN162" s="197"/>
      <c r="AO162" s="196"/>
      <c r="AP162" s="197"/>
      <c r="AQ162" s="196"/>
      <c r="AR162" s="197"/>
      <c r="AS162" s="196"/>
      <c r="AT162" s="197"/>
      <c r="AU162" s="196"/>
      <c r="AV162" s="197"/>
      <c r="AW162" s="196"/>
      <c r="AX162" s="197"/>
      <c r="AY162" s="196"/>
      <c r="AZ162" s="197"/>
      <c r="BA162" s="196"/>
      <c r="BB162" s="197"/>
      <c r="BC162" s="196"/>
      <c r="BD162" s="197"/>
      <c r="BE162" s="196"/>
      <c r="BF162" s="196"/>
      <c r="BG162" s="196">
        <f t="shared" si="1749"/>
        <v>0</v>
      </c>
      <c r="BH162" s="196">
        <f t="shared" si="1750"/>
        <v>0</v>
      </c>
      <c r="BI162" s="88"/>
      <c r="BJ162" s="88"/>
      <c r="BK162" s="88"/>
      <c r="BL162" s="88"/>
      <c r="BM162" s="88"/>
      <c r="BN162" s="208"/>
      <c r="BO162" s="209"/>
      <c r="BP162" s="209"/>
      <c r="BQ162" s="209"/>
      <c r="BR162" s="209"/>
      <c r="BS162" s="209"/>
      <c r="BT162" s="209"/>
      <c r="BU162" s="209"/>
      <c r="BV162" s="209"/>
      <c r="BW162" s="209"/>
      <c r="BX162" s="208"/>
      <c r="BY162" s="194">
        <f t="shared" si="1878"/>
        <v>0</v>
      </c>
      <c r="BZ162" s="195"/>
      <c r="CA162" s="196"/>
      <c r="CB162" s="195"/>
      <c r="CC162" s="196"/>
      <c r="CD162" s="195"/>
      <c r="CE162" s="196"/>
      <c r="CF162" s="195"/>
      <c r="CG162" s="196"/>
      <c r="CH162" s="197"/>
      <c r="CI162" s="196"/>
      <c r="CJ162" s="196"/>
      <c r="CK162" s="196"/>
      <c r="CL162" s="197"/>
      <c r="CM162" s="196"/>
      <c r="CN162" s="197"/>
      <c r="CO162" s="196"/>
      <c r="CP162" s="197"/>
      <c r="CQ162" s="198"/>
      <c r="CR162" s="197"/>
      <c r="CS162" s="196"/>
      <c r="CT162" s="197"/>
      <c r="CU162" s="196"/>
      <c r="CV162" s="197"/>
      <c r="CW162" s="196"/>
      <c r="CX162" s="197"/>
      <c r="CY162" s="196"/>
      <c r="CZ162" s="197"/>
      <c r="DA162" s="196"/>
      <c r="DB162" s="197"/>
      <c r="DC162" s="196"/>
      <c r="DD162" s="197"/>
      <c r="DE162" s="196"/>
      <c r="DF162" s="197"/>
      <c r="DG162" s="196"/>
      <c r="DH162" s="197"/>
      <c r="DI162" s="196"/>
      <c r="DJ162" s="197"/>
      <c r="DK162" s="196"/>
      <c r="DL162" s="197"/>
      <c r="DM162" s="196"/>
      <c r="DN162" s="197"/>
      <c r="DO162" s="196"/>
      <c r="DP162" s="197"/>
      <c r="DQ162" s="196"/>
      <c r="DR162" s="196"/>
      <c r="DS162" s="196">
        <f t="shared" si="1766"/>
        <v>0</v>
      </c>
      <c r="DT162" s="196">
        <f t="shared" si="1767"/>
        <v>0</v>
      </c>
      <c r="DU162" s="88"/>
      <c r="DV162" s="88"/>
      <c r="DW162" s="88"/>
      <c r="DX162" s="88"/>
      <c r="DY162" s="88"/>
      <c r="DZ162" s="208"/>
      <c r="EA162" s="209"/>
      <c r="EB162" s="209"/>
      <c r="EC162" s="88"/>
      <c r="ED162" s="88"/>
      <c r="EE162" s="88"/>
      <c r="EF162" s="88"/>
      <c r="EG162" s="88"/>
      <c r="EH162" s="88"/>
      <c r="EI162" s="88"/>
      <c r="EJ162" s="88">
        <f t="shared" si="1768"/>
        <v>0</v>
      </c>
      <c r="EK162" s="88">
        <f t="shared" si="1769"/>
        <v>0</v>
      </c>
      <c r="EL162" s="88">
        <f t="shared" si="1770"/>
        <v>0</v>
      </c>
      <c r="EM162" s="199">
        <f t="shared" si="1771"/>
        <v>0</v>
      </c>
      <c r="EN162" s="88">
        <f t="shared" si="1772"/>
        <v>0</v>
      </c>
      <c r="EO162" s="88">
        <f t="shared" si="1773"/>
        <v>0</v>
      </c>
      <c r="EP162" s="88">
        <f t="shared" si="1774"/>
        <v>0</v>
      </c>
      <c r="EQ162" s="88">
        <f t="shared" si="1775"/>
        <v>0</v>
      </c>
      <c r="ER162" s="88">
        <f t="shared" si="1776"/>
        <v>0</v>
      </c>
      <c r="ES162" s="88">
        <f t="shared" si="1777"/>
        <v>0</v>
      </c>
      <c r="ET162" s="88">
        <f t="shared" si="1778"/>
        <v>0</v>
      </c>
      <c r="EU162" s="88">
        <f t="shared" si="1779"/>
        <v>0</v>
      </c>
      <c r="EV162" s="88">
        <f t="shared" si="1780"/>
        <v>0</v>
      </c>
      <c r="EW162" s="199">
        <f t="shared" si="1781"/>
        <v>0</v>
      </c>
      <c r="EX162" s="88">
        <f t="shared" si="1782"/>
        <v>0</v>
      </c>
      <c r="EY162" s="88">
        <f t="shared" si="1783"/>
        <v>0</v>
      </c>
      <c r="EZ162" s="88">
        <f t="shared" si="1784"/>
        <v>0</v>
      </c>
      <c r="FA162" s="88">
        <f t="shared" si="1785"/>
        <v>0</v>
      </c>
      <c r="FB162" s="88">
        <f t="shared" si="1786"/>
        <v>0</v>
      </c>
      <c r="FC162" s="88">
        <f t="shared" si="1787"/>
        <v>0</v>
      </c>
      <c r="FD162" s="88">
        <f t="shared" si="1788"/>
        <v>0</v>
      </c>
      <c r="FE162" s="88">
        <f t="shared" si="1789"/>
        <v>0</v>
      </c>
      <c r="FF162" s="88">
        <f t="shared" si="1790"/>
        <v>0</v>
      </c>
      <c r="FG162" s="199">
        <f t="shared" si="1791"/>
        <v>0</v>
      </c>
      <c r="FH162" s="88">
        <f t="shared" si="1792"/>
        <v>0</v>
      </c>
      <c r="FI162" s="88">
        <f t="shared" si="1793"/>
        <v>0</v>
      </c>
      <c r="FJ162" s="88">
        <f t="shared" si="1794"/>
        <v>0</v>
      </c>
      <c r="FK162" s="88">
        <f t="shared" si="1795"/>
        <v>0</v>
      </c>
      <c r="FL162" s="88">
        <f t="shared" si="1796"/>
        <v>0</v>
      </c>
      <c r="FM162" s="88">
        <f t="shared" si="1797"/>
        <v>0</v>
      </c>
      <c r="FN162" s="88">
        <f t="shared" si="1798"/>
        <v>0</v>
      </c>
      <c r="FO162" s="88">
        <f t="shared" si="1799"/>
        <v>0</v>
      </c>
      <c r="FP162" s="88">
        <f t="shared" si="1800"/>
        <v>0</v>
      </c>
      <c r="FQ162" s="88">
        <f t="shared" si="1801"/>
        <v>0</v>
      </c>
      <c r="FR162" s="88"/>
      <c r="FS162" s="88">
        <f t="shared" si="1801"/>
        <v>0</v>
      </c>
      <c r="FT162" s="88">
        <f t="shared" si="1802"/>
        <v>0</v>
      </c>
      <c r="FU162" s="88">
        <f t="shared" si="1803"/>
        <v>0</v>
      </c>
      <c r="FV162" s="88">
        <f t="shared" si="1804"/>
        <v>0</v>
      </c>
      <c r="FW162" s="88">
        <f t="shared" si="1805"/>
        <v>0</v>
      </c>
      <c r="FX162" s="88">
        <f t="shared" si="1806"/>
        <v>0</v>
      </c>
      <c r="FY162" s="88">
        <f t="shared" si="1807"/>
        <v>0</v>
      </c>
      <c r="FZ162" s="88">
        <f t="shared" si="1808"/>
        <v>0</v>
      </c>
      <c r="GA162" s="88">
        <f t="shared" si="1809"/>
        <v>0</v>
      </c>
      <c r="GB162" s="88">
        <f t="shared" si="1810"/>
        <v>0</v>
      </c>
      <c r="GC162" s="88">
        <f t="shared" si="1811"/>
        <v>0</v>
      </c>
      <c r="GD162" s="88">
        <f t="shared" si="1812"/>
        <v>0</v>
      </c>
      <c r="GE162" s="200">
        <f t="shared" si="1813"/>
        <v>0</v>
      </c>
      <c r="GF162" s="201">
        <f t="shared" si="1814"/>
        <v>0</v>
      </c>
      <c r="GG162" s="88"/>
      <c r="GH162" s="88"/>
      <c r="GI162" s="88"/>
      <c r="GJ162" s="88"/>
      <c r="GL162" s="202"/>
      <c r="GM162" s="202"/>
      <c r="GN162" s="203"/>
      <c r="GO162" s="204"/>
      <c r="GP162" s="216"/>
      <c r="GR162" s="206"/>
    </row>
    <row r="163" spans="1:200" s="273" customFormat="1" ht="24.95" customHeight="1" thickBot="1">
      <c r="A163" s="265">
        <v>11</v>
      </c>
      <c r="B163" s="266" t="s">
        <v>70</v>
      </c>
      <c r="C163" s="266" t="s">
        <v>66</v>
      </c>
      <c r="D163" s="265">
        <v>1</v>
      </c>
      <c r="E163" s="265"/>
      <c r="F163" s="265"/>
      <c r="G163" s="265"/>
      <c r="H163" s="265"/>
      <c r="I163" s="265"/>
      <c r="J163" s="265"/>
      <c r="K163" s="265"/>
      <c r="L163" s="277">
        <f>SUM(L164:L177)</f>
        <v>266</v>
      </c>
      <c r="M163" s="265">
        <f t="shared" ref="M163:BH163" si="1879">SUM(M164:M177)</f>
        <v>212</v>
      </c>
      <c r="N163" s="265">
        <f t="shared" si="1879"/>
        <v>4</v>
      </c>
      <c r="O163" s="268">
        <f>SUM(O164:O177)</f>
        <v>4</v>
      </c>
      <c r="P163" s="265">
        <f t="shared" si="1879"/>
        <v>16</v>
      </c>
      <c r="Q163" s="265">
        <f t="shared" si="1879"/>
        <v>16</v>
      </c>
      <c r="R163" s="265">
        <f t="shared" ref="R163:S163" si="1880">SUM(R164:R177)</f>
        <v>90</v>
      </c>
      <c r="S163" s="265">
        <f t="shared" si="1880"/>
        <v>90</v>
      </c>
      <c r="T163" s="265">
        <f t="shared" si="1879"/>
        <v>102</v>
      </c>
      <c r="U163" s="265">
        <f t="shared" si="1879"/>
        <v>102</v>
      </c>
      <c r="V163" s="265">
        <f t="shared" si="1879"/>
        <v>0</v>
      </c>
      <c r="W163" s="265">
        <f t="shared" si="1879"/>
        <v>0</v>
      </c>
      <c r="X163" s="265">
        <f t="shared" si="1879"/>
        <v>0</v>
      </c>
      <c r="Y163" s="265">
        <f t="shared" si="1879"/>
        <v>8</v>
      </c>
      <c r="Z163" s="265">
        <f t="shared" si="1879"/>
        <v>0</v>
      </c>
      <c r="AA163" s="265">
        <f t="shared" si="1879"/>
        <v>0</v>
      </c>
      <c r="AB163" s="265">
        <f t="shared" si="1879"/>
        <v>0</v>
      </c>
      <c r="AC163" s="265">
        <f t="shared" si="1879"/>
        <v>0</v>
      </c>
      <c r="AD163" s="265">
        <f t="shared" si="1879"/>
        <v>0</v>
      </c>
      <c r="AE163" s="265">
        <f t="shared" si="1879"/>
        <v>0</v>
      </c>
      <c r="AF163" s="265">
        <f t="shared" si="1879"/>
        <v>0</v>
      </c>
      <c r="AG163" s="265">
        <f t="shared" si="1879"/>
        <v>0</v>
      </c>
      <c r="AH163" s="265">
        <f t="shared" si="1879"/>
        <v>0</v>
      </c>
      <c r="AI163" s="268">
        <f t="shared" si="1879"/>
        <v>0</v>
      </c>
      <c r="AJ163" s="265">
        <f t="shared" si="1879"/>
        <v>0</v>
      </c>
      <c r="AK163" s="265">
        <f t="shared" si="1879"/>
        <v>0</v>
      </c>
      <c r="AL163" s="265">
        <f t="shared" si="1879"/>
        <v>0</v>
      </c>
      <c r="AM163" s="265">
        <f t="shared" si="1879"/>
        <v>0</v>
      </c>
      <c r="AN163" s="265">
        <f>SUM(AN164:AN177)</f>
        <v>0</v>
      </c>
      <c r="AO163" s="265">
        <f t="shared" si="1879"/>
        <v>0</v>
      </c>
      <c r="AP163" s="265">
        <f t="shared" si="1879"/>
        <v>0</v>
      </c>
      <c r="AQ163" s="265">
        <f t="shared" si="1879"/>
        <v>0</v>
      </c>
      <c r="AR163" s="265">
        <f t="shared" si="1879"/>
        <v>9</v>
      </c>
      <c r="AS163" s="268">
        <f t="shared" si="1879"/>
        <v>48</v>
      </c>
      <c r="AT163" s="265">
        <f t="shared" ref="AT163:AU163" si="1881">SUM(AT164:AT177)</f>
        <v>0</v>
      </c>
      <c r="AU163" s="265">
        <f t="shared" si="1881"/>
        <v>0</v>
      </c>
      <c r="AV163" s="265">
        <f t="shared" si="1879"/>
        <v>0</v>
      </c>
      <c r="AW163" s="265">
        <f t="shared" si="1879"/>
        <v>0</v>
      </c>
      <c r="AX163" s="265">
        <f t="shared" si="1879"/>
        <v>0</v>
      </c>
      <c r="AY163" s="265">
        <f t="shared" si="1879"/>
        <v>0</v>
      </c>
      <c r="AZ163" s="265">
        <f t="shared" si="1879"/>
        <v>0</v>
      </c>
      <c r="BA163" s="265">
        <f t="shared" si="1879"/>
        <v>0</v>
      </c>
      <c r="BB163" s="265">
        <f t="shared" si="1879"/>
        <v>0</v>
      </c>
      <c r="BC163" s="265">
        <f t="shared" si="1879"/>
        <v>0</v>
      </c>
      <c r="BD163" s="265">
        <f t="shared" si="1879"/>
        <v>0</v>
      </c>
      <c r="BE163" s="265">
        <f t="shared" si="1879"/>
        <v>0</v>
      </c>
      <c r="BF163" s="265">
        <f t="shared" si="1879"/>
        <v>0</v>
      </c>
      <c r="BG163" s="268">
        <f t="shared" si="1879"/>
        <v>268</v>
      </c>
      <c r="BH163" s="268">
        <f t="shared" si="1879"/>
        <v>260</v>
      </c>
      <c r="BI163" s="265"/>
      <c r="BJ163" s="265"/>
      <c r="BK163" s="265"/>
      <c r="BL163" s="265"/>
      <c r="BM163" s="265">
        <v>11</v>
      </c>
      <c r="BN163" s="266" t="s">
        <v>70</v>
      </c>
      <c r="BO163" s="266" t="s">
        <v>66</v>
      </c>
      <c r="BP163" s="265">
        <v>1</v>
      </c>
      <c r="BQ163" s="265"/>
      <c r="BR163" s="265"/>
      <c r="BS163" s="265"/>
      <c r="BT163" s="265"/>
      <c r="BU163" s="265"/>
      <c r="BV163" s="265"/>
      <c r="BW163" s="265"/>
      <c r="BX163" s="265">
        <f t="shared" ref="BX163:CY163" si="1882">SUM(BX164:BX177)</f>
        <v>450</v>
      </c>
      <c r="BY163" s="265">
        <f t="shared" si="1882"/>
        <v>362</v>
      </c>
      <c r="BZ163" s="265">
        <f t="shared" si="1882"/>
        <v>4</v>
      </c>
      <c r="CA163" s="265">
        <f t="shared" si="1882"/>
        <v>4</v>
      </c>
      <c r="CB163" s="265">
        <f t="shared" si="1882"/>
        <v>16</v>
      </c>
      <c r="CC163" s="265">
        <f t="shared" si="1882"/>
        <v>16</v>
      </c>
      <c r="CD163" s="265">
        <f t="shared" si="1882"/>
        <v>136</v>
      </c>
      <c r="CE163" s="265">
        <f t="shared" si="1882"/>
        <v>136</v>
      </c>
      <c r="CF163" s="265">
        <f t="shared" si="1882"/>
        <v>206</v>
      </c>
      <c r="CG163" s="265">
        <f t="shared" si="1882"/>
        <v>206</v>
      </c>
      <c r="CH163" s="265">
        <f t="shared" si="1882"/>
        <v>0</v>
      </c>
      <c r="CI163" s="265">
        <f t="shared" si="1882"/>
        <v>0</v>
      </c>
      <c r="CJ163" s="265">
        <f t="shared" si="1882"/>
        <v>2</v>
      </c>
      <c r="CK163" s="265">
        <f t="shared" si="1882"/>
        <v>8</v>
      </c>
      <c r="CL163" s="265">
        <f t="shared" si="1882"/>
        <v>0</v>
      </c>
      <c r="CM163" s="265">
        <f t="shared" si="1882"/>
        <v>0</v>
      </c>
      <c r="CN163" s="265">
        <f t="shared" si="1882"/>
        <v>0</v>
      </c>
      <c r="CO163" s="265">
        <f t="shared" si="1882"/>
        <v>0</v>
      </c>
      <c r="CP163" s="265">
        <f t="shared" si="1882"/>
        <v>0</v>
      </c>
      <c r="CQ163" s="265">
        <f t="shared" si="1882"/>
        <v>0</v>
      </c>
      <c r="CR163" s="265">
        <f t="shared" si="1882"/>
        <v>0</v>
      </c>
      <c r="CS163" s="265">
        <f t="shared" si="1882"/>
        <v>0</v>
      </c>
      <c r="CT163" s="265">
        <f t="shared" si="1882"/>
        <v>0</v>
      </c>
      <c r="CU163" s="268">
        <f t="shared" si="1882"/>
        <v>0</v>
      </c>
      <c r="CV163" s="265">
        <f t="shared" si="1882"/>
        <v>0</v>
      </c>
      <c r="CW163" s="265">
        <f t="shared" si="1882"/>
        <v>0</v>
      </c>
      <c r="CX163" s="265">
        <f t="shared" si="1882"/>
        <v>0</v>
      </c>
      <c r="CY163" s="265">
        <f t="shared" si="1882"/>
        <v>0</v>
      </c>
      <c r="CZ163" s="265">
        <f>SUM(CZ164:CZ177)</f>
        <v>0</v>
      </c>
      <c r="DA163" s="265">
        <f t="shared" ref="DA163:DT163" si="1883">SUM(DA164:DA177)</f>
        <v>0</v>
      </c>
      <c r="DB163" s="265">
        <f t="shared" si="1883"/>
        <v>0</v>
      </c>
      <c r="DC163" s="265">
        <f t="shared" si="1883"/>
        <v>0</v>
      </c>
      <c r="DD163" s="265">
        <f t="shared" si="1883"/>
        <v>8</v>
      </c>
      <c r="DE163" s="265">
        <f t="shared" si="1883"/>
        <v>42</v>
      </c>
      <c r="DF163" s="265">
        <f t="shared" si="1883"/>
        <v>0</v>
      </c>
      <c r="DG163" s="265">
        <f t="shared" si="1883"/>
        <v>0</v>
      </c>
      <c r="DH163" s="265">
        <f t="shared" si="1883"/>
        <v>0</v>
      </c>
      <c r="DI163" s="265">
        <f t="shared" si="1883"/>
        <v>0</v>
      </c>
      <c r="DJ163" s="265">
        <f t="shared" si="1883"/>
        <v>1</v>
      </c>
      <c r="DK163" s="265">
        <f t="shared" si="1883"/>
        <v>8</v>
      </c>
      <c r="DL163" s="265">
        <f t="shared" si="1883"/>
        <v>0</v>
      </c>
      <c r="DM163" s="265">
        <f t="shared" si="1883"/>
        <v>0</v>
      </c>
      <c r="DN163" s="265">
        <f t="shared" si="1883"/>
        <v>0</v>
      </c>
      <c r="DO163" s="265">
        <f t="shared" si="1883"/>
        <v>0</v>
      </c>
      <c r="DP163" s="265">
        <f t="shared" si="1883"/>
        <v>0</v>
      </c>
      <c r="DQ163" s="265">
        <f t="shared" si="1883"/>
        <v>0</v>
      </c>
      <c r="DR163" s="265">
        <f t="shared" si="1883"/>
        <v>0</v>
      </c>
      <c r="DS163" s="268">
        <f t="shared" si="1883"/>
        <v>422</v>
      </c>
      <c r="DT163" s="268">
        <f t="shared" si="1883"/>
        <v>414</v>
      </c>
      <c r="DU163" s="265"/>
      <c r="DV163" s="265"/>
      <c r="DW163" s="265"/>
      <c r="DX163" s="265"/>
      <c r="DY163" s="265">
        <v>11</v>
      </c>
      <c r="DZ163" s="266" t="s">
        <v>70</v>
      </c>
      <c r="EA163" s="266" t="s">
        <v>66</v>
      </c>
      <c r="EB163" s="265">
        <v>1</v>
      </c>
      <c r="EC163" s="265"/>
      <c r="ED163" s="265"/>
      <c r="EE163" s="265"/>
      <c r="EF163" s="265"/>
      <c r="EG163" s="265"/>
      <c r="EH163" s="265"/>
      <c r="EI163" s="265"/>
      <c r="EJ163" s="265">
        <f>SUM(EJ164:EJ177)</f>
        <v>716</v>
      </c>
      <c r="EK163" s="265">
        <f t="shared" ref="EK163:GF163" si="1884">SUM(EK164:EK177)</f>
        <v>574</v>
      </c>
      <c r="EL163" s="265">
        <f t="shared" si="1884"/>
        <v>8</v>
      </c>
      <c r="EM163" s="265">
        <f>SUM(EM164:EM177)</f>
        <v>8</v>
      </c>
      <c r="EN163" s="265">
        <f t="shared" si="1884"/>
        <v>32</v>
      </c>
      <c r="EO163" s="265">
        <f>SUM(EO164:EO177)</f>
        <v>32</v>
      </c>
      <c r="EP163" s="265">
        <f t="shared" ref="EP163:EQ163" si="1885">SUM(EP164:EP177)</f>
        <v>226</v>
      </c>
      <c r="EQ163" s="265">
        <f t="shared" si="1885"/>
        <v>226</v>
      </c>
      <c r="ER163" s="265">
        <f t="shared" si="1884"/>
        <v>308</v>
      </c>
      <c r="ES163" s="265">
        <f t="shared" si="1884"/>
        <v>308</v>
      </c>
      <c r="ET163" s="265">
        <f t="shared" si="1884"/>
        <v>0</v>
      </c>
      <c r="EU163" s="265">
        <f t="shared" si="1884"/>
        <v>0</v>
      </c>
      <c r="EV163" s="265">
        <f t="shared" si="1884"/>
        <v>2</v>
      </c>
      <c r="EW163" s="268">
        <f t="shared" si="1884"/>
        <v>16</v>
      </c>
      <c r="EX163" s="265">
        <f t="shared" si="1884"/>
        <v>0</v>
      </c>
      <c r="EY163" s="265">
        <f t="shared" si="1884"/>
        <v>0</v>
      </c>
      <c r="EZ163" s="265">
        <f t="shared" si="1884"/>
        <v>0</v>
      </c>
      <c r="FA163" s="265">
        <f t="shared" si="1884"/>
        <v>0</v>
      </c>
      <c r="FB163" s="265">
        <f t="shared" si="1884"/>
        <v>0</v>
      </c>
      <c r="FC163" s="265">
        <f t="shared" si="1884"/>
        <v>0</v>
      </c>
      <c r="FD163" s="265">
        <f t="shared" si="1884"/>
        <v>0</v>
      </c>
      <c r="FE163" s="265">
        <f t="shared" si="1884"/>
        <v>0</v>
      </c>
      <c r="FF163" s="265">
        <f t="shared" si="1884"/>
        <v>0</v>
      </c>
      <c r="FG163" s="268">
        <f t="shared" si="1884"/>
        <v>0</v>
      </c>
      <c r="FH163" s="265">
        <f t="shared" si="1884"/>
        <v>0</v>
      </c>
      <c r="FI163" s="265">
        <f t="shared" si="1884"/>
        <v>0</v>
      </c>
      <c r="FJ163" s="265">
        <f t="shared" si="1884"/>
        <v>0</v>
      </c>
      <c r="FK163" s="265">
        <f t="shared" si="1884"/>
        <v>0</v>
      </c>
      <c r="FL163" s="265">
        <f t="shared" si="1884"/>
        <v>0</v>
      </c>
      <c r="FM163" s="265">
        <f t="shared" si="1884"/>
        <v>0</v>
      </c>
      <c r="FN163" s="265">
        <f t="shared" si="1884"/>
        <v>0</v>
      </c>
      <c r="FO163" s="265">
        <f t="shared" si="1884"/>
        <v>0</v>
      </c>
      <c r="FP163" s="265">
        <f t="shared" si="1884"/>
        <v>17</v>
      </c>
      <c r="FQ163" s="265">
        <f t="shared" si="1884"/>
        <v>90</v>
      </c>
      <c r="FR163" s="265"/>
      <c r="FS163" s="265">
        <f t="shared" ref="FS163" si="1886">SUM(FS164:FS177)</f>
        <v>0</v>
      </c>
      <c r="FT163" s="265">
        <f t="shared" si="1884"/>
        <v>0</v>
      </c>
      <c r="FU163" s="265">
        <f t="shared" si="1884"/>
        <v>0</v>
      </c>
      <c r="FV163" s="265">
        <f t="shared" si="1884"/>
        <v>1</v>
      </c>
      <c r="FW163" s="265">
        <f t="shared" si="1884"/>
        <v>8</v>
      </c>
      <c r="FX163" s="265">
        <f t="shared" si="1884"/>
        <v>0</v>
      </c>
      <c r="FY163" s="265">
        <f t="shared" si="1884"/>
        <v>0</v>
      </c>
      <c r="FZ163" s="265">
        <f t="shared" si="1884"/>
        <v>0</v>
      </c>
      <c r="GA163" s="265">
        <f t="shared" si="1884"/>
        <v>0</v>
      </c>
      <c r="GB163" s="265">
        <f t="shared" si="1884"/>
        <v>0</v>
      </c>
      <c r="GC163" s="265">
        <f t="shared" si="1884"/>
        <v>0</v>
      </c>
      <c r="GD163" s="265">
        <f t="shared" si="1884"/>
        <v>0</v>
      </c>
      <c r="GE163" s="271">
        <f t="shared" si="1884"/>
        <v>690</v>
      </c>
      <c r="GF163" s="272">
        <f t="shared" si="1884"/>
        <v>674</v>
      </c>
      <c r="GG163" s="265"/>
      <c r="GH163" s="265"/>
      <c r="GI163" s="265"/>
      <c r="GJ163" s="265"/>
      <c r="GL163" s="274"/>
      <c r="GM163" s="274"/>
      <c r="GN163" s="278"/>
      <c r="GO163" s="278"/>
      <c r="GP163" s="280"/>
      <c r="GQ163" s="281"/>
      <c r="GR163" s="276"/>
    </row>
    <row r="164" spans="1:200" s="6" customFormat="1" ht="24.95" hidden="1" customHeight="1">
      <c r="A164" s="80"/>
      <c r="B164" s="254" t="s">
        <v>110</v>
      </c>
      <c r="C164" s="228" t="s">
        <v>134</v>
      </c>
      <c r="D164" s="245" t="s">
        <v>112</v>
      </c>
      <c r="E164" s="228" t="s">
        <v>135</v>
      </c>
      <c r="F164" s="228">
        <v>330</v>
      </c>
      <c r="G164" s="245">
        <v>5</v>
      </c>
      <c r="H164" s="228">
        <v>25</v>
      </c>
      <c r="I164" s="228">
        <v>1</v>
      </c>
      <c r="J164" s="228">
        <v>1</v>
      </c>
      <c r="K164" s="228">
        <v>1</v>
      </c>
      <c r="L164" s="227">
        <v>36</v>
      </c>
      <c r="M164" s="229">
        <f t="shared" ref="M164:M166" si="1887">SUM(N164+P164+R164+T164+V164)</f>
        <v>36</v>
      </c>
      <c r="N164" s="230"/>
      <c r="O164" s="231">
        <f t="shared" ref="O164:O166" si="1888">SUM(N164)*I164</f>
        <v>0</v>
      </c>
      <c r="P164" s="230"/>
      <c r="Q164" s="231">
        <f t="shared" ref="Q164:Q169" si="1889">J164*P164</f>
        <v>0</v>
      </c>
      <c r="R164" s="230">
        <v>30</v>
      </c>
      <c r="S164" s="231">
        <f t="shared" ref="S164:S166" si="1890">SUM(R164)*J164</f>
        <v>30</v>
      </c>
      <c r="T164" s="230">
        <v>6</v>
      </c>
      <c r="U164" s="231">
        <f t="shared" ref="U164:U166" si="1891">SUM(T164)*K164</f>
        <v>6</v>
      </c>
      <c r="V164" s="230"/>
      <c r="W164" s="231">
        <f t="shared" ref="W164:W166" si="1892">SUM(V164)*J164*5</f>
        <v>0</v>
      </c>
      <c r="X164" s="232">
        <f t="shared" ref="X164:X171" si="1893">SUM(K164*AX164*2+K164*AZ164*2)</f>
        <v>0</v>
      </c>
      <c r="Y164" s="232">
        <v>2</v>
      </c>
      <c r="Z164" s="230"/>
      <c r="AA164" s="231"/>
      <c r="AB164" s="230"/>
      <c r="AC164" s="232">
        <f t="shared" ref="AC164:AC169" si="1894">SUM(AB164)*3*H164/5</f>
        <v>0</v>
      </c>
      <c r="AD164" s="230"/>
      <c r="AE164" s="233">
        <f t="shared" ref="AE164:AE171" si="1895">SUM(AD164*H164*(30+4))</f>
        <v>0</v>
      </c>
      <c r="AF164" s="230"/>
      <c r="AG164" s="234">
        <f t="shared" ref="AG164:AG173" si="1896">SUM(AF164*H164*3)</f>
        <v>0</v>
      </c>
      <c r="AH164" s="230"/>
      <c r="AI164" s="232">
        <f t="shared" ref="AI164:AI173" si="1897">SUM(AH164*H164/3)</f>
        <v>0</v>
      </c>
      <c r="AJ164" s="230"/>
      <c r="AK164" s="232">
        <f t="shared" ref="AK164:AK171" si="1898">SUM(AJ164*H164*2/3)</f>
        <v>0</v>
      </c>
      <c r="AL164" s="230"/>
      <c r="AM164" s="231">
        <f t="shared" ref="AM164" si="1899">SUM(AL164*H164)</f>
        <v>0</v>
      </c>
      <c r="AN164" s="230"/>
      <c r="AO164" s="231">
        <f t="shared" ref="AO164:AO173" si="1900">SUM(AN164*J164)</f>
        <v>0</v>
      </c>
      <c r="AP164" s="230"/>
      <c r="AQ164" s="232">
        <f t="shared" ref="AQ164:AQ173" si="1901">SUM(AP164*H164*2)</f>
        <v>0</v>
      </c>
      <c r="AR164" s="230">
        <v>1</v>
      </c>
      <c r="AS164" s="232">
        <f>AR164*J164*6*1</f>
        <v>6</v>
      </c>
      <c r="AT164" s="230"/>
      <c r="AU164" s="232">
        <f t="shared" ref="AU164:AU173" si="1902">AT164*H164/3</f>
        <v>0</v>
      </c>
      <c r="AV164" s="230"/>
      <c r="AW164" s="234">
        <f t="shared" ref="AW164:AW173" si="1903">SUM(AV164*H164/3)</f>
        <v>0</v>
      </c>
      <c r="AX164" s="230"/>
      <c r="AY164" s="232">
        <f t="shared" ref="AY164:AY166" si="1904">SUM(J164*AX164*8*2)</f>
        <v>0</v>
      </c>
      <c r="AZ164" s="230"/>
      <c r="BA164" s="232">
        <f t="shared" ref="BA164:BA171" si="1905">SUM(AZ164*K164*5*6)</f>
        <v>0</v>
      </c>
      <c r="BB164" s="230"/>
      <c r="BC164" s="232">
        <f t="shared" ref="BC164:BC171" si="1906">SUM(BB164*K164*4*6)</f>
        <v>0</v>
      </c>
      <c r="BD164" s="230"/>
      <c r="BE164" s="234">
        <f t="shared" ref="BE164:BE173" si="1907">SUM(BD164*50)</f>
        <v>0</v>
      </c>
      <c r="BF164" s="234"/>
      <c r="BG164" s="234">
        <f t="shared" ref="BG164:BG177" si="1908">SUM(AO164+BE164+BC164+BA164+AY164+AW164+AS164+AQ164+AK164+AM164+AI164+AG164+AE164+AC164+AA164+Y164+X164+W164+U164+Q164+O164+S164+AU164)</f>
        <v>44</v>
      </c>
      <c r="BH164" s="234">
        <f t="shared" ref="BH164:BH177" si="1909">SUM(O164+Q164+U164+W164+X164+AS164+AW164+AY164+BA164+BC164+S164+AQ164)</f>
        <v>42</v>
      </c>
      <c r="BI164" s="227"/>
      <c r="BJ164" s="227"/>
      <c r="BK164" s="227"/>
      <c r="BL164" s="227"/>
      <c r="BM164" s="80"/>
      <c r="BN164" s="227" t="s">
        <v>110</v>
      </c>
      <c r="BO164" s="228" t="s">
        <v>134</v>
      </c>
      <c r="BP164" s="245" t="s">
        <v>112</v>
      </c>
      <c r="BQ164" s="228" t="s">
        <v>135</v>
      </c>
      <c r="BR164" s="228">
        <v>330</v>
      </c>
      <c r="BS164" s="245">
        <v>6</v>
      </c>
      <c r="BT164" s="228">
        <v>24</v>
      </c>
      <c r="BU164" s="228">
        <v>1</v>
      </c>
      <c r="BV164" s="228">
        <v>1</v>
      </c>
      <c r="BW164" s="228">
        <v>1</v>
      </c>
      <c r="BX164" s="227">
        <v>54</v>
      </c>
      <c r="BY164" s="229">
        <f t="shared" ref="BY164:BY166" si="1910">SUM(BZ164+CB164+CD164+CF164+CH164)</f>
        <v>54</v>
      </c>
      <c r="BZ164" s="230"/>
      <c r="CA164" s="231">
        <f t="shared" ref="CA164:CA166" si="1911">SUM(BZ164)*BU164</f>
        <v>0</v>
      </c>
      <c r="CB164" s="230"/>
      <c r="CC164" s="231">
        <f t="shared" ref="CC164:CC166" si="1912">BV164*CB164</f>
        <v>0</v>
      </c>
      <c r="CD164" s="230">
        <v>36</v>
      </c>
      <c r="CE164" s="231">
        <f t="shared" ref="CE164:CE166" si="1913">SUM(CD164)*BV164</f>
        <v>36</v>
      </c>
      <c r="CF164" s="230">
        <v>18</v>
      </c>
      <c r="CG164" s="231">
        <f t="shared" ref="CG164:CG166" si="1914">SUM(CF164)*BW164</f>
        <v>18</v>
      </c>
      <c r="CH164" s="230"/>
      <c r="CI164" s="231">
        <f t="shared" ref="CI164:CI173" si="1915">SUM(CH164)*BV164*5</f>
        <v>0</v>
      </c>
      <c r="CJ164" s="232">
        <f t="shared" ref="CJ164:CJ173" si="1916">SUM(BW164*DJ164*2+BW164*DL164*2)</f>
        <v>0</v>
      </c>
      <c r="CK164" s="232">
        <v>2</v>
      </c>
      <c r="CL164" s="230"/>
      <c r="CM164" s="231"/>
      <c r="CN164" s="230"/>
      <c r="CO164" s="232">
        <f t="shared" ref="CO164:CO166" si="1917">SUM(CN164)*3*BT164/5</f>
        <v>0</v>
      </c>
      <c r="CP164" s="230"/>
      <c r="CQ164" s="233">
        <f t="shared" ref="CQ164:CQ173" si="1918">SUM(CP164*BT164*(30+4))</f>
        <v>0</v>
      </c>
      <c r="CR164" s="230"/>
      <c r="CS164" s="234">
        <f t="shared" ref="CS164:CS173" si="1919">SUM(CR164*BT164*3)</f>
        <v>0</v>
      </c>
      <c r="CT164" s="230"/>
      <c r="CU164" s="232">
        <f t="shared" ref="CU164:CU173" si="1920">SUM(CT164*BT164/3)</f>
        <v>0</v>
      </c>
      <c r="CV164" s="230"/>
      <c r="CW164" s="232">
        <f t="shared" ref="CW164:CW166" si="1921">SUM(CV164*BT164*2/3)</f>
        <v>0</v>
      </c>
      <c r="CX164" s="230"/>
      <c r="CY164" s="231">
        <f t="shared" ref="CY164" si="1922">SUM(CX164*BT164)</f>
        <v>0</v>
      </c>
      <c r="CZ164" s="230"/>
      <c r="DA164" s="231">
        <f t="shared" ref="DA164:DA166" si="1923">SUM(CZ164*BV164)</f>
        <v>0</v>
      </c>
      <c r="DB164" s="230"/>
      <c r="DC164" s="232">
        <f t="shared" ref="DC164:DC173" si="1924">SUM(DB164*BT164*2)</f>
        <v>0</v>
      </c>
      <c r="DD164" s="230">
        <v>1</v>
      </c>
      <c r="DE164" s="232">
        <f>DD164*BV164*6*1</f>
        <v>6</v>
      </c>
      <c r="DF164" s="230"/>
      <c r="DG164" s="232">
        <f t="shared" ref="DG164:DG173" si="1925">DF164*BT164/3</f>
        <v>0</v>
      </c>
      <c r="DH164" s="230"/>
      <c r="DI164" s="234">
        <f t="shared" ref="DI164:DI173" si="1926">SUM(DH164*BT164/3)</f>
        <v>0</v>
      </c>
      <c r="DJ164" s="230"/>
      <c r="DK164" s="232">
        <f t="shared" ref="DK164:DK170" si="1927">SUM(BV164*DJ164*8*2)</f>
        <v>0</v>
      </c>
      <c r="DL164" s="230"/>
      <c r="DM164" s="232">
        <f t="shared" ref="DM164:DM173" si="1928">SUM(DL164*BW164*5*6)</f>
        <v>0</v>
      </c>
      <c r="DN164" s="230"/>
      <c r="DO164" s="232">
        <f t="shared" ref="DO164:DO173" si="1929">SUM(DN164*BW164*4*6)</f>
        <v>0</v>
      </c>
      <c r="DP164" s="230"/>
      <c r="DQ164" s="234">
        <f t="shared" ref="DQ164:DQ171" si="1930">SUM(DP164*50)</f>
        <v>0</v>
      </c>
      <c r="DR164" s="234"/>
      <c r="DS164" s="234">
        <f t="shared" ref="DS164:DS177" si="1931">SUM(DA164+DQ164+DO164+DM164+DK164+DI164+DE164+DC164+CW164+CY164+CU164+CS164+CQ164+CO164+CM164+CK164+CJ164+CI164+CG164+CC164+CA164+CE164+DG164)</f>
        <v>62</v>
      </c>
      <c r="DT164" s="234">
        <f t="shared" ref="DT164:DT177" si="1932">SUM(CA164+CC164+CG164+CI164+CJ164+DE164+DI164+DK164+DM164+DO164+CE164+DC164)</f>
        <v>60</v>
      </c>
      <c r="DU164" s="255"/>
      <c r="DV164" s="235"/>
      <c r="DW164" s="227"/>
      <c r="DX164" s="227"/>
      <c r="DY164" s="80"/>
      <c r="DZ164" s="234"/>
      <c r="EA164" s="236"/>
      <c r="EB164" s="236"/>
      <c r="EC164" s="80"/>
      <c r="ED164" s="80"/>
      <c r="EE164" s="80"/>
      <c r="EF164" s="80"/>
      <c r="EG164" s="80"/>
      <c r="EH164" s="80"/>
      <c r="EI164" s="80"/>
      <c r="EJ164" s="80">
        <f t="shared" ref="EJ164:EJ172" si="1933">SUM(L164,BX164)</f>
        <v>90</v>
      </c>
      <c r="EK164" s="80">
        <f t="shared" ref="EK164:EK172" si="1934">SUM(M164,BY164)</f>
        <v>90</v>
      </c>
      <c r="EL164" s="80">
        <f t="shared" ref="EL164:EL172" si="1935">SUM(N164,BZ164)</f>
        <v>0</v>
      </c>
      <c r="EM164" s="237">
        <f t="shared" ref="EM164:EM177" si="1936">SUM(O164+CA164)</f>
        <v>0</v>
      </c>
      <c r="EN164" s="80">
        <f t="shared" ref="EN164:EN177" si="1937">SUM(P164+CB164)</f>
        <v>0</v>
      </c>
      <c r="EO164" s="80">
        <f t="shared" ref="EO164:EO177" si="1938">SUM(Q164+CC164)</f>
        <v>0</v>
      </c>
      <c r="EP164" s="80">
        <f t="shared" ref="EP164:EP177" si="1939">SUM(R164+CD164)</f>
        <v>66</v>
      </c>
      <c r="EQ164" s="80">
        <f t="shared" ref="EQ164:EQ177" si="1940">SUM(S164+CE164)</f>
        <v>66</v>
      </c>
      <c r="ER164" s="80">
        <f t="shared" ref="ER164:ER177" si="1941">SUM(T164+CF164)</f>
        <v>24</v>
      </c>
      <c r="ES164" s="80">
        <f t="shared" ref="ES164:ES177" si="1942">SUM(U164+CG164)</f>
        <v>24</v>
      </c>
      <c r="ET164" s="80">
        <f t="shared" ref="ET164:ET177" si="1943">SUM(V164+CH164)</f>
        <v>0</v>
      </c>
      <c r="EU164" s="80">
        <f t="shared" ref="EU164:EU177" si="1944">SUM(W164+CI164)</f>
        <v>0</v>
      </c>
      <c r="EV164" s="80">
        <f t="shared" ref="EV164:EV177" si="1945">SUM(X164+CJ164)</f>
        <v>0</v>
      </c>
      <c r="EW164" s="237">
        <f t="shared" ref="EW164:EW177" si="1946">SUM(Y164+CK164)</f>
        <v>4</v>
      </c>
      <c r="EX164" s="80">
        <f t="shared" ref="EX164:EX177" si="1947">SUM(Z164+CL164)</f>
        <v>0</v>
      </c>
      <c r="EY164" s="80">
        <f t="shared" ref="EY164:EY177" si="1948">SUM(AA164+CM164)</f>
        <v>0</v>
      </c>
      <c r="EZ164" s="80">
        <f t="shared" ref="EZ164:EZ177" si="1949">SUM(AB164+CN164)</f>
        <v>0</v>
      </c>
      <c r="FA164" s="80">
        <f t="shared" ref="FA164:FA177" si="1950">SUM(AC164+CO164)</f>
        <v>0</v>
      </c>
      <c r="FB164" s="80">
        <f t="shared" ref="FB164:FB177" si="1951">SUM(AD164+CP164)</f>
        <v>0</v>
      </c>
      <c r="FC164" s="80">
        <f t="shared" ref="FC164:FC177" si="1952">SUM(AE164+CQ164)</f>
        <v>0</v>
      </c>
      <c r="FD164" s="80">
        <f t="shared" ref="FD164:FD177" si="1953">SUM(AF164+CR164)</f>
        <v>0</v>
      </c>
      <c r="FE164" s="80">
        <f t="shared" ref="FE164:FE177" si="1954">SUM(AG164+CS164)</f>
        <v>0</v>
      </c>
      <c r="FF164" s="80">
        <f t="shared" ref="FF164:FF177" si="1955">SUM(AH164+CT164)</f>
        <v>0</v>
      </c>
      <c r="FG164" s="237">
        <f t="shared" ref="FG164:FG177" si="1956">SUM(AI164+CU164)</f>
        <v>0</v>
      </c>
      <c r="FH164" s="80">
        <f t="shared" ref="FH164:FH177" si="1957">SUM(AJ164+CV164)</f>
        <v>0</v>
      </c>
      <c r="FI164" s="80">
        <f t="shared" ref="FI164:FI177" si="1958">SUM(AK164+CW164)</f>
        <v>0</v>
      </c>
      <c r="FJ164" s="80">
        <f t="shared" ref="FJ164:FJ177" si="1959">SUM(AL164+CX164)</f>
        <v>0</v>
      </c>
      <c r="FK164" s="80">
        <f t="shared" ref="FK164:FK177" si="1960">SUM(AM164+CY164)</f>
        <v>0</v>
      </c>
      <c r="FL164" s="80">
        <f t="shared" ref="FL164:FL177" si="1961">SUM(AN164+CZ164)</f>
        <v>0</v>
      </c>
      <c r="FM164" s="80">
        <f t="shared" ref="FM164:FM177" si="1962">SUM(AO164+DA164)</f>
        <v>0</v>
      </c>
      <c r="FN164" s="80">
        <f t="shared" ref="FN164:FN177" si="1963">SUM(AP164+DB164)</f>
        <v>0</v>
      </c>
      <c r="FO164" s="80">
        <f t="shared" ref="FO164:FO177" si="1964">SUM(AQ164+DC164)</f>
        <v>0</v>
      </c>
      <c r="FP164" s="80">
        <f t="shared" ref="FP164:FP177" si="1965">SUM(AR164+DD164)</f>
        <v>2</v>
      </c>
      <c r="FQ164" s="80">
        <f t="shared" ref="FQ164:FS177" si="1966">SUM(AS164+DE164)</f>
        <v>12</v>
      </c>
      <c r="FR164" s="80"/>
      <c r="FS164" s="80">
        <f t="shared" si="1966"/>
        <v>0</v>
      </c>
      <c r="FT164" s="80">
        <f t="shared" ref="FT164:FT177" si="1967">SUM(AV164+DH164)</f>
        <v>0</v>
      </c>
      <c r="FU164" s="80">
        <f t="shared" ref="FU164:FU177" si="1968">SUM(AW164+DI164)</f>
        <v>0</v>
      </c>
      <c r="FV164" s="80">
        <f t="shared" ref="FV164:FV177" si="1969">SUM(AX164+DJ164)</f>
        <v>0</v>
      </c>
      <c r="FW164" s="80">
        <f t="shared" ref="FW164:FW177" si="1970">SUM(AY164+DK164)</f>
        <v>0</v>
      </c>
      <c r="FX164" s="80">
        <f t="shared" ref="FX164:FX177" si="1971">SUM(AZ164+DL164)</f>
        <v>0</v>
      </c>
      <c r="FY164" s="80">
        <f t="shared" ref="FY164:FY177" si="1972">SUM(BA164+DM164)</f>
        <v>0</v>
      </c>
      <c r="FZ164" s="80">
        <f t="shared" ref="FZ164:FZ177" si="1973">SUM(BB164+DN164)</f>
        <v>0</v>
      </c>
      <c r="GA164" s="80">
        <f t="shared" ref="GA164:GA177" si="1974">SUM(BC164+DO164)</f>
        <v>0</v>
      </c>
      <c r="GB164" s="80">
        <f t="shared" ref="GB164:GB177" si="1975">SUM(BD164+DP164)</f>
        <v>0</v>
      </c>
      <c r="GC164" s="80">
        <f t="shared" ref="GC164:GC177" si="1976">SUM(BE164+DQ164)</f>
        <v>0</v>
      </c>
      <c r="GD164" s="80">
        <f t="shared" ref="GD164:GD177" si="1977">SUM(BF164+DR164)</f>
        <v>0</v>
      </c>
      <c r="GE164" s="238">
        <f t="shared" ref="GE164:GE177" si="1978">SUM(BG164+DS164)</f>
        <v>106</v>
      </c>
      <c r="GF164" s="239">
        <f t="shared" ref="GF164:GF177" si="1979">SUM(BH164+DT164)</f>
        <v>102</v>
      </c>
      <c r="GG164" s="80"/>
      <c r="GH164" s="80"/>
      <c r="GI164" s="80"/>
      <c r="GJ164" s="80"/>
      <c r="GL164" s="240"/>
      <c r="GM164" s="240"/>
      <c r="GN164" s="241"/>
      <c r="GO164" s="242"/>
      <c r="GP164" s="247"/>
    </row>
    <row r="165" spans="1:200" s="2" customFormat="1" ht="24.95" hidden="1" customHeight="1">
      <c r="A165" s="31"/>
      <c r="B165" s="44" t="s">
        <v>110</v>
      </c>
      <c r="C165" s="45" t="s">
        <v>134</v>
      </c>
      <c r="D165" s="45" t="s">
        <v>112</v>
      </c>
      <c r="E165" s="45" t="s">
        <v>135</v>
      </c>
      <c r="F165" s="45">
        <v>232</v>
      </c>
      <c r="G165" s="45">
        <v>3</v>
      </c>
      <c r="H165" s="45">
        <v>50</v>
      </c>
      <c r="I165" s="45">
        <v>1</v>
      </c>
      <c r="J165" s="45">
        <v>1</v>
      </c>
      <c r="K165" s="45">
        <v>1</v>
      </c>
      <c r="L165" s="44">
        <v>38</v>
      </c>
      <c r="M165" s="99">
        <f t="shared" si="1887"/>
        <v>38</v>
      </c>
      <c r="N165" s="62"/>
      <c r="O165" s="58">
        <f t="shared" si="1888"/>
        <v>0</v>
      </c>
      <c r="P165" s="62"/>
      <c r="Q165" s="58">
        <f t="shared" si="1889"/>
        <v>0</v>
      </c>
      <c r="R165" s="62"/>
      <c r="S165" s="58">
        <f t="shared" si="1890"/>
        <v>0</v>
      </c>
      <c r="T165" s="62">
        <v>38</v>
      </c>
      <c r="U165" s="58">
        <f t="shared" si="1891"/>
        <v>38</v>
      </c>
      <c r="V165" s="62"/>
      <c r="W165" s="58">
        <f t="shared" si="1892"/>
        <v>0</v>
      </c>
      <c r="X165" s="51">
        <f t="shared" si="1893"/>
        <v>0</v>
      </c>
      <c r="Y165" s="51">
        <v>2</v>
      </c>
      <c r="Z165" s="62"/>
      <c r="AA165" s="58"/>
      <c r="AB165" s="62"/>
      <c r="AC165" s="51">
        <f t="shared" si="1894"/>
        <v>0</v>
      </c>
      <c r="AD165" s="62"/>
      <c r="AE165" s="100">
        <f t="shared" si="1895"/>
        <v>0</v>
      </c>
      <c r="AF165" s="62"/>
      <c r="AG165" s="52">
        <f t="shared" si="1896"/>
        <v>0</v>
      </c>
      <c r="AH165" s="62"/>
      <c r="AI165" s="51">
        <f t="shared" si="1897"/>
        <v>0</v>
      </c>
      <c r="AJ165" s="62"/>
      <c r="AK165" s="51">
        <f t="shared" si="1898"/>
        <v>0</v>
      </c>
      <c r="AL165" s="62"/>
      <c r="AM165" s="58">
        <f>SUM(AL165*H165)</f>
        <v>0</v>
      </c>
      <c r="AN165" s="62"/>
      <c r="AO165" s="58">
        <f t="shared" si="1900"/>
        <v>0</v>
      </c>
      <c r="AP165" s="62"/>
      <c r="AQ165" s="51">
        <f t="shared" si="1901"/>
        <v>0</v>
      </c>
      <c r="AR165" s="62">
        <v>1</v>
      </c>
      <c r="AS165" s="51">
        <f t="shared" ref="AS165:AS167" si="1980">AR165*J165*6*1</f>
        <v>6</v>
      </c>
      <c r="AT165" s="62"/>
      <c r="AU165" s="51">
        <f t="shared" si="1902"/>
        <v>0</v>
      </c>
      <c r="AV165" s="62"/>
      <c r="AW165" s="52">
        <f t="shared" si="1903"/>
        <v>0</v>
      </c>
      <c r="AX165" s="62"/>
      <c r="AY165" s="51">
        <f t="shared" si="1904"/>
        <v>0</v>
      </c>
      <c r="AZ165" s="62"/>
      <c r="BA165" s="51">
        <f t="shared" si="1905"/>
        <v>0</v>
      </c>
      <c r="BB165" s="62"/>
      <c r="BC165" s="51">
        <f t="shared" si="1906"/>
        <v>0</v>
      </c>
      <c r="BD165" s="62"/>
      <c r="BE165" s="52">
        <f t="shared" si="1907"/>
        <v>0</v>
      </c>
      <c r="BF165" s="52"/>
      <c r="BG165" s="52">
        <f t="shared" si="1908"/>
        <v>46</v>
      </c>
      <c r="BH165" s="52">
        <f t="shared" si="1909"/>
        <v>44</v>
      </c>
      <c r="BI165" s="31"/>
      <c r="BJ165" s="31"/>
      <c r="BK165" s="31"/>
      <c r="BL165" s="31"/>
      <c r="BM165" s="31"/>
      <c r="BN165" s="44" t="s">
        <v>110</v>
      </c>
      <c r="BO165" s="45" t="s">
        <v>134</v>
      </c>
      <c r="BP165" s="45" t="s">
        <v>112</v>
      </c>
      <c r="BQ165" s="45" t="s">
        <v>135</v>
      </c>
      <c r="BR165" s="45">
        <v>232</v>
      </c>
      <c r="BS165" s="45">
        <v>4</v>
      </c>
      <c r="BT165" s="45">
        <v>49</v>
      </c>
      <c r="BU165" s="45">
        <v>1</v>
      </c>
      <c r="BV165" s="45">
        <v>1</v>
      </c>
      <c r="BW165" s="45">
        <v>1</v>
      </c>
      <c r="BX165" s="44">
        <v>60</v>
      </c>
      <c r="BY165" s="99">
        <f t="shared" si="1910"/>
        <v>60</v>
      </c>
      <c r="BZ165" s="62"/>
      <c r="CA165" s="58">
        <f t="shared" si="1911"/>
        <v>0</v>
      </c>
      <c r="CB165" s="62"/>
      <c r="CC165" s="58">
        <f t="shared" si="1912"/>
        <v>0</v>
      </c>
      <c r="CD165" s="62"/>
      <c r="CE165" s="58">
        <f t="shared" si="1913"/>
        <v>0</v>
      </c>
      <c r="CF165" s="62">
        <v>60</v>
      </c>
      <c r="CG165" s="58">
        <f t="shared" si="1914"/>
        <v>60</v>
      </c>
      <c r="CH165" s="62"/>
      <c r="CI165" s="58">
        <f t="shared" si="1915"/>
        <v>0</v>
      </c>
      <c r="CJ165" s="51">
        <f t="shared" si="1916"/>
        <v>0</v>
      </c>
      <c r="CK165" s="51">
        <v>2</v>
      </c>
      <c r="CL165" s="62"/>
      <c r="CM165" s="58"/>
      <c r="CN165" s="62"/>
      <c r="CO165" s="51">
        <f t="shared" si="1917"/>
        <v>0</v>
      </c>
      <c r="CP165" s="62"/>
      <c r="CQ165" s="100">
        <f t="shared" si="1918"/>
        <v>0</v>
      </c>
      <c r="CR165" s="62"/>
      <c r="CS165" s="52">
        <f t="shared" si="1919"/>
        <v>0</v>
      </c>
      <c r="CT165" s="62"/>
      <c r="CU165" s="51">
        <f t="shared" si="1920"/>
        <v>0</v>
      </c>
      <c r="CV165" s="62"/>
      <c r="CW165" s="51">
        <f t="shared" si="1921"/>
        <v>0</v>
      </c>
      <c r="CX165" s="62"/>
      <c r="CY165" s="58">
        <f>SUM(CX165*BT165)</f>
        <v>0</v>
      </c>
      <c r="CZ165" s="62"/>
      <c r="DA165" s="58">
        <f t="shared" si="1923"/>
        <v>0</v>
      </c>
      <c r="DB165" s="62"/>
      <c r="DC165" s="51">
        <f t="shared" si="1924"/>
        <v>0</v>
      </c>
      <c r="DD165" s="62">
        <v>1</v>
      </c>
      <c r="DE165" s="51">
        <f t="shared" ref="DE165:DE166" si="1981">DD165*BV165*6*1</f>
        <v>6</v>
      </c>
      <c r="DF165" s="62"/>
      <c r="DG165" s="51">
        <f t="shared" si="1925"/>
        <v>0</v>
      </c>
      <c r="DH165" s="62"/>
      <c r="DI165" s="52">
        <f t="shared" si="1926"/>
        <v>0</v>
      </c>
      <c r="DJ165" s="62"/>
      <c r="DK165" s="51">
        <f t="shared" si="1927"/>
        <v>0</v>
      </c>
      <c r="DL165" s="62"/>
      <c r="DM165" s="51">
        <f t="shared" si="1928"/>
        <v>0</v>
      </c>
      <c r="DN165" s="62"/>
      <c r="DO165" s="51">
        <f t="shared" si="1929"/>
        <v>0</v>
      </c>
      <c r="DP165" s="62"/>
      <c r="DQ165" s="52">
        <f t="shared" si="1930"/>
        <v>0</v>
      </c>
      <c r="DR165" s="52"/>
      <c r="DS165" s="52">
        <f t="shared" si="1931"/>
        <v>68</v>
      </c>
      <c r="DT165" s="52">
        <f t="shared" si="1932"/>
        <v>66</v>
      </c>
      <c r="DU165" s="122"/>
      <c r="DV165" s="96"/>
      <c r="DW165" s="44"/>
      <c r="DX165" s="31"/>
      <c r="DY165" s="31"/>
      <c r="DZ165" s="52"/>
      <c r="EA165" s="101"/>
      <c r="EB165" s="101"/>
      <c r="EC165" s="31"/>
      <c r="ED165" s="31"/>
      <c r="EE165" s="31"/>
      <c r="EF165" s="31"/>
      <c r="EG165" s="31"/>
      <c r="EH165" s="31"/>
      <c r="EI165" s="31"/>
      <c r="EJ165" s="31">
        <f t="shared" si="1933"/>
        <v>98</v>
      </c>
      <c r="EK165" s="31">
        <f t="shared" si="1934"/>
        <v>98</v>
      </c>
      <c r="EL165" s="31">
        <f t="shared" si="1935"/>
        <v>0</v>
      </c>
      <c r="EM165" s="30">
        <f t="shared" si="1936"/>
        <v>0</v>
      </c>
      <c r="EN165" s="31">
        <f t="shared" si="1937"/>
        <v>0</v>
      </c>
      <c r="EO165" s="31">
        <f t="shared" si="1938"/>
        <v>0</v>
      </c>
      <c r="EP165" s="31">
        <f t="shared" si="1939"/>
        <v>0</v>
      </c>
      <c r="EQ165" s="31">
        <f t="shared" si="1940"/>
        <v>0</v>
      </c>
      <c r="ER165" s="31">
        <f t="shared" si="1941"/>
        <v>98</v>
      </c>
      <c r="ES165" s="31">
        <f t="shared" si="1942"/>
        <v>98</v>
      </c>
      <c r="ET165" s="31">
        <f t="shared" si="1943"/>
        <v>0</v>
      </c>
      <c r="EU165" s="31">
        <f t="shared" si="1944"/>
        <v>0</v>
      </c>
      <c r="EV165" s="31">
        <f t="shared" si="1945"/>
        <v>0</v>
      </c>
      <c r="EW165" s="30">
        <f t="shared" si="1946"/>
        <v>4</v>
      </c>
      <c r="EX165" s="31">
        <f t="shared" si="1947"/>
        <v>0</v>
      </c>
      <c r="EY165" s="31">
        <f t="shared" si="1948"/>
        <v>0</v>
      </c>
      <c r="EZ165" s="31">
        <f t="shared" si="1949"/>
        <v>0</v>
      </c>
      <c r="FA165" s="31">
        <f t="shared" si="1950"/>
        <v>0</v>
      </c>
      <c r="FB165" s="31">
        <f t="shared" si="1951"/>
        <v>0</v>
      </c>
      <c r="FC165" s="31">
        <f t="shared" si="1952"/>
        <v>0</v>
      </c>
      <c r="FD165" s="31">
        <f t="shared" si="1953"/>
        <v>0</v>
      </c>
      <c r="FE165" s="31">
        <f t="shared" si="1954"/>
        <v>0</v>
      </c>
      <c r="FF165" s="31">
        <f t="shared" si="1955"/>
        <v>0</v>
      </c>
      <c r="FG165" s="30">
        <f t="shared" si="1956"/>
        <v>0</v>
      </c>
      <c r="FH165" s="31">
        <f t="shared" si="1957"/>
        <v>0</v>
      </c>
      <c r="FI165" s="31">
        <f t="shared" si="1958"/>
        <v>0</v>
      </c>
      <c r="FJ165" s="31">
        <f t="shared" si="1959"/>
        <v>0</v>
      </c>
      <c r="FK165" s="31">
        <f t="shared" si="1960"/>
        <v>0</v>
      </c>
      <c r="FL165" s="31">
        <f t="shared" si="1961"/>
        <v>0</v>
      </c>
      <c r="FM165" s="31">
        <f t="shared" si="1962"/>
        <v>0</v>
      </c>
      <c r="FN165" s="31">
        <f t="shared" si="1963"/>
        <v>0</v>
      </c>
      <c r="FO165" s="31">
        <f t="shared" si="1964"/>
        <v>0</v>
      </c>
      <c r="FP165" s="31">
        <f t="shared" si="1965"/>
        <v>2</v>
      </c>
      <c r="FQ165" s="31">
        <f t="shared" si="1966"/>
        <v>12</v>
      </c>
      <c r="FR165" s="31"/>
      <c r="FS165" s="31">
        <f t="shared" si="1966"/>
        <v>0</v>
      </c>
      <c r="FT165" s="31">
        <f t="shared" si="1967"/>
        <v>0</v>
      </c>
      <c r="FU165" s="31">
        <f t="shared" si="1968"/>
        <v>0</v>
      </c>
      <c r="FV165" s="31">
        <f t="shared" si="1969"/>
        <v>0</v>
      </c>
      <c r="FW165" s="31">
        <f t="shared" si="1970"/>
        <v>0</v>
      </c>
      <c r="FX165" s="31">
        <f t="shared" si="1971"/>
        <v>0</v>
      </c>
      <c r="FY165" s="31">
        <f t="shared" si="1972"/>
        <v>0</v>
      </c>
      <c r="FZ165" s="31">
        <f t="shared" si="1973"/>
        <v>0</v>
      </c>
      <c r="GA165" s="31">
        <f t="shared" si="1974"/>
        <v>0</v>
      </c>
      <c r="GB165" s="31">
        <f t="shared" si="1975"/>
        <v>0</v>
      </c>
      <c r="GC165" s="31">
        <f t="shared" si="1976"/>
        <v>0</v>
      </c>
      <c r="GD165" s="31">
        <f t="shared" si="1977"/>
        <v>0</v>
      </c>
      <c r="GE165" s="97">
        <f t="shared" si="1978"/>
        <v>114</v>
      </c>
      <c r="GF165" s="98">
        <f t="shared" si="1979"/>
        <v>110</v>
      </c>
      <c r="GG165" s="31"/>
      <c r="GH165" s="31"/>
      <c r="GI165" s="31"/>
      <c r="GJ165" s="31"/>
      <c r="GL165" s="7"/>
      <c r="GM165" s="7"/>
      <c r="GN165" s="11"/>
      <c r="GO165" s="33"/>
      <c r="GP165" s="40"/>
    </row>
    <row r="166" spans="1:200" s="2" customFormat="1" ht="24.95" hidden="1" customHeight="1">
      <c r="A166" s="31"/>
      <c r="B166" s="44" t="s">
        <v>110</v>
      </c>
      <c r="C166" s="45" t="s">
        <v>134</v>
      </c>
      <c r="D166" s="45" t="s">
        <v>112</v>
      </c>
      <c r="E166" s="45" t="s">
        <v>135</v>
      </c>
      <c r="F166" s="45">
        <v>230</v>
      </c>
      <c r="G166" s="45">
        <v>3</v>
      </c>
      <c r="H166" s="45">
        <v>50</v>
      </c>
      <c r="I166" s="45">
        <v>1</v>
      </c>
      <c r="J166" s="45">
        <v>1</v>
      </c>
      <c r="K166" s="45">
        <v>1</v>
      </c>
      <c r="L166" s="44">
        <v>38</v>
      </c>
      <c r="M166" s="99">
        <f t="shared" si="1887"/>
        <v>38</v>
      </c>
      <c r="N166" s="62"/>
      <c r="O166" s="58">
        <f t="shared" si="1888"/>
        <v>0</v>
      </c>
      <c r="P166" s="62"/>
      <c r="Q166" s="58">
        <f t="shared" si="1889"/>
        <v>0</v>
      </c>
      <c r="R166" s="62"/>
      <c r="S166" s="58">
        <f t="shared" si="1890"/>
        <v>0</v>
      </c>
      <c r="T166" s="62">
        <v>38</v>
      </c>
      <c r="U166" s="58">
        <f t="shared" si="1891"/>
        <v>38</v>
      </c>
      <c r="V166" s="62"/>
      <c r="W166" s="58">
        <f t="shared" si="1892"/>
        <v>0</v>
      </c>
      <c r="X166" s="51">
        <f t="shared" si="1893"/>
        <v>0</v>
      </c>
      <c r="Y166" s="51">
        <v>2</v>
      </c>
      <c r="Z166" s="62"/>
      <c r="AA166" s="58"/>
      <c r="AB166" s="62"/>
      <c r="AC166" s="51">
        <f t="shared" si="1894"/>
        <v>0</v>
      </c>
      <c r="AD166" s="62"/>
      <c r="AE166" s="100">
        <f t="shared" si="1895"/>
        <v>0</v>
      </c>
      <c r="AF166" s="62"/>
      <c r="AG166" s="52">
        <f t="shared" si="1896"/>
        <v>0</v>
      </c>
      <c r="AH166" s="62"/>
      <c r="AI166" s="51">
        <f t="shared" si="1897"/>
        <v>0</v>
      </c>
      <c r="AJ166" s="62"/>
      <c r="AK166" s="51">
        <f t="shared" si="1898"/>
        <v>0</v>
      </c>
      <c r="AL166" s="62"/>
      <c r="AM166" s="58">
        <f>SUM(AL166*H166)</f>
        <v>0</v>
      </c>
      <c r="AN166" s="62"/>
      <c r="AO166" s="58">
        <f t="shared" si="1900"/>
        <v>0</v>
      </c>
      <c r="AP166" s="62"/>
      <c r="AQ166" s="51">
        <f t="shared" si="1901"/>
        <v>0</v>
      </c>
      <c r="AR166" s="62">
        <v>1</v>
      </c>
      <c r="AS166" s="51">
        <f t="shared" si="1980"/>
        <v>6</v>
      </c>
      <c r="AT166" s="62"/>
      <c r="AU166" s="51">
        <f t="shared" si="1902"/>
        <v>0</v>
      </c>
      <c r="AV166" s="62"/>
      <c r="AW166" s="52">
        <f t="shared" si="1903"/>
        <v>0</v>
      </c>
      <c r="AX166" s="62"/>
      <c r="AY166" s="51">
        <f t="shared" si="1904"/>
        <v>0</v>
      </c>
      <c r="AZ166" s="62"/>
      <c r="BA166" s="51">
        <f t="shared" si="1905"/>
        <v>0</v>
      </c>
      <c r="BB166" s="62"/>
      <c r="BC166" s="51">
        <f t="shared" si="1906"/>
        <v>0</v>
      </c>
      <c r="BD166" s="62"/>
      <c r="BE166" s="52">
        <f t="shared" si="1907"/>
        <v>0</v>
      </c>
      <c r="BF166" s="52"/>
      <c r="BG166" s="52">
        <f t="shared" si="1908"/>
        <v>46</v>
      </c>
      <c r="BH166" s="52">
        <f t="shared" si="1909"/>
        <v>44</v>
      </c>
      <c r="BI166" s="31"/>
      <c r="BJ166" s="31"/>
      <c r="BK166" s="31"/>
      <c r="BL166" s="31"/>
      <c r="BM166" s="31"/>
      <c r="BN166" s="44" t="s">
        <v>110</v>
      </c>
      <c r="BO166" s="45" t="s">
        <v>134</v>
      </c>
      <c r="BP166" s="45" t="s">
        <v>112</v>
      </c>
      <c r="BQ166" s="45" t="s">
        <v>135</v>
      </c>
      <c r="BR166" s="45">
        <v>230</v>
      </c>
      <c r="BS166" s="45">
        <v>4</v>
      </c>
      <c r="BT166" s="45">
        <v>49</v>
      </c>
      <c r="BU166" s="45">
        <v>1</v>
      </c>
      <c r="BV166" s="45">
        <v>1</v>
      </c>
      <c r="BW166" s="45">
        <v>1</v>
      </c>
      <c r="BX166" s="44">
        <v>60</v>
      </c>
      <c r="BY166" s="99">
        <f t="shared" si="1910"/>
        <v>60</v>
      </c>
      <c r="BZ166" s="62"/>
      <c r="CA166" s="58">
        <f t="shared" si="1911"/>
        <v>0</v>
      </c>
      <c r="CB166" s="62"/>
      <c r="CC166" s="58">
        <f t="shared" si="1912"/>
        <v>0</v>
      </c>
      <c r="CD166" s="62"/>
      <c r="CE166" s="58">
        <f t="shared" si="1913"/>
        <v>0</v>
      </c>
      <c r="CF166" s="62">
        <v>60</v>
      </c>
      <c r="CG166" s="58">
        <f t="shared" si="1914"/>
        <v>60</v>
      </c>
      <c r="CH166" s="62"/>
      <c r="CI166" s="58">
        <f t="shared" si="1915"/>
        <v>0</v>
      </c>
      <c r="CJ166" s="51">
        <f t="shared" si="1916"/>
        <v>0</v>
      </c>
      <c r="CK166" s="51">
        <v>2</v>
      </c>
      <c r="CL166" s="62"/>
      <c r="CM166" s="58"/>
      <c r="CN166" s="62"/>
      <c r="CO166" s="51">
        <f t="shared" si="1917"/>
        <v>0</v>
      </c>
      <c r="CP166" s="62"/>
      <c r="CQ166" s="100">
        <f t="shared" si="1918"/>
        <v>0</v>
      </c>
      <c r="CR166" s="62"/>
      <c r="CS166" s="52">
        <f t="shared" si="1919"/>
        <v>0</v>
      </c>
      <c r="CT166" s="62"/>
      <c r="CU166" s="51">
        <f t="shared" si="1920"/>
        <v>0</v>
      </c>
      <c r="CV166" s="62"/>
      <c r="CW166" s="51">
        <f t="shared" si="1921"/>
        <v>0</v>
      </c>
      <c r="CX166" s="62"/>
      <c r="CY166" s="58">
        <f>SUM(CX166*BT166)</f>
        <v>0</v>
      </c>
      <c r="CZ166" s="62"/>
      <c r="DA166" s="58">
        <f t="shared" si="1923"/>
        <v>0</v>
      </c>
      <c r="DB166" s="62"/>
      <c r="DC166" s="51">
        <f t="shared" si="1924"/>
        <v>0</v>
      </c>
      <c r="DD166" s="62">
        <v>1</v>
      </c>
      <c r="DE166" s="51">
        <f t="shared" si="1981"/>
        <v>6</v>
      </c>
      <c r="DF166" s="62"/>
      <c r="DG166" s="51">
        <f t="shared" si="1925"/>
        <v>0</v>
      </c>
      <c r="DH166" s="62"/>
      <c r="DI166" s="52">
        <f t="shared" si="1926"/>
        <v>0</v>
      </c>
      <c r="DJ166" s="62"/>
      <c r="DK166" s="51">
        <f t="shared" si="1927"/>
        <v>0</v>
      </c>
      <c r="DL166" s="62"/>
      <c r="DM166" s="51">
        <f t="shared" si="1928"/>
        <v>0</v>
      </c>
      <c r="DN166" s="62"/>
      <c r="DO166" s="51">
        <f t="shared" si="1929"/>
        <v>0</v>
      </c>
      <c r="DP166" s="62"/>
      <c r="DQ166" s="52">
        <f t="shared" si="1930"/>
        <v>0</v>
      </c>
      <c r="DR166" s="52"/>
      <c r="DS166" s="52">
        <f t="shared" si="1931"/>
        <v>68</v>
      </c>
      <c r="DT166" s="52">
        <f t="shared" si="1932"/>
        <v>66</v>
      </c>
      <c r="DU166" s="31"/>
      <c r="DV166" s="31"/>
      <c r="DW166" s="31"/>
      <c r="DX166" s="31"/>
      <c r="DY166" s="31"/>
      <c r="DZ166" s="52"/>
      <c r="EA166" s="101"/>
      <c r="EB166" s="101"/>
      <c r="EC166" s="31"/>
      <c r="ED166" s="31"/>
      <c r="EE166" s="31"/>
      <c r="EF166" s="31"/>
      <c r="EG166" s="31"/>
      <c r="EH166" s="31"/>
      <c r="EI166" s="31"/>
      <c r="EJ166" s="31">
        <f t="shared" si="1933"/>
        <v>98</v>
      </c>
      <c r="EK166" s="31">
        <f t="shared" si="1934"/>
        <v>98</v>
      </c>
      <c r="EL166" s="31">
        <f t="shared" si="1935"/>
        <v>0</v>
      </c>
      <c r="EM166" s="30">
        <f t="shared" si="1936"/>
        <v>0</v>
      </c>
      <c r="EN166" s="31">
        <f t="shared" si="1937"/>
        <v>0</v>
      </c>
      <c r="EO166" s="31">
        <f t="shared" si="1938"/>
        <v>0</v>
      </c>
      <c r="EP166" s="31">
        <f t="shared" si="1939"/>
        <v>0</v>
      </c>
      <c r="EQ166" s="31">
        <f t="shared" si="1940"/>
        <v>0</v>
      </c>
      <c r="ER166" s="31">
        <f t="shared" si="1941"/>
        <v>98</v>
      </c>
      <c r="ES166" s="31">
        <f t="shared" si="1942"/>
        <v>98</v>
      </c>
      <c r="ET166" s="31">
        <f t="shared" si="1943"/>
        <v>0</v>
      </c>
      <c r="EU166" s="31">
        <f t="shared" si="1944"/>
        <v>0</v>
      </c>
      <c r="EV166" s="31">
        <f t="shared" si="1945"/>
        <v>0</v>
      </c>
      <c r="EW166" s="30">
        <f t="shared" si="1946"/>
        <v>4</v>
      </c>
      <c r="EX166" s="31">
        <f t="shared" si="1947"/>
        <v>0</v>
      </c>
      <c r="EY166" s="31">
        <f t="shared" si="1948"/>
        <v>0</v>
      </c>
      <c r="EZ166" s="31">
        <f t="shared" si="1949"/>
        <v>0</v>
      </c>
      <c r="FA166" s="31">
        <f t="shared" si="1950"/>
        <v>0</v>
      </c>
      <c r="FB166" s="31">
        <f t="shared" si="1951"/>
        <v>0</v>
      </c>
      <c r="FC166" s="31">
        <f t="shared" si="1952"/>
        <v>0</v>
      </c>
      <c r="FD166" s="31">
        <f t="shared" si="1953"/>
        <v>0</v>
      </c>
      <c r="FE166" s="31">
        <f t="shared" si="1954"/>
        <v>0</v>
      </c>
      <c r="FF166" s="31">
        <f t="shared" si="1955"/>
        <v>0</v>
      </c>
      <c r="FG166" s="30">
        <f t="shared" si="1956"/>
        <v>0</v>
      </c>
      <c r="FH166" s="31">
        <f t="shared" si="1957"/>
        <v>0</v>
      </c>
      <c r="FI166" s="31">
        <f t="shared" si="1958"/>
        <v>0</v>
      </c>
      <c r="FJ166" s="31">
        <f t="shared" si="1959"/>
        <v>0</v>
      </c>
      <c r="FK166" s="31">
        <f t="shared" si="1960"/>
        <v>0</v>
      </c>
      <c r="FL166" s="31">
        <f t="shared" si="1961"/>
        <v>0</v>
      </c>
      <c r="FM166" s="31">
        <f t="shared" si="1962"/>
        <v>0</v>
      </c>
      <c r="FN166" s="31">
        <f t="shared" si="1963"/>
        <v>0</v>
      </c>
      <c r="FO166" s="31">
        <f t="shared" si="1964"/>
        <v>0</v>
      </c>
      <c r="FP166" s="31">
        <f t="shared" si="1965"/>
        <v>2</v>
      </c>
      <c r="FQ166" s="31">
        <f t="shared" si="1966"/>
        <v>12</v>
      </c>
      <c r="FR166" s="31"/>
      <c r="FS166" s="31">
        <f t="shared" si="1966"/>
        <v>0</v>
      </c>
      <c r="FT166" s="31">
        <f t="shared" si="1967"/>
        <v>0</v>
      </c>
      <c r="FU166" s="31">
        <f t="shared" si="1968"/>
        <v>0</v>
      </c>
      <c r="FV166" s="31">
        <f t="shared" si="1969"/>
        <v>0</v>
      </c>
      <c r="FW166" s="31">
        <f t="shared" si="1970"/>
        <v>0</v>
      </c>
      <c r="FX166" s="31">
        <f t="shared" si="1971"/>
        <v>0</v>
      </c>
      <c r="FY166" s="31">
        <f t="shared" si="1972"/>
        <v>0</v>
      </c>
      <c r="FZ166" s="31">
        <f t="shared" si="1973"/>
        <v>0</v>
      </c>
      <c r="GA166" s="31">
        <f t="shared" si="1974"/>
        <v>0</v>
      </c>
      <c r="GB166" s="31">
        <f t="shared" si="1975"/>
        <v>0</v>
      </c>
      <c r="GC166" s="31">
        <f t="shared" si="1976"/>
        <v>0</v>
      </c>
      <c r="GD166" s="31">
        <f t="shared" si="1977"/>
        <v>0</v>
      </c>
      <c r="GE166" s="97">
        <f t="shared" si="1978"/>
        <v>114</v>
      </c>
      <c r="GF166" s="98">
        <f t="shared" si="1979"/>
        <v>110</v>
      </c>
      <c r="GG166" s="31"/>
      <c r="GH166" s="31"/>
      <c r="GI166" s="31"/>
      <c r="GJ166" s="31"/>
      <c r="GL166" s="7"/>
      <c r="GM166" s="7"/>
      <c r="GN166" s="11"/>
      <c r="GO166" s="33"/>
      <c r="GP166" s="40"/>
    </row>
    <row r="167" spans="1:200" s="2" customFormat="1" ht="24.95" hidden="1" customHeight="1">
      <c r="A167" s="31"/>
      <c r="B167" s="44" t="s">
        <v>110</v>
      </c>
      <c r="C167" s="45" t="s">
        <v>134</v>
      </c>
      <c r="D167" s="45" t="s">
        <v>112</v>
      </c>
      <c r="E167" s="45" t="s">
        <v>135</v>
      </c>
      <c r="F167" s="45">
        <v>126</v>
      </c>
      <c r="G167" s="45">
        <v>1</v>
      </c>
      <c r="H167" s="45">
        <v>25</v>
      </c>
      <c r="I167" s="45">
        <v>1</v>
      </c>
      <c r="J167" s="45">
        <v>1</v>
      </c>
      <c r="K167" s="45">
        <v>1</v>
      </c>
      <c r="L167" s="44">
        <v>14</v>
      </c>
      <c r="M167" s="99">
        <f>SUM(N167+P167+R167+T167+V167)</f>
        <v>14</v>
      </c>
      <c r="N167" s="62"/>
      <c r="O167" s="58">
        <f t="shared" ref="O167" si="1982">SUM(N167)*I167</f>
        <v>0</v>
      </c>
      <c r="P167" s="62"/>
      <c r="Q167" s="58">
        <f t="shared" si="1889"/>
        <v>0</v>
      </c>
      <c r="R167" s="62"/>
      <c r="S167" s="58">
        <f t="shared" ref="S167" si="1983">SUM(R167)*J167</f>
        <v>0</v>
      </c>
      <c r="T167" s="62">
        <v>14</v>
      </c>
      <c r="U167" s="58">
        <f t="shared" ref="U167" si="1984">SUM(T167)*K167</f>
        <v>14</v>
      </c>
      <c r="V167" s="62"/>
      <c r="W167" s="58">
        <f t="shared" ref="W167" si="1985">SUM(V167)*J167*5</f>
        <v>0</v>
      </c>
      <c r="X167" s="51">
        <f t="shared" si="1893"/>
        <v>0</v>
      </c>
      <c r="Y167" s="51">
        <v>2</v>
      </c>
      <c r="Z167" s="62"/>
      <c r="AA167" s="58"/>
      <c r="AB167" s="62"/>
      <c r="AC167" s="51">
        <f t="shared" si="1894"/>
        <v>0</v>
      </c>
      <c r="AD167" s="62"/>
      <c r="AE167" s="100">
        <f t="shared" si="1895"/>
        <v>0</v>
      </c>
      <c r="AF167" s="62"/>
      <c r="AG167" s="52">
        <f t="shared" si="1896"/>
        <v>0</v>
      </c>
      <c r="AH167" s="62"/>
      <c r="AI167" s="51">
        <f t="shared" si="1897"/>
        <v>0</v>
      </c>
      <c r="AJ167" s="62"/>
      <c r="AK167" s="51">
        <f t="shared" si="1898"/>
        <v>0</v>
      </c>
      <c r="AL167" s="62"/>
      <c r="AM167" s="58">
        <f>SUM(AL167*H167)</f>
        <v>0</v>
      </c>
      <c r="AN167" s="62"/>
      <c r="AO167" s="58">
        <f t="shared" si="1900"/>
        <v>0</v>
      </c>
      <c r="AP167" s="62"/>
      <c r="AQ167" s="51">
        <f t="shared" si="1901"/>
        <v>0</v>
      </c>
      <c r="AR167" s="62">
        <v>1</v>
      </c>
      <c r="AS167" s="51">
        <f t="shared" si="1980"/>
        <v>6</v>
      </c>
      <c r="AT167" s="62"/>
      <c r="AU167" s="51">
        <f t="shared" si="1902"/>
        <v>0</v>
      </c>
      <c r="AV167" s="62"/>
      <c r="AW167" s="52">
        <f t="shared" si="1903"/>
        <v>0</v>
      </c>
      <c r="AX167" s="62"/>
      <c r="AY167" s="51">
        <f>SUM(AX167*H167/3)</f>
        <v>0</v>
      </c>
      <c r="AZ167" s="62"/>
      <c r="BA167" s="51">
        <f t="shared" si="1905"/>
        <v>0</v>
      </c>
      <c r="BB167" s="62"/>
      <c r="BC167" s="51">
        <f t="shared" si="1906"/>
        <v>0</v>
      </c>
      <c r="BD167" s="62"/>
      <c r="BE167" s="52">
        <f t="shared" si="1907"/>
        <v>0</v>
      </c>
      <c r="BF167" s="52"/>
      <c r="BG167" s="52">
        <f t="shared" si="1908"/>
        <v>22</v>
      </c>
      <c r="BH167" s="52">
        <f t="shared" si="1909"/>
        <v>20</v>
      </c>
      <c r="BI167" s="31"/>
      <c r="BJ167" s="31"/>
      <c r="BK167" s="31"/>
      <c r="BL167" s="31"/>
      <c r="BM167" s="31"/>
      <c r="BN167" s="44" t="s">
        <v>110</v>
      </c>
      <c r="BO167" s="45" t="s">
        <v>137</v>
      </c>
      <c r="BP167" s="45" t="s">
        <v>112</v>
      </c>
      <c r="BQ167" s="45" t="s">
        <v>135</v>
      </c>
      <c r="BR167" s="45">
        <v>126</v>
      </c>
      <c r="BS167" s="45">
        <v>2</v>
      </c>
      <c r="BT167" s="45">
        <v>25</v>
      </c>
      <c r="BU167" s="45">
        <v>1</v>
      </c>
      <c r="BV167" s="45">
        <v>1</v>
      </c>
      <c r="BW167" s="45">
        <v>1</v>
      </c>
      <c r="BX167" s="44">
        <v>56</v>
      </c>
      <c r="BY167" s="99">
        <f>SUM(BZ167+CB167+CD167+CF167+CH167)</f>
        <v>56</v>
      </c>
      <c r="BZ167" s="62"/>
      <c r="CA167" s="58">
        <f t="shared" ref="CA167:CA173" si="1986">SUM(BZ167)*BU167</f>
        <v>0</v>
      </c>
      <c r="CB167" s="62"/>
      <c r="CC167" s="58">
        <f>BV167*CB167</f>
        <v>0</v>
      </c>
      <c r="CD167" s="62"/>
      <c r="CE167" s="58">
        <f t="shared" ref="CE167:CE172" si="1987">SUM(CD167)*BV167</f>
        <v>0</v>
      </c>
      <c r="CF167" s="62">
        <v>56</v>
      </c>
      <c r="CG167" s="58">
        <f t="shared" ref="CG167:CG172" si="1988">SUM(CF167)*BW167</f>
        <v>56</v>
      </c>
      <c r="CH167" s="62"/>
      <c r="CI167" s="58">
        <f t="shared" si="1915"/>
        <v>0</v>
      </c>
      <c r="CJ167" s="51">
        <v>2</v>
      </c>
      <c r="CK167" s="51">
        <v>2</v>
      </c>
      <c r="CL167" s="62"/>
      <c r="CM167" s="58"/>
      <c r="CN167" s="62"/>
      <c r="CO167" s="51">
        <f t="shared" ref="CO167:CO172" si="1989">SUM(CN167)*3*BT167/5</f>
        <v>0</v>
      </c>
      <c r="CP167" s="62"/>
      <c r="CQ167" s="100">
        <f t="shared" si="1918"/>
        <v>0</v>
      </c>
      <c r="CR167" s="62"/>
      <c r="CS167" s="52">
        <f t="shared" si="1919"/>
        <v>0</v>
      </c>
      <c r="CT167" s="62"/>
      <c r="CU167" s="51">
        <f t="shared" si="1920"/>
        <v>0</v>
      </c>
      <c r="CV167" s="62"/>
      <c r="CW167" s="51">
        <f t="shared" ref="CW167:CW168" si="1990">SUM(CV167*BT167*2/3)</f>
        <v>0</v>
      </c>
      <c r="CX167" s="62"/>
      <c r="CY167" s="58">
        <f>SUM(CX167*BT167)*2</f>
        <v>0</v>
      </c>
      <c r="CZ167" s="62"/>
      <c r="DA167" s="58">
        <f t="shared" ref="DA167:DA173" si="1991">SUM(CZ167*BV167)</f>
        <v>0</v>
      </c>
      <c r="DB167" s="62"/>
      <c r="DC167" s="51">
        <f t="shared" si="1924"/>
        <v>0</v>
      </c>
      <c r="DD167" s="62"/>
      <c r="DE167" s="51"/>
      <c r="DF167" s="62"/>
      <c r="DG167" s="51">
        <f t="shared" si="1925"/>
        <v>0</v>
      </c>
      <c r="DH167" s="62"/>
      <c r="DI167" s="52">
        <f t="shared" si="1926"/>
        <v>0</v>
      </c>
      <c r="DJ167" s="62">
        <v>1</v>
      </c>
      <c r="DK167" s="51">
        <v>8</v>
      </c>
      <c r="DL167" s="62"/>
      <c r="DM167" s="51">
        <f t="shared" si="1928"/>
        <v>0</v>
      </c>
      <c r="DN167" s="62"/>
      <c r="DO167" s="51">
        <f t="shared" si="1929"/>
        <v>0</v>
      </c>
      <c r="DP167" s="62"/>
      <c r="DQ167" s="52">
        <f t="shared" si="1930"/>
        <v>0</v>
      </c>
      <c r="DR167" s="52"/>
      <c r="DS167" s="52">
        <f t="shared" si="1931"/>
        <v>68</v>
      </c>
      <c r="DT167" s="52">
        <f t="shared" si="1932"/>
        <v>66</v>
      </c>
      <c r="DU167" s="31"/>
      <c r="DV167" s="31"/>
      <c r="DW167" s="31"/>
      <c r="DX167" s="31"/>
      <c r="DY167" s="31"/>
      <c r="DZ167" s="52"/>
      <c r="EA167" s="101"/>
      <c r="EB167" s="101"/>
      <c r="EC167" s="31"/>
      <c r="ED167" s="31"/>
      <c r="EE167" s="31"/>
      <c r="EF167" s="31"/>
      <c r="EG167" s="31"/>
      <c r="EH167" s="31"/>
      <c r="EI167" s="31"/>
      <c r="EJ167" s="31">
        <f t="shared" si="1933"/>
        <v>70</v>
      </c>
      <c r="EK167" s="31">
        <f t="shared" si="1934"/>
        <v>70</v>
      </c>
      <c r="EL167" s="31">
        <f t="shared" si="1935"/>
        <v>0</v>
      </c>
      <c r="EM167" s="30">
        <f t="shared" si="1936"/>
        <v>0</v>
      </c>
      <c r="EN167" s="31">
        <f t="shared" si="1937"/>
        <v>0</v>
      </c>
      <c r="EO167" s="31">
        <f t="shared" si="1938"/>
        <v>0</v>
      </c>
      <c r="EP167" s="31">
        <f t="shared" si="1939"/>
        <v>0</v>
      </c>
      <c r="EQ167" s="31">
        <f t="shared" si="1940"/>
        <v>0</v>
      </c>
      <c r="ER167" s="31">
        <f t="shared" si="1941"/>
        <v>70</v>
      </c>
      <c r="ES167" s="31">
        <f t="shared" si="1942"/>
        <v>70</v>
      </c>
      <c r="ET167" s="31">
        <f t="shared" si="1943"/>
        <v>0</v>
      </c>
      <c r="EU167" s="31">
        <f t="shared" si="1944"/>
        <v>0</v>
      </c>
      <c r="EV167" s="31">
        <f t="shared" si="1945"/>
        <v>2</v>
      </c>
      <c r="EW167" s="30">
        <f t="shared" si="1946"/>
        <v>4</v>
      </c>
      <c r="EX167" s="31">
        <f t="shared" si="1947"/>
        <v>0</v>
      </c>
      <c r="EY167" s="31">
        <f t="shared" si="1948"/>
        <v>0</v>
      </c>
      <c r="EZ167" s="31">
        <f t="shared" si="1949"/>
        <v>0</v>
      </c>
      <c r="FA167" s="31">
        <f t="shared" si="1950"/>
        <v>0</v>
      </c>
      <c r="FB167" s="31">
        <f t="shared" si="1951"/>
        <v>0</v>
      </c>
      <c r="FC167" s="31">
        <f t="shared" si="1952"/>
        <v>0</v>
      </c>
      <c r="FD167" s="31">
        <f t="shared" si="1953"/>
        <v>0</v>
      </c>
      <c r="FE167" s="31">
        <f t="shared" si="1954"/>
        <v>0</v>
      </c>
      <c r="FF167" s="31">
        <f t="shared" si="1955"/>
        <v>0</v>
      </c>
      <c r="FG167" s="30">
        <f t="shared" si="1956"/>
        <v>0</v>
      </c>
      <c r="FH167" s="31">
        <f t="shared" si="1957"/>
        <v>0</v>
      </c>
      <c r="FI167" s="31">
        <f t="shared" si="1958"/>
        <v>0</v>
      </c>
      <c r="FJ167" s="31">
        <f t="shared" si="1959"/>
        <v>0</v>
      </c>
      <c r="FK167" s="31">
        <f t="shared" si="1960"/>
        <v>0</v>
      </c>
      <c r="FL167" s="31">
        <f t="shared" si="1961"/>
        <v>0</v>
      </c>
      <c r="FM167" s="31">
        <f t="shared" si="1962"/>
        <v>0</v>
      </c>
      <c r="FN167" s="31">
        <f t="shared" si="1963"/>
        <v>0</v>
      </c>
      <c r="FO167" s="31">
        <f t="shared" si="1964"/>
        <v>0</v>
      </c>
      <c r="FP167" s="31">
        <f t="shared" si="1965"/>
        <v>1</v>
      </c>
      <c r="FQ167" s="31">
        <f t="shared" si="1966"/>
        <v>6</v>
      </c>
      <c r="FR167" s="31"/>
      <c r="FS167" s="31">
        <f t="shared" si="1966"/>
        <v>0</v>
      </c>
      <c r="FT167" s="31">
        <f t="shared" si="1967"/>
        <v>0</v>
      </c>
      <c r="FU167" s="31">
        <f t="shared" si="1968"/>
        <v>0</v>
      </c>
      <c r="FV167" s="31">
        <f t="shared" si="1969"/>
        <v>1</v>
      </c>
      <c r="FW167" s="31">
        <f t="shared" si="1970"/>
        <v>8</v>
      </c>
      <c r="FX167" s="31">
        <f t="shared" si="1971"/>
        <v>0</v>
      </c>
      <c r="FY167" s="31">
        <f t="shared" si="1972"/>
        <v>0</v>
      </c>
      <c r="FZ167" s="31">
        <f t="shared" si="1973"/>
        <v>0</v>
      </c>
      <c r="GA167" s="31">
        <f t="shared" si="1974"/>
        <v>0</v>
      </c>
      <c r="GB167" s="31">
        <f t="shared" si="1975"/>
        <v>0</v>
      </c>
      <c r="GC167" s="31">
        <f t="shared" si="1976"/>
        <v>0</v>
      </c>
      <c r="GD167" s="31">
        <f t="shared" si="1977"/>
        <v>0</v>
      </c>
      <c r="GE167" s="97">
        <f t="shared" si="1978"/>
        <v>90</v>
      </c>
      <c r="GF167" s="98">
        <f t="shared" si="1979"/>
        <v>86</v>
      </c>
      <c r="GG167" s="31"/>
      <c r="GH167" s="31"/>
      <c r="GI167" s="31"/>
      <c r="GJ167" s="31"/>
      <c r="GL167" s="7"/>
      <c r="GM167" s="7"/>
      <c r="GN167" s="11"/>
      <c r="GO167" s="33"/>
      <c r="GP167" s="40"/>
    </row>
    <row r="168" spans="1:200" s="2" customFormat="1" ht="24.95" hidden="1" customHeight="1">
      <c r="A168" s="31"/>
      <c r="B168" s="111" t="s">
        <v>110</v>
      </c>
      <c r="C168" s="45" t="s">
        <v>137</v>
      </c>
      <c r="D168" s="109" t="s">
        <v>112</v>
      </c>
      <c r="E168" s="109" t="s">
        <v>138</v>
      </c>
      <c r="F168" s="45" t="s">
        <v>139</v>
      </c>
      <c r="G168" s="109">
        <v>7</v>
      </c>
      <c r="H168" s="45">
        <v>7</v>
      </c>
      <c r="I168" s="45">
        <v>1</v>
      </c>
      <c r="J168" s="45">
        <v>1</v>
      </c>
      <c r="K168" s="45">
        <v>1</v>
      </c>
      <c r="L168" s="113">
        <v>38</v>
      </c>
      <c r="M168" s="99">
        <f t="shared" ref="M168:M169" si="1992">SUM(N168+P168+R168+T168+V168)</f>
        <v>38</v>
      </c>
      <c r="N168" s="62"/>
      <c r="O168" s="58">
        <f t="shared" ref="O168" si="1993">SUM(N168)*I168</f>
        <v>0</v>
      </c>
      <c r="P168" s="62"/>
      <c r="Q168" s="58">
        <f t="shared" si="1889"/>
        <v>0</v>
      </c>
      <c r="R168" s="62">
        <v>38</v>
      </c>
      <c r="S168" s="58">
        <f t="shared" ref="S168" si="1994">SUM(R168)*J168</f>
        <v>38</v>
      </c>
      <c r="T168" s="62"/>
      <c r="U168" s="58">
        <f t="shared" ref="U168" si="1995">SUM(T168)*K168</f>
        <v>0</v>
      </c>
      <c r="V168" s="62"/>
      <c r="W168" s="58">
        <f t="shared" ref="W168" si="1996">SUM(V168)*J168*5</f>
        <v>0</v>
      </c>
      <c r="X168" s="51">
        <f t="shared" si="1893"/>
        <v>0</v>
      </c>
      <c r="Y168" s="51">
        <v>0</v>
      </c>
      <c r="Z168" s="62"/>
      <c r="AA168" s="58"/>
      <c r="AB168" s="62"/>
      <c r="AC168" s="51">
        <f t="shared" si="1894"/>
        <v>0</v>
      </c>
      <c r="AD168" s="62"/>
      <c r="AE168" s="100">
        <f t="shared" si="1895"/>
        <v>0</v>
      </c>
      <c r="AF168" s="62"/>
      <c r="AG168" s="52">
        <f t="shared" si="1896"/>
        <v>0</v>
      </c>
      <c r="AH168" s="62"/>
      <c r="AI168" s="51">
        <f t="shared" si="1897"/>
        <v>0</v>
      </c>
      <c r="AJ168" s="62"/>
      <c r="AK168" s="51">
        <f t="shared" si="1898"/>
        <v>0</v>
      </c>
      <c r="AL168" s="62"/>
      <c r="AM168" s="58">
        <f t="shared" ref="AM168" si="1997">SUM(AL168*H168)</f>
        <v>0</v>
      </c>
      <c r="AN168" s="62"/>
      <c r="AO168" s="58">
        <f t="shared" si="1900"/>
        <v>0</v>
      </c>
      <c r="AP168" s="62"/>
      <c r="AQ168" s="51">
        <f t="shared" si="1901"/>
        <v>0</v>
      </c>
      <c r="AR168" s="62">
        <v>1</v>
      </c>
      <c r="AS168" s="51">
        <v>6</v>
      </c>
      <c r="AT168" s="62"/>
      <c r="AU168" s="51">
        <f t="shared" si="1902"/>
        <v>0</v>
      </c>
      <c r="AV168" s="62"/>
      <c r="AW168" s="52">
        <f t="shared" si="1903"/>
        <v>0</v>
      </c>
      <c r="AX168" s="62"/>
      <c r="AY168" s="51">
        <f t="shared" ref="AY168:AY171" si="1998">SUM(J168*AX168*8*2)</f>
        <v>0</v>
      </c>
      <c r="AZ168" s="62"/>
      <c r="BA168" s="51">
        <f t="shared" si="1905"/>
        <v>0</v>
      </c>
      <c r="BB168" s="62"/>
      <c r="BC168" s="51">
        <f t="shared" si="1906"/>
        <v>0</v>
      </c>
      <c r="BD168" s="62"/>
      <c r="BE168" s="52">
        <f t="shared" si="1907"/>
        <v>0</v>
      </c>
      <c r="BF168" s="52"/>
      <c r="BG168" s="52">
        <f t="shared" si="1908"/>
        <v>44</v>
      </c>
      <c r="BH168" s="52">
        <f t="shared" si="1909"/>
        <v>44</v>
      </c>
      <c r="BI168" s="31"/>
      <c r="BJ168" s="31"/>
      <c r="BK168" s="31"/>
      <c r="BL168" s="31"/>
      <c r="BM168" s="31"/>
      <c r="BN168" s="44" t="s">
        <v>110</v>
      </c>
      <c r="BO168" s="45" t="s">
        <v>137</v>
      </c>
      <c r="BP168" s="45" t="s">
        <v>112</v>
      </c>
      <c r="BQ168" s="45" t="s">
        <v>138</v>
      </c>
      <c r="BR168" s="45">
        <v>130</v>
      </c>
      <c r="BS168" s="45">
        <v>2</v>
      </c>
      <c r="BT168" s="45">
        <v>11</v>
      </c>
      <c r="BU168" s="45">
        <v>1</v>
      </c>
      <c r="BV168" s="45">
        <v>1</v>
      </c>
      <c r="BW168" s="45">
        <v>2</v>
      </c>
      <c r="BX168" s="44">
        <v>56</v>
      </c>
      <c r="BY168" s="99">
        <f t="shared" ref="BY168:BY173" si="1999">SUM(BZ168+CB168+CD168+CF168+CH168)</f>
        <v>56</v>
      </c>
      <c r="BZ168" s="62"/>
      <c r="CA168" s="58">
        <f t="shared" si="1986"/>
        <v>0</v>
      </c>
      <c r="CB168" s="62"/>
      <c r="CC168" s="58">
        <f t="shared" ref="CC168:CC173" si="2000">BV168*CB168</f>
        <v>0</v>
      </c>
      <c r="CD168" s="62">
        <v>56</v>
      </c>
      <c r="CE168" s="58">
        <f t="shared" si="1987"/>
        <v>56</v>
      </c>
      <c r="CF168" s="62"/>
      <c r="CG168" s="58">
        <f t="shared" si="1988"/>
        <v>0</v>
      </c>
      <c r="CH168" s="62"/>
      <c r="CI168" s="58">
        <f t="shared" si="1915"/>
        <v>0</v>
      </c>
      <c r="CJ168" s="51">
        <f t="shared" si="1916"/>
        <v>0</v>
      </c>
      <c r="CK168" s="51">
        <v>0</v>
      </c>
      <c r="CL168" s="62"/>
      <c r="CM168" s="58"/>
      <c r="CN168" s="62"/>
      <c r="CO168" s="51">
        <f t="shared" si="1989"/>
        <v>0</v>
      </c>
      <c r="CP168" s="62"/>
      <c r="CQ168" s="100">
        <f t="shared" si="1918"/>
        <v>0</v>
      </c>
      <c r="CR168" s="62"/>
      <c r="CS168" s="52">
        <f t="shared" si="1919"/>
        <v>0</v>
      </c>
      <c r="CT168" s="62"/>
      <c r="CU168" s="51">
        <f t="shared" si="1920"/>
        <v>0</v>
      </c>
      <c r="CV168" s="62"/>
      <c r="CW168" s="51">
        <f t="shared" si="1990"/>
        <v>0</v>
      </c>
      <c r="CX168" s="62"/>
      <c r="CY168" s="58">
        <f t="shared" ref="CY168:CY170" si="2001">SUM(CX168*BT168)</f>
        <v>0</v>
      </c>
      <c r="CZ168" s="62"/>
      <c r="DA168" s="58">
        <f t="shared" si="1991"/>
        <v>0</v>
      </c>
      <c r="DB168" s="62"/>
      <c r="DC168" s="51">
        <f t="shared" si="1924"/>
        <v>0</v>
      </c>
      <c r="DD168" s="62">
        <v>1</v>
      </c>
      <c r="DE168" s="51">
        <v>6</v>
      </c>
      <c r="DF168" s="62"/>
      <c r="DG168" s="51">
        <f t="shared" si="1925"/>
        <v>0</v>
      </c>
      <c r="DH168" s="62"/>
      <c r="DI168" s="52">
        <f t="shared" si="1926"/>
        <v>0</v>
      </c>
      <c r="DJ168" s="62"/>
      <c r="DK168" s="51">
        <f t="shared" si="1927"/>
        <v>0</v>
      </c>
      <c r="DL168" s="62"/>
      <c r="DM168" s="51">
        <f t="shared" si="1928"/>
        <v>0</v>
      </c>
      <c r="DN168" s="62"/>
      <c r="DO168" s="51">
        <f t="shared" si="1929"/>
        <v>0</v>
      </c>
      <c r="DP168" s="62"/>
      <c r="DQ168" s="52">
        <f t="shared" si="1930"/>
        <v>0</v>
      </c>
      <c r="DR168" s="52"/>
      <c r="DS168" s="52">
        <f t="shared" si="1931"/>
        <v>62</v>
      </c>
      <c r="DT168" s="52">
        <f t="shared" si="1932"/>
        <v>62</v>
      </c>
      <c r="DU168" s="31"/>
      <c r="DV168" s="31"/>
      <c r="DW168" s="31"/>
      <c r="DX168" s="31"/>
      <c r="DY168" s="31"/>
      <c r="DZ168" s="52"/>
      <c r="EA168" s="101"/>
      <c r="EB168" s="101"/>
      <c r="EC168" s="31"/>
      <c r="ED168" s="31"/>
      <c r="EE168" s="31"/>
      <c r="EF168" s="31"/>
      <c r="EG168" s="31"/>
      <c r="EH168" s="31"/>
      <c r="EI168" s="31"/>
      <c r="EJ168" s="31">
        <f t="shared" si="1933"/>
        <v>94</v>
      </c>
      <c r="EK168" s="31">
        <f t="shared" si="1934"/>
        <v>94</v>
      </c>
      <c r="EL168" s="31">
        <f t="shared" si="1935"/>
        <v>0</v>
      </c>
      <c r="EM168" s="30">
        <f t="shared" si="1936"/>
        <v>0</v>
      </c>
      <c r="EN168" s="31">
        <f t="shared" si="1937"/>
        <v>0</v>
      </c>
      <c r="EO168" s="31">
        <f t="shared" si="1938"/>
        <v>0</v>
      </c>
      <c r="EP168" s="31">
        <f t="shared" si="1939"/>
        <v>94</v>
      </c>
      <c r="EQ168" s="31">
        <f t="shared" si="1940"/>
        <v>94</v>
      </c>
      <c r="ER168" s="31">
        <f t="shared" si="1941"/>
        <v>0</v>
      </c>
      <c r="ES168" s="31">
        <f t="shared" si="1942"/>
        <v>0</v>
      </c>
      <c r="ET168" s="31">
        <f t="shared" si="1943"/>
        <v>0</v>
      </c>
      <c r="EU168" s="31">
        <f t="shared" si="1944"/>
        <v>0</v>
      </c>
      <c r="EV168" s="31">
        <f t="shared" si="1945"/>
        <v>0</v>
      </c>
      <c r="EW168" s="30">
        <f t="shared" si="1946"/>
        <v>0</v>
      </c>
      <c r="EX168" s="31">
        <f t="shared" si="1947"/>
        <v>0</v>
      </c>
      <c r="EY168" s="31">
        <f t="shared" si="1948"/>
        <v>0</v>
      </c>
      <c r="EZ168" s="31">
        <f t="shared" si="1949"/>
        <v>0</v>
      </c>
      <c r="FA168" s="31">
        <f t="shared" si="1950"/>
        <v>0</v>
      </c>
      <c r="FB168" s="31">
        <f t="shared" si="1951"/>
        <v>0</v>
      </c>
      <c r="FC168" s="31">
        <f t="shared" si="1952"/>
        <v>0</v>
      </c>
      <c r="FD168" s="31">
        <f t="shared" si="1953"/>
        <v>0</v>
      </c>
      <c r="FE168" s="31">
        <f t="shared" si="1954"/>
        <v>0</v>
      </c>
      <c r="FF168" s="31">
        <f t="shared" si="1955"/>
        <v>0</v>
      </c>
      <c r="FG168" s="30">
        <f t="shared" si="1956"/>
        <v>0</v>
      </c>
      <c r="FH168" s="31">
        <f t="shared" si="1957"/>
        <v>0</v>
      </c>
      <c r="FI168" s="31">
        <f t="shared" si="1958"/>
        <v>0</v>
      </c>
      <c r="FJ168" s="31">
        <f t="shared" si="1959"/>
        <v>0</v>
      </c>
      <c r="FK168" s="31">
        <f t="shared" si="1960"/>
        <v>0</v>
      </c>
      <c r="FL168" s="31">
        <f t="shared" si="1961"/>
        <v>0</v>
      </c>
      <c r="FM168" s="31">
        <f t="shared" si="1962"/>
        <v>0</v>
      </c>
      <c r="FN168" s="31">
        <f t="shared" si="1963"/>
        <v>0</v>
      </c>
      <c r="FO168" s="31">
        <f t="shared" si="1964"/>
        <v>0</v>
      </c>
      <c r="FP168" s="31">
        <f t="shared" si="1965"/>
        <v>2</v>
      </c>
      <c r="FQ168" s="31">
        <f t="shared" si="1966"/>
        <v>12</v>
      </c>
      <c r="FR168" s="31"/>
      <c r="FS168" s="31">
        <f t="shared" si="1966"/>
        <v>0</v>
      </c>
      <c r="FT168" s="31">
        <f t="shared" si="1967"/>
        <v>0</v>
      </c>
      <c r="FU168" s="31">
        <f t="shared" si="1968"/>
        <v>0</v>
      </c>
      <c r="FV168" s="31">
        <f t="shared" si="1969"/>
        <v>0</v>
      </c>
      <c r="FW168" s="31">
        <f t="shared" si="1970"/>
        <v>0</v>
      </c>
      <c r="FX168" s="31">
        <f t="shared" si="1971"/>
        <v>0</v>
      </c>
      <c r="FY168" s="31">
        <f t="shared" si="1972"/>
        <v>0</v>
      </c>
      <c r="FZ168" s="31">
        <f t="shared" si="1973"/>
        <v>0</v>
      </c>
      <c r="GA168" s="31">
        <f t="shared" si="1974"/>
        <v>0</v>
      </c>
      <c r="GB168" s="31">
        <f t="shared" si="1975"/>
        <v>0</v>
      </c>
      <c r="GC168" s="31">
        <f t="shared" si="1976"/>
        <v>0</v>
      </c>
      <c r="GD168" s="31">
        <f t="shared" si="1977"/>
        <v>0</v>
      </c>
      <c r="GE168" s="97">
        <f t="shared" si="1978"/>
        <v>106</v>
      </c>
      <c r="GF168" s="98">
        <f t="shared" si="1979"/>
        <v>106</v>
      </c>
      <c r="GG168" s="31"/>
      <c r="GH168" s="31"/>
      <c r="GI168" s="31"/>
      <c r="GJ168" s="31"/>
      <c r="GL168" s="7"/>
      <c r="GM168" s="7"/>
      <c r="GN168" s="11"/>
      <c r="GO168" s="33"/>
      <c r="GP168" s="40"/>
    </row>
    <row r="169" spans="1:200" s="2" customFormat="1" ht="24.95" hidden="1" customHeight="1">
      <c r="A169" s="31"/>
      <c r="B169" s="44" t="s">
        <v>110</v>
      </c>
      <c r="C169" s="45" t="s">
        <v>137</v>
      </c>
      <c r="D169" s="45" t="s">
        <v>112</v>
      </c>
      <c r="E169" s="45" t="s">
        <v>138</v>
      </c>
      <c r="F169" s="45">
        <v>130</v>
      </c>
      <c r="G169" s="45">
        <v>1</v>
      </c>
      <c r="H169" s="45">
        <v>11</v>
      </c>
      <c r="I169" s="45">
        <v>1</v>
      </c>
      <c r="J169" s="45">
        <v>1</v>
      </c>
      <c r="K169" s="45">
        <v>2</v>
      </c>
      <c r="L169" s="44">
        <v>14</v>
      </c>
      <c r="M169" s="99">
        <f t="shared" si="1992"/>
        <v>14</v>
      </c>
      <c r="N169" s="62"/>
      <c r="O169" s="58">
        <f t="shared" ref="O169" si="2002">SUM(N169)*I169</f>
        <v>0</v>
      </c>
      <c r="P169" s="62"/>
      <c r="Q169" s="58">
        <f t="shared" si="1889"/>
        <v>0</v>
      </c>
      <c r="R169" s="62">
        <v>14</v>
      </c>
      <c r="S169" s="58">
        <f t="shared" ref="S169" si="2003">SUM(R169)*J169</f>
        <v>14</v>
      </c>
      <c r="T169" s="62"/>
      <c r="U169" s="58">
        <f t="shared" ref="U169:U173" si="2004">SUM(T169)*K169</f>
        <v>0</v>
      </c>
      <c r="V169" s="62"/>
      <c r="W169" s="58">
        <f t="shared" ref="W169:W171" si="2005">SUM(V169)*J169*5</f>
        <v>0</v>
      </c>
      <c r="X169" s="51">
        <f t="shared" si="1893"/>
        <v>0</v>
      </c>
      <c r="Y169" s="51">
        <v>0</v>
      </c>
      <c r="Z169" s="62"/>
      <c r="AA169" s="58"/>
      <c r="AB169" s="62"/>
      <c r="AC169" s="51">
        <f t="shared" si="1894"/>
        <v>0</v>
      </c>
      <c r="AD169" s="62"/>
      <c r="AE169" s="100">
        <f t="shared" si="1895"/>
        <v>0</v>
      </c>
      <c r="AF169" s="62"/>
      <c r="AG169" s="52">
        <f t="shared" si="1896"/>
        <v>0</v>
      </c>
      <c r="AH169" s="62"/>
      <c r="AI169" s="51">
        <f t="shared" si="1897"/>
        <v>0</v>
      </c>
      <c r="AJ169" s="62"/>
      <c r="AK169" s="51">
        <f t="shared" si="1898"/>
        <v>0</v>
      </c>
      <c r="AL169" s="62"/>
      <c r="AM169" s="58">
        <f t="shared" ref="AM169" si="2006">SUM(AL169*H169)</f>
        <v>0</v>
      </c>
      <c r="AN169" s="62"/>
      <c r="AO169" s="58">
        <f t="shared" si="1900"/>
        <v>0</v>
      </c>
      <c r="AP169" s="62"/>
      <c r="AQ169" s="51">
        <f t="shared" si="1901"/>
        <v>0</v>
      </c>
      <c r="AR169" s="62">
        <v>1</v>
      </c>
      <c r="AS169" s="51">
        <v>6</v>
      </c>
      <c r="AT169" s="62"/>
      <c r="AU169" s="51">
        <f t="shared" si="1902"/>
        <v>0</v>
      </c>
      <c r="AV169" s="62"/>
      <c r="AW169" s="52">
        <f t="shared" si="1903"/>
        <v>0</v>
      </c>
      <c r="AX169" s="62"/>
      <c r="AY169" s="51">
        <f t="shared" si="1998"/>
        <v>0</v>
      </c>
      <c r="AZ169" s="62"/>
      <c r="BA169" s="51">
        <f t="shared" si="1905"/>
        <v>0</v>
      </c>
      <c r="BB169" s="62"/>
      <c r="BC169" s="51">
        <f t="shared" si="1906"/>
        <v>0</v>
      </c>
      <c r="BD169" s="62"/>
      <c r="BE169" s="52">
        <f t="shared" si="1907"/>
        <v>0</v>
      </c>
      <c r="BF169" s="52"/>
      <c r="BG169" s="52">
        <f t="shared" si="1908"/>
        <v>20</v>
      </c>
      <c r="BH169" s="52">
        <f t="shared" si="1909"/>
        <v>20</v>
      </c>
      <c r="BI169" s="31"/>
      <c r="BJ169" s="31"/>
      <c r="BK169" s="31"/>
      <c r="BL169" s="31"/>
      <c r="BM169" s="31"/>
      <c r="BN169" s="44" t="s">
        <v>110</v>
      </c>
      <c r="BO169" s="45" t="s">
        <v>137</v>
      </c>
      <c r="BP169" s="109" t="s">
        <v>112</v>
      </c>
      <c r="BQ169" s="109" t="s">
        <v>141</v>
      </c>
      <c r="BR169" s="45" t="s">
        <v>139</v>
      </c>
      <c r="BS169" s="109">
        <v>8</v>
      </c>
      <c r="BT169" s="109">
        <v>7</v>
      </c>
      <c r="BU169" s="109">
        <v>1</v>
      </c>
      <c r="BV169" s="109">
        <v>1</v>
      </c>
      <c r="BW169" s="109">
        <v>1</v>
      </c>
      <c r="BX169" s="104">
        <v>44</v>
      </c>
      <c r="BY169" s="99">
        <f t="shared" si="1999"/>
        <v>44</v>
      </c>
      <c r="BZ169" s="62"/>
      <c r="CA169" s="58">
        <f t="shared" si="1986"/>
        <v>0</v>
      </c>
      <c r="CB169" s="62"/>
      <c r="CC169" s="58">
        <f t="shared" si="2000"/>
        <v>0</v>
      </c>
      <c r="CD169" s="62">
        <v>44</v>
      </c>
      <c r="CE169" s="58">
        <f t="shared" si="1987"/>
        <v>44</v>
      </c>
      <c r="CF169" s="62"/>
      <c r="CG169" s="58">
        <f t="shared" si="1988"/>
        <v>0</v>
      </c>
      <c r="CH169" s="62"/>
      <c r="CI169" s="58">
        <f t="shared" si="1915"/>
        <v>0</v>
      </c>
      <c r="CJ169" s="51">
        <f t="shared" si="1916"/>
        <v>0</v>
      </c>
      <c r="CK169" s="51">
        <v>0</v>
      </c>
      <c r="CL169" s="62"/>
      <c r="CM169" s="58"/>
      <c r="CN169" s="62"/>
      <c r="CO169" s="51">
        <f t="shared" si="1989"/>
        <v>0</v>
      </c>
      <c r="CP169" s="62"/>
      <c r="CQ169" s="100">
        <f t="shared" si="1918"/>
        <v>0</v>
      </c>
      <c r="CR169" s="62"/>
      <c r="CS169" s="52">
        <f t="shared" si="1919"/>
        <v>0</v>
      </c>
      <c r="CT169" s="62"/>
      <c r="CU169" s="51">
        <f t="shared" si="1920"/>
        <v>0</v>
      </c>
      <c r="CV169" s="62"/>
      <c r="CW169" s="51">
        <f t="shared" ref="CW169:CW173" si="2007">SUM(CV169*BT169*2/3)</f>
        <v>0</v>
      </c>
      <c r="CX169" s="62"/>
      <c r="CY169" s="58">
        <f t="shared" si="2001"/>
        <v>0</v>
      </c>
      <c r="CZ169" s="62"/>
      <c r="DA169" s="58">
        <f t="shared" si="1991"/>
        <v>0</v>
      </c>
      <c r="DB169" s="62"/>
      <c r="DC169" s="51">
        <f t="shared" si="1924"/>
        <v>0</v>
      </c>
      <c r="DD169" s="62">
        <v>1</v>
      </c>
      <c r="DE169" s="51">
        <v>6</v>
      </c>
      <c r="DF169" s="62"/>
      <c r="DG169" s="51">
        <f t="shared" si="1925"/>
        <v>0</v>
      </c>
      <c r="DH169" s="62"/>
      <c r="DI169" s="52">
        <f t="shared" si="1926"/>
        <v>0</v>
      </c>
      <c r="DJ169" s="62"/>
      <c r="DK169" s="51">
        <f t="shared" si="1927"/>
        <v>0</v>
      </c>
      <c r="DL169" s="62"/>
      <c r="DM169" s="51">
        <f t="shared" si="1928"/>
        <v>0</v>
      </c>
      <c r="DN169" s="62"/>
      <c r="DO169" s="51">
        <f t="shared" si="1929"/>
        <v>0</v>
      </c>
      <c r="DP169" s="62"/>
      <c r="DQ169" s="52">
        <f t="shared" si="1930"/>
        <v>0</v>
      </c>
      <c r="DR169" s="52"/>
      <c r="DS169" s="52">
        <f t="shared" si="1931"/>
        <v>50</v>
      </c>
      <c r="DT169" s="52">
        <f t="shared" si="1932"/>
        <v>50</v>
      </c>
      <c r="DU169" s="31"/>
      <c r="DV169" s="31"/>
      <c r="DW169" s="31"/>
      <c r="DX169" s="31"/>
      <c r="DY169" s="31"/>
      <c r="DZ169" s="52"/>
      <c r="EA169" s="101"/>
      <c r="EB169" s="101"/>
      <c r="EC169" s="31"/>
      <c r="ED169" s="31"/>
      <c r="EE169" s="31"/>
      <c r="EF169" s="31"/>
      <c r="EG169" s="31"/>
      <c r="EH169" s="31"/>
      <c r="EI169" s="31"/>
      <c r="EJ169" s="31">
        <f t="shared" si="1933"/>
        <v>58</v>
      </c>
      <c r="EK169" s="31">
        <f t="shared" si="1934"/>
        <v>58</v>
      </c>
      <c r="EL169" s="31">
        <f t="shared" si="1935"/>
        <v>0</v>
      </c>
      <c r="EM169" s="30">
        <f t="shared" si="1936"/>
        <v>0</v>
      </c>
      <c r="EN169" s="31">
        <f t="shared" si="1937"/>
        <v>0</v>
      </c>
      <c r="EO169" s="31">
        <f t="shared" si="1938"/>
        <v>0</v>
      </c>
      <c r="EP169" s="31">
        <f t="shared" si="1939"/>
        <v>58</v>
      </c>
      <c r="EQ169" s="31">
        <f t="shared" si="1940"/>
        <v>58</v>
      </c>
      <c r="ER169" s="31">
        <f t="shared" si="1941"/>
        <v>0</v>
      </c>
      <c r="ES169" s="31">
        <f t="shared" si="1942"/>
        <v>0</v>
      </c>
      <c r="ET169" s="31">
        <f t="shared" si="1943"/>
        <v>0</v>
      </c>
      <c r="EU169" s="31">
        <f t="shared" si="1944"/>
        <v>0</v>
      </c>
      <c r="EV169" s="31">
        <f t="shared" si="1945"/>
        <v>0</v>
      </c>
      <c r="EW169" s="30">
        <f t="shared" si="1946"/>
        <v>0</v>
      </c>
      <c r="EX169" s="31">
        <f t="shared" si="1947"/>
        <v>0</v>
      </c>
      <c r="EY169" s="31">
        <f t="shared" si="1948"/>
        <v>0</v>
      </c>
      <c r="EZ169" s="31">
        <f t="shared" si="1949"/>
        <v>0</v>
      </c>
      <c r="FA169" s="31">
        <f t="shared" si="1950"/>
        <v>0</v>
      </c>
      <c r="FB169" s="31">
        <f t="shared" si="1951"/>
        <v>0</v>
      </c>
      <c r="FC169" s="31">
        <f t="shared" si="1952"/>
        <v>0</v>
      </c>
      <c r="FD169" s="31">
        <f t="shared" si="1953"/>
        <v>0</v>
      </c>
      <c r="FE169" s="31">
        <f t="shared" si="1954"/>
        <v>0</v>
      </c>
      <c r="FF169" s="31">
        <f t="shared" si="1955"/>
        <v>0</v>
      </c>
      <c r="FG169" s="30">
        <f t="shared" si="1956"/>
        <v>0</v>
      </c>
      <c r="FH169" s="31">
        <f t="shared" si="1957"/>
        <v>0</v>
      </c>
      <c r="FI169" s="31">
        <f t="shared" si="1958"/>
        <v>0</v>
      </c>
      <c r="FJ169" s="31">
        <f t="shared" si="1959"/>
        <v>0</v>
      </c>
      <c r="FK169" s="31">
        <f t="shared" si="1960"/>
        <v>0</v>
      </c>
      <c r="FL169" s="31">
        <f t="shared" si="1961"/>
        <v>0</v>
      </c>
      <c r="FM169" s="31">
        <f t="shared" si="1962"/>
        <v>0</v>
      </c>
      <c r="FN169" s="31">
        <f t="shared" si="1963"/>
        <v>0</v>
      </c>
      <c r="FO169" s="31">
        <f t="shared" si="1964"/>
        <v>0</v>
      </c>
      <c r="FP169" s="31">
        <f t="shared" si="1965"/>
        <v>2</v>
      </c>
      <c r="FQ169" s="31">
        <f t="shared" si="1966"/>
        <v>12</v>
      </c>
      <c r="FR169" s="31"/>
      <c r="FS169" s="31">
        <f t="shared" si="1966"/>
        <v>0</v>
      </c>
      <c r="FT169" s="31">
        <f t="shared" si="1967"/>
        <v>0</v>
      </c>
      <c r="FU169" s="31">
        <f t="shared" si="1968"/>
        <v>0</v>
      </c>
      <c r="FV169" s="31">
        <f t="shared" si="1969"/>
        <v>0</v>
      </c>
      <c r="FW169" s="31">
        <f t="shared" si="1970"/>
        <v>0</v>
      </c>
      <c r="FX169" s="31">
        <f t="shared" si="1971"/>
        <v>0</v>
      </c>
      <c r="FY169" s="31">
        <f t="shared" si="1972"/>
        <v>0</v>
      </c>
      <c r="FZ169" s="31">
        <f t="shared" si="1973"/>
        <v>0</v>
      </c>
      <c r="GA169" s="31">
        <f t="shared" si="1974"/>
        <v>0</v>
      </c>
      <c r="GB169" s="31">
        <f t="shared" si="1975"/>
        <v>0</v>
      </c>
      <c r="GC169" s="31">
        <f t="shared" si="1976"/>
        <v>0</v>
      </c>
      <c r="GD169" s="31">
        <f t="shared" si="1977"/>
        <v>0</v>
      </c>
      <c r="GE169" s="97">
        <f t="shared" si="1978"/>
        <v>70</v>
      </c>
      <c r="GF169" s="98">
        <f t="shared" si="1979"/>
        <v>70</v>
      </c>
      <c r="GG169" s="31"/>
      <c r="GH169" s="31"/>
      <c r="GI169" s="31"/>
      <c r="GJ169" s="31"/>
      <c r="GL169" s="7"/>
      <c r="GM169" s="7"/>
      <c r="GN169" s="11"/>
      <c r="GO169" s="33"/>
      <c r="GP169" s="40"/>
    </row>
    <row r="170" spans="1:200" s="2" customFormat="1" ht="24.95" hidden="1" customHeight="1">
      <c r="A170" s="31"/>
      <c r="B170" s="44" t="s">
        <v>123</v>
      </c>
      <c r="C170" s="45" t="s">
        <v>137</v>
      </c>
      <c r="D170" s="45" t="s">
        <v>112</v>
      </c>
      <c r="E170" s="45" t="s">
        <v>135</v>
      </c>
      <c r="F170" s="45">
        <v>126</v>
      </c>
      <c r="G170" s="45">
        <v>1</v>
      </c>
      <c r="H170" s="45">
        <v>25</v>
      </c>
      <c r="I170" s="45">
        <v>1</v>
      </c>
      <c r="J170" s="45">
        <v>1</v>
      </c>
      <c r="K170" s="45">
        <f t="shared" ref="K170" si="2008">SUM(J170)*2</f>
        <v>2</v>
      </c>
      <c r="L170" s="44">
        <v>16</v>
      </c>
      <c r="M170" s="99">
        <f>SUM(N170+P170+R170+T170+V170)</f>
        <v>12</v>
      </c>
      <c r="N170" s="62">
        <v>4</v>
      </c>
      <c r="O170" s="58">
        <f>SUM(N170)*I170</f>
        <v>4</v>
      </c>
      <c r="P170" s="62">
        <v>8</v>
      </c>
      <c r="Q170" s="58">
        <f>J170*P170</f>
        <v>8</v>
      </c>
      <c r="R170" s="62"/>
      <c r="S170" s="58">
        <f>SUM(R170)*J170</f>
        <v>0</v>
      </c>
      <c r="T170" s="62"/>
      <c r="U170" s="58">
        <f t="shared" si="2004"/>
        <v>0</v>
      </c>
      <c r="V170" s="62"/>
      <c r="W170" s="58">
        <f t="shared" si="2005"/>
        <v>0</v>
      </c>
      <c r="X170" s="51">
        <f t="shared" si="1893"/>
        <v>0</v>
      </c>
      <c r="Y170" s="51">
        <v>0</v>
      </c>
      <c r="Z170" s="62"/>
      <c r="AA170" s="58"/>
      <c r="AB170" s="62"/>
      <c r="AC170" s="51">
        <f t="shared" ref="AC170:AC173" si="2009">SUM(AB170)*3*H170/5</f>
        <v>0</v>
      </c>
      <c r="AD170" s="62"/>
      <c r="AE170" s="100">
        <f t="shared" si="1895"/>
        <v>0</v>
      </c>
      <c r="AF170" s="62"/>
      <c r="AG170" s="52">
        <f t="shared" si="1896"/>
        <v>0</v>
      </c>
      <c r="AH170" s="62"/>
      <c r="AI170" s="51">
        <f t="shared" si="1897"/>
        <v>0</v>
      </c>
      <c r="AJ170" s="62"/>
      <c r="AK170" s="51">
        <f t="shared" si="1898"/>
        <v>0</v>
      </c>
      <c r="AL170" s="62"/>
      <c r="AM170" s="58">
        <f>SUM(AL170*H170)*2</f>
        <v>0</v>
      </c>
      <c r="AN170" s="62"/>
      <c r="AO170" s="58">
        <f t="shared" si="1900"/>
        <v>0</v>
      </c>
      <c r="AP170" s="62"/>
      <c r="AQ170" s="51">
        <f t="shared" si="1901"/>
        <v>0</v>
      </c>
      <c r="AR170" s="62">
        <v>1</v>
      </c>
      <c r="AS170" s="51">
        <f t="shared" ref="AS170" si="2010">AR170*J170*6</f>
        <v>6</v>
      </c>
      <c r="AT170" s="62"/>
      <c r="AU170" s="51">
        <f t="shared" si="1902"/>
        <v>0</v>
      </c>
      <c r="AV170" s="62"/>
      <c r="AW170" s="52">
        <f t="shared" si="1903"/>
        <v>0</v>
      </c>
      <c r="AX170" s="62"/>
      <c r="AY170" s="51">
        <f t="shared" si="1998"/>
        <v>0</v>
      </c>
      <c r="AZ170" s="62"/>
      <c r="BA170" s="51">
        <f t="shared" si="1905"/>
        <v>0</v>
      </c>
      <c r="BB170" s="62"/>
      <c r="BC170" s="51">
        <f t="shared" si="1906"/>
        <v>0</v>
      </c>
      <c r="BD170" s="62"/>
      <c r="BE170" s="52">
        <f t="shared" si="1907"/>
        <v>0</v>
      </c>
      <c r="BF170" s="52"/>
      <c r="BG170" s="52">
        <f t="shared" si="1908"/>
        <v>18</v>
      </c>
      <c r="BH170" s="52">
        <f t="shared" si="1909"/>
        <v>18</v>
      </c>
      <c r="BI170" s="31"/>
      <c r="BJ170" s="31"/>
      <c r="BK170" s="31"/>
      <c r="BL170" s="31"/>
      <c r="BM170" s="31"/>
      <c r="BN170" s="44" t="s">
        <v>110</v>
      </c>
      <c r="BO170" s="45" t="s">
        <v>137</v>
      </c>
      <c r="BP170" s="109" t="s">
        <v>112</v>
      </c>
      <c r="BQ170" s="109" t="s">
        <v>141</v>
      </c>
      <c r="BR170" s="45" t="s">
        <v>142</v>
      </c>
      <c r="BS170" s="109">
        <v>8</v>
      </c>
      <c r="BT170" s="109">
        <v>3</v>
      </c>
      <c r="BU170" s="109">
        <v>1</v>
      </c>
      <c r="BV170" s="109">
        <v>1</v>
      </c>
      <c r="BW170" s="109">
        <v>1</v>
      </c>
      <c r="BX170" s="104">
        <v>44</v>
      </c>
      <c r="BY170" s="99">
        <f t="shared" si="1999"/>
        <v>0</v>
      </c>
      <c r="BZ170" s="62"/>
      <c r="CA170" s="58">
        <f t="shared" si="1986"/>
        <v>0</v>
      </c>
      <c r="CB170" s="62"/>
      <c r="CC170" s="58">
        <f t="shared" si="2000"/>
        <v>0</v>
      </c>
      <c r="CD170" s="62">
        <v>0</v>
      </c>
      <c r="CE170" s="58">
        <f t="shared" si="1987"/>
        <v>0</v>
      </c>
      <c r="CF170" s="62"/>
      <c r="CG170" s="58">
        <f t="shared" si="1988"/>
        <v>0</v>
      </c>
      <c r="CH170" s="62"/>
      <c r="CI170" s="58">
        <f t="shared" si="1915"/>
        <v>0</v>
      </c>
      <c r="CJ170" s="51">
        <f t="shared" si="1916"/>
        <v>0</v>
      </c>
      <c r="CK170" s="51">
        <v>0</v>
      </c>
      <c r="CL170" s="62"/>
      <c r="CM170" s="58"/>
      <c r="CN170" s="62"/>
      <c r="CO170" s="51">
        <f t="shared" si="1989"/>
        <v>0</v>
      </c>
      <c r="CP170" s="62"/>
      <c r="CQ170" s="100">
        <f t="shared" si="1918"/>
        <v>0</v>
      </c>
      <c r="CR170" s="62"/>
      <c r="CS170" s="52">
        <f t="shared" si="1919"/>
        <v>0</v>
      </c>
      <c r="CT170" s="62"/>
      <c r="CU170" s="51">
        <f t="shared" si="1920"/>
        <v>0</v>
      </c>
      <c r="CV170" s="62"/>
      <c r="CW170" s="51">
        <f t="shared" si="2007"/>
        <v>0</v>
      </c>
      <c r="CX170" s="62"/>
      <c r="CY170" s="58">
        <f t="shared" si="2001"/>
        <v>0</v>
      </c>
      <c r="CZ170" s="62"/>
      <c r="DA170" s="58">
        <f t="shared" si="1991"/>
        <v>0</v>
      </c>
      <c r="DB170" s="62"/>
      <c r="DC170" s="51">
        <f t="shared" si="1924"/>
        <v>0</v>
      </c>
      <c r="DD170" s="62">
        <v>1</v>
      </c>
      <c r="DE170" s="51">
        <v>6</v>
      </c>
      <c r="DF170" s="62"/>
      <c r="DG170" s="51">
        <f t="shared" si="1925"/>
        <v>0</v>
      </c>
      <c r="DH170" s="62"/>
      <c r="DI170" s="52">
        <f t="shared" si="1926"/>
        <v>0</v>
      </c>
      <c r="DJ170" s="62"/>
      <c r="DK170" s="51">
        <f t="shared" si="1927"/>
        <v>0</v>
      </c>
      <c r="DL170" s="62"/>
      <c r="DM170" s="51">
        <f t="shared" si="1928"/>
        <v>0</v>
      </c>
      <c r="DN170" s="62"/>
      <c r="DO170" s="51">
        <f t="shared" si="1929"/>
        <v>0</v>
      </c>
      <c r="DP170" s="62"/>
      <c r="DQ170" s="52">
        <f t="shared" si="1930"/>
        <v>0</v>
      </c>
      <c r="DR170" s="52"/>
      <c r="DS170" s="52">
        <f t="shared" si="1931"/>
        <v>6</v>
      </c>
      <c r="DT170" s="52">
        <f t="shared" si="1932"/>
        <v>6</v>
      </c>
      <c r="DU170" s="31"/>
      <c r="DV170" s="31"/>
      <c r="DW170" s="31"/>
      <c r="DX170" s="31"/>
      <c r="DY170" s="31"/>
      <c r="DZ170" s="95"/>
      <c r="EA170" s="112"/>
      <c r="EB170" s="112"/>
      <c r="EC170" s="31"/>
      <c r="ED170" s="31"/>
      <c r="EE170" s="31"/>
      <c r="EF170" s="31"/>
      <c r="EG170" s="31"/>
      <c r="EH170" s="31"/>
      <c r="EI170" s="31"/>
      <c r="EJ170" s="31">
        <f t="shared" si="1933"/>
        <v>60</v>
      </c>
      <c r="EK170" s="31">
        <f t="shared" si="1934"/>
        <v>12</v>
      </c>
      <c r="EL170" s="31">
        <f t="shared" si="1935"/>
        <v>4</v>
      </c>
      <c r="EM170" s="30">
        <f t="shared" si="1936"/>
        <v>4</v>
      </c>
      <c r="EN170" s="31">
        <f t="shared" si="1937"/>
        <v>8</v>
      </c>
      <c r="EO170" s="31">
        <f t="shared" si="1938"/>
        <v>8</v>
      </c>
      <c r="EP170" s="31">
        <f t="shared" si="1939"/>
        <v>0</v>
      </c>
      <c r="EQ170" s="31">
        <f t="shared" si="1940"/>
        <v>0</v>
      </c>
      <c r="ER170" s="31">
        <f t="shared" si="1941"/>
        <v>0</v>
      </c>
      <c r="ES170" s="31">
        <f t="shared" si="1942"/>
        <v>0</v>
      </c>
      <c r="ET170" s="31">
        <f t="shared" si="1943"/>
        <v>0</v>
      </c>
      <c r="EU170" s="31">
        <f t="shared" si="1944"/>
        <v>0</v>
      </c>
      <c r="EV170" s="31">
        <f t="shared" si="1945"/>
        <v>0</v>
      </c>
      <c r="EW170" s="30">
        <f t="shared" si="1946"/>
        <v>0</v>
      </c>
      <c r="EX170" s="31">
        <f t="shared" si="1947"/>
        <v>0</v>
      </c>
      <c r="EY170" s="31">
        <f t="shared" si="1948"/>
        <v>0</v>
      </c>
      <c r="EZ170" s="31">
        <f t="shared" si="1949"/>
        <v>0</v>
      </c>
      <c r="FA170" s="31">
        <f t="shared" si="1950"/>
        <v>0</v>
      </c>
      <c r="FB170" s="31">
        <f t="shared" si="1951"/>
        <v>0</v>
      </c>
      <c r="FC170" s="31">
        <f t="shared" si="1952"/>
        <v>0</v>
      </c>
      <c r="FD170" s="31">
        <f t="shared" si="1953"/>
        <v>0</v>
      </c>
      <c r="FE170" s="31">
        <f t="shared" si="1954"/>
        <v>0</v>
      </c>
      <c r="FF170" s="31">
        <f t="shared" si="1955"/>
        <v>0</v>
      </c>
      <c r="FG170" s="30">
        <f t="shared" si="1956"/>
        <v>0</v>
      </c>
      <c r="FH170" s="31">
        <f t="shared" si="1957"/>
        <v>0</v>
      </c>
      <c r="FI170" s="31">
        <f t="shared" si="1958"/>
        <v>0</v>
      </c>
      <c r="FJ170" s="31">
        <f t="shared" si="1959"/>
        <v>0</v>
      </c>
      <c r="FK170" s="31">
        <f t="shared" si="1960"/>
        <v>0</v>
      </c>
      <c r="FL170" s="31">
        <f t="shared" si="1961"/>
        <v>0</v>
      </c>
      <c r="FM170" s="31">
        <f t="shared" si="1962"/>
        <v>0</v>
      </c>
      <c r="FN170" s="31">
        <f t="shared" si="1963"/>
        <v>0</v>
      </c>
      <c r="FO170" s="31">
        <f t="shared" si="1964"/>
        <v>0</v>
      </c>
      <c r="FP170" s="31">
        <f t="shared" si="1965"/>
        <v>2</v>
      </c>
      <c r="FQ170" s="31">
        <f t="shared" si="1966"/>
        <v>12</v>
      </c>
      <c r="FR170" s="31"/>
      <c r="FS170" s="31">
        <f t="shared" si="1966"/>
        <v>0</v>
      </c>
      <c r="FT170" s="31">
        <f t="shared" si="1967"/>
        <v>0</v>
      </c>
      <c r="FU170" s="31">
        <f t="shared" si="1968"/>
        <v>0</v>
      </c>
      <c r="FV170" s="31">
        <f t="shared" si="1969"/>
        <v>0</v>
      </c>
      <c r="FW170" s="31">
        <f t="shared" si="1970"/>
        <v>0</v>
      </c>
      <c r="FX170" s="31">
        <f t="shared" si="1971"/>
        <v>0</v>
      </c>
      <c r="FY170" s="31">
        <f t="shared" si="1972"/>
        <v>0</v>
      </c>
      <c r="FZ170" s="31">
        <f t="shared" si="1973"/>
        <v>0</v>
      </c>
      <c r="GA170" s="31">
        <f t="shared" si="1974"/>
        <v>0</v>
      </c>
      <c r="GB170" s="31">
        <f t="shared" si="1975"/>
        <v>0</v>
      </c>
      <c r="GC170" s="31">
        <f t="shared" si="1976"/>
        <v>0</v>
      </c>
      <c r="GD170" s="31">
        <f t="shared" si="1977"/>
        <v>0</v>
      </c>
      <c r="GE170" s="97">
        <f t="shared" si="1978"/>
        <v>24</v>
      </c>
      <c r="GF170" s="98">
        <f t="shared" si="1979"/>
        <v>24</v>
      </c>
      <c r="GG170" s="31"/>
      <c r="GH170" s="31"/>
      <c r="GI170" s="31"/>
      <c r="GJ170" s="31"/>
      <c r="GL170" s="7"/>
      <c r="GM170" s="7"/>
      <c r="GN170" s="38"/>
      <c r="GO170" s="38"/>
      <c r="GP170" s="43"/>
    </row>
    <row r="171" spans="1:200" s="2" customFormat="1" ht="24.95" hidden="1" customHeight="1">
      <c r="A171" s="31"/>
      <c r="B171" s="44" t="s">
        <v>123</v>
      </c>
      <c r="C171" s="45" t="s">
        <v>137</v>
      </c>
      <c r="D171" s="45" t="s">
        <v>112</v>
      </c>
      <c r="E171" s="45" t="s">
        <v>138</v>
      </c>
      <c r="F171" s="45">
        <v>130</v>
      </c>
      <c r="G171" s="45">
        <v>1</v>
      </c>
      <c r="H171" s="45">
        <v>11</v>
      </c>
      <c r="I171" s="45">
        <v>1</v>
      </c>
      <c r="J171" s="45">
        <v>1</v>
      </c>
      <c r="K171" s="45">
        <v>1</v>
      </c>
      <c r="L171" s="44">
        <v>16</v>
      </c>
      <c r="M171" s="99">
        <f t="shared" ref="M171:M173" si="2011">SUM(N171+P171+R171+T171+V171)</f>
        <v>8</v>
      </c>
      <c r="N171" s="62">
        <v>0</v>
      </c>
      <c r="O171" s="58">
        <f t="shared" ref="O171" si="2012">SUM(N171)*I171</f>
        <v>0</v>
      </c>
      <c r="P171" s="62">
        <v>8</v>
      </c>
      <c r="Q171" s="58">
        <f t="shared" ref="Q171:Q173" si="2013">J171*P171</f>
        <v>8</v>
      </c>
      <c r="R171" s="62"/>
      <c r="S171" s="58">
        <f t="shared" ref="S171" si="2014">SUM(R171)*J171</f>
        <v>0</v>
      </c>
      <c r="T171" s="62"/>
      <c r="U171" s="58">
        <f t="shared" si="2004"/>
        <v>0</v>
      </c>
      <c r="V171" s="62"/>
      <c r="W171" s="58">
        <f t="shared" si="2005"/>
        <v>0</v>
      </c>
      <c r="X171" s="51">
        <f t="shared" si="1893"/>
        <v>0</v>
      </c>
      <c r="Y171" s="51">
        <v>0</v>
      </c>
      <c r="Z171" s="62"/>
      <c r="AA171" s="58"/>
      <c r="AB171" s="62"/>
      <c r="AC171" s="51">
        <f t="shared" si="2009"/>
        <v>0</v>
      </c>
      <c r="AD171" s="62"/>
      <c r="AE171" s="100">
        <f t="shared" si="1895"/>
        <v>0</v>
      </c>
      <c r="AF171" s="62"/>
      <c r="AG171" s="52">
        <f t="shared" si="1896"/>
        <v>0</v>
      </c>
      <c r="AH171" s="62"/>
      <c r="AI171" s="51">
        <f t="shared" si="1897"/>
        <v>0</v>
      </c>
      <c r="AJ171" s="62"/>
      <c r="AK171" s="51">
        <f t="shared" si="1898"/>
        <v>0</v>
      </c>
      <c r="AL171" s="62"/>
      <c r="AM171" s="58">
        <f t="shared" ref="AM171" si="2015">SUM(AL171*H171)</f>
        <v>0</v>
      </c>
      <c r="AN171" s="62"/>
      <c r="AO171" s="58">
        <f t="shared" si="1900"/>
        <v>0</v>
      </c>
      <c r="AP171" s="62"/>
      <c r="AQ171" s="51">
        <f t="shared" si="1901"/>
        <v>0</v>
      </c>
      <c r="AR171" s="62">
        <v>1</v>
      </c>
      <c r="AS171" s="51">
        <v>6</v>
      </c>
      <c r="AT171" s="62"/>
      <c r="AU171" s="51">
        <f t="shared" si="1902"/>
        <v>0</v>
      </c>
      <c r="AV171" s="62"/>
      <c r="AW171" s="52">
        <f t="shared" si="1903"/>
        <v>0</v>
      </c>
      <c r="AX171" s="62"/>
      <c r="AY171" s="51">
        <f t="shared" si="1998"/>
        <v>0</v>
      </c>
      <c r="AZ171" s="62"/>
      <c r="BA171" s="51">
        <f t="shared" si="1905"/>
        <v>0</v>
      </c>
      <c r="BB171" s="62"/>
      <c r="BC171" s="51">
        <f t="shared" si="1906"/>
        <v>0</v>
      </c>
      <c r="BD171" s="62"/>
      <c r="BE171" s="52">
        <f t="shared" si="1907"/>
        <v>0</v>
      </c>
      <c r="BF171" s="52"/>
      <c r="BG171" s="52">
        <f t="shared" si="1908"/>
        <v>14</v>
      </c>
      <c r="BH171" s="52">
        <f t="shared" si="1909"/>
        <v>14</v>
      </c>
      <c r="BI171" s="31"/>
      <c r="BJ171" s="31"/>
      <c r="BK171" s="31"/>
      <c r="BL171" s="31"/>
      <c r="BM171" s="31"/>
      <c r="BN171" s="44" t="s">
        <v>123</v>
      </c>
      <c r="BO171" s="45" t="s">
        <v>134</v>
      </c>
      <c r="BP171" s="45" t="s">
        <v>112</v>
      </c>
      <c r="BQ171" s="45" t="s">
        <v>135</v>
      </c>
      <c r="BR171" s="45">
        <v>126</v>
      </c>
      <c r="BS171" s="45">
        <v>2</v>
      </c>
      <c r="BT171" s="45">
        <v>25</v>
      </c>
      <c r="BU171" s="45">
        <v>1</v>
      </c>
      <c r="BV171" s="45">
        <v>1</v>
      </c>
      <c r="BW171" s="45">
        <f>SUM(BV171)*2</f>
        <v>2</v>
      </c>
      <c r="BX171" s="44">
        <v>16</v>
      </c>
      <c r="BY171" s="99">
        <f t="shared" si="1999"/>
        <v>12</v>
      </c>
      <c r="BZ171" s="62">
        <v>4</v>
      </c>
      <c r="CA171" s="58">
        <f t="shared" si="1986"/>
        <v>4</v>
      </c>
      <c r="CB171" s="62">
        <v>8</v>
      </c>
      <c r="CC171" s="58">
        <f t="shared" si="2000"/>
        <v>8</v>
      </c>
      <c r="CD171" s="62"/>
      <c r="CE171" s="58">
        <f t="shared" si="1987"/>
        <v>0</v>
      </c>
      <c r="CF171" s="62"/>
      <c r="CG171" s="58">
        <f t="shared" si="1988"/>
        <v>0</v>
      </c>
      <c r="CH171" s="62"/>
      <c r="CI171" s="58">
        <f t="shared" si="1915"/>
        <v>0</v>
      </c>
      <c r="CJ171" s="51">
        <f t="shared" si="1916"/>
        <v>0</v>
      </c>
      <c r="CK171" s="51">
        <v>0</v>
      </c>
      <c r="CL171" s="62"/>
      <c r="CM171" s="58"/>
      <c r="CN171" s="62"/>
      <c r="CO171" s="51">
        <f t="shared" si="1989"/>
        <v>0</v>
      </c>
      <c r="CP171" s="62"/>
      <c r="CQ171" s="100">
        <f t="shared" si="1918"/>
        <v>0</v>
      </c>
      <c r="CR171" s="62"/>
      <c r="CS171" s="52">
        <f t="shared" si="1919"/>
        <v>0</v>
      </c>
      <c r="CT171" s="62"/>
      <c r="CU171" s="51">
        <f t="shared" si="1920"/>
        <v>0</v>
      </c>
      <c r="CV171" s="62"/>
      <c r="CW171" s="51">
        <f t="shared" si="2007"/>
        <v>0</v>
      </c>
      <c r="CX171" s="62"/>
      <c r="CY171" s="58">
        <f>SUM(CX171*BT171)</f>
        <v>0</v>
      </c>
      <c r="CZ171" s="62"/>
      <c r="DA171" s="58">
        <f t="shared" si="1991"/>
        <v>0</v>
      </c>
      <c r="DB171" s="62"/>
      <c r="DC171" s="51">
        <f t="shared" si="1924"/>
        <v>0</v>
      </c>
      <c r="DD171" s="62">
        <v>1</v>
      </c>
      <c r="DE171" s="51">
        <f>DD171*BV171*6</f>
        <v>6</v>
      </c>
      <c r="DF171" s="62"/>
      <c r="DG171" s="51">
        <f t="shared" si="1925"/>
        <v>0</v>
      </c>
      <c r="DH171" s="62"/>
      <c r="DI171" s="52">
        <f t="shared" si="1926"/>
        <v>0</v>
      </c>
      <c r="DJ171" s="62"/>
      <c r="DK171" s="51">
        <f>SUM(DJ171*BT171/3)</f>
        <v>0</v>
      </c>
      <c r="DL171" s="62"/>
      <c r="DM171" s="51">
        <f t="shared" si="1928"/>
        <v>0</v>
      </c>
      <c r="DN171" s="62"/>
      <c r="DO171" s="51">
        <f t="shared" si="1929"/>
        <v>0</v>
      </c>
      <c r="DP171" s="62"/>
      <c r="DQ171" s="52">
        <f t="shared" si="1930"/>
        <v>0</v>
      </c>
      <c r="DR171" s="52"/>
      <c r="DS171" s="52">
        <f t="shared" si="1931"/>
        <v>18</v>
      </c>
      <c r="DT171" s="52">
        <f t="shared" si="1932"/>
        <v>18</v>
      </c>
      <c r="DU171" s="31"/>
      <c r="DV171" s="31"/>
      <c r="DW171" s="31"/>
      <c r="DX171" s="31"/>
      <c r="DY171" s="31"/>
      <c r="DZ171" s="95"/>
      <c r="EA171" s="112"/>
      <c r="EB171" s="112"/>
      <c r="EC171" s="31"/>
      <c r="ED171" s="31"/>
      <c r="EE171" s="31"/>
      <c r="EF171" s="31"/>
      <c r="EG171" s="31"/>
      <c r="EH171" s="31"/>
      <c r="EI171" s="31"/>
      <c r="EJ171" s="31">
        <f t="shared" si="1933"/>
        <v>32</v>
      </c>
      <c r="EK171" s="31">
        <f t="shared" si="1934"/>
        <v>20</v>
      </c>
      <c r="EL171" s="31">
        <f t="shared" si="1935"/>
        <v>4</v>
      </c>
      <c r="EM171" s="30">
        <f t="shared" si="1936"/>
        <v>4</v>
      </c>
      <c r="EN171" s="31">
        <f t="shared" si="1937"/>
        <v>16</v>
      </c>
      <c r="EO171" s="31">
        <f t="shared" si="1938"/>
        <v>16</v>
      </c>
      <c r="EP171" s="31">
        <f t="shared" si="1939"/>
        <v>0</v>
      </c>
      <c r="EQ171" s="31">
        <f t="shared" si="1940"/>
        <v>0</v>
      </c>
      <c r="ER171" s="31">
        <f t="shared" si="1941"/>
        <v>0</v>
      </c>
      <c r="ES171" s="31">
        <f t="shared" si="1942"/>
        <v>0</v>
      </c>
      <c r="ET171" s="31">
        <f t="shared" si="1943"/>
        <v>0</v>
      </c>
      <c r="EU171" s="31">
        <f t="shared" si="1944"/>
        <v>0</v>
      </c>
      <c r="EV171" s="31">
        <f t="shared" si="1945"/>
        <v>0</v>
      </c>
      <c r="EW171" s="30">
        <f t="shared" si="1946"/>
        <v>0</v>
      </c>
      <c r="EX171" s="31">
        <f t="shared" si="1947"/>
        <v>0</v>
      </c>
      <c r="EY171" s="31">
        <f t="shared" si="1948"/>
        <v>0</v>
      </c>
      <c r="EZ171" s="31">
        <f t="shared" si="1949"/>
        <v>0</v>
      </c>
      <c r="FA171" s="31">
        <f t="shared" si="1950"/>
        <v>0</v>
      </c>
      <c r="FB171" s="31">
        <f t="shared" si="1951"/>
        <v>0</v>
      </c>
      <c r="FC171" s="31">
        <f t="shared" si="1952"/>
        <v>0</v>
      </c>
      <c r="FD171" s="31">
        <f t="shared" si="1953"/>
        <v>0</v>
      </c>
      <c r="FE171" s="31">
        <f t="shared" si="1954"/>
        <v>0</v>
      </c>
      <c r="FF171" s="31">
        <f t="shared" si="1955"/>
        <v>0</v>
      </c>
      <c r="FG171" s="30">
        <f t="shared" si="1956"/>
        <v>0</v>
      </c>
      <c r="FH171" s="31">
        <f t="shared" si="1957"/>
        <v>0</v>
      </c>
      <c r="FI171" s="31">
        <f t="shared" si="1958"/>
        <v>0</v>
      </c>
      <c r="FJ171" s="31">
        <f t="shared" si="1959"/>
        <v>0</v>
      </c>
      <c r="FK171" s="31">
        <f t="shared" si="1960"/>
        <v>0</v>
      </c>
      <c r="FL171" s="31">
        <f t="shared" si="1961"/>
        <v>0</v>
      </c>
      <c r="FM171" s="31">
        <f t="shared" si="1962"/>
        <v>0</v>
      </c>
      <c r="FN171" s="31">
        <f t="shared" si="1963"/>
        <v>0</v>
      </c>
      <c r="FO171" s="31">
        <f t="shared" si="1964"/>
        <v>0</v>
      </c>
      <c r="FP171" s="31">
        <f t="shared" si="1965"/>
        <v>2</v>
      </c>
      <c r="FQ171" s="31">
        <f t="shared" si="1966"/>
        <v>12</v>
      </c>
      <c r="FR171" s="31"/>
      <c r="FS171" s="31">
        <f t="shared" si="1966"/>
        <v>0</v>
      </c>
      <c r="FT171" s="31">
        <f t="shared" si="1967"/>
        <v>0</v>
      </c>
      <c r="FU171" s="31">
        <f t="shared" si="1968"/>
        <v>0</v>
      </c>
      <c r="FV171" s="31">
        <f t="shared" si="1969"/>
        <v>0</v>
      </c>
      <c r="FW171" s="31">
        <f t="shared" si="1970"/>
        <v>0</v>
      </c>
      <c r="FX171" s="31">
        <f t="shared" si="1971"/>
        <v>0</v>
      </c>
      <c r="FY171" s="31">
        <f t="shared" si="1972"/>
        <v>0</v>
      </c>
      <c r="FZ171" s="31">
        <f t="shared" si="1973"/>
        <v>0</v>
      </c>
      <c r="GA171" s="31">
        <f t="shared" si="1974"/>
        <v>0</v>
      </c>
      <c r="GB171" s="31">
        <f t="shared" si="1975"/>
        <v>0</v>
      </c>
      <c r="GC171" s="31">
        <f t="shared" si="1976"/>
        <v>0</v>
      </c>
      <c r="GD171" s="31">
        <f t="shared" si="1977"/>
        <v>0</v>
      </c>
      <c r="GE171" s="97">
        <f t="shared" si="1978"/>
        <v>32</v>
      </c>
      <c r="GF171" s="98">
        <f t="shared" si="1979"/>
        <v>32</v>
      </c>
      <c r="GG171" s="31"/>
      <c r="GH171" s="31"/>
      <c r="GI171" s="31"/>
      <c r="GJ171" s="31"/>
      <c r="GL171" s="7"/>
      <c r="GM171" s="7"/>
      <c r="GN171" s="38"/>
      <c r="GO171" s="38"/>
      <c r="GP171" s="43"/>
    </row>
    <row r="172" spans="1:200" s="2" customFormat="1" ht="24.95" hidden="1" customHeight="1">
      <c r="A172" s="31"/>
      <c r="B172" s="44" t="s">
        <v>119</v>
      </c>
      <c r="C172" s="45" t="s">
        <v>137</v>
      </c>
      <c r="D172" s="109" t="s">
        <v>112</v>
      </c>
      <c r="E172" s="109" t="s">
        <v>135</v>
      </c>
      <c r="F172" s="109">
        <v>126</v>
      </c>
      <c r="G172" s="109">
        <v>1</v>
      </c>
      <c r="H172" s="45">
        <v>25</v>
      </c>
      <c r="I172" s="45">
        <v>1</v>
      </c>
      <c r="J172" s="45">
        <v>1</v>
      </c>
      <c r="K172" s="45">
        <v>1</v>
      </c>
      <c r="L172" s="104">
        <v>18</v>
      </c>
      <c r="M172" s="105">
        <f t="shared" si="2011"/>
        <v>6</v>
      </c>
      <c r="N172" s="104">
        <v>0</v>
      </c>
      <c r="O172" s="104">
        <f t="shared" ref="O172:O173" si="2016">SUM(N172)*I172</f>
        <v>0</v>
      </c>
      <c r="P172" s="104"/>
      <c r="Q172" s="106">
        <f t="shared" si="2013"/>
        <v>0</v>
      </c>
      <c r="R172" s="104"/>
      <c r="S172" s="106">
        <f t="shared" ref="S172:S173" si="2017">SUM(R172)*J172</f>
        <v>0</v>
      </c>
      <c r="T172" s="64">
        <v>6</v>
      </c>
      <c r="U172" s="59">
        <f t="shared" si="2004"/>
        <v>6</v>
      </c>
      <c r="V172" s="64"/>
      <c r="W172" s="59">
        <f t="shared" ref="W172" si="2018">SUM(V172)*J172*3</f>
        <v>0</v>
      </c>
      <c r="X172" s="51">
        <f t="shared" ref="X172" si="2019">2/8*J172*AX172</f>
        <v>0</v>
      </c>
      <c r="Y172" s="51">
        <v>0</v>
      </c>
      <c r="Z172" s="64"/>
      <c r="AA172" s="59"/>
      <c r="AB172" s="64"/>
      <c r="AC172" s="53">
        <f t="shared" si="2009"/>
        <v>0</v>
      </c>
      <c r="AD172" s="64"/>
      <c r="AE172" s="59">
        <f t="shared" ref="AE172" si="2020">SUM(AD172*H172*(30+4))</f>
        <v>0</v>
      </c>
      <c r="AF172" s="64"/>
      <c r="AG172" s="110">
        <f t="shared" si="1896"/>
        <v>0</v>
      </c>
      <c r="AH172" s="64"/>
      <c r="AI172" s="51">
        <f t="shared" si="1897"/>
        <v>0</v>
      </c>
      <c r="AJ172" s="64"/>
      <c r="AK172" s="51">
        <f t="shared" ref="AK172" si="2021">SUM(AJ172*H172*2/3)</f>
        <v>0</v>
      </c>
      <c r="AL172" s="64"/>
      <c r="AM172" s="59">
        <f t="shared" ref="AM172:AM173" si="2022">SUM(AL172*H172)</f>
        <v>0</v>
      </c>
      <c r="AN172" s="64"/>
      <c r="AO172" s="59">
        <f t="shared" si="1900"/>
        <v>0</v>
      </c>
      <c r="AP172" s="64"/>
      <c r="AQ172" s="53">
        <f t="shared" si="1901"/>
        <v>0</v>
      </c>
      <c r="AR172" s="64"/>
      <c r="AS172" s="51">
        <f t="shared" ref="AS172" si="2023">SUM(J172*AR172*6)</f>
        <v>0</v>
      </c>
      <c r="AT172" s="64"/>
      <c r="AU172" s="51">
        <f t="shared" si="1902"/>
        <v>0</v>
      </c>
      <c r="AV172" s="64"/>
      <c r="AW172" s="52">
        <f t="shared" si="1903"/>
        <v>0</v>
      </c>
      <c r="AX172" s="62"/>
      <c r="AY172" s="51">
        <f t="shared" ref="AY172" si="2024">AX172*J172*8/2</f>
        <v>0</v>
      </c>
      <c r="AZ172" s="64"/>
      <c r="BA172" s="51">
        <f t="shared" ref="BA172" si="2025">SUM(AZ172*K172*5*6)</f>
        <v>0</v>
      </c>
      <c r="BB172" s="64"/>
      <c r="BC172" s="53">
        <f t="shared" ref="BC172" si="2026">SUM(BB172*K172*4*6)</f>
        <v>0</v>
      </c>
      <c r="BD172" s="64"/>
      <c r="BE172" s="52">
        <f t="shared" si="1907"/>
        <v>0</v>
      </c>
      <c r="BF172" s="52"/>
      <c r="BG172" s="52">
        <f t="shared" si="1908"/>
        <v>6</v>
      </c>
      <c r="BH172" s="52">
        <f t="shared" si="1909"/>
        <v>6</v>
      </c>
      <c r="BI172" s="31"/>
      <c r="BJ172" s="31"/>
      <c r="BK172" s="31"/>
      <c r="BL172" s="31"/>
      <c r="BM172" s="31"/>
      <c r="BN172" s="44" t="s">
        <v>123</v>
      </c>
      <c r="BO172" s="45" t="s">
        <v>137</v>
      </c>
      <c r="BP172" s="45" t="s">
        <v>112</v>
      </c>
      <c r="BQ172" s="45" t="s">
        <v>138</v>
      </c>
      <c r="BR172" s="45" t="s">
        <v>140</v>
      </c>
      <c r="BS172" s="45">
        <v>2</v>
      </c>
      <c r="BT172" s="45">
        <v>11</v>
      </c>
      <c r="BU172" s="45">
        <v>1</v>
      </c>
      <c r="BV172" s="45">
        <v>1</v>
      </c>
      <c r="BW172" s="45">
        <v>2</v>
      </c>
      <c r="BX172" s="44">
        <v>16</v>
      </c>
      <c r="BY172" s="99">
        <f t="shared" si="1999"/>
        <v>8</v>
      </c>
      <c r="BZ172" s="62">
        <v>0</v>
      </c>
      <c r="CA172" s="58">
        <f t="shared" si="1986"/>
        <v>0</v>
      </c>
      <c r="CB172" s="62">
        <v>8</v>
      </c>
      <c r="CC172" s="58">
        <f t="shared" si="2000"/>
        <v>8</v>
      </c>
      <c r="CD172" s="62"/>
      <c r="CE172" s="58">
        <f t="shared" si="1987"/>
        <v>0</v>
      </c>
      <c r="CF172" s="62"/>
      <c r="CG172" s="58">
        <f t="shared" si="1988"/>
        <v>0</v>
      </c>
      <c r="CH172" s="62"/>
      <c r="CI172" s="58">
        <f t="shared" si="1915"/>
        <v>0</v>
      </c>
      <c r="CJ172" s="51">
        <f t="shared" si="1916"/>
        <v>0</v>
      </c>
      <c r="CK172" s="51">
        <v>0</v>
      </c>
      <c r="CL172" s="62"/>
      <c r="CM172" s="58"/>
      <c r="CN172" s="62"/>
      <c r="CO172" s="51">
        <f t="shared" si="1989"/>
        <v>0</v>
      </c>
      <c r="CP172" s="62"/>
      <c r="CQ172" s="100">
        <f t="shared" si="1918"/>
        <v>0</v>
      </c>
      <c r="CR172" s="62"/>
      <c r="CS172" s="52">
        <f t="shared" si="1919"/>
        <v>0</v>
      </c>
      <c r="CT172" s="62"/>
      <c r="CU172" s="51">
        <f t="shared" si="1920"/>
        <v>0</v>
      </c>
      <c r="CV172" s="62"/>
      <c r="CW172" s="51">
        <f t="shared" si="2007"/>
        <v>0</v>
      </c>
      <c r="CX172" s="62"/>
      <c r="CY172" s="58">
        <f t="shared" ref="CY172" si="2027">SUM(CX172*BT172)</f>
        <v>0</v>
      </c>
      <c r="CZ172" s="62"/>
      <c r="DA172" s="58">
        <f t="shared" si="1991"/>
        <v>0</v>
      </c>
      <c r="DB172" s="62"/>
      <c r="DC172" s="51">
        <f t="shared" si="1924"/>
        <v>0</v>
      </c>
      <c r="DD172" s="62">
        <v>1</v>
      </c>
      <c r="DE172" s="51">
        <v>0</v>
      </c>
      <c r="DF172" s="62"/>
      <c r="DG172" s="51">
        <f t="shared" si="1925"/>
        <v>0</v>
      </c>
      <c r="DH172" s="62"/>
      <c r="DI172" s="52">
        <f t="shared" si="1926"/>
        <v>0</v>
      </c>
      <c r="DJ172" s="62"/>
      <c r="DK172" s="51">
        <f t="shared" ref="DK172:DK173" si="2028">SUM(BV172*DJ172*8*2)</f>
        <v>0</v>
      </c>
      <c r="DL172" s="62"/>
      <c r="DM172" s="51">
        <f t="shared" si="1928"/>
        <v>0</v>
      </c>
      <c r="DN172" s="62"/>
      <c r="DO172" s="51">
        <f t="shared" si="1929"/>
        <v>0</v>
      </c>
      <c r="DP172" s="62"/>
      <c r="DQ172" s="52">
        <f>SUM(DP172*50)</f>
        <v>0</v>
      </c>
      <c r="DR172" s="52"/>
      <c r="DS172" s="52">
        <f t="shared" si="1931"/>
        <v>8</v>
      </c>
      <c r="DT172" s="52">
        <f t="shared" si="1932"/>
        <v>8</v>
      </c>
      <c r="DU172" s="31"/>
      <c r="DV172" s="31"/>
      <c r="DW172" s="31"/>
      <c r="DX172" s="31"/>
      <c r="DY172" s="31"/>
      <c r="DZ172" s="95"/>
      <c r="EA172" s="112"/>
      <c r="EB172" s="112"/>
      <c r="EC172" s="31"/>
      <c r="ED172" s="31"/>
      <c r="EE172" s="31"/>
      <c r="EF172" s="31"/>
      <c r="EG172" s="31"/>
      <c r="EH172" s="31"/>
      <c r="EI172" s="31"/>
      <c r="EJ172" s="31">
        <f t="shared" si="1933"/>
        <v>34</v>
      </c>
      <c r="EK172" s="31">
        <f t="shared" si="1934"/>
        <v>14</v>
      </c>
      <c r="EL172" s="31">
        <f t="shared" si="1935"/>
        <v>0</v>
      </c>
      <c r="EM172" s="30">
        <f t="shared" si="1936"/>
        <v>0</v>
      </c>
      <c r="EN172" s="31">
        <f t="shared" si="1937"/>
        <v>8</v>
      </c>
      <c r="EO172" s="31">
        <f t="shared" si="1938"/>
        <v>8</v>
      </c>
      <c r="EP172" s="31">
        <f t="shared" si="1939"/>
        <v>0</v>
      </c>
      <c r="EQ172" s="31">
        <f t="shared" si="1940"/>
        <v>0</v>
      </c>
      <c r="ER172" s="31">
        <f t="shared" si="1941"/>
        <v>6</v>
      </c>
      <c r="ES172" s="31">
        <f t="shared" si="1942"/>
        <v>6</v>
      </c>
      <c r="ET172" s="31">
        <f t="shared" si="1943"/>
        <v>0</v>
      </c>
      <c r="EU172" s="31">
        <f t="shared" si="1944"/>
        <v>0</v>
      </c>
      <c r="EV172" s="31">
        <f t="shared" si="1945"/>
        <v>0</v>
      </c>
      <c r="EW172" s="30">
        <f t="shared" si="1946"/>
        <v>0</v>
      </c>
      <c r="EX172" s="31">
        <f t="shared" si="1947"/>
        <v>0</v>
      </c>
      <c r="EY172" s="31">
        <f t="shared" si="1948"/>
        <v>0</v>
      </c>
      <c r="EZ172" s="31">
        <f t="shared" si="1949"/>
        <v>0</v>
      </c>
      <c r="FA172" s="31">
        <f t="shared" si="1950"/>
        <v>0</v>
      </c>
      <c r="FB172" s="31">
        <f t="shared" si="1951"/>
        <v>0</v>
      </c>
      <c r="FC172" s="31">
        <f t="shared" si="1952"/>
        <v>0</v>
      </c>
      <c r="FD172" s="31">
        <f t="shared" si="1953"/>
        <v>0</v>
      </c>
      <c r="FE172" s="31">
        <f t="shared" si="1954"/>
        <v>0</v>
      </c>
      <c r="FF172" s="31">
        <f t="shared" si="1955"/>
        <v>0</v>
      </c>
      <c r="FG172" s="30">
        <f t="shared" si="1956"/>
        <v>0</v>
      </c>
      <c r="FH172" s="31">
        <f t="shared" si="1957"/>
        <v>0</v>
      </c>
      <c r="FI172" s="31">
        <f t="shared" si="1958"/>
        <v>0</v>
      </c>
      <c r="FJ172" s="31">
        <f t="shared" si="1959"/>
        <v>0</v>
      </c>
      <c r="FK172" s="31">
        <f t="shared" si="1960"/>
        <v>0</v>
      </c>
      <c r="FL172" s="31">
        <f t="shared" si="1961"/>
        <v>0</v>
      </c>
      <c r="FM172" s="31">
        <f t="shared" si="1962"/>
        <v>0</v>
      </c>
      <c r="FN172" s="31">
        <f t="shared" si="1963"/>
        <v>0</v>
      </c>
      <c r="FO172" s="31">
        <f t="shared" si="1964"/>
        <v>0</v>
      </c>
      <c r="FP172" s="31">
        <f t="shared" si="1965"/>
        <v>1</v>
      </c>
      <c r="FQ172" s="31">
        <f t="shared" si="1966"/>
        <v>0</v>
      </c>
      <c r="FR172" s="31"/>
      <c r="FS172" s="31">
        <f t="shared" si="1966"/>
        <v>0</v>
      </c>
      <c r="FT172" s="31">
        <f t="shared" si="1967"/>
        <v>0</v>
      </c>
      <c r="FU172" s="31">
        <f t="shared" si="1968"/>
        <v>0</v>
      </c>
      <c r="FV172" s="31">
        <f t="shared" si="1969"/>
        <v>0</v>
      </c>
      <c r="FW172" s="31">
        <f t="shared" si="1970"/>
        <v>0</v>
      </c>
      <c r="FX172" s="31">
        <f t="shared" si="1971"/>
        <v>0</v>
      </c>
      <c r="FY172" s="31">
        <f t="shared" si="1972"/>
        <v>0</v>
      </c>
      <c r="FZ172" s="31">
        <f t="shared" si="1973"/>
        <v>0</v>
      </c>
      <c r="GA172" s="31">
        <f t="shared" si="1974"/>
        <v>0</v>
      </c>
      <c r="GB172" s="31">
        <f t="shared" si="1975"/>
        <v>0</v>
      </c>
      <c r="GC172" s="31">
        <f t="shared" si="1976"/>
        <v>0</v>
      </c>
      <c r="GD172" s="31">
        <f t="shared" si="1977"/>
        <v>0</v>
      </c>
      <c r="GE172" s="97">
        <f t="shared" si="1978"/>
        <v>14</v>
      </c>
      <c r="GF172" s="98">
        <f t="shared" si="1979"/>
        <v>14</v>
      </c>
      <c r="GG172" s="31"/>
      <c r="GH172" s="31"/>
      <c r="GI172" s="31"/>
      <c r="GJ172" s="31"/>
      <c r="GL172" s="7"/>
      <c r="GM172" s="7"/>
      <c r="GN172" s="38"/>
      <c r="GO172" s="38"/>
      <c r="GP172" s="43"/>
    </row>
    <row r="173" spans="1:200" s="2" customFormat="1" ht="24.95" hidden="1" customHeight="1">
      <c r="A173" s="31"/>
      <c r="B173" s="111" t="s">
        <v>110</v>
      </c>
      <c r="C173" s="45" t="s">
        <v>137</v>
      </c>
      <c r="D173" s="109" t="s">
        <v>112</v>
      </c>
      <c r="E173" s="109" t="s">
        <v>141</v>
      </c>
      <c r="F173" s="45" t="s">
        <v>142</v>
      </c>
      <c r="G173" s="109">
        <v>7</v>
      </c>
      <c r="H173" s="109">
        <v>3</v>
      </c>
      <c r="I173" s="109">
        <v>1</v>
      </c>
      <c r="J173" s="109">
        <v>1</v>
      </c>
      <c r="K173" s="109">
        <v>1</v>
      </c>
      <c r="L173" s="113">
        <v>38</v>
      </c>
      <c r="M173" s="99">
        <f t="shared" si="2011"/>
        <v>8</v>
      </c>
      <c r="N173" s="62"/>
      <c r="O173" s="58">
        <f t="shared" si="2016"/>
        <v>0</v>
      </c>
      <c r="P173" s="62"/>
      <c r="Q173" s="58">
        <f t="shared" si="2013"/>
        <v>0</v>
      </c>
      <c r="R173" s="62">
        <v>8</v>
      </c>
      <c r="S173" s="58">
        <f t="shared" si="2017"/>
        <v>8</v>
      </c>
      <c r="T173" s="62"/>
      <c r="U173" s="58">
        <f t="shared" si="2004"/>
        <v>0</v>
      </c>
      <c r="V173" s="62"/>
      <c r="W173" s="58">
        <f t="shared" ref="W173" si="2029">SUM(V173)*J173*5</f>
        <v>0</v>
      </c>
      <c r="X173" s="51">
        <f t="shared" ref="X173" si="2030">SUM(K173*AX173*2+K173*AZ173*2)</f>
        <v>0</v>
      </c>
      <c r="Y173" s="51">
        <v>0</v>
      </c>
      <c r="Z173" s="62"/>
      <c r="AA173" s="58"/>
      <c r="AB173" s="62"/>
      <c r="AC173" s="51">
        <f t="shared" si="2009"/>
        <v>0</v>
      </c>
      <c r="AD173" s="62"/>
      <c r="AE173" s="100">
        <f t="shared" ref="AE173" si="2031">SUM(AD173*H173*(30+4))</f>
        <v>0</v>
      </c>
      <c r="AF173" s="62"/>
      <c r="AG173" s="52">
        <f t="shared" si="1896"/>
        <v>0</v>
      </c>
      <c r="AH173" s="62"/>
      <c r="AI173" s="51">
        <f t="shared" si="1897"/>
        <v>0</v>
      </c>
      <c r="AJ173" s="62"/>
      <c r="AK173" s="51">
        <f t="shared" ref="AK173" si="2032">SUM(AJ173*H173*2/3)</f>
        <v>0</v>
      </c>
      <c r="AL173" s="62"/>
      <c r="AM173" s="58">
        <f t="shared" si="2022"/>
        <v>0</v>
      </c>
      <c r="AN173" s="62"/>
      <c r="AO173" s="58">
        <f t="shared" si="1900"/>
        <v>0</v>
      </c>
      <c r="AP173" s="62"/>
      <c r="AQ173" s="51">
        <f t="shared" si="1901"/>
        <v>0</v>
      </c>
      <c r="AR173" s="62">
        <v>1</v>
      </c>
      <c r="AS173" s="51">
        <v>0</v>
      </c>
      <c r="AT173" s="62"/>
      <c r="AU173" s="51">
        <f t="shared" si="1902"/>
        <v>0</v>
      </c>
      <c r="AV173" s="62"/>
      <c r="AW173" s="52">
        <f t="shared" si="1903"/>
        <v>0</v>
      </c>
      <c r="AX173" s="62"/>
      <c r="AY173" s="51">
        <f t="shared" ref="AY173" si="2033">SUM(J173*AX173*8*2)</f>
        <v>0</v>
      </c>
      <c r="AZ173" s="62"/>
      <c r="BA173" s="51">
        <f t="shared" ref="BA173" si="2034">SUM(AZ173*K173*5*6)</f>
        <v>0</v>
      </c>
      <c r="BB173" s="62"/>
      <c r="BC173" s="51">
        <f t="shared" ref="BC173" si="2035">SUM(BB173*K173*4*6)</f>
        <v>0</v>
      </c>
      <c r="BD173" s="62"/>
      <c r="BE173" s="52">
        <f t="shared" si="1907"/>
        <v>0</v>
      </c>
      <c r="BF173" s="52"/>
      <c r="BG173" s="52">
        <f t="shared" si="1908"/>
        <v>8</v>
      </c>
      <c r="BH173" s="52">
        <f t="shared" si="1909"/>
        <v>8</v>
      </c>
      <c r="BI173" s="31"/>
      <c r="BJ173" s="31"/>
      <c r="BK173" s="31"/>
      <c r="BL173" s="31"/>
      <c r="BM173" s="31"/>
      <c r="BN173" s="44" t="s">
        <v>110</v>
      </c>
      <c r="BO173" s="45" t="s">
        <v>134</v>
      </c>
      <c r="BP173" s="109" t="s">
        <v>112</v>
      </c>
      <c r="BQ173" s="45" t="s">
        <v>135</v>
      </c>
      <c r="BR173" s="45">
        <v>433</v>
      </c>
      <c r="BS173" s="109">
        <v>8</v>
      </c>
      <c r="BT173" s="45">
        <v>25</v>
      </c>
      <c r="BU173" s="45">
        <v>1</v>
      </c>
      <c r="BV173" s="45">
        <v>1</v>
      </c>
      <c r="BW173" s="45">
        <v>1</v>
      </c>
      <c r="BX173" s="104">
        <v>44</v>
      </c>
      <c r="BY173" s="99">
        <f t="shared" si="1999"/>
        <v>12</v>
      </c>
      <c r="BZ173" s="62"/>
      <c r="CA173" s="58">
        <f t="shared" si="1986"/>
        <v>0</v>
      </c>
      <c r="CB173" s="62"/>
      <c r="CC173" s="58">
        <f t="shared" si="2000"/>
        <v>0</v>
      </c>
      <c r="CD173" s="62">
        <v>0</v>
      </c>
      <c r="CE173" s="58">
        <f t="shared" ref="CE173" si="2036">SUM(CD173)*BV173</f>
        <v>0</v>
      </c>
      <c r="CF173" s="62">
        <v>12</v>
      </c>
      <c r="CG173" s="58">
        <f t="shared" ref="CG173" si="2037">SUM(CF173)*BW173</f>
        <v>12</v>
      </c>
      <c r="CH173" s="62"/>
      <c r="CI173" s="58">
        <f t="shared" si="1915"/>
        <v>0</v>
      </c>
      <c r="CJ173" s="51">
        <f t="shared" si="1916"/>
        <v>0</v>
      </c>
      <c r="CK173" s="51">
        <v>0</v>
      </c>
      <c r="CL173" s="62"/>
      <c r="CM173" s="58"/>
      <c r="CN173" s="62"/>
      <c r="CO173" s="51">
        <f t="shared" ref="CO173" si="2038">SUM(CN173)*3*BT173/5</f>
        <v>0</v>
      </c>
      <c r="CP173" s="62"/>
      <c r="CQ173" s="100">
        <f t="shared" si="1918"/>
        <v>0</v>
      </c>
      <c r="CR173" s="62"/>
      <c r="CS173" s="52">
        <f t="shared" si="1919"/>
        <v>0</v>
      </c>
      <c r="CT173" s="62"/>
      <c r="CU173" s="51">
        <f t="shared" si="1920"/>
        <v>0</v>
      </c>
      <c r="CV173" s="62"/>
      <c r="CW173" s="51">
        <f t="shared" si="2007"/>
        <v>0</v>
      </c>
      <c r="CX173" s="62"/>
      <c r="CY173" s="58">
        <f t="shared" ref="CY173" si="2039">SUM(CX173*BT173)</f>
        <v>0</v>
      </c>
      <c r="CZ173" s="62"/>
      <c r="DA173" s="58">
        <f t="shared" si="1991"/>
        <v>0</v>
      </c>
      <c r="DB173" s="62"/>
      <c r="DC173" s="51">
        <f t="shared" si="1924"/>
        <v>0</v>
      </c>
      <c r="DD173" s="62">
        <v>0</v>
      </c>
      <c r="DE173" s="51">
        <f>DD173*BV173*6*1</f>
        <v>0</v>
      </c>
      <c r="DF173" s="62"/>
      <c r="DG173" s="51">
        <f t="shared" si="1925"/>
        <v>0</v>
      </c>
      <c r="DH173" s="62"/>
      <c r="DI173" s="52">
        <f t="shared" si="1926"/>
        <v>0</v>
      </c>
      <c r="DJ173" s="62"/>
      <c r="DK173" s="51">
        <f t="shared" si="2028"/>
        <v>0</v>
      </c>
      <c r="DL173" s="62"/>
      <c r="DM173" s="51">
        <f t="shared" si="1928"/>
        <v>0</v>
      </c>
      <c r="DN173" s="62"/>
      <c r="DO173" s="51">
        <f t="shared" si="1929"/>
        <v>0</v>
      </c>
      <c r="DP173" s="62"/>
      <c r="DQ173" s="52">
        <f t="shared" ref="DQ173" si="2040">SUM(DP173*50)</f>
        <v>0</v>
      </c>
      <c r="DR173" s="52"/>
      <c r="DS173" s="52">
        <f t="shared" si="1931"/>
        <v>12</v>
      </c>
      <c r="DT173" s="52">
        <f t="shared" si="1932"/>
        <v>12</v>
      </c>
      <c r="DU173" s="31"/>
      <c r="DV173" s="31"/>
      <c r="DW173" s="31"/>
      <c r="DX173" s="31"/>
      <c r="DY173" s="31"/>
      <c r="DZ173" s="95"/>
      <c r="EA173" s="112"/>
      <c r="EB173" s="112"/>
      <c r="EC173" s="31"/>
      <c r="ED173" s="31"/>
      <c r="EE173" s="31"/>
      <c r="EF173" s="31"/>
      <c r="EG173" s="31"/>
      <c r="EH173" s="31"/>
      <c r="EI173" s="31"/>
      <c r="EJ173" s="31">
        <f t="shared" ref="EJ173:EJ176" si="2041">SUM(L173,BX173)</f>
        <v>82</v>
      </c>
      <c r="EK173" s="31">
        <f t="shared" ref="EK173:EL177" si="2042">SUM(M173,BY173)</f>
        <v>20</v>
      </c>
      <c r="EL173" s="31">
        <f t="shared" si="2042"/>
        <v>0</v>
      </c>
      <c r="EM173" s="30">
        <f t="shared" si="1936"/>
        <v>0</v>
      </c>
      <c r="EN173" s="31">
        <f t="shared" si="1937"/>
        <v>0</v>
      </c>
      <c r="EO173" s="31">
        <f t="shared" si="1938"/>
        <v>0</v>
      </c>
      <c r="EP173" s="31">
        <f t="shared" si="1939"/>
        <v>8</v>
      </c>
      <c r="EQ173" s="31">
        <f t="shared" si="1940"/>
        <v>8</v>
      </c>
      <c r="ER173" s="31">
        <f t="shared" si="1941"/>
        <v>12</v>
      </c>
      <c r="ES173" s="31">
        <f t="shared" si="1942"/>
        <v>12</v>
      </c>
      <c r="ET173" s="31">
        <f t="shared" si="1943"/>
        <v>0</v>
      </c>
      <c r="EU173" s="31">
        <f t="shared" si="1944"/>
        <v>0</v>
      </c>
      <c r="EV173" s="31">
        <f t="shared" si="1945"/>
        <v>0</v>
      </c>
      <c r="EW173" s="30">
        <f t="shared" si="1946"/>
        <v>0</v>
      </c>
      <c r="EX173" s="31">
        <f t="shared" si="1947"/>
        <v>0</v>
      </c>
      <c r="EY173" s="31">
        <f t="shared" si="1948"/>
        <v>0</v>
      </c>
      <c r="EZ173" s="31">
        <f t="shared" si="1949"/>
        <v>0</v>
      </c>
      <c r="FA173" s="31">
        <f t="shared" si="1950"/>
        <v>0</v>
      </c>
      <c r="FB173" s="31">
        <f t="shared" si="1951"/>
        <v>0</v>
      </c>
      <c r="FC173" s="31">
        <f t="shared" si="1952"/>
        <v>0</v>
      </c>
      <c r="FD173" s="31">
        <f t="shared" si="1953"/>
        <v>0</v>
      </c>
      <c r="FE173" s="31">
        <f t="shared" si="1954"/>
        <v>0</v>
      </c>
      <c r="FF173" s="31">
        <f t="shared" si="1955"/>
        <v>0</v>
      </c>
      <c r="FG173" s="30">
        <f t="shared" si="1956"/>
        <v>0</v>
      </c>
      <c r="FH173" s="31">
        <f t="shared" si="1957"/>
        <v>0</v>
      </c>
      <c r="FI173" s="31">
        <f t="shared" si="1958"/>
        <v>0</v>
      </c>
      <c r="FJ173" s="31">
        <f t="shared" si="1959"/>
        <v>0</v>
      </c>
      <c r="FK173" s="31">
        <f t="shared" si="1960"/>
        <v>0</v>
      </c>
      <c r="FL173" s="31">
        <f t="shared" si="1961"/>
        <v>0</v>
      </c>
      <c r="FM173" s="31">
        <f t="shared" si="1962"/>
        <v>0</v>
      </c>
      <c r="FN173" s="31">
        <f t="shared" si="1963"/>
        <v>0</v>
      </c>
      <c r="FO173" s="31">
        <f t="shared" si="1964"/>
        <v>0</v>
      </c>
      <c r="FP173" s="31">
        <f t="shared" si="1965"/>
        <v>1</v>
      </c>
      <c r="FQ173" s="31">
        <f t="shared" si="1966"/>
        <v>0</v>
      </c>
      <c r="FR173" s="31"/>
      <c r="FS173" s="31">
        <f t="shared" si="1966"/>
        <v>0</v>
      </c>
      <c r="FT173" s="31">
        <f t="shared" si="1967"/>
        <v>0</v>
      </c>
      <c r="FU173" s="31">
        <f t="shared" si="1968"/>
        <v>0</v>
      </c>
      <c r="FV173" s="31">
        <f t="shared" si="1969"/>
        <v>0</v>
      </c>
      <c r="FW173" s="31">
        <f t="shared" si="1970"/>
        <v>0</v>
      </c>
      <c r="FX173" s="31">
        <f t="shared" si="1971"/>
        <v>0</v>
      </c>
      <c r="FY173" s="31">
        <f t="shared" si="1972"/>
        <v>0</v>
      </c>
      <c r="FZ173" s="31">
        <f t="shared" si="1973"/>
        <v>0</v>
      </c>
      <c r="GA173" s="31">
        <f t="shared" si="1974"/>
        <v>0</v>
      </c>
      <c r="GB173" s="31">
        <f t="shared" si="1975"/>
        <v>0</v>
      </c>
      <c r="GC173" s="31">
        <f t="shared" si="1976"/>
        <v>0</v>
      </c>
      <c r="GD173" s="31">
        <f t="shared" si="1977"/>
        <v>0</v>
      </c>
      <c r="GE173" s="97">
        <f t="shared" si="1978"/>
        <v>20</v>
      </c>
      <c r="GF173" s="98">
        <f t="shared" si="1979"/>
        <v>20</v>
      </c>
      <c r="GG173" s="31"/>
      <c r="GH173" s="31"/>
      <c r="GI173" s="31"/>
      <c r="GJ173" s="31"/>
      <c r="GL173" s="7"/>
      <c r="GM173" s="7"/>
      <c r="GN173" s="38"/>
      <c r="GO173" s="38"/>
      <c r="GP173" s="43"/>
    </row>
    <row r="174" spans="1:200" s="2" customFormat="1" ht="24.95" hidden="1" customHeight="1">
      <c r="A174" s="31"/>
      <c r="B174" s="95"/>
      <c r="C174" s="112"/>
      <c r="D174" s="112"/>
      <c r="E174" s="112"/>
      <c r="F174" s="112"/>
      <c r="G174" s="112"/>
      <c r="H174" s="112"/>
      <c r="I174" s="112"/>
      <c r="J174" s="112"/>
      <c r="K174" s="112"/>
      <c r="L174" s="96"/>
      <c r="M174" s="107">
        <f t="shared" ref="M174:M177" si="2043">SUM(N174+P174+T174+V174+AR174*2)</f>
        <v>0</v>
      </c>
      <c r="N174" s="62"/>
      <c r="O174" s="52"/>
      <c r="P174" s="62"/>
      <c r="Q174" s="52"/>
      <c r="R174" s="62"/>
      <c r="S174" s="52"/>
      <c r="T174" s="62"/>
      <c r="U174" s="52"/>
      <c r="V174" s="63"/>
      <c r="W174" s="52"/>
      <c r="X174" s="52"/>
      <c r="Y174" s="52"/>
      <c r="Z174" s="63"/>
      <c r="AA174" s="52"/>
      <c r="AB174" s="63"/>
      <c r="AC174" s="52"/>
      <c r="AD174" s="63"/>
      <c r="AE174" s="108"/>
      <c r="AF174" s="63"/>
      <c r="AG174" s="52"/>
      <c r="AH174" s="63"/>
      <c r="AI174" s="52"/>
      <c r="AJ174" s="63"/>
      <c r="AK174" s="52"/>
      <c r="AL174" s="63"/>
      <c r="AM174" s="52"/>
      <c r="AN174" s="63"/>
      <c r="AO174" s="52"/>
      <c r="AP174" s="63"/>
      <c r="AQ174" s="52"/>
      <c r="AR174" s="63"/>
      <c r="AS174" s="52"/>
      <c r="AT174" s="63"/>
      <c r="AU174" s="52"/>
      <c r="AV174" s="63"/>
      <c r="AW174" s="52"/>
      <c r="AX174" s="63"/>
      <c r="AY174" s="52"/>
      <c r="AZ174" s="63"/>
      <c r="BA174" s="52"/>
      <c r="BB174" s="63"/>
      <c r="BC174" s="52"/>
      <c r="BD174" s="63"/>
      <c r="BE174" s="52"/>
      <c r="BF174" s="52"/>
      <c r="BG174" s="52">
        <f t="shared" si="1908"/>
        <v>0</v>
      </c>
      <c r="BH174" s="52">
        <f t="shared" si="1909"/>
        <v>0</v>
      </c>
      <c r="BI174" s="31"/>
      <c r="BJ174" s="31"/>
      <c r="BK174" s="31"/>
      <c r="BL174" s="31"/>
      <c r="BM174" s="31"/>
      <c r="BN174" s="95"/>
      <c r="BO174" s="112"/>
      <c r="BP174" s="112"/>
      <c r="BQ174" s="112"/>
      <c r="BR174" s="112"/>
      <c r="BS174" s="112"/>
      <c r="BT174" s="112"/>
      <c r="BU174" s="112"/>
      <c r="BV174" s="112"/>
      <c r="BW174" s="112"/>
      <c r="BX174" s="96"/>
      <c r="BY174" s="107">
        <f t="shared" ref="BY174:BY177" si="2044">SUM(BZ174+CB174+CF174+CH174+DD174*2)</f>
        <v>0</v>
      </c>
      <c r="BZ174" s="62"/>
      <c r="CA174" s="52"/>
      <c r="CB174" s="62"/>
      <c r="CC174" s="52"/>
      <c r="CD174" s="62"/>
      <c r="CE174" s="52"/>
      <c r="CF174" s="62"/>
      <c r="CG174" s="52"/>
      <c r="CH174" s="63"/>
      <c r="CI174" s="52"/>
      <c r="CJ174" s="52"/>
      <c r="CK174" s="52"/>
      <c r="CL174" s="63"/>
      <c r="CM174" s="52"/>
      <c r="CN174" s="63"/>
      <c r="CO174" s="52"/>
      <c r="CP174" s="63"/>
      <c r="CQ174" s="108"/>
      <c r="CR174" s="63"/>
      <c r="CS174" s="52"/>
      <c r="CT174" s="63"/>
      <c r="CU174" s="52"/>
      <c r="CV174" s="63"/>
      <c r="CW174" s="52"/>
      <c r="CX174" s="63"/>
      <c r="CY174" s="52"/>
      <c r="CZ174" s="63"/>
      <c r="DA174" s="52"/>
      <c r="DB174" s="63"/>
      <c r="DC174" s="52"/>
      <c r="DD174" s="63"/>
      <c r="DE174" s="52"/>
      <c r="DF174" s="63"/>
      <c r="DG174" s="52"/>
      <c r="DH174" s="63"/>
      <c r="DI174" s="52"/>
      <c r="DJ174" s="63"/>
      <c r="DK174" s="52"/>
      <c r="DL174" s="63"/>
      <c r="DM174" s="52"/>
      <c r="DN174" s="63"/>
      <c r="DO174" s="52"/>
      <c r="DP174" s="63"/>
      <c r="DQ174" s="52"/>
      <c r="DR174" s="52"/>
      <c r="DS174" s="52">
        <f t="shared" si="1931"/>
        <v>0</v>
      </c>
      <c r="DT174" s="52">
        <f t="shared" si="1932"/>
        <v>0</v>
      </c>
      <c r="DU174" s="31"/>
      <c r="DV174" s="31"/>
      <c r="DW174" s="31"/>
      <c r="DX174" s="31"/>
      <c r="DY174" s="31"/>
      <c r="DZ174" s="95"/>
      <c r="EA174" s="112"/>
      <c r="EB174" s="112"/>
      <c r="EC174" s="31"/>
      <c r="ED174" s="31"/>
      <c r="EE174" s="31"/>
      <c r="EF174" s="31"/>
      <c r="EG174" s="31"/>
      <c r="EH174" s="31"/>
      <c r="EI174" s="31"/>
      <c r="EJ174" s="31">
        <f t="shared" si="2041"/>
        <v>0</v>
      </c>
      <c r="EK174" s="31">
        <f t="shared" si="2042"/>
        <v>0</v>
      </c>
      <c r="EL174" s="31">
        <f t="shared" si="2042"/>
        <v>0</v>
      </c>
      <c r="EM174" s="30">
        <f t="shared" si="1936"/>
        <v>0</v>
      </c>
      <c r="EN174" s="31">
        <f t="shared" si="1937"/>
        <v>0</v>
      </c>
      <c r="EO174" s="31">
        <f t="shared" si="1938"/>
        <v>0</v>
      </c>
      <c r="EP174" s="31">
        <f t="shared" si="1939"/>
        <v>0</v>
      </c>
      <c r="EQ174" s="31">
        <f t="shared" si="1940"/>
        <v>0</v>
      </c>
      <c r="ER174" s="31">
        <f t="shared" si="1941"/>
        <v>0</v>
      </c>
      <c r="ES174" s="31">
        <f t="shared" si="1942"/>
        <v>0</v>
      </c>
      <c r="ET174" s="31">
        <f t="shared" si="1943"/>
        <v>0</v>
      </c>
      <c r="EU174" s="31">
        <f t="shared" si="1944"/>
        <v>0</v>
      </c>
      <c r="EV174" s="31">
        <f t="shared" si="1945"/>
        <v>0</v>
      </c>
      <c r="EW174" s="30">
        <f t="shared" si="1946"/>
        <v>0</v>
      </c>
      <c r="EX174" s="31">
        <f t="shared" si="1947"/>
        <v>0</v>
      </c>
      <c r="EY174" s="31">
        <f t="shared" si="1948"/>
        <v>0</v>
      </c>
      <c r="EZ174" s="31">
        <f t="shared" si="1949"/>
        <v>0</v>
      </c>
      <c r="FA174" s="31">
        <f t="shared" si="1950"/>
        <v>0</v>
      </c>
      <c r="FB174" s="31">
        <f t="shared" si="1951"/>
        <v>0</v>
      </c>
      <c r="FC174" s="31">
        <f t="shared" si="1952"/>
        <v>0</v>
      </c>
      <c r="FD174" s="31">
        <f t="shared" si="1953"/>
        <v>0</v>
      </c>
      <c r="FE174" s="31">
        <f t="shared" si="1954"/>
        <v>0</v>
      </c>
      <c r="FF174" s="31">
        <f t="shared" si="1955"/>
        <v>0</v>
      </c>
      <c r="FG174" s="30">
        <f t="shared" si="1956"/>
        <v>0</v>
      </c>
      <c r="FH174" s="31">
        <f t="shared" si="1957"/>
        <v>0</v>
      </c>
      <c r="FI174" s="31">
        <f t="shared" si="1958"/>
        <v>0</v>
      </c>
      <c r="FJ174" s="31">
        <f t="shared" si="1959"/>
        <v>0</v>
      </c>
      <c r="FK174" s="31">
        <f t="shared" si="1960"/>
        <v>0</v>
      </c>
      <c r="FL174" s="31">
        <f t="shared" si="1961"/>
        <v>0</v>
      </c>
      <c r="FM174" s="31">
        <f t="shared" si="1962"/>
        <v>0</v>
      </c>
      <c r="FN174" s="31">
        <f t="shared" si="1963"/>
        <v>0</v>
      </c>
      <c r="FO174" s="31">
        <f t="shared" si="1964"/>
        <v>0</v>
      </c>
      <c r="FP174" s="31">
        <f t="shared" si="1965"/>
        <v>0</v>
      </c>
      <c r="FQ174" s="31">
        <f t="shared" si="1966"/>
        <v>0</v>
      </c>
      <c r="FR174" s="31"/>
      <c r="FS174" s="31">
        <f t="shared" si="1966"/>
        <v>0</v>
      </c>
      <c r="FT174" s="31">
        <f t="shared" si="1967"/>
        <v>0</v>
      </c>
      <c r="FU174" s="31">
        <f t="shared" si="1968"/>
        <v>0</v>
      </c>
      <c r="FV174" s="31">
        <f t="shared" si="1969"/>
        <v>0</v>
      </c>
      <c r="FW174" s="31">
        <f t="shared" si="1970"/>
        <v>0</v>
      </c>
      <c r="FX174" s="31">
        <f t="shared" si="1971"/>
        <v>0</v>
      </c>
      <c r="FY174" s="31">
        <f t="shared" si="1972"/>
        <v>0</v>
      </c>
      <c r="FZ174" s="31">
        <f t="shared" si="1973"/>
        <v>0</v>
      </c>
      <c r="GA174" s="31">
        <f t="shared" si="1974"/>
        <v>0</v>
      </c>
      <c r="GB174" s="31">
        <f t="shared" si="1975"/>
        <v>0</v>
      </c>
      <c r="GC174" s="31">
        <f t="shared" si="1976"/>
        <v>0</v>
      </c>
      <c r="GD174" s="31">
        <f t="shared" si="1977"/>
        <v>0</v>
      </c>
      <c r="GE174" s="97">
        <f t="shared" si="1978"/>
        <v>0</v>
      </c>
      <c r="GF174" s="98">
        <f t="shared" si="1979"/>
        <v>0</v>
      </c>
      <c r="GG174" s="31"/>
      <c r="GH174" s="31"/>
      <c r="GI174" s="31"/>
      <c r="GJ174" s="31"/>
      <c r="GL174" s="7"/>
      <c r="GM174" s="7"/>
      <c r="GN174" s="38"/>
      <c r="GO174" s="38"/>
      <c r="GP174" s="43"/>
    </row>
    <row r="175" spans="1:200" s="2" customFormat="1" ht="24.95" hidden="1" customHeight="1">
      <c r="A175" s="31"/>
      <c r="B175" s="95"/>
      <c r="C175" s="112"/>
      <c r="D175" s="112"/>
      <c r="E175" s="112"/>
      <c r="F175" s="112"/>
      <c r="G175" s="112"/>
      <c r="H175" s="112"/>
      <c r="I175" s="112"/>
      <c r="J175" s="112"/>
      <c r="K175" s="112"/>
      <c r="L175" s="96"/>
      <c r="M175" s="107">
        <f t="shared" si="2043"/>
        <v>0</v>
      </c>
      <c r="N175" s="62"/>
      <c r="O175" s="52"/>
      <c r="P175" s="62"/>
      <c r="Q175" s="52"/>
      <c r="R175" s="62"/>
      <c r="S175" s="52"/>
      <c r="T175" s="62"/>
      <c r="U175" s="52"/>
      <c r="V175" s="63"/>
      <c r="W175" s="52"/>
      <c r="X175" s="52"/>
      <c r="Y175" s="52"/>
      <c r="Z175" s="63"/>
      <c r="AA175" s="52"/>
      <c r="AB175" s="63"/>
      <c r="AC175" s="52"/>
      <c r="AD175" s="63"/>
      <c r="AE175" s="108"/>
      <c r="AF175" s="63"/>
      <c r="AG175" s="52"/>
      <c r="AH175" s="63"/>
      <c r="AI175" s="52"/>
      <c r="AJ175" s="63"/>
      <c r="AK175" s="52"/>
      <c r="AL175" s="63"/>
      <c r="AM175" s="52"/>
      <c r="AN175" s="63"/>
      <c r="AO175" s="52"/>
      <c r="AP175" s="63"/>
      <c r="AQ175" s="52"/>
      <c r="AR175" s="63"/>
      <c r="AS175" s="52"/>
      <c r="AT175" s="63"/>
      <c r="AU175" s="52"/>
      <c r="AV175" s="63"/>
      <c r="AW175" s="52"/>
      <c r="AX175" s="63"/>
      <c r="AY175" s="52"/>
      <c r="AZ175" s="63"/>
      <c r="BA175" s="52"/>
      <c r="BB175" s="63"/>
      <c r="BC175" s="52"/>
      <c r="BD175" s="63"/>
      <c r="BE175" s="52"/>
      <c r="BF175" s="52"/>
      <c r="BG175" s="52">
        <f t="shared" si="1908"/>
        <v>0</v>
      </c>
      <c r="BH175" s="52">
        <f t="shared" si="1909"/>
        <v>0</v>
      </c>
      <c r="BI175" s="31"/>
      <c r="BJ175" s="31"/>
      <c r="BK175" s="31"/>
      <c r="BL175" s="31"/>
      <c r="BM175" s="31"/>
      <c r="BN175" s="95"/>
      <c r="BO175" s="112"/>
      <c r="BP175" s="112"/>
      <c r="BQ175" s="112"/>
      <c r="BR175" s="112"/>
      <c r="BS175" s="112"/>
      <c r="BT175" s="112"/>
      <c r="BU175" s="112"/>
      <c r="BV175" s="112"/>
      <c r="BW175" s="112"/>
      <c r="BX175" s="96"/>
      <c r="BY175" s="107">
        <f t="shared" si="2044"/>
        <v>0</v>
      </c>
      <c r="BZ175" s="62"/>
      <c r="CA175" s="52"/>
      <c r="CB175" s="62"/>
      <c r="CC175" s="52"/>
      <c r="CD175" s="62"/>
      <c r="CE175" s="52"/>
      <c r="CF175" s="62"/>
      <c r="CG175" s="52"/>
      <c r="CH175" s="63"/>
      <c r="CI175" s="52"/>
      <c r="CJ175" s="52"/>
      <c r="CK175" s="52"/>
      <c r="CL175" s="63"/>
      <c r="CM175" s="52"/>
      <c r="CN175" s="63"/>
      <c r="CO175" s="52"/>
      <c r="CP175" s="63"/>
      <c r="CQ175" s="108"/>
      <c r="CR175" s="63"/>
      <c r="CS175" s="52"/>
      <c r="CT175" s="63"/>
      <c r="CU175" s="52"/>
      <c r="CV175" s="63"/>
      <c r="CW175" s="52"/>
      <c r="CX175" s="63"/>
      <c r="CY175" s="52"/>
      <c r="CZ175" s="63"/>
      <c r="DA175" s="52"/>
      <c r="DB175" s="63"/>
      <c r="DC175" s="52"/>
      <c r="DD175" s="63"/>
      <c r="DE175" s="52"/>
      <c r="DF175" s="63"/>
      <c r="DG175" s="52"/>
      <c r="DH175" s="63"/>
      <c r="DI175" s="52"/>
      <c r="DJ175" s="63"/>
      <c r="DK175" s="52"/>
      <c r="DL175" s="63"/>
      <c r="DM175" s="52"/>
      <c r="DN175" s="63"/>
      <c r="DO175" s="52"/>
      <c r="DP175" s="63"/>
      <c r="DQ175" s="52"/>
      <c r="DR175" s="52"/>
      <c r="DS175" s="52">
        <f t="shared" si="1931"/>
        <v>0</v>
      </c>
      <c r="DT175" s="52">
        <f t="shared" si="1932"/>
        <v>0</v>
      </c>
      <c r="DU175" s="31"/>
      <c r="DV175" s="31"/>
      <c r="DW175" s="31"/>
      <c r="DX175" s="31"/>
      <c r="DY175" s="31"/>
      <c r="DZ175" s="95"/>
      <c r="EA175" s="112"/>
      <c r="EB175" s="112"/>
      <c r="EC175" s="31"/>
      <c r="ED175" s="31"/>
      <c r="EE175" s="31"/>
      <c r="EF175" s="31"/>
      <c r="EG175" s="31"/>
      <c r="EH175" s="31"/>
      <c r="EI175" s="31"/>
      <c r="EJ175" s="31">
        <f t="shared" si="2041"/>
        <v>0</v>
      </c>
      <c r="EK175" s="31">
        <f t="shared" si="2042"/>
        <v>0</v>
      </c>
      <c r="EL175" s="31">
        <f t="shared" si="2042"/>
        <v>0</v>
      </c>
      <c r="EM175" s="30">
        <f t="shared" si="1936"/>
        <v>0</v>
      </c>
      <c r="EN175" s="31">
        <f t="shared" si="1937"/>
        <v>0</v>
      </c>
      <c r="EO175" s="31">
        <f t="shared" si="1938"/>
        <v>0</v>
      </c>
      <c r="EP175" s="31">
        <f t="shared" si="1939"/>
        <v>0</v>
      </c>
      <c r="EQ175" s="31">
        <f t="shared" si="1940"/>
        <v>0</v>
      </c>
      <c r="ER175" s="31">
        <f t="shared" si="1941"/>
        <v>0</v>
      </c>
      <c r="ES175" s="31">
        <f t="shared" si="1942"/>
        <v>0</v>
      </c>
      <c r="ET175" s="31">
        <f t="shared" si="1943"/>
        <v>0</v>
      </c>
      <c r="EU175" s="31">
        <f t="shared" si="1944"/>
        <v>0</v>
      </c>
      <c r="EV175" s="31">
        <f t="shared" si="1945"/>
        <v>0</v>
      </c>
      <c r="EW175" s="30">
        <f t="shared" si="1946"/>
        <v>0</v>
      </c>
      <c r="EX175" s="31">
        <f t="shared" si="1947"/>
        <v>0</v>
      </c>
      <c r="EY175" s="31">
        <f t="shared" si="1948"/>
        <v>0</v>
      </c>
      <c r="EZ175" s="31">
        <f t="shared" si="1949"/>
        <v>0</v>
      </c>
      <c r="FA175" s="31">
        <f t="shared" si="1950"/>
        <v>0</v>
      </c>
      <c r="FB175" s="31">
        <f t="shared" si="1951"/>
        <v>0</v>
      </c>
      <c r="FC175" s="31">
        <f t="shared" si="1952"/>
        <v>0</v>
      </c>
      <c r="FD175" s="31">
        <f t="shared" si="1953"/>
        <v>0</v>
      </c>
      <c r="FE175" s="31">
        <f t="shared" si="1954"/>
        <v>0</v>
      </c>
      <c r="FF175" s="31">
        <f t="shared" si="1955"/>
        <v>0</v>
      </c>
      <c r="FG175" s="30">
        <f t="shared" si="1956"/>
        <v>0</v>
      </c>
      <c r="FH175" s="31">
        <f t="shared" si="1957"/>
        <v>0</v>
      </c>
      <c r="FI175" s="31">
        <f t="shared" si="1958"/>
        <v>0</v>
      </c>
      <c r="FJ175" s="31">
        <f t="shared" si="1959"/>
        <v>0</v>
      </c>
      <c r="FK175" s="31">
        <f t="shared" si="1960"/>
        <v>0</v>
      </c>
      <c r="FL175" s="31">
        <f t="shared" si="1961"/>
        <v>0</v>
      </c>
      <c r="FM175" s="31">
        <f t="shared" si="1962"/>
        <v>0</v>
      </c>
      <c r="FN175" s="31">
        <f t="shared" si="1963"/>
        <v>0</v>
      </c>
      <c r="FO175" s="31">
        <f t="shared" si="1964"/>
        <v>0</v>
      </c>
      <c r="FP175" s="31">
        <f t="shared" si="1965"/>
        <v>0</v>
      </c>
      <c r="FQ175" s="31">
        <f t="shared" si="1966"/>
        <v>0</v>
      </c>
      <c r="FR175" s="31"/>
      <c r="FS175" s="31">
        <f t="shared" si="1966"/>
        <v>0</v>
      </c>
      <c r="FT175" s="31">
        <f t="shared" si="1967"/>
        <v>0</v>
      </c>
      <c r="FU175" s="31">
        <f t="shared" si="1968"/>
        <v>0</v>
      </c>
      <c r="FV175" s="31">
        <f t="shared" si="1969"/>
        <v>0</v>
      </c>
      <c r="FW175" s="31">
        <f t="shared" si="1970"/>
        <v>0</v>
      </c>
      <c r="FX175" s="31">
        <f t="shared" si="1971"/>
        <v>0</v>
      </c>
      <c r="FY175" s="31">
        <f t="shared" si="1972"/>
        <v>0</v>
      </c>
      <c r="FZ175" s="31">
        <f t="shared" si="1973"/>
        <v>0</v>
      </c>
      <c r="GA175" s="31">
        <f t="shared" si="1974"/>
        <v>0</v>
      </c>
      <c r="GB175" s="31">
        <f t="shared" si="1975"/>
        <v>0</v>
      </c>
      <c r="GC175" s="31">
        <f t="shared" si="1976"/>
        <v>0</v>
      </c>
      <c r="GD175" s="31">
        <f t="shared" si="1977"/>
        <v>0</v>
      </c>
      <c r="GE175" s="97">
        <f t="shared" si="1978"/>
        <v>0</v>
      </c>
      <c r="GF175" s="98">
        <f t="shared" si="1979"/>
        <v>0</v>
      </c>
      <c r="GG175" s="31"/>
      <c r="GH175" s="31"/>
      <c r="GI175" s="31"/>
      <c r="GJ175" s="31"/>
      <c r="GL175" s="7"/>
      <c r="GM175" s="7"/>
      <c r="GN175" s="38"/>
      <c r="GO175" s="38"/>
      <c r="GP175" s="43"/>
    </row>
    <row r="176" spans="1:200" s="2" customFormat="1" ht="24.95" hidden="1" customHeight="1">
      <c r="A176" s="31"/>
      <c r="B176" s="95"/>
      <c r="C176" s="112"/>
      <c r="D176" s="112"/>
      <c r="E176" s="112"/>
      <c r="F176" s="112"/>
      <c r="G176" s="112"/>
      <c r="H176" s="112"/>
      <c r="I176" s="112"/>
      <c r="J176" s="112"/>
      <c r="K176" s="112"/>
      <c r="L176" s="96"/>
      <c r="M176" s="107">
        <f t="shared" si="2043"/>
        <v>0</v>
      </c>
      <c r="N176" s="62"/>
      <c r="O176" s="52"/>
      <c r="P176" s="62"/>
      <c r="Q176" s="52"/>
      <c r="R176" s="62"/>
      <c r="S176" s="52"/>
      <c r="T176" s="62"/>
      <c r="U176" s="52"/>
      <c r="V176" s="63"/>
      <c r="W176" s="52"/>
      <c r="X176" s="52"/>
      <c r="Y176" s="52"/>
      <c r="Z176" s="63"/>
      <c r="AA176" s="52"/>
      <c r="AB176" s="63"/>
      <c r="AC176" s="52"/>
      <c r="AD176" s="63"/>
      <c r="AE176" s="108"/>
      <c r="AF176" s="63"/>
      <c r="AG176" s="52"/>
      <c r="AH176" s="63"/>
      <c r="AI176" s="52"/>
      <c r="AJ176" s="63"/>
      <c r="AK176" s="52"/>
      <c r="AL176" s="63"/>
      <c r="AM176" s="52"/>
      <c r="AN176" s="63"/>
      <c r="AO176" s="52"/>
      <c r="AP176" s="63"/>
      <c r="AQ176" s="52"/>
      <c r="AR176" s="63"/>
      <c r="AS176" s="52"/>
      <c r="AT176" s="63"/>
      <c r="AU176" s="52"/>
      <c r="AV176" s="63"/>
      <c r="AW176" s="52"/>
      <c r="AX176" s="63"/>
      <c r="AY176" s="52"/>
      <c r="AZ176" s="63"/>
      <c r="BA176" s="52"/>
      <c r="BB176" s="63"/>
      <c r="BC176" s="52"/>
      <c r="BD176" s="63"/>
      <c r="BE176" s="52"/>
      <c r="BF176" s="52"/>
      <c r="BG176" s="52">
        <f t="shared" si="1908"/>
        <v>0</v>
      </c>
      <c r="BH176" s="52">
        <f t="shared" si="1909"/>
        <v>0</v>
      </c>
      <c r="BI176" s="31"/>
      <c r="BJ176" s="31"/>
      <c r="BK176" s="31"/>
      <c r="BL176" s="31"/>
      <c r="BM176" s="31"/>
      <c r="BN176" s="95"/>
      <c r="BO176" s="112"/>
      <c r="BP176" s="112"/>
      <c r="BQ176" s="112"/>
      <c r="BR176" s="112"/>
      <c r="BS176" s="112"/>
      <c r="BT176" s="112"/>
      <c r="BU176" s="112"/>
      <c r="BV176" s="112"/>
      <c r="BW176" s="112"/>
      <c r="BX176" s="96"/>
      <c r="BY176" s="107">
        <f t="shared" si="2044"/>
        <v>0</v>
      </c>
      <c r="BZ176" s="62"/>
      <c r="CA176" s="52"/>
      <c r="CB176" s="62"/>
      <c r="CC176" s="52"/>
      <c r="CD176" s="62"/>
      <c r="CE176" s="52"/>
      <c r="CF176" s="62"/>
      <c r="CG176" s="52"/>
      <c r="CH176" s="63"/>
      <c r="CI176" s="52"/>
      <c r="CJ176" s="52"/>
      <c r="CK176" s="52"/>
      <c r="CL176" s="63"/>
      <c r="CM176" s="52"/>
      <c r="CN176" s="63"/>
      <c r="CO176" s="52"/>
      <c r="CP176" s="63"/>
      <c r="CQ176" s="108"/>
      <c r="CR176" s="63"/>
      <c r="CS176" s="52"/>
      <c r="CT176" s="63"/>
      <c r="CU176" s="52"/>
      <c r="CV176" s="63"/>
      <c r="CW176" s="52"/>
      <c r="CX176" s="63"/>
      <c r="CY176" s="52"/>
      <c r="CZ176" s="63"/>
      <c r="DA176" s="52"/>
      <c r="DB176" s="63"/>
      <c r="DC176" s="52"/>
      <c r="DD176" s="63"/>
      <c r="DE176" s="52"/>
      <c r="DF176" s="63"/>
      <c r="DG176" s="52"/>
      <c r="DH176" s="63"/>
      <c r="DI176" s="52"/>
      <c r="DJ176" s="63"/>
      <c r="DK176" s="52"/>
      <c r="DL176" s="63"/>
      <c r="DM176" s="52"/>
      <c r="DN176" s="63"/>
      <c r="DO176" s="52"/>
      <c r="DP176" s="63"/>
      <c r="DQ176" s="52"/>
      <c r="DR176" s="52"/>
      <c r="DS176" s="52">
        <f t="shared" si="1931"/>
        <v>0</v>
      </c>
      <c r="DT176" s="52">
        <f t="shared" si="1932"/>
        <v>0</v>
      </c>
      <c r="DU176" s="31"/>
      <c r="DV176" s="31"/>
      <c r="DW176" s="31"/>
      <c r="DX176" s="31"/>
      <c r="DY176" s="31"/>
      <c r="DZ176" s="95"/>
      <c r="EA176" s="112"/>
      <c r="EB176" s="112"/>
      <c r="EC176" s="31"/>
      <c r="ED176" s="31"/>
      <c r="EE176" s="31"/>
      <c r="EF176" s="31"/>
      <c r="EG176" s="31"/>
      <c r="EH176" s="31"/>
      <c r="EI176" s="31"/>
      <c r="EJ176" s="31">
        <f t="shared" si="2041"/>
        <v>0</v>
      </c>
      <c r="EK176" s="31">
        <f t="shared" si="2042"/>
        <v>0</v>
      </c>
      <c r="EL176" s="31">
        <f t="shared" si="2042"/>
        <v>0</v>
      </c>
      <c r="EM176" s="30">
        <f t="shared" si="1936"/>
        <v>0</v>
      </c>
      <c r="EN176" s="31">
        <f t="shared" si="1937"/>
        <v>0</v>
      </c>
      <c r="EO176" s="31">
        <f t="shared" si="1938"/>
        <v>0</v>
      </c>
      <c r="EP176" s="31">
        <f t="shared" si="1939"/>
        <v>0</v>
      </c>
      <c r="EQ176" s="31">
        <f t="shared" si="1940"/>
        <v>0</v>
      </c>
      <c r="ER176" s="31">
        <f t="shared" si="1941"/>
        <v>0</v>
      </c>
      <c r="ES176" s="31">
        <f t="shared" si="1942"/>
        <v>0</v>
      </c>
      <c r="ET176" s="31">
        <f t="shared" si="1943"/>
        <v>0</v>
      </c>
      <c r="EU176" s="31">
        <f t="shared" si="1944"/>
        <v>0</v>
      </c>
      <c r="EV176" s="31">
        <f t="shared" si="1945"/>
        <v>0</v>
      </c>
      <c r="EW176" s="30">
        <f t="shared" si="1946"/>
        <v>0</v>
      </c>
      <c r="EX176" s="31">
        <f t="shared" si="1947"/>
        <v>0</v>
      </c>
      <c r="EY176" s="31">
        <f t="shared" si="1948"/>
        <v>0</v>
      </c>
      <c r="EZ176" s="31">
        <f t="shared" si="1949"/>
        <v>0</v>
      </c>
      <c r="FA176" s="31">
        <f t="shared" si="1950"/>
        <v>0</v>
      </c>
      <c r="FB176" s="31">
        <f t="shared" si="1951"/>
        <v>0</v>
      </c>
      <c r="FC176" s="31">
        <f t="shared" si="1952"/>
        <v>0</v>
      </c>
      <c r="FD176" s="31">
        <f t="shared" si="1953"/>
        <v>0</v>
      </c>
      <c r="FE176" s="31">
        <f t="shared" si="1954"/>
        <v>0</v>
      </c>
      <c r="FF176" s="31">
        <f t="shared" si="1955"/>
        <v>0</v>
      </c>
      <c r="FG176" s="30">
        <f t="shared" si="1956"/>
        <v>0</v>
      </c>
      <c r="FH176" s="31">
        <f t="shared" si="1957"/>
        <v>0</v>
      </c>
      <c r="FI176" s="31">
        <f t="shared" si="1958"/>
        <v>0</v>
      </c>
      <c r="FJ176" s="31">
        <f t="shared" si="1959"/>
        <v>0</v>
      </c>
      <c r="FK176" s="31">
        <f t="shared" si="1960"/>
        <v>0</v>
      </c>
      <c r="FL176" s="31">
        <f t="shared" si="1961"/>
        <v>0</v>
      </c>
      <c r="FM176" s="31">
        <f t="shared" si="1962"/>
        <v>0</v>
      </c>
      <c r="FN176" s="31">
        <f t="shared" si="1963"/>
        <v>0</v>
      </c>
      <c r="FO176" s="31">
        <f t="shared" si="1964"/>
        <v>0</v>
      </c>
      <c r="FP176" s="31">
        <f t="shared" si="1965"/>
        <v>0</v>
      </c>
      <c r="FQ176" s="31">
        <f t="shared" si="1966"/>
        <v>0</v>
      </c>
      <c r="FR176" s="31"/>
      <c r="FS176" s="31">
        <f t="shared" si="1966"/>
        <v>0</v>
      </c>
      <c r="FT176" s="31">
        <f t="shared" si="1967"/>
        <v>0</v>
      </c>
      <c r="FU176" s="31">
        <f t="shared" si="1968"/>
        <v>0</v>
      </c>
      <c r="FV176" s="31">
        <f t="shared" si="1969"/>
        <v>0</v>
      </c>
      <c r="FW176" s="31">
        <f t="shared" si="1970"/>
        <v>0</v>
      </c>
      <c r="FX176" s="31">
        <f t="shared" si="1971"/>
        <v>0</v>
      </c>
      <c r="FY176" s="31">
        <f t="shared" si="1972"/>
        <v>0</v>
      </c>
      <c r="FZ176" s="31">
        <f t="shared" si="1973"/>
        <v>0</v>
      </c>
      <c r="GA176" s="31">
        <f t="shared" si="1974"/>
        <v>0</v>
      </c>
      <c r="GB176" s="31">
        <f t="shared" si="1975"/>
        <v>0</v>
      </c>
      <c r="GC176" s="31">
        <f t="shared" si="1976"/>
        <v>0</v>
      </c>
      <c r="GD176" s="31">
        <f t="shared" si="1977"/>
        <v>0</v>
      </c>
      <c r="GE176" s="97">
        <f t="shared" si="1978"/>
        <v>0</v>
      </c>
      <c r="GF176" s="98">
        <f t="shared" si="1979"/>
        <v>0</v>
      </c>
      <c r="GG176" s="31"/>
      <c r="GH176" s="31"/>
      <c r="GI176" s="31"/>
      <c r="GJ176" s="31"/>
      <c r="GL176" s="7"/>
      <c r="GM176" s="7"/>
      <c r="GN176" s="38"/>
      <c r="GO176" s="38"/>
      <c r="GP176" s="43"/>
    </row>
    <row r="177" spans="1:200" s="4" customFormat="1" ht="24.95" hidden="1" customHeight="1">
      <c r="A177" s="88"/>
      <c r="B177" s="208"/>
      <c r="C177" s="209"/>
      <c r="D177" s="209"/>
      <c r="E177" s="209"/>
      <c r="F177" s="209"/>
      <c r="G177" s="209"/>
      <c r="H177" s="209"/>
      <c r="I177" s="209"/>
      <c r="J177" s="209"/>
      <c r="K177" s="209"/>
      <c r="L177" s="208"/>
      <c r="M177" s="194">
        <f t="shared" si="2043"/>
        <v>0</v>
      </c>
      <c r="N177" s="195"/>
      <c r="O177" s="196"/>
      <c r="P177" s="195"/>
      <c r="Q177" s="196"/>
      <c r="R177" s="195"/>
      <c r="S177" s="196"/>
      <c r="T177" s="195"/>
      <c r="U177" s="196"/>
      <c r="V177" s="197"/>
      <c r="W177" s="196"/>
      <c r="X177" s="196"/>
      <c r="Y177" s="196"/>
      <c r="Z177" s="197"/>
      <c r="AA177" s="196"/>
      <c r="AB177" s="197"/>
      <c r="AC177" s="196"/>
      <c r="AD177" s="197"/>
      <c r="AE177" s="198"/>
      <c r="AF177" s="197"/>
      <c r="AG177" s="196"/>
      <c r="AH177" s="197"/>
      <c r="AI177" s="196"/>
      <c r="AJ177" s="197"/>
      <c r="AK177" s="196"/>
      <c r="AL177" s="197"/>
      <c r="AM177" s="196"/>
      <c r="AN177" s="197"/>
      <c r="AO177" s="196"/>
      <c r="AP177" s="197"/>
      <c r="AQ177" s="196"/>
      <c r="AR177" s="197"/>
      <c r="AS177" s="196"/>
      <c r="AT177" s="197"/>
      <c r="AU177" s="196"/>
      <c r="AV177" s="197"/>
      <c r="AW177" s="196"/>
      <c r="AX177" s="197"/>
      <c r="AY177" s="196"/>
      <c r="AZ177" s="197"/>
      <c r="BA177" s="196"/>
      <c r="BB177" s="197"/>
      <c r="BC177" s="196"/>
      <c r="BD177" s="197"/>
      <c r="BE177" s="196"/>
      <c r="BF177" s="196"/>
      <c r="BG177" s="196">
        <f t="shared" si="1908"/>
        <v>0</v>
      </c>
      <c r="BH177" s="196">
        <f t="shared" si="1909"/>
        <v>0</v>
      </c>
      <c r="BI177" s="88"/>
      <c r="BJ177" s="88"/>
      <c r="BK177" s="88"/>
      <c r="BL177" s="88"/>
      <c r="BM177" s="88"/>
      <c r="BN177" s="208"/>
      <c r="BO177" s="209"/>
      <c r="BP177" s="209"/>
      <c r="BQ177" s="209"/>
      <c r="BR177" s="209"/>
      <c r="BS177" s="209"/>
      <c r="BT177" s="209"/>
      <c r="BU177" s="209"/>
      <c r="BV177" s="209"/>
      <c r="BW177" s="209"/>
      <c r="BX177" s="208"/>
      <c r="BY177" s="194">
        <f t="shared" si="2044"/>
        <v>0</v>
      </c>
      <c r="BZ177" s="195"/>
      <c r="CA177" s="196"/>
      <c r="CB177" s="195"/>
      <c r="CC177" s="196"/>
      <c r="CD177" s="195"/>
      <c r="CE177" s="196"/>
      <c r="CF177" s="195"/>
      <c r="CG177" s="196"/>
      <c r="CH177" s="197"/>
      <c r="CI177" s="196"/>
      <c r="CJ177" s="196"/>
      <c r="CK177" s="196"/>
      <c r="CL177" s="197"/>
      <c r="CM177" s="196"/>
      <c r="CN177" s="197"/>
      <c r="CO177" s="196"/>
      <c r="CP177" s="197"/>
      <c r="CQ177" s="198"/>
      <c r="CR177" s="197"/>
      <c r="CS177" s="196"/>
      <c r="CT177" s="197"/>
      <c r="CU177" s="196"/>
      <c r="CV177" s="197"/>
      <c r="CW177" s="196"/>
      <c r="CX177" s="197"/>
      <c r="CY177" s="196"/>
      <c r="CZ177" s="197"/>
      <c r="DA177" s="196"/>
      <c r="DB177" s="197"/>
      <c r="DC177" s="196"/>
      <c r="DD177" s="197"/>
      <c r="DE177" s="196"/>
      <c r="DF177" s="197"/>
      <c r="DG177" s="196"/>
      <c r="DH177" s="197"/>
      <c r="DI177" s="196"/>
      <c r="DJ177" s="197"/>
      <c r="DK177" s="196"/>
      <c r="DL177" s="197"/>
      <c r="DM177" s="196"/>
      <c r="DN177" s="197"/>
      <c r="DO177" s="196"/>
      <c r="DP177" s="197"/>
      <c r="DQ177" s="196"/>
      <c r="DR177" s="196"/>
      <c r="DS177" s="196">
        <f t="shared" si="1931"/>
        <v>0</v>
      </c>
      <c r="DT177" s="196">
        <f t="shared" si="1932"/>
        <v>0</v>
      </c>
      <c r="DU177" s="88"/>
      <c r="DV177" s="88"/>
      <c r="DW177" s="88"/>
      <c r="DX177" s="88"/>
      <c r="DY177" s="88"/>
      <c r="DZ177" s="208"/>
      <c r="EA177" s="209"/>
      <c r="EB177" s="209"/>
      <c r="EC177" s="88"/>
      <c r="ED177" s="88"/>
      <c r="EE177" s="88"/>
      <c r="EF177" s="88"/>
      <c r="EG177" s="88"/>
      <c r="EH177" s="88"/>
      <c r="EI177" s="88"/>
      <c r="EJ177" s="88">
        <f>SUM(L177,BX177)</f>
        <v>0</v>
      </c>
      <c r="EK177" s="88">
        <f t="shared" si="2042"/>
        <v>0</v>
      </c>
      <c r="EL177" s="88">
        <f t="shared" si="2042"/>
        <v>0</v>
      </c>
      <c r="EM177" s="199">
        <f t="shared" si="1936"/>
        <v>0</v>
      </c>
      <c r="EN177" s="88">
        <f t="shared" si="1937"/>
        <v>0</v>
      </c>
      <c r="EO177" s="88">
        <f t="shared" si="1938"/>
        <v>0</v>
      </c>
      <c r="EP177" s="88">
        <f t="shared" si="1939"/>
        <v>0</v>
      </c>
      <c r="EQ177" s="88">
        <f t="shared" si="1940"/>
        <v>0</v>
      </c>
      <c r="ER177" s="88">
        <f t="shared" si="1941"/>
        <v>0</v>
      </c>
      <c r="ES177" s="88">
        <f t="shared" si="1942"/>
        <v>0</v>
      </c>
      <c r="ET177" s="88">
        <f t="shared" si="1943"/>
        <v>0</v>
      </c>
      <c r="EU177" s="88">
        <f t="shared" si="1944"/>
        <v>0</v>
      </c>
      <c r="EV177" s="88">
        <f t="shared" si="1945"/>
        <v>0</v>
      </c>
      <c r="EW177" s="199">
        <f t="shared" si="1946"/>
        <v>0</v>
      </c>
      <c r="EX177" s="88">
        <f t="shared" si="1947"/>
        <v>0</v>
      </c>
      <c r="EY177" s="88">
        <f t="shared" si="1948"/>
        <v>0</v>
      </c>
      <c r="EZ177" s="88">
        <f t="shared" si="1949"/>
        <v>0</v>
      </c>
      <c r="FA177" s="88">
        <f t="shared" si="1950"/>
        <v>0</v>
      </c>
      <c r="FB177" s="88">
        <f t="shared" si="1951"/>
        <v>0</v>
      </c>
      <c r="FC177" s="88">
        <f t="shared" si="1952"/>
        <v>0</v>
      </c>
      <c r="FD177" s="88">
        <f t="shared" si="1953"/>
        <v>0</v>
      </c>
      <c r="FE177" s="88">
        <f t="shared" si="1954"/>
        <v>0</v>
      </c>
      <c r="FF177" s="88">
        <f t="shared" si="1955"/>
        <v>0</v>
      </c>
      <c r="FG177" s="199">
        <f t="shared" si="1956"/>
        <v>0</v>
      </c>
      <c r="FH177" s="88">
        <f t="shared" si="1957"/>
        <v>0</v>
      </c>
      <c r="FI177" s="88">
        <f t="shared" si="1958"/>
        <v>0</v>
      </c>
      <c r="FJ177" s="88">
        <f t="shared" si="1959"/>
        <v>0</v>
      </c>
      <c r="FK177" s="88">
        <f t="shared" si="1960"/>
        <v>0</v>
      </c>
      <c r="FL177" s="88">
        <f t="shared" si="1961"/>
        <v>0</v>
      </c>
      <c r="FM177" s="88">
        <f t="shared" si="1962"/>
        <v>0</v>
      </c>
      <c r="FN177" s="88">
        <f t="shared" si="1963"/>
        <v>0</v>
      </c>
      <c r="FO177" s="88">
        <f t="shared" si="1964"/>
        <v>0</v>
      </c>
      <c r="FP177" s="88">
        <f t="shared" si="1965"/>
        <v>0</v>
      </c>
      <c r="FQ177" s="88">
        <f t="shared" si="1966"/>
        <v>0</v>
      </c>
      <c r="FR177" s="88"/>
      <c r="FS177" s="88">
        <f t="shared" si="1966"/>
        <v>0</v>
      </c>
      <c r="FT177" s="88">
        <f t="shared" si="1967"/>
        <v>0</v>
      </c>
      <c r="FU177" s="88">
        <f t="shared" si="1968"/>
        <v>0</v>
      </c>
      <c r="FV177" s="88">
        <f t="shared" si="1969"/>
        <v>0</v>
      </c>
      <c r="FW177" s="88">
        <f t="shared" si="1970"/>
        <v>0</v>
      </c>
      <c r="FX177" s="88">
        <f t="shared" si="1971"/>
        <v>0</v>
      </c>
      <c r="FY177" s="88">
        <f t="shared" si="1972"/>
        <v>0</v>
      </c>
      <c r="FZ177" s="88">
        <f t="shared" si="1973"/>
        <v>0</v>
      </c>
      <c r="GA177" s="88">
        <f t="shared" si="1974"/>
        <v>0</v>
      </c>
      <c r="GB177" s="88">
        <f t="shared" si="1975"/>
        <v>0</v>
      </c>
      <c r="GC177" s="88">
        <f t="shared" si="1976"/>
        <v>0</v>
      </c>
      <c r="GD177" s="88">
        <f t="shared" si="1977"/>
        <v>0</v>
      </c>
      <c r="GE177" s="200">
        <f t="shared" si="1978"/>
        <v>0</v>
      </c>
      <c r="GF177" s="201">
        <f t="shared" si="1979"/>
        <v>0</v>
      </c>
      <c r="GG177" s="88"/>
      <c r="GH177" s="88"/>
      <c r="GI177" s="88"/>
      <c r="GJ177" s="88"/>
      <c r="GL177" s="202"/>
      <c r="GM177" s="202"/>
      <c r="GN177" s="217"/>
      <c r="GO177" s="217"/>
      <c r="GP177" s="218"/>
    </row>
    <row r="178" spans="1:200" s="273" customFormat="1" ht="24.95" customHeight="1" thickBot="1">
      <c r="A178" s="265">
        <v>12</v>
      </c>
      <c r="B178" s="266" t="s">
        <v>71</v>
      </c>
      <c r="C178" s="266" t="s">
        <v>66</v>
      </c>
      <c r="D178" s="265">
        <v>1</v>
      </c>
      <c r="E178" s="265"/>
      <c r="F178" s="265"/>
      <c r="G178" s="265"/>
      <c r="H178" s="265"/>
      <c r="I178" s="265"/>
      <c r="J178" s="265"/>
      <c r="K178" s="265"/>
      <c r="L178" s="265">
        <f>SUM(L179:L192)</f>
        <v>374</v>
      </c>
      <c r="M178" s="265">
        <f t="shared" ref="M178:BH178" si="2045">SUM(M179:M192)</f>
        <v>208</v>
      </c>
      <c r="N178" s="265">
        <f t="shared" si="2045"/>
        <v>12</v>
      </c>
      <c r="O178" s="268">
        <f>SUM(O179:O192)</f>
        <v>12</v>
      </c>
      <c r="P178" s="265">
        <f t="shared" si="2045"/>
        <v>8</v>
      </c>
      <c r="Q178" s="265">
        <f t="shared" si="2045"/>
        <v>8</v>
      </c>
      <c r="R178" s="265">
        <f t="shared" ref="R178:S178" si="2046">SUM(R179:R192)</f>
        <v>110</v>
      </c>
      <c r="S178" s="265">
        <f t="shared" si="2046"/>
        <v>110</v>
      </c>
      <c r="T178" s="265">
        <f t="shared" si="2045"/>
        <v>78</v>
      </c>
      <c r="U178" s="265">
        <f t="shared" si="2045"/>
        <v>84</v>
      </c>
      <c r="V178" s="265">
        <f t="shared" si="2045"/>
        <v>0</v>
      </c>
      <c r="W178" s="265">
        <f t="shared" si="2045"/>
        <v>0</v>
      </c>
      <c r="X178" s="265">
        <f t="shared" si="2045"/>
        <v>0</v>
      </c>
      <c r="Y178" s="265">
        <f t="shared" si="2045"/>
        <v>8</v>
      </c>
      <c r="Z178" s="265">
        <f t="shared" si="2045"/>
        <v>0</v>
      </c>
      <c r="AA178" s="265">
        <f t="shared" si="2045"/>
        <v>0</v>
      </c>
      <c r="AB178" s="265">
        <f t="shared" si="2045"/>
        <v>0</v>
      </c>
      <c r="AC178" s="265">
        <f t="shared" si="2045"/>
        <v>0</v>
      </c>
      <c r="AD178" s="265">
        <f t="shared" si="2045"/>
        <v>0</v>
      </c>
      <c r="AE178" s="265">
        <f t="shared" si="2045"/>
        <v>0</v>
      </c>
      <c r="AF178" s="265">
        <f t="shared" si="2045"/>
        <v>0</v>
      </c>
      <c r="AG178" s="265">
        <f t="shared" si="2045"/>
        <v>0</v>
      </c>
      <c r="AH178" s="265">
        <f t="shared" si="2045"/>
        <v>0</v>
      </c>
      <c r="AI178" s="268">
        <f t="shared" si="2045"/>
        <v>0</v>
      </c>
      <c r="AJ178" s="265">
        <f t="shared" si="2045"/>
        <v>0</v>
      </c>
      <c r="AK178" s="265">
        <f t="shared" si="2045"/>
        <v>0</v>
      </c>
      <c r="AL178" s="265">
        <f t="shared" si="2045"/>
        <v>0</v>
      </c>
      <c r="AM178" s="265">
        <f t="shared" si="2045"/>
        <v>0</v>
      </c>
      <c r="AN178" s="265">
        <f>SUM(AN179:AN192)</f>
        <v>0</v>
      </c>
      <c r="AO178" s="265">
        <f t="shared" si="2045"/>
        <v>0</v>
      </c>
      <c r="AP178" s="265">
        <f t="shared" si="2045"/>
        <v>0</v>
      </c>
      <c r="AQ178" s="265">
        <f t="shared" si="2045"/>
        <v>0</v>
      </c>
      <c r="AR178" s="265">
        <f t="shared" si="2045"/>
        <v>5</v>
      </c>
      <c r="AS178" s="265">
        <f t="shared" si="2045"/>
        <v>30</v>
      </c>
      <c r="AT178" s="265">
        <f t="shared" ref="AT178:AU178" si="2047">SUM(AT179:AT192)</f>
        <v>0</v>
      </c>
      <c r="AU178" s="265">
        <f t="shared" si="2047"/>
        <v>0</v>
      </c>
      <c r="AV178" s="265">
        <f t="shared" si="2045"/>
        <v>0</v>
      </c>
      <c r="AW178" s="265">
        <f t="shared" si="2045"/>
        <v>0</v>
      </c>
      <c r="AX178" s="265">
        <f t="shared" si="2045"/>
        <v>0</v>
      </c>
      <c r="AY178" s="265">
        <f t="shared" si="2045"/>
        <v>0</v>
      </c>
      <c r="AZ178" s="265">
        <f t="shared" si="2045"/>
        <v>0</v>
      </c>
      <c r="BA178" s="265">
        <f t="shared" si="2045"/>
        <v>0</v>
      </c>
      <c r="BB178" s="265">
        <f t="shared" si="2045"/>
        <v>0</v>
      </c>
      <c r="BC178" s="265">
        <f t="shared" si="2045"/>
        <v>0</v>
      </c>
      <c r="BD178" s="265">
        <f t="shared" si="2045"/>
        <v>0</v>
      </c>
      <c r="BE178" s="265">
        <f t="shared" si="2045"/>
        <v>0</v>
      </c>
      <c r="BF178" s="265">
        <f t="shared" si="2045"/>
        <v>0</v>
      </c>
      <c r="BG178" s="268">
        <f t="shared" si="2045"/>
        <v>252</v>
      </c>
      <c r="BH178" s="268">
        <f t="shared" si="2045"/>
        <v>244</v>
      </c>
      <c r="BI178" s="265"/>
      <c r="BJ178" s="265"/>
      <c r="BK178" s="265"/>
      <c r="BL178" s="265"/>
      <c r="BM178" s="265">
        <v>12</v>
      </c>
      <c r="BN178" s="266" t="s">
        <v>71</v>
      </c>
      <c r="BO178" s="266" t="s">
        <v>66</v>
      </c>
      <c r="BP178" s="265">
        <v>1</v>
      </c>
      <c r="BQ178" s="265"/>
      <c r="BR178" s="265"/>
      <c r="BS178" s="265"/>
      <c r="BT178" s="265"/>
      <c r="BU178" s="265"/>
      <c r="BV178" s="265"/>
      <c r="BW178" s="265"/>
      <c r="BX178" s="265">
        <f t="shared" ref="BX178:CC178" si="2048">SUM(BX179:BX192)</f>
        <v>416</v>
      </c>
      <c r="BY178" s="265">
        <f t="shared" si="2048"/>
        <v>352</v>
      </c>
      <c r="BZ178" s="265">
        <f t="shared" si="2048"/>
        <v>12</v>
      </c>
      <c r="CA178" s="265">
        <f t="shared" si="2048"/>
        <v>12</v>
      </c>
      <c r="CB178" s="265">
        <f t="shared" si="2048"/>
        <v>8</v>
      </c>
      <c r="CC178" s="265">
        <f t="shared" si="2048"/>
        <v>8</v>
      </c>
      <c r="CD178" s="265">
        <f t="shared" ref="CD178:CE178" si="2049">SUM(CD179:CD192)</f>
        <v>212</v>
      </c>
      <c r="CE178" s="265">
        <f t="shared" si="2049"/>
        <v>212</v>
      </c>
      <c r="CF178" s="265">
        <f t="shared" ref="CF178:CY178" si="2050">SUM(CF179:CF192)</f>
        <v>120</v>
      </c>
      <c r="CG178" s="265">
        <f t="shared" si="2050"/>
        <v>120</v>
      </c>
      <c r="CH178" s="265">
        <f t="shared" si="2050"/>
        <v>0</v>
      </c>
      <c r="CI178" s="265">
        <f t="shared" si="2050"/>
        <v>0</v>
      </c>
      <c r="CJ178" s="265">
        <f t="shared" si="2050"/>
        <v>4</v>
      </c>
      <c r="CK178" s="265">
        <f t="shared" si="2050"/>
        <v>8</v>
      </c>
      <c r="CL178" s="265">
        <f t="shared" si="2050"/>
        <v>0</v>
      </c>
      <c r="CM178" s="265">
        <f t="shared" si="2050"/>
        <v>0</v>
      </c>
      <c r="CN178" s="265">
        <f t="shared" si="2050"/>
        <v>0</v>
      </c>
      <c r="CO178" s="265">
        <f t="shared" si="2050"/>
        <v>0</v>
      </c>
      <c r="CP178" s="265">
        <f t="shared" si="2050"/>
        <v>0</v>
      </c>
      <c r="CQ178" s="265">
        <f t="shared" si="2050"/>
        <v>0</v>
      </c>
      <c r="CR178" s="265">
        <f t="shared" si="2050"/>
        <v>0</v>
      </c>
      <c r="CS178" s="265">
        <f t="shared" si="2050"/>
        <v>0</v>
      </c>
      <c r="CT178" s="265">
        <f t="shared" si="2050"/>
        <v>0</v>
      </c>
      <c r="CU178" s="268">
        <f t="shared" si="2050"/>
        <v>0</v>
      </c>
      <c r="CV178" s="265">
        <f t="shared" si="2050"/>
        <v>0</v>
      </c>
      <c r="CW178" s="265">
        <f t="shared" si="2050"/>
        <v>0</v>
      </c>
      <c r="CX178" s="265">
        <f t="shared" si="2050"/>
        <v>0</v>
      </c>
      <c r="CY178" s="265">
        <f t="shared" si="2050"/>
        <v>0</v>
      </c>
      <c r="CZ178" s="265">
        <f>SUM(CZ179:CZ192)</f>
        <v>0</v>
      </c>
      <c r="DA178" s="265">
        <f t="shared" ref="DA178:DT178" si="2051">SUM(DA179:DA192)</f>
        <v>0</v>
      </c>
      <c r="DB178" s="265">
        <f t="shared" si="2051"/>
        <v>0</v>
      </c>
      <c r="DC178" s="265">
        <f t="shared" si="2051"/>
        <v>0</v>
      </c>
      <c r="DD178" s="265">
        <f t="shared" si="2051"/>
        <v>4</v>
      </c>
      <c r="DE178" s="265">
        <f t="shared" si="2051"/>
        <v>24</v>
      </c>
      <c r="DF178" s="265">
        <f t="shared" si="2051"/>
        <v>0</v>
      </c>
      <c r="DG178" s="265">
        <f t="shared" si="2051"/>
        <v>0</v>
      </c>
      <c r="DH178" s="265">
        <f t="shared" si="2051"/>
        <v>0</v>
      </c>
      <c r="DI178" s="265">
        <f t="shared" si="2051"/>
        <v>0</v>
      </c>
      <c r="DJ178" s="265">
        <f t="shared" si="2051"/>
        <v>2</v>
      </c>
      <c r="DK178" s="265">
        <f t="shared" si="2051"/>
        <v>16</v>
      </c>
      <c r="DL178" s="265">
        <f t="shared" si="2051"/>
        <v>0</v>
      </c>
      <c r="DM178" s="265">
        <f t="shared" si="2051"/>
        <v>0</v>
      </c>
      <c r="DN178" s="265">
        <f t="shared" si="2051"/>
        <v>0</v>
      </c>
      <c r="DO178" s="265">
        <f t="shared" si="2051"/>
        <v>0</v>
      </c>
      <c r="DP178" s="265">
        <f t="shared" si="2051"/>
        <v>0</v>
      </c>
      <c r="DQ178" s="265">
        <f t="shared" si="2051"/>
        <v>0</v>
      </c>
      <c r="DR178" s="265">
        <f t="shared" si="2051"/>
        <v>0</v>
      </c>
      <c r="DS178" s="268">
        <f t="shared" si="2051"/>
        <v>404</v>
      </c>
      <c r="DT178" s="268">
        <f t="shared" si="2051"/>
        <v>396</v>
      </c>
      <c r="DU178" s="265"/>
      <c r="DV178" s="265"/>
      <c r="DW178" s="265"/>
      <c r="DX178" s="265"/>
      <c r="DY178" s="265">
        <v>12</v>
      </c>
      <c r="DZ178" s="266" t="s">
        <v>71</v>
      </c>
      <c r="EA178" s="266" t="s">
        <v>66</v>
      </c>
      <c r="EB178" s="265">
        <v>1</v>
      </c>
      <c r="EC178" s="265"/>
      <c r="ED178" s="265"/>
      <c r="EE178" s="265"/>
      <c r="EF178" s="265"/>
      <c r="EG178" s="265"/>
      <c r="EH178" s="265"/>
      <c r="EI178" s="265"/>
      <c r="EJ178" s="265">
        <f>SUM(EJ179:EJ192)</f>
        <v>790</v>
      </c>
      <c r="EK178" s="265">
        <f t="shared" ref="EK178:GF178" si="2052">SUM(EK179:EK192)</f>
        <v>560</v>
      </c>
      <c r="EL178" s="265">
        <f t="shared" si="2052"/>
        <v>24</v>
      </c>
      <c r="EM178" s="265">
        <f>SUM(EM179:EM192)</f>
        <v>24</v>
      </c>
      <c r="EN178" s="265">
        <f t="shared" si="2052"/>
        <v>16</v>
      </c>
      <c r="EO178" s="265">
        <f>SUM(EO179:EO192)</f>
        <v>16</v>
      </c>
      <c r="EP178" s="265">
        <f t="shared" ref="EP178:EQ178" si="2053">SUM(EP179:EP192)</f>
        <v>322</v>
      </c>
      <c r="EQ178" s="265">
        <f t="shared" si="2053"/>
        <v>322</v>
      </c>
      <c r="ER178" s="265">
        <f t="shared" si="2052"/>
        <v>198</v>
      </c>
      <c r="ES178" s="265">
        <f t="shared" si="2052"/>
        <v>204</v>
      </c>
      <c r="ET178" s="265">
        <f t="shared" si="2052"/>
        <v>0</v>
      </c>
      <c r="EU178" s="265">
        <f t="shared" si="2052"/>
        <v>0</v>
      </c>
      <c r="EV178" s="265">
        <f t="shared" si="2052"/>
        <v>4</v>
      </c>
      <c r="EW178" s="268">
        <f t="shared" si="2052"/>
        <v>16</v>
      </c>
      <c r="EX178" s="265">
        <f t="shared" si="2052"/>
        <v>0</v>
      </c>
      <c r="EY178" s="265">
        <f t="shared" si="2052"/>
        <v>0</v>
      </c>
      <c r="EZ178" s="265">
        <f t="shared" si="2052"/>
        <v>0</v>
      </c>
      <c r="FA178" s="265">
        <f t="shared" si="2052"/>
        <v>0</v>
      </c>
      <c r="FB178" s="265">
        <f t="shared" si="2052"/>
        <v>0</v>
      </c>
      <c r="FC178" s="265">
        <f t="shared" si="2052"/>
        <v>0</v>
      </c>
      <c r="FD178" s="265">
        <f t="shared" si="2052"/>
        <v>0</v>
      </c>
      <c r="FE178" s="265">
        <f t="shared" si="2052"/>
        <v>0</v>
      </c>
      <c r="FF178" s="265">
        <f t="shared" si="2052"/>
        <v>0</v>
      </c>
      <c r="FG178" s="268">
        <f t="shared" si="2052"/>
        <v>0</v>
      </c>
      <c r="FH178" s="265">
        <f t="shared" si="2052"/>
        <v>0</v>
      </c>
      <c r="FI178" s="265">
        <f t="shared" si="2052"/>
        <v>0</v>
      </c>
      <c r="FJ178" s="265">
        <f t="shared" si="2052"/>
        <v>0</v>
      </c>
      <c r="FK178" s="265">
        <f t="shared" si="2052"/>
        <v>0</v>
      </c>
      <c r="FL178" s="265">
        <f t="shared" si="2052"/>
        <v>0</v>
      </c>
      <c r="FM178" s="265">
        <f t="shared" si="2052"/>
        <v>0</v>
      </c>
      <c r="FN178" s="265">
        <f t="shared" si="2052"/>
        <v>0</v>
      </c>
      <c r="FO178" s="265">
        <f t="shared" si="2052"/>
        <v>0</v>
      </c>
      <c r="FP178" s="265">
        <f t="shared" si="2052"/>
        <v>9</v>
      </c>
      <c r="FQ178" s="265">
        <f t="shared" si="2052"/>
        <v>54</v>
      </c>
      <c r="FR178" s="265"/>
      <c r="FS178" s="265">
        <f t="shared" ref="FS178" si="2054">SUM(FS179:FS192)</f>
        <v>0</v>
      </c>
      <c r="FT178" s="265">
        <f t="shared" si="2052"/>
        <v>0</v>
      </c>
      <c r="FU178" s="265">
        <f t="shared" si="2052"/>
        <v>0</v>
      </c>
      <c r="FV178" s="265">
        <f t="shared" si="2052"/>
        <v>2</v>
      </c>
      <c r="FW178" s="265">
        <f t="shared" si="2052"/>
        <v>16</v>
      </c>
      <c r="FX178" s="265">
        <f t="shared" si="2052"/>
        <v>0</v>
      </c>
      <c r="FY178" s="265">
        <f t="shared" si="2052"/>
        <v>0</v>
      </c>
      <c r="FZ178" s="265">
        <f t="shared" si="2052"/>
        <v>0</v>
      </c>
      <c r="GA178" s="265">
        <f t="shared" si="2052"/>
        <v>0</v>
      </c>
      <c r="GB178" s="265">
        <f t="shared" si="2052"/>
        <v>0</v>
      </c>
      <c r="GC178" s="265">
        <f t="shared" si="2052"/>
        <v>0</v>
      </c>
      <c r="GD178" s="265">
        <f t="shared" si="2052"/>
        <v>0</v>
      </c>
      <c r="GE178" s="271">
        <f t="shared" si="2052"/>
        <v>656</v>
      </c>
      <c r="GF178" s="272">
        <f t="shared" si="2052"/>
        <v>640</v>
      </c>
      <c r="GG178" s="265"/>
      <c r="GH178" s="265"/>
      <c r="GI178" s="265"/>
      <c r="GJ178" s="265"/>
      <c r="GL178" s="274"/>
      <c r="GM178" s="274"/>
      <c r="GN178" s="278"/>
      <c r="GO178" s="278"/>
      <c r="GP178" s="279"/>
      <c r="GR178" s="276"/>
    </row>
    <row r="179" spans="1:200" s="6" customFormat="1" ht="24.95" hidden="1" customHeight="1">
      <c r="A179" s="80"/>
      <c r="B179" s="227" t="s">
        <v>119</v>
      </c>
      <c r="C179" s="245" t="s">
        <v>114</v>
      </c>
      <c r="D179" s="245" t="s">
        <v>112</v>
      </c>
      <c r="E179" s="228" t="s">
        <v>115</v>
      </c>
      <c r="F179" s="245">
        <v>105</v>
      </c>
      <c r="G179" s="245">
        <v>1</v>
      </c>
      <c r="H179" s="228">
        <v>54</v>
      </c>
      <c r="I179" s="228">
        <v>1</v>
      </c>
      <c r="J179" s="228">
        <v>1</v>
      </c>
      <c r="K179" s="228">
        <v>1</v>
      </c>
      <c r="L179" s="256">
        <v>18</v>
      </c>
      <c r="M179" s="257">
        <f t="shared" ref="M179:M180" si="2055">SUM(N179+P179+R179+T179+V179)</f>
        <v>16</v>
      </c>
      <c r="N179" s="256">
        <v>4</v>
      </c>
      <c r="O179" s="256">
        <f t="shared" ref="O179" si="2056">SUM(N179)*I179</f>
        <v>4</v>
      </c>
      <c r="P179" s="256"/>
      <c r="Q179" s="258">
        <f t="shared" ref="Q179:Q189" si="2057">J179*P179</f>
        <v>0</v>
      </c>
      <c r="R179" s="256"/>
      <c r="S179" s="258">
        <f t="shared" ref="S179" si="2058">SUM(R179)*J179</f>
        <v>0</v>
      </c>
      <c r="T179" s="259">
        <v>12</v>
      </c>
      <c r="U179" s="260">
        <f t="shared" ref="U179:U181" si="2059">SUM(T179)*K179</f>
        <v>12</v>
      </c>
      <c r="V179" s="259"/>
      <c r="W179" s="260">
        <f t="shared" ref="W179" si="2060">SUM(V179)*J179*3</f>
        <v>0</v>
      </c>
      <c r="X179" s="232">
        <f t="shared" ref="X179" si="2061">2/8*J179*AX179</f>
        <v>0</v>
      </c>
      <c r="Y179" s="232">
        <v>2</v>
      </c>
      <c r="Z179" s="259"/>
      <c r="AA179" s="260"/>
      <c r="AB179" s="259"/>
      <c r="AC179" s="261">
        <f t="shared" ref="AC179:AC180" si="2062">SUM(AB179)*3*H179/5</f>
        <v>0</v>
      </c>
      <c r="AD179" s="259"/>
      <c r="AE179" s="260">
        <f t="shared" ref="AE179" si="2063">SUM(AD179*H179*(30+4))</f>
        <v>0</v>
      </c>
      <c r="AF179" s="259"/>
      <c r="AG179" s="262">
        <f t="shared" ref="AG179:AG186" si="2064">SUM(AF179*H179*3)</f>
        <v>0</v>
      </c>
      <c r="AH179" s="259"/>
      <c r="AI179" s="232">
        <f t="shared" ref="AI179:AI186" si="2065">SUM(AH179*H179/3)</f>
        <v>0</v>
      </c>
      <c r="AJ179" s="259"/>
      <c r="AK179" s="232">
        <f t="shared" ref="AK179" si="2066">SUM(AJ179*H179*2/3)</f>
        <v>0</v>
      </c>
      <c r="AL179" s="259"/>
      <c r="AM179" s="260">
        <f t="shared" ref="AM179" si="2067">SUM(AL179*H179)</f>
        <v>0</v>
      </c>
      <c r="AN179" s="259"/>
      <c r="AO179" s="260">
        <f t="shared" ref="AO179:AO185" si="2068">SUM(AN179*J179)</f>
        <v>0</v>
      </c>
      <c r="AP179" s="259"/>
      <c r="AQ179" s="261">
        <f t="shared" ref="AQ179:AQ185" si="2069">SUM(AP179*H179*2)</f>
        <v>0</v>
      </c>
      <c r="AR179" s="259"/>
      <c r="AS179" s="232">
        <f t="shared" ref="AS179" si="2070">SUM(J179*AR179*6)</f>
        <v>0</v>
      </c>
      <c r="AT179" s="259"/>
      <c r="AU179" s="232">
        <f t="shared" ref="AU179" si="2071">AT179*H179/3</f>
        <v>0</v>
      </c>
      <c r="AV179" s="248"/>
      <c r="AW179" s="234"/>
      <c r="AX179" s="248"/>
      <c r="AY179" s="234"/>
      <c r="AZ179" s="248"/>
      <c r="BA179" s="234"/>
      <c r="BB179" s="248"/>
      <c r="BC179" s="234"/>
      <c r="BD179" s="248"/>
      <c r="BE179" s="234"/>
      <c r="BF179" s="234"/>
      <c r="BG179" s="234">
        <f t="shared" ref="BG179:BG192" si="2072">SUM(AO179+BE179+BC179+BA179+AY179+AW179+AS179+AQ179+AK179+AM179+AI179+AG179+AE179+AC179+AA179+Y179+X179+W179+U179+Q179+O179+S179+AU179)</f>
        <v>18</v>
      </c>
      <c r="BH179" s="234">
        <f t="shared" ref="BH179:BH192" si="2073">SUM(O179+Q179+U179+W179+X179+AS179+AW179+AY179+BA179+BC179+S179+AQ179)</f>
        <v>16</v>
      </c>
      <c r="BI179" s="227"/>
      <c r="BJ179" s="227"/>
      <c r="BK179" s="227"/>
      <c r="BL179" s="227"/>
      <c r="BM179" s="80"/>
      <c r="BN179" s="227" t="s">
        <v>123</v>
      </c>
      <c r="BO179" s="245" t="s">
        <v>114</v>
      </c>
      <c r="BP179" s="245" t="s">
        <v>112</v>
      </c>
      <c r="BQ179" s="228" t="s">
        <v>115</v>
      </c>
      <c r="BR179" s="228">
        <v>105</v>
      </c>
      <c r="BS179" s="228">
        <v>2</v>
      </c>
      <c r="BT179" s="228">
        <v>54</v>
      </c>
      <c r="BU179" s="228">
        <v>1</v>
      </c>
      <c r="BV179" s="228">
        <v>2</v>
      </c>
      <c r="BW179" s="228">
        <v>1</v>
      </c>
      <c r="BX179" s="227">
        <v>16</v>
      </c>
      <c r="BY179" s="229">
        <f t="shared" ref="BY179" si="2074">SUM(BZ179+CB179+CD179+CF179+CH179)</f>
        <v>16</v>
      </c>
      <c r="BZ179" s="230">
        <v>8</v>
      </c>
      <c r="CA179" s="231">
        <f t="shared" ref="CA179:CA180" si="2075">SUM(BZ179)*BU179</f>
        <v>8</v>
      </c>
      <c r="CB179" s="230">
        <v>8</v>
      </c>
      <c r="CC179" s="231">
        <v>8</v>
      </c>
      <c r="CD179" s="230"/>
      <c r="CE179" s="231">
        <f t="shared" ref="CE179:CE180" si="2076">SUM(CD179)*BV179</f>
        <v>0</v>
      </c>
      <c r="CF179" s="230"/>
      <c r="CG179" s="231">
        <f t="shared" ref="CG179:CG180" si="2077">SUM(CF179)*BW179</f>
        <v>0</v>
      </c>
      <c r="CH179" s="230"/>
      <c r="CI179" s="231">
        <f t="shared" ref="CI179:CI183" si="2078">SUM(CH179)*BV179*5</f>
        <v>0</v>
      </c>
      <c r="CJ179" s="232">
        <f t="shared" ref="CJ179:CJ183" si="2079">SUM(BW179*DJ179*2+BW179*DL179*2)</f>
        <v>0</v>
      </c>
      <c r="CK179" s="232">
        <v>2</v>
      </c>
      <c r="CL179" s="230"/>
      <c r="CM179" s="231"/>
      <c r="CN179" s="230"/>
      <c r="CO179" s="232">
        <f t="shared" ref="CO179:CO180" si="2080">SUM(CN179)*3*BT179/5</f>
        <v>0</v>
      </c>
      <c r="CP179" s="230"/>
      <c r="CQ179" s="233">
        <f t="shared" ref="CQ179:CQ184" si="2081">SUM(CP179*BT179*(30+4))</f>
        <v>0</v>
      </c>
      <c r="CR179" s="230"/>
      <c r="CS179" s="234">
        <f t="shared" ref="CS179:CS184" si="2082">SUM(CR179*BT179*3)</f>
        <v>0</v>
      </c>
      <c r="CT179" s="230"/>
      <c r="CU179" s="232">
        <f t="shared" ref="CU179:CU184" si="2083">SUM(CT179*BT179/3)</f>
        <v>0</v>
      </c>
      <c r="CV179" s="230"/>
      <c r="CW179" s="232">
        <f t="shared" ref="CW179" si="2084">SUM(CV179*BT179*2/3)</f>
        <v>0</v>
      </c>
      <c r="CX179" s="230"/>
      <c r="CY179" s="231">
        <f>SUM(CX179*BT179*2)</f>
        <v>0</v>
      </c>
      <c r="CZ179" s="230"/>
      <c r="DA179" s="231">
        <f t="shared" ref="DA179" si="2085">SUM(CZ179*BV179)</f>
        <v>0</v>
      </c>
      <c r="DB179" s="230"/>
      <c r="DC179" s="232">
        <f t="shared" ref="DC179:DC184" si="2086">SUM(DB179*BT179*2)</f>
        <v>0</v>
      </c>
      <c r="DD179" s="230">
        <v>1</v>
      </c>
      <c r="DE179" s="232">
        <v>6</v>
      </c>
      <c r="DF179" s="248"/>
      <c r="DG179" s="234"/>
      <c r="DH179" s="248"/>
      <c r="DI179" s="234"/>
      <c r="DJ179" s="248"/>
      <c r="DK179" s="234"/>
      <c r="DL179" s="248"/>
      <c r="DM179" s="234"/>
      <c r="DN179" s="248"/>
      <c r="DO179" s="234"/>
      <c r="DP179" s="248"/>
      <c r="DQ179" s="234"/>
      <c r="DR179" s="234"/>
      <c r="DS179" s="234">
        <f t="shared" ref="DS179:DS192" si="2087">SUM(DA179+DQ179+DO179+DM179+DK179+DI179+DE179+DC179+CW179+CY179+CU179+CS179+CQ179+CO179+CM179+CK179+CJ179+CI179+CG179+CC179+CA179+CE179+DG179)</f>
        <v>24</v>
      </c>
      <c r="DT179" s="234">
        <f t="shared" ref="DT179:DT192" si="2088">SUM(CA179+CC179+CG179+CI179+CJ179+DE179+DI179+DK179+DM179+DO179+CE179+DC179)</f>
        <v>22</v>
      </c>
      <c r="DU179" s="80"/>
      <c r="DV179" s="80"/>
      <c r="DW179" s="80"/>
      <c r="DX179" s="80"/>
      <c r="DY179" s="80"/>
      <c r="DZ179" s="234"/>
      <c r="EA179" s="236"/>
      <c r="EB179" s="236"/>
      <c r="EC179" s="227"/>
      <c r="ED179" s="234"/>
      <c r="EE179" s="234"/>
      <c r="EF179" s="227"/>
      <c r="EG179" s="227"/>
      <c r="EH179" s="227"/>
      <c r="EI179" s="227"/>
      <c r="EJ179" s="80">
        <f t="shared" ref="EJ179:EJ187" si="2089">SUM(L179+BX179)</f>
        <v>34</v>
      </c>
      <c r="EK179" s="80">
        <f t="shared" ref="EK179:EK187" si="2090">SUM(M179+BY179)</f>
        <v>32</v>
      </c>
      <c r="EL179" s="80">
        <f t="shared" ref="EL179:EL187" si="2091">SUM(N179+BZ179)</f>
        <v>12</v>
      </c>
      <c r="EM179" s="237">
        <f t="shared" ref="EM179:EM192" si="2092">SUM(O179+CA179)</f>
        <v>12</v>
      </c>
      <c r="EN179" s="80">
        <f t="shared" ref="EN179:EN192" si="2093">SUM(P179+CB179)</f>
        <v>8</v>
      </c>
      <c r="EO179" s="80">
        <f t="shared" ref="EO179:EO192" si="2094">SUM(Q179+CC179)</f>
        <v>8</v>
      </c>
      <c r="EP179" s="80">
        <f t="shared" ref="EP179:EP192" si="2095">SUM(R179+CD179)</f>
        <v>0</v>
      </c>
      <c r="EQ179" s="80">
        <f t="shared" ref="EQ179:EQ192" si="2096">SUM(S179+CE179)</f>
        <v>0</v>
      </c>
      <c r="ER179" s="80">
        <f t="shared" ref="ER179:ER192" si="2097">SUM(T179+CF179)</f>
        <v>12</v>
      </c>
      <c r="ES179" s="80">
        <f t="shared" ref="ES179:ES192" si="2098">SUM(U179+CG179)</f>
        <v>12</v>
      </c>
      <c r="ET179" s="80">
        <f t="shared" ref="ET179:ET192" si="2099">SUM(V179+CH179)</f>
        <v>0</v>
      </c>
      <c r="EU179" s="80">
        <f t="shared" ref="EU179:EU192" si="2100">SUM(W179+CI179)</f>
        <v>0</v>
      </c>
      <c r="EV179" s="80">
        <f t="shared" ref="EV179:EV192" si="2101">SUM(X179+CJ179)</f>
        <v>0</v>
      </c>
      <c r="EW179" s="237">
        <f t="shared" ref="EW179:EW192" si="2102">SUM(Y179+CK179)</f>
        <v>4</v>
      </c>
      <c r="EX179" s="80">
        <f t="shared" ref="EX179:EX192" si="2103">SUM(Z179+CL179)</f>
        <v>0</v>
      </c>
      <c r="EY179" s="80">
        <f t="shared" ref="EY179:EY192" si="2104">SUM(AA179+CM179)</f>
        <v>0</v>
      </c>
      <c r="EZ179" s="80">
        <f t="shared" ref="EZ179:EZ192" si="2105">SUM(AB179+CN179)</f>
        <v>0</v>
      </c>
      <c r="FA179" s="80">
        <f t="shared" ref="FA179:FA192" si="2106">SUM(AC179+CO179)</f>
        <v>0</v>
      </c>
      <c r="FB179" s="80">
        <f t="shared" ref="FB179:FB192" si="2107">SUM(AD179+CP179)</f>
        <v>0</v>
      </c>
      <c r="FC179" s="80">
        <f t="shared" ref="FC179:FC192" si="2108">SUM(AE179+CQ179)</f>
        <v>0</v>
      </c>
      <c r="FD179" s="80">
        <f t="shared" ref="FD179:FD192" si="2109">SUM(AF179+CR179)</f>
        <v>0</v>
      </c>
      <c r="FE179" s="80">
        <f t="shared" ref="FE179:FE192" si="2110">SUM(AG179+CS179)</f>
        <v>0</v>
      </c>
      <c r="FF179" s="80">
        <f t="shared" ref="FF179:FF192" si="2111">SUM(AH179+CT179)</f>
        <v>0</v>
      </c>
      <c r="FG179" s="237">
        <f t="shared" ref="FG179:FG192" si="2112">SUM(AI179+CU179)</f>
        <v>0</v>
      </c>
      <c r="FH179" s="80">
        <f t="shared" ref="FH179:FH192" si="2113">SUM(AJ179+CV179)</f>
        <v>0</v>
      </c>
      <c r="FI179" s="80">
        <f t="shared" ref="FI179:FI192" si="2114">SUM(AK179+CW179)</f>
        <v>0</v>
      </c>
      <c r="FJ179" s="80">
        <f t="shared" ref="FJ179:FJ192" si="2115">SUM(AL179+CX179)</f>
        <v>0</v>
      </c>
      <c r="FK179" s="80">
        <f t="shared" ref="FK179:FK192" si="2116">SUM(AM179+CY179)</f>
        <v>0</v>
      </c>
      <c r="FL179" s="80">
        <f t="shared" ref="FL179:FL192" si="2117">SUM(AN179+CZ179)</f>
        <v>0</v>
      </c>
      <c r="FM179" s="80">
        <f t="shared" ref="FM179:FM192" si="2118">SUM(AO179+DA179)</f>
        <v>0</v>
      </c>
      <c r="FN179" s="80">
        <f t="shared" ref="FN179:FN192" si="2119">SUM(AP179+DB179)</f>
        <v>0</v>
      </c>
      <c r="FO179" s="80">
        <f t="shared" ref="FO179:FO192" si="2120">SUM(AQ179+DC179)</f>
        <v>0</v>
      </c>
      <c r="FP179" s="80">
        <f t="shared" ref="FP179:FP192" si="2121">SUM(AR179+DD179)</f>
        <v>1</v>
      </c>
      <c r="FQ179" s="80">
        <f t="shared" ref="FQ179:FS192" si="2122">SUM(AS179+DE179)</f>
        <v>6</v>
      </c>
      <c r="FR179" s="80"/>
      <c r="FS179" s="80">
        <f t="shared" si="2122"/>
        <v>0</v>
      </c>
      <c r="FT179" s="80">
        <f t="shared" ref="FT179:FT192" si="2123">SUM(AV179+DH179)</f>
        <v>0</v>
      </c>
      <c r="FU179" s="80">
        <f t="shared" ref="FU179:FU192" si="2124">SUM(AW179+DI179)</f>
        <v>0</v>
      </c>
      <c r="FV179" s="80">
        <f t="shared" ref="FV179:FV192" si="2125">SUM(AX179+DJ179)</f>
        <v>0</v>
      </c>
      <c r="FW179" s="80">
        <f t="shared" ref="FW179:FW192" si="2126">SUM(AY179+DK179)</f>
        <v>0</v>
      </c>
      <c r="FX179" s="80">
        <f t="shared" ref="FX179:FX192" si="2127">SUM(AZ179+DL179)</f>
        <v>0</v>
      </c>
      <c r="FY179" s="80">
        <f t="shared" ref="FY179:FY192" si="2128">SUM(BA179+DM179)</f>
        <v>0</v>
      </c>
      <c r="FZ179" s="80">
        <f t="shared" ref="FZ179:FZ192" si="2129">SUM(BB179+DN179)</f>
        <v>0</v>
      </c>
      <c r="GA179" s="80">
        <f t="shared" ref="GA179:GA192" si="2130">SUM(BC179+DO179)</f>
        <v>0</v>
      </c>
      <c r="GB179" s="80">
        <f t="shared" ref="GB179:GB192" si="2131">SUM(BD179+DP179)</f>
        <v>0</v>
      </c>
      <c r="GC179" s="80">
        <f t="shared" ref="GC179:GC192" si="2132">SUM(BE179+DQ179)</f>
        <v>0</v>
      </c>
      <c r="GD179" s="80">
        <f t="shared" ref="GD179:GD192" si="2133">SUM(BF179+DR179)</f>
        <v>0</v>
      </c>
      <c r="GE179" s="238">
        <f t="shared" ref="GE179:GE192" si="2134">SUM(BG179+DS179)</f>
        <v>42</v>
      </c>
      <c r="GF179" s="239">
        <f t="shared" ref="GF179:GF192" si="2135">SUM(BH179+DT179)</f>
        <v>38</v>
      </c>
      <c r="GG179" s="80"/>
      <c r="GH179" s="80"/>
      <c r="GI179" s="80"/>
      <c r="GJ179" s="80"/>
      <c r="GL179" s="240"/>
      <c r="GM179" s="240"/>
      <c r="GN179" s="241"/>
      <c r="GO179" s="242"/>
      <c r="GP179" s="247"/>
      <c r="GR179" s="244"/>
    </row>
    <row r="180" spans="1:200" s="2" customFormat="1" ht="24.95" hidden="1" customHeight="1">
      <c r="A180" s="31"/>
      <c r="B180" s="44" t="s">
        <v>123</v>
      </c>
      <c r="C180" s="109" t="s">
        <v>114</v>
      </c>
      <c r="D180" s="109" t="s">
        <v>112</v>
      </c>
      <c r="E180" s="45" t="s">
        <v>115</v>
      </c>
      <c r="F180" s="45">
        <v>105</v>
      </c>
      <c r="G180" s="45">
        <v>1</v>
      </c>
      <c r="H180" s="45">
        <v>54</v>
      </c>
      <c r="I180" s="45">
        <v>1</v>
      </c>
      <c r="J180" s="45">
        <v>1</v>
      </c>
      <c r="K180" s="45">
        <v>1</v>
      </c>
      <c r="L180" s="44">
        <v>16</v>
      </c>
      <c r="M180" s="99">
        <f t="shared" si="2055"/>
        <v>16</v>
      </c>
      <c r="N180" s="62">
        <v>8</v>
      </c>
      <c r="O180" s="58">
        <f t="shared" ref="O180:O183" si="2136">SUM(N180)*I180</f>
        <v>8</v>
      </c>
      <c r="P180" s="62">
        <v>8</v>
      </c>
      <c r="Q180" s="58">
        <f t="shared" si="2057"/>
        <v>8</v>
      </c>
      <c r="R180" s="62"/>
      <c r="S180" s="58">
        <f t="shared" ref="S180:S183" si="2137">SUM(R180)*J180</f>
        <v>0</v>
      </c>
      <c r="T180" s="62"/>
      <c r="U180" s="58">
        <f t="shared" si="2059"/>
        <v>0</v>
      </c>
      <c r="V180" s="62"/>
      <c r="W180" s="58">
        <f t="shared" ref="W180:W181" si="2138">SUM(V180)*J180*5</f>
        <v>0</v>
      </c>
      <c r="X180" s="51">
        <f t="shared" ref="X180:X186" si="2139">SUM(K180*AX180*2+K180*AZ180*2)</f>
        <v>0</v>
      </c>
      <c r="Y180" s="51">
        <v>2</v>
      </c>
      <c r="Z180" s="62"/>
      <c r="AA180" s="58"/>
      <c r="AB180" s="62"/>
      <c r="AC180" s="51">
        <f t="shared" si="2062"/>
        <v>0</v>
      </c>
      <c r="AD180" s="62"/>
      <c r="AE180" s="100">
        <f t="shared" ref="AE180:AE186" si="2140">SUM(AD180*H180*(30+4))</f>
        <v>0</v>
      </c>
      <c r="AF180" s="62"/>
      <c r="AG180" s="52">
        <f t="shared" si="2064"/>
        <v>0</v>
      </c>
      <c r="AH180" s="62"/>
      <c r="AI180" s="51">
        <f t="shared" si="2065"/>
        <v>0</v>
      </c>
      <c r="AJ180" s="62"/>
      <c r="AK180" s="51">
        <f t="shared" ref="AK180:AK186" si="2141">SUM(AJ180*H180*2/3)</f>
        <v>0</v>
      </c>
      <c r="AL180" s="62"/>
      <c r="AM180" s="58">
        <f>SUM(AL180*H180*2)</f>
        <v>0</v>
      </c>
      <c r="AN180" s="62"/>
      <c r="AO180" s="58">
        <f t="shared" si="2068"/>
        <v>0</v>
      </c>
      <c r="AP180" s="62"/>
      <c r="AQ180" s="51">
        <f t="shared" si="2069"/>
        <v>0</v>
      </c>
      <c r="AR180" s="62">
        <v>1</v>
      </c>
      <c r="AS180" s="51">
        <v>6</v>
      </c>
      <c r="AT180" s="63"/>
      <c r="AU180" s="52"/>
      <c r="AV180" s="63"/>
      <c r="AW180" s="52"/>
      <c r="AX180" s="63"/>
      <c r="AY180" s="52"/>
      <c r="AZ180" s="63"/>
      <c r="BA180" s="52"/>
      <c r="BB180" s="63"/>
      <c r="BC180" s="52"/>
      <c r="BD180" s="63"/>
      <c r="BE180" s="52"/>
      <c r="BF180" s="52"/>
      <c r="BG180" s="52">
        <f t="shared" si="2072"/>
        <v>24</v>
      </c>
      <c r="BH180" s="52">
        <f t="shared" si="2073"/>
        <v>22</v>
      </c>
      <c r="BI180" s="44"/>
      <c r="BJ180" s="44"/>
      <c r="BK180" s="44"/>
      <c r="BL180" s="31"/>
      <c r="BM180" s="31"/>
      <c r="BN180" s="44" t="s">
        <v>110</v>
      </c>
      <c r="BO180" s="45" t="s">
        <v>114</v>
      </c>
      <c r="BP180" s="45" t="s">
        <v>112</v>
      </c>
      <c r="BQ180" s="45" t="s">
        <v>115</v>
      </c>
      <c r="BR180" s="45">
        <v>105</v>
      </c>
      <c r="BS180" s="45">
        <v>2</v>
      </c>
      <c r="BT180" s="45">
        <v>54</v>
      </c>
      <c r="BU180" s="45">
        <v>1</v>
      </c>
      <c r="BV180" s="45">
        <v>1</v>
      </c>
      <c r="BW180" s="45">
        <v>1</v>
      </c>
      <c r="BX180" s="44">
        <v>68</v>
      </c>
      <c r="BY180" s="99">
        <f>SUM(BZ180+CB180+CD180+CF180+CH180)</f>
        <v>66</v>
      </c>
      <c r="BZ180" s="62"/>
      <c r="CA180" s="58">
        <f t="shared" si="2075"/>
        <v>0</v>
      </c>
      <c r="CB180" s="62"/>
      <c r="CC180" s="58">
        <f t="shared" ref="CC180:CC184" si="2142">BV180*CB180</f>
        <v>0</v>
      </c>
      <c r="CD180" s="62"/>
      <c r="CE180" s="58">
        <f t="shared" si="2076"/>
        <v>0</v>
      </c>
      <c r="CF180" s="62">
        <v>66</v>
      </c>
      <c r="CG180" s="58">
        <f t="shared" si="2077"/>
        <v>66</v>
      </c>
      <c r="CH180" s="62"/>
      <c r="CI180" s="58">
        <f t="shared" si="2078"/>
        <v>0</v>
      </c>
      <c r="CJ180" s="51">
        <v>2</v>
      </c>
      <c r="CK180" s="51">
        <v>2</v>
      </c>
      <c r="CL180" s="62"/>
      <c r="CM180" s="58"/>
      <c r="CN180" s="62"/>
      <c r="CO180" s="51">
        <f t="shared" si="2080"/>
        <v>0</v>
      </c>
      <c r="CP180" s="62"/>
      <c r="CQ180" s="100">
        <f t="shared" si="2081"/>
        <v>0</v>
      </c>
      <c r="CR180" s="62"/>
      <c r="CS180" s="52">
        <f t="shared" si="2082"/>
        <v>0</v>
      </c>
      <c r="CT180" s="62"/>
      <c r="CU180" s="51">
        <f t="shared" si="2083"/>
        <v>0</v>
      </c>
      <c r="CV180" s="62"/>
      <c r="CW180" s="51">
        <f t="shared" ref="CW180" si="2143">SUM(CV180*BT180*2/3)</f>
        <v>0</v>
      </c>
      <c r="CX180" s="62"/>
      <c r="CY180" s="58">
        <f>SUM(CX180*BT180*2)</f>
        <v>0</v>
      </c>
      <c r="CZ180" s="62"/>
      <c r="DA180" s="58">
        <f t="shared" ref="DA180:DA183" si="2144">SUM(CZ180*BV180)</f>
        <v>0</v>
      </c>
      <c r="DB180" s="62"/>
      <c r="DC180" s="51">
        <f t="shared" si="2086"/>
        <v>0</v>
      </c>
      <c r="DD180" s="62"/>
      <c r="DE180" s="51"/>
      <c r="DF180" s="63"/>
      <c r="DG180" s="52"/>
      <c r="DH180" s="63"/>
      <c r="DI180" s="52"/>
      <c r="DJ180" s="63">
        <v>1</v>
      </c>
      <c r="DK180" s="52">
        <v>8</v>
      </c>
      <c r="DL180" s="63"/>
      <c r="DM180" s="52"/>
      <c r="DN180" s="63"/>
      <c r="DO180" s="52"/>
      <c r="DP180" s="63"/>
      <c r="DQ180" s="52"/>
      <c r="DR180" s="52"/>
      <c r="DS180" s="52">
        <f t="shared" si="2087"/>
        <v>78</v>
      </c>
      <c r="DT180" s="52">
        <f t="shared" si="2088"/>
        <v>76</v>
      </c>
      <c r="DU180" s="31"/>
      <c r="DV180" s="31"/>
      <c r="DW180" s="31"/>
      <c r="DX180" s="31"/>
      <c r="DY180" s="31"/>
      <c r="DZ180" s="52"/>
      <c r="EA180" s="101"/>
      <c r="EB180" s="101"/>
      <c r="EC180" s="31"/>
      <c r="ED180" s="31"/>
      <c r="EE180" s="31"/>
      <c r="EF180" s="31"/>
      <c r="EG180" s="31"/>
      <c r="EH180" s="31"/>
      <c r="EI180" s="31"/>
      <c r="EJ180" s="31">
        <f t="shared" si="2089"/>
        <v>84</v>
      </c>
      <c r="EK180" s="31">
        <f t="shared" si="2090"/>
        <v>82</v>
      </c>
      <c r="EL180" s="31">
        <f t="shared" si="2091"/>
        <v>8</v>
      </c>
      <c r="EM180" s="30">
        <f t="shared" si="2092"/>
        <v>8</v>
      </c>
      <c r="EN180" s="31">
        <f t="shared" si="2093"/>
        <v>8</v>
      </c>
      <c r="EO180" s="31">
        <f t="shared" si="2094"/>
        <v>8</v>
      </c>
      <c r="EP180" s="31">
        <f t="shared" si="2095"/>
        <v>0</v>
      </c>
      <c r="EQ180" s="31">
        <f t="shared" si="2096"/>
        <v>0</v>
      </c>
      <c r="ER180" s="31">
        <f t="shared" si="2097"/>
        <v>66</v>
      </c>
      <c r="ES180" s="31">
        <f t="shared" si="2098"/>
        <v>66</v>
      </c>
      <c r="ET180" s="31">
        <f t="shared" si="2099"/>
        <v>0</v>
      </c>
      <c r="EU180" s="31">
        <f t="shared" si="2100"/>
        <v>0</v>
      </c>
      <c r="EV180" s="31">
        <f t="shared" si="2101"/>
        <v>2</v>
      </c>
      <c r="EW180" s="30">
        <f t="shared" si="2102"/>
        <v>4</v>
      </c>
      <c r="EX180" s="31">
        <f t="shared" si="2103"/>
        <v>0</v>
      </c>
      <c r="EY180" s="31">
        <f t="shared" si="2104"/>
        <v>0</v>
      </c>
      <c r="EZ180" s="31">
        <f t="shared" si="2105"/>
        <v>0</v>
      </c>
      <c r="FA180" s="31">
        <f t="shared" si="2106"/>
        <v>0</v>
      </c>
      <c r="FB180" s="31">
        <f t="shared" si="2107"/>
        <v>0</v>
      </c>
      <c r="FC180" s="31">
        <f t="shared" si="2108"/>
        <v>0</v>
      </c>
      <c r="FD180" s="31">
        <f t="shared" si="2109"/>
        <v>0</v>
      </c>
      <c r="FE180" s="31">
        <f t="shared" si="2110"/>
        <v>0</v>
      </c>
      <c r="FF180" s="31">
        <f t="shared" si="2111"/>
        <v>0</v>
      </c>
      <c r="FG180" s="30">
        <f t="shared" si="2112"/>
        <v>0</v>
      </c>
      <c r="FH180" s="31">
        <f t="shared" si="2113"/>
        <v>0</v>
      </c>
      <c r="FI180" s="31">
        <f t="shared" si="2114"/>
        <v>0</v>
      </c>
      <c r="FJ180" s="31">
        <f t="shared" si="2115"/>
        <v>0</v>
      </c>
      <c r="FK180" s="31">
        <f t="shared" si="2116"/>
        <v>0</v>
      </c>
      <c r="FL180" s="31">
        <f t="shared" si="2117"/>
        <v>0</v>
      </c>
      <c r="FM180" s="31">
        <f t="shared" si="2118"/>
        <v>0</v>
      </c>
      <c r="FN180" s="31">
        <f t="shared" si="2119"/>
        <v>0</v>
      </c>
      <c r="FO180" s="31">
        <f t="shared" si="2120"/>
        <v>0</v>
      </c>
      <c r="FP180" s="31">
        <f t="shared" si="2121"/>
        <v>1</v>
      </c>
      <c r="FQ180" s="31">
        <f t="shared" si="2122"/>
        <v>6</v>
      </c>
      <c r="FR180" s="31"/>
      <c r="FS180" s="31">
        <f t="shared" si="2122"/>
        <v>0</v>
      </c>
      <c r="FT180" s="31">
        <f t="shared" si="2123"/>
        <v>0</v>
      </c>
      <c r="FU180" s="31">
        <f t="shared" si="2124"/>
        <v>0</v>
      </c>
      <c r="FV180" s="31">
        <f t="shared" si="2125"/>
        <v>1</v>
      </c>
      <c r="FW180" s="31">
        <f t="shared" si="2126"/>
        <v>8</v>
      </c>
      <c r="FX180" s="31">
        <f t="shared" si="2127"/>
        <v>0</v>
      </c>
      <c r="FY180" s="31">
        <f t="shared" si="2128"/>
        <v>0</v>
      </c>
      <c r="FZ180" s="31">
        <f t="shared" si="2129"/>
        <v>0</v>
      </c>
      <c r="GA180" s="31">
        <f t="shared" si="2130"/>
        <v>0</v>
      </c>
      <c r="GB180" s="31">
        <f t="shared" si="2131"/>
        <v>0</v>
      </c>
      <c r="GC180" s="31">
        <f t="shared" si="2132"/>
        <v>0</v>
      </c>
      <c r="GD180" s="31">
        <f t="shared" si="2133"/>
        <v>0</v>
      </c>
      <c r="GE180" s="97">
        <f t="shared" si="2134"/>
        <v>102</v>
      </c>
      <c r="GF180" s="98">
        <f t="shared" si="2135"/>
        <v>98</v>
      </c>
      <c r="GG180" s="31"/>
      <c r="GH180" s="31"/>
      <c r="GI180" s="31"/>
      <c r="GJ180" s="31"/>
      <c r="GL180" s="7"/>
      <c r="GM180" s="7"/>
      <c r="GN180" s="11"/>
      <c r="GO180" s="33"/>
      <c r="GP180" s="40"/>
      <c r="GR180" s="36"/>
    </row>
    <row r="181" spans="1:200" s="2" customFormat="1" ht="24.95" hidden="1" customHeight="1">
      <c r="A181" s="31"/>
      <c r="B181" s="44" t="s">
        <v>110</v>
      </c>
      <c r="C181" s="109" t="s">
        <v>114</v>
      </c>
      <c r="D181" s="109" t="s">
        <v>112</v>
      </c>
      <c r="E181" s="45" t="s">
        <v>115</v>
      </c>
      <c r="F181" s="45">
        <v>105</v>
      </c>
      <c r="G181" s="45">
        <v>1</v>
      </c>
      <c r="H181" s="45">
        <v>54</v>
      </c>
      <c r="I181" s="45">
        <v>1</v>
      </c>
      <c r="J181" s="45">
        <v>1</v>
      </c>
      <c r="K181" s="45">
        <v>1</v>
      </c>
      <c r="L181" s="44">
        <v>18</v>
      </c>
      <c r="M181" s="99">
        <f>SUM(N181+P181+R181+T181+V181)</f>
        <v>18</v>
      </c>
      <c r="N181" s="62"/>
      <c r="O181" s="58">
        <f t="shared" si="2136"/>
        <v>0</v>
      </c>
      <c r="P181" s="62"/>
      <c r="Q181" s="58">
        <f t="shared" si="2057"/>
        <v>0</v>
      </c>
      <c r="R181" s="62"/>
      <c r="S181" s="58">
        <f t="shared" si="2137"/>
        <v>0</v>
      </c>
      <c r="T181" s="62">
        <v>18</v>
      </c>
      <c r="U181" s="58">
        <f t="shared" si="2059"/>
        <v>18</v>
      </c>
      <c r="V181" s="62"/>
      <c r="W181" s="58">
        <f t="shared" si="2138"/>
        <v>0</v>
      </c>
      <c r="X181" s="51">
        <f t="shared" si="2139"/>
        <v>0</v>
      </c>
      <c r="Y181" s="51">
        <v>2</v>
      </c>
      <c r="Z181" s="62"/>
      <c r="AA181" s="58"/>
      <c r="AB181" s="62"/>
      <c r="AC181" s="51">
        <f t="shared" ref="AC181:AC186" si="2145">SUM(AB181)*3*H181/5</f>
        <v>0</v>
      </c>
      <c r="AD181" s="62"/>
      <c r="AE181" s="100">
        <f t="shared" si="2140"/>
        <v>0</v>
      </c>
      <c r="AF181" s="62"/>
      <c r="AG181" s="52">
        <f t="shared" si="2064"/>
        <v>0</v>
      </c>
      <c r="AH181" s="62"/>
      <c r="AI181" s="51">
        <f t="shared" si="2065"/>
        <v>0</v>
      </c>
      <c r="AJ181" s="62"/>
      <c r="AK181" s="51">
        <f t="shared" si="2141"/>
        <v>0</v>
      </c>
      <c r="AL181" s="62"/>
      <c r="AM181" s="58">
        <f>SUM(AL181*H181*2)</f>
        <v>0</v>
      </c>
      <c r="AN181" s="62"/>
      <c r="AO181" s="58">
        <f t="shared" si="2068"/>
        <v>0</v>
      </c>
      <c r="AP181" s="62"/>
      <c r="AQ181" s="51">
        <f t="shared" si="2069"/>
        <v>0</v>
      </c>
      <c r="AR181" s="62">
        <v>1</v>
      </c>
      <c r="AS181" s="51">
        <f t="shared" ref="AS181" si="2146">AR181*K181*6</f>
        <v>6</v>
      </c>
      <c r="AT181" s="63"/>
      <c r="AU181" s="52"/>
      <c r="AV181" s="63"/>
      <c r="AW181" s="52"/>
      <c r="AX181" s="63"/>
      <c r="AY181" s="52"/>
      <c r="AZ181" s="63"/>
      <c r="BA181" s="52"/>
      <c r="BB181" s="63"/>
      <c r="BC181" s="52"/>
      <c r="BD181" s="63"/>
      <c r="BE181" s="52"/>
      <c r="BF181" s="52"/>
      <c r="BG181" s="52">
        <f t="shared" si="2072"/>
        <v>26</v>
      </c>
      <c r="BH181" s="52">
        <f t="shared" si="2073"/>
        <v>24</v>
      </c>
      <c r="BI181" s="31"/>
      <c r="BJ181" s="31"/>
      <c r="BK181" s="31"/>
      <c r="BL181" s="31"/>
      <c r="BM181" s="31"/>
      <c r="BN181" s="44" t="s">
        <v>110</v>
      </c>
      <c r="BO181" s="109" t="s">
        <v>114</v>
      </c>
      <c r="BP181" s="109" t="s">
        <v>112</v>
      </c>
      <c r="BQ181" s="45" t="s">
        <v>115</v>
      </c>
      <c r="BR181" s="109">
        <v>208</v>
      </c>
      <c r="BS181" s="45">
        <v>4</v>
      </c>
      <c r="BT181" s="45">
        <v>60</v>
      </c>
      <c r="BU181" s="45">
        <v>1</v>
      </c>
      <c r="BV181" s="45">
        <v>1</v>
      </c>
      <c r="BW181" s="45">
        <v>1</v>
      </c>
      <c r="BX181" s="44">
        <v>70</v>
      </c>
      <c r="BY181" s="99">
        <f t="shared" ref="BY181:BY186" si="2147">SUM(BZ181+CB181+CD181+CF181+CH181)</f>
        <v>70</v>
      </c>
      <c r="BZ181" s="62"/>
      <c r="CA181" s="58">
        <f t="shared" ref="CA181:CA183" si="2148">SUM(BZ181)*BU181</f>
        <v>0</v>
      </c>
      <c r="CB181" s="62"/>
      <c r="CC181" s="58">
        <f t="shared" si="2142"/>
        <v>0</v>
      </c>
      <c r="CD181" s="62">
        <v>64</v>
      </c>
      <c r="CE181" s="58">
        <f t="shared" ref="CE181:CE183" si="2149">SUM(CD181)*BV181</f>
        <v>64</v>
      </c>
      <c r="CF181" s="62">
        <v>6</v>
      </c>
      <c r="CG181" s="58">
        <f t="shared" ref="CG181:CG183" si="2150">SUM(CF181)*BW181</f>
        <v>6</v>
      </c>
      <c r="CH181" s="62"/>
      <c r="CI181" s="58">
        <f t="shared" si="2078"/>
        <v>0</v>
      </c>
      <c r="CJ181" s="51">
        <f t="shared" si="2079"/>
        <v>0</v>
      </c>
      <c r="CK181" s="51">
        <v>2</v>
      </c>
      <c r="CL181" s="62"/>
      <c r="CM181" s="58"/>
      <c r="CN181" s="62"/>
      <c r="CO181" s="51">
        <f t="shared" ref="CO181:CO184" si="2151">SUM(CN181)*3*BT181/5</f>
        <v>0</v>
      </c>
      <c r="CP181" s="62"/>
      <c r="CQ181" s="100">
        <f t="shared" si="2081"/>
        <v>0</v>
      </c>
      <c r="CR181" s="62"/>
      <c r="CS181" s="52">
        <f t="shared" si="2082"/>
        <v>0</v>
      </c>
      <c r="CT181" s="62"/>
      <c r="CU181" s="51">
        <f t="shared" si="2083"/>
        <v>0</v>
      </c>
      <c r="CV181" s="62"/>
      <c r="CW181" s="51">
        <f t="shared" ref="CW181:CW184" si="2152">SUM(CV181*BT181*2/3)</f>
        <v>0</v>
      </c>
      <c r="CX181" s="62"/>
      <c r="CY181" s="58">
        <f>SUM(CX181*BT181*2)</f>
        <v>0</v>
      </c>
      <c r="CZ181" s="62"/>
      <c r="DA181" s="58">
        <f t="shared" si="2144"/>
        <v>0</v>
      </c>
      <c r="DB181" s="62"/>
      <c r="DC181" s="51">
        <f t="shared" si="2086"/>
        <v>0</v>
      </c>
      <c r="DD181" s="62">
        <v>1</v>
      </c>
      <c r="DE181" s="51">
        <f>DD181*BW181*6</f>
        <v>6</v>
      </c>
      <c r="DF181" s="63"/>
      <c r="DG181" s="52"/>
      <c r="DH181" s="63"/>
      <c r="DI181" s="52"/>
      <c r="DJ181" s="63"/>
      <c r="DK181" s="52"/>
      <c r="DL181" s="63"/>
      <c r="DM181" s="52"/>
      <c r="DN181" s="63"/>
      <c r="DO181" s="52"/>
      <c r="DP181" s="63"/>
      <c r="DQ181" s="52"/>
      <c r="DR181" s="52"/>
      <c r="DS181" s="52">
        <f t="shared" si="2087"/>
        <v>78</v>
      </c>
      <c r="DT181" s="52">
        <f t="shared" si="2088"/>
        <v>76</v>
      </c>
      <c r="DU181" s="31"/>
      <c r="DV181" s="31"/>
      <c r="DW181" s="31"/>
      <c r="DX181" s="31"/>
      <c r="DY181" s="31"/>
      <c r="DZ181" s="52"/>
      <c r="EA181" s="101"/>
      <c r="EB181" s="101"/>
      <c r="EC181" s="31"/>
      <c r="ED181" s="31"/>
      <c r="EE181" s="31"/>
      <c r="EF181" s="31"/>
      <c r="EG181" s="31"/>
      <c r="EH181" s="31"/>
      <c r="EI181" s="31"/>
      <c r="EJ181" s="31">
        <f t="shared" si="2089"/>
        <v>88</v>
      </c>
      <c r="EK181" s="31">
        <f t="shared" si="2090"/>
        <v>88</v>
      </c>
      <c r="EL181" s="31">
        <f t="shared" si="2091"/>
        <v>0</v>
      </c>
      <c r="EM181" s="30">
        <f t="shared" si="2092"/>
        <v>0</v>
      </c>
      <c r="EN181" s="31">
        <f t="shared" si="2093"/>
        <v>0</v>
      </c>
      <c r="EO181" s="31">
        <f t="shared" si="2094"/>
        <v>0</v>
      </c>
      <c r="EP181" s="31">
        <f t="shared" si="2095"/>
        <v>64</v>
      </c>
      <c r="EQ181" s="31">
        <f t="shared" si="2096"/>
        <v>64</v>
      </c>
      <c r="ER181" s="31">
        <f t="shared" si="2097"/>
        <v>24</v>
      </c>
      <c r="ES181" s="31">
        <f t="shared" si="2098"/>
        <v>24</v>
      </c>
      <c r="ET181" s="31">
        <f t="shared" si="2099"/>
        <v>0</v>
      </c>
      <c r="EU181" s="31">
        <f t="shared" si="2100"/>
        <v>0</v>
      </c>
      <c r="EV181" s="31">
        <f t="shared" si="2101"/>
        <v>0</v>
      </c>
      <c r="EW181" s="30">
        <f t="shared" si="2102"/>
        <v>4</v>
      </c>
      <c r="EX181" s="31">
        <f t="shared" si="2103"/>
        <v>0</v>
      </c>
      <c r="EY181" s="31">
        <f t="shared" si="2104"/>
        <v>0</v>
      </c>
      <c r="EZ181" s="31">
        <f t="shared" si="2105"/>
        <v>0</v>
      </c>
      <c r="FA181" s="31">
        <f t="shared" si="2106"/>
        <v>0</v>
      </c>
      <c r="FB181" s="31">
        <f t="shared" si="2107"/>
        <v>0</v>
      </c>
      <c r="FC181" s="31">
        <f t="shared" si="2108"/>
        <v>0</v>
      </c>
      <c r="FD181" s="31">
        <f t="shared" si="2109"/>
        <v>0</v>
      </c>
      <c r="FE181" s="31">
        <f t="shared" si="2110"/>
        <v>0</v>
      </c>
      <c r="FF181" s="31">
        <f t="shared" si="2111"/>
        <v>0</v>
      </c>
      <c r="FG181" s="30">
        <f t="shared" si="2112"/>
        <v>0</v>
      </c>
      <c r="FH181" s="31">
        <f t="shared" si="2113"/>
        <v>0</v>
      </c>
      <c r="FI181" s="31">
        <f t="shared" si="2114"/>
        <v>0</v>
      </c>
      <c r="FJ181" s="31">
        <f t="shared" si="2115"/>
        <v>0</v>
      </c>
      <c r="FK181" s="31">
        <f t="shared" si="2116"/>
        <v>0</v>
      </c>
      <c r="FL181" s="31">
        <f t="shared" si="2117"/>
        <v>0</v>
      </c>
      <c r="FM181" s="31">
        <f t="shared" si="2118"/>
        <v>0</v>
      </c>
      <c r="FN181" s="31">
        <f t="shared" si="2119"/>
        <v>0</v>
      </c>
      <c r="FO181" s="31">
        <f t="shared" si="2120"/>
        <v>0</v>
      </c>
      <c r="FP181" s="31">
        <f t="shared" si="2121"/>
        <v>2</v>
      </c>
      <c r="FQ181" s="31">
        <f t="shared" si="2122"/>
        <v>12</v>
      </c>
      <c r="FR181" s="31"/>
      <c r="FS181" s="31">
        <f t="shared" si="2122"/>
        <v>0</v>
      </c>
      <c r="FT181" s="31">
        <f t="shared" si="2123"/>
        <v>0</v>
      </c>
      <c r="FU181" s="31">
        <f t="shared" si="2124"/>
        <v>0</v>
      </c>
      <c r="FV181" s="31">
        <f t="shared" si="2125"/>
        <v>0</v>
      </c>
      <c r="FW181" s="31">
        <f t="shared" si="2126"/>
        <v>0</v>
      </c>
      <c r="FX181" s="31">
        <f t="shared" si="2127"/>
        <v>0</v>
      </c>
      <c r="FY181" s="31">
        <f t="shared" si="2128"/>
        <v>0</v>
      </c>
      <c r="FZ181" s="31">
        <f t="shared" si="2129"/>
        <v>0</v>
      </c>
      <c r="GA181" s="31">
        <f t="shared" si="2130"/>
        <v>0</v>
      </c>
      <c r="GB181" s="31">
        <f t="shared" si="2131"/>
        <v>0</v>
      </c>
      <c r="GC181" s="31">
        <f t="shared" si="2132"/>
        <v>0</v>
      </c>
      <c r="GD181" s="31">
        <f t="shared" si="2133"/>
        <v>0</v>
      </c>
      <c r="GE181" s="97">
        <f t="shared" si="2134"/>
        <v>104</v>
      </c>
      <c r="GF181" s="98">
        <f t="shared" si="2135"/>
        <v>100</v>
      </c>
      <c r="GG181" s="31"/>
      <c r="GH181" s="31"/>
      <c r="GI181" s="31"/>
      <c r="GJ181" s="31"/>
      <c r="GL181" s="7"/>
      <c r="GM181" s="7"/>
      <c r="GN181" s="11"/>
      <c r="GO181" s="33"/>
      <c r="GP181" s="40"/>
      <c r="GR181" s="36"/>
    </row>
    <row r="182" spans="1:200" s="2" customFormat="1" ht="24.95" hidden="1" customHeight="1">
      <c r="A182" s="31"/>
      <c r="B182" s="44" t="s">
        <v>110</v>
      </c>
      <c r="C182" s="109" t="s">
        <v>114</v>
      </c>
      <c r="D182" s="109" t="s">
        <v>112</v>
      </c>
      <c r="E182" s="45" t="s">
        <v>115</v>
      </c>
      <c r="F182" s="109">
        <v>208</v>
      </c>
      <c r="G182" s="45">
        <v>3</v>
      </c>
      <c r="H182" s="45">
        <v>60</v>
      </c>
      <c r="I182" s="45">
        <v>1</v>
      </c>
      <c r="J182" s="45">
        <v>1</v>
      </c>
      <c r="K182" s="45">
        <v>1</v>
      </c>
      <c r="L182" s="44">
        <v>44</v>
      </c>
      <c r="M182" s="99">
        <f t="shared" ref="M182:M189" si="2153">SUM(N182+P182+R182+T182+V182)</f>
        <v>44</v>
      </c>
      <c r="N182" s="62"/>
      <c r="O182" s="58">
        <f t="shared" si="2136"/>
        <v>0</v>
      </c>
      <c r="P182" s="62"/>
      <c r="Q182" s="58">
        <f t="shared" si="2057"/>
        <v>0</v>
      </c>
      <c r="R182" s="62">
        <v>38</v>
      </c>
      <c r="S182" s="58">
        <f t="shared" si="2137"/>
        <v>38</v>
      </c>
      <c r="T182" s="62">
        <v>6</v>
      </c>
      <c r="U182" s="58">
        <f t="shared" ref="U182:U189" si="2154">SUM(T182)*K182</f>
        <v>6</v>
      </c>
      <c r="V182" s="62"/>
      <c r="W182" s="58">
        <f t="shared" ref="W182:W186" si="2155">SUM(V182)*J182*5</f>
        <v>0</v>
      </c>
      <c r="X182" s="51">
        <f t="shared" si="2139"/>
        <v>0</v>
      </c>
      <c r="Y182" s="51">
        <v>2</v>
      </c>
      <c r="Z182" s="62"/>
      <c r="AA182" s="58"/>
      <c r="AB182" s="62"/>
      <c r="AC182" s="51">
        <f t="shared" si="2145"/>
        <v>0</v>
      </c>
      <c r="AD182" s="62"/>
      <c r="AE182" s="100">
        <f t="shared" si="2140"/>
        <v>0</v>
      </c>
      <c r="AF182" s="62"/>
      <c r="AG182" s="52">
        <f t="shared" si="2064"/>
        <v>0</v>
      </c>
      <c r="AH182" s="62"/>
      <c r="AI182" s="51">
        <f t="shared" si="2065"/>
        <v>0</v>
      </c>
      <c r="AJ182" s="62"/>
      <c r="AK182" s="51">
        <f t="shared" si="2141"/>
        <v>0</v>
      </c>
      <c r="AL182" s="62"/>
      <c r="AM182" s="58">
        <f>SUM(AL182*H182*2)</f>
        <v>0</v>
      </c>
      <c r="AN182" s="62"/>
      <c r="AO182" s="58">
        <f t="shared" si="2068"/>
        <v>0</v>
      </c>
      <c r="AP182" s="62"/>
      <c r="AQ182" s="51">
        <f t="shared" si="2069"/>
        <v>0</v>
      </c>
      <c r="AR182" s="62">
        <v>1</v>
      </c>
      <c r="AS182" s="51">
        <f>AR182*K182*6</f>
        <v>6</v>
      </c>
      <c r="AT182" s="63"/>
      <c r="AU182" s="52"/>
      <c r="AV182" s="63"/>
      <c r="AW182" s="52"/>
      <c r="AX182" s="63"/>
      <c r="AY182" s="52"/>
      <c r="AZ182" s="63"/>
      <c r="BA182" s="52"/>
      <c r="BB182" s="63"/>
      <c r="BC182" s="52"/>
      <c r="BD182" s="63"/>
      <c r="BE182" s="52"/>
      <c r="BF182" s="52"/>
      <c r="BG182" s="52">
        <f t="shared" si="2072"/>
        <v>52</v>
      </c>
      <c r="BH182" s="52">
        <f t="shared" si="2073"/>
        <v>50</v>
      </c>
      <c r="BI182" s="31"/>
      <c r="BJ182" s="31"/>
      <c r="BK182" s="31"/>
      <c r="BL182" s="31"/>
      <c r="BM182" s="31"/>
      <c r="BN182" s="44" t="s">
        <v>110</v>
      </c>
      <c r="BO182" s="45" t="s">
        <v>116</v>
      </c>
      <c r="BP182" s="109" t="s">
        <v>112</v>
      </c>
      <c r="BQ182" s="109" t="s">
        <v>117</v>
      </c>
      <c r="BR182" s="109">
        <v>210</v>
      </c>
      <c r="BS182" s="109">
        <v>4</v>
      </c>
      <c r="BT182" s="45">
        <f>60+40</f>
        <v>100</v>
      </c>
      <c r="BU182" s="45">
        <v>1</v>
      </c>
      <c r="BV182" s="45">
        <v>1</v>
      </c>
      <c r="BW182" s="45">
        <v>1</v>
      </c>
      <c r="BX182" s="44">
        <v>60</v>
      </c>
      <c r="BY182" s="99">
        <f t="shared" si="2147"/>
        <v>60</v>
      </c>
      <c r="BZ182" s="62"/>
      <c r="CA182" s="58">
        <f t="shared" si="2148"/>
        <v>0</v>
      </c>
      <c r="CB182" s="62"/>
      <c r="CC182" s="58">
        <f t="shared" si="2142"/>
        <v>0</v>
      </c>
      <c r="CD182" s="62">
        <v>54</v>
      </c>
      <c r="CE182" s="58">
        <f t="shared" si="2149"/>
        <v>54</v>
      </c>
      <c r="CF182" s="62">
        <v>6</v>
      </c>
      <c r="CG182" s="58">
        <f t="shared" si="2150"/>
        <v>6</v>
      </c>
      <c r="CH182" s="62"/>
      <c r="CI182" s="58">
        <f t="shared" si="2078"/>
        <v>0</v>
      </c>
      <c r="CJ182" s="51">
        <f t="shared" si="2079"/>
        <v>0</v>
      </c>
      <c r="CK182" s="51">
        <v>2</v>
      </c>
      <c r="CL182" s="62"/>
      <c r="CM182" s="58"/>
      <c r="CN182" s="62"/>
      <c r="CO182" s="51">
        <f t="shared" si="2151"/>
        <v>0</v>
      </c>
      <c r="CP182" s="62"/>
      <c r="CQ182" s="100">
        <f t="shared" si="2081"/>
        <v>0</v>
      </c>
      <c r="CR182" s="62"/>
      <c r="CS182" s="52">
        <f t="shared" si="2082"/>
        <v>0</v>
      </c>
      <c r="CT182" s="62"/>
      <c r="CU182" s="51">
        <f t="shared" si="2083"/>
        <v>0</v>
      </c>
      <c r="CV182" s="62"/>
      <c r="CW182" s="51">
        <f t="shared" si="2152"/>
        <v>0</v>
      </c>
      <c r="CX182" s="62"/>
      <c r="CY182" s="58">
        <f t="shared" ref="CY182:CY184" si="2156">SUM(CX182*BT182)</f>
        <v>0</v>
      </c>
      <c r="CZ182" s="62"/>
      <c r="DA182" s="58">
        <f t="shared" si="2144"/>
        <v>0</v>
      </c>
      <c r="DB182" s="62"/>
      <c r="DC182" s="51">
        <f t="shared" si="2086"/>
        <v>0</v>
      </c>
      <c r="DD182" s="62">
        <v>1</v>
      </c>
      <c r="DE182" s="51">
        <f>DD182*BW182*6</f>
        <v>6</v>
      </c>
      <c r="DF182" s="63"/>
      <c r="DG182" s="52"/>
      <c r="DH182" s="63"/>
      <c r="DI182" s="52"/>
      <c r="DJ182" s="63"/>
      <c r="DK182" s="52"/>
      <c r="DL182" s="63"/>
      <c r="DM182" s="52"/>
      <c r="DN182" s="63"/>
      <c r="DO182" s="52"/>
      <c r="DP182" s="63"/>
      <c r="DQ182" s="52"/>
      <c r="DR182" s="52"/>
      <c r="DS182" s="52">
        <f t="shared" si="2087"/>
        <v>68</v>
      </c>
      <c r="DT182" s="52">
        <f t="shared" si="2088"/>
        <v>66</v>
      </c>
      <c r="DU182" s="31"/>
      <c r="DV182" s="31"/>
      <c r="DW182" s="31"/>
      <c r="DX182" s="31"/>
      <c r="DY182" s="31"/>
      <c r="DZ182" s="52"/>
      <c r="EA182" s="101"/>
      <c r="EB182" s="101"/>
      <c r="EC182" s="31"/>
      <c r="ED182" s="31"/>
      <c r="EE182" s="31"/>
      <c r="EF182" s="31"/>
      <c r="EG182" s="31"/>
      <c r="EH182" s="31"/>
      <c r="EI182" s="31"/>
      <c r="EJ182" s="31">
        <f t="shared" si="2089"/>
        <v>104</v>
      </c>
      <c r="EK182" s="31">
        <f t="shared" si="2090"/>
        <v>104</v>
      </c>
      <c r="EL182" s="31">
        <f t="shared" si="2091"/>
        <v>0</v>
      </c>
      <c r="EM182" s="30">
        <f t="shared" si="2092"/>
        <v>0</v>
      </c>
      <c r="EN182" s="31">
        <f t="shared" si="2093"/>
        <v>0</v>
      </c>
      <c r="EO182" s="31">
        <f t="shared" si="2094"/>
        <v>0</v>
      </c>
      <c r="EP182" s="31">
        <f t="shared" si="2095"/>
        <v>92</v>
      </c>
      <c r="EQ182" s="31">
        <f t="shared" si="2096"/>
        <v>92</v>
      </c>
      <c r="ER182" s="31">
        <f t="shared" si="2097"/>
        <v>12</v>
      </c>
      <c r="ES182" s="31">
        <f t="shared" si="2098"/>
        <v>12</v>
      </c>
      <c r="ET182" s="31">
        <f t="shared" si="2099"/>
        <v>0</v>
      </c>
      <c r="EU182" s="31">
        <f t="shared" si="2100"/>
        <v>0</v>
      </c>
      <c r="EV182" s="31">
        <f t="shared" si="2101"/>
        <v>0</v>
      </c>
      <c r="EW182" s="30">
        <f t="shared" si="2102"/>
        <v>4</v>
      </c>
      <c r="EX182" s="31">
        <f t="shared" si="2103"/>
        <v>0</v>
      </c>
      <c r="EY182" s="31">
        <f t="shared" si="2104"/>
        <v>0</v>
      </c>
      <c r="EZ182" s="31">
        <f t="shared" si="2105"/>
        <v>0</v>
      </c>
      <c r="FA182" s="31">
        <f t="shared" si="2106"/>
        <v>0</v>
      </c>
      <c r="FB182" s="31">
        <f t="shared" si="2107"/>
        <v>0</v>
      </c>
      <c r="FC182" s="31">
        <f t="shared" si="2108"/>
        <v>0</v>
      </c>
      <c r="FD182" s="31">
        <f t="shared" si="2109"/>
        <v>0</v>
      </c>
      <c r="FE182" s="31">
        <f t="shared" si="2110"/>
        <v>0</v>
      </c>
      <c r="FF182" s="31">
        <f t="shared" si="2111"/>
        <v>0</v>
      </c>
      <c r="FG182" s="30">
        <f t="shared" si="2112"/>
        <v>0</v>
      </c>
      <c r="FH182" s="31">
        <f t="shared" si="2113"/>
        <v>0</v>
      </c>
      <c r="FI182" s="31">
        <f t="shared" si="2114"/>
        <v>0</v>
      </c>
      <c r="FJ182" s="31">
        <f t="shared" si="2115"/>
        <v>0</v>
      </c>
      <c r="FK182" s="31">
        <f t="shared" si="2116"/>
        <v>0</v>
      </c>
      <c r="FL182" s="31">
        <f t="shared" si="2117"/>
        <v>0</v>
      </c>
      <c r="FM182" s="31">
        <f t="shared" si="2118"/>
        <v>0</v>
      </c>
      <c r="FN182" s="31">
        <f t="shared" si="2119"/>
        <v>0</v>
      </c>
      <c r="FO182" s="31">
        <f t="shared" si="2120"/>
        <v>0</v>
      </c>
      <c r="FP182" s="31">
        <f t="shared" si="2121"/>
        <v>2</v>
      </c>
      <c r="FQ182" s="31">
        <f t="shared" si="2122"/>
        <v>12</v>
      </c>
      <c r="FR182" s="31"/>
      <c r="FS182" s="31">
        <f t="shared" si="2122"/>
        <v>0</v>
      </c>
      <c r="FT182" s="31">
        <f t="shared" si="2123"/>
        <v>0</v>
      </c>
      <c r="FU182" s="31">
        <f t="shared" si="2124"/>
        <v>0</v>
      </c>
      <c r="FV182" s="31">
        <f t="shared" si="2125"/>
        <v>0</v>
      </c>
      <c r="FW182" s="31">
        <f t="shared" si="2126"/>
        <v>0</v>
      </c>
      <c r="FX182" s="31">
        <f t="shared" si="2127"/>
        <v>0</v>
      </c>
      <c r="FY182" s="31">
        <f t="shared" si="2128"/>
        <v>0</v>
      </c>
      <c r="FZ182" s="31">
        <f t="shared" si="2129"/>
        <v>0</v>
      </c>
      <c r="GA182" s="31">
        <f t="shared" si="2130"/>
        <v>0</v>
      </c>
      <c r="GB182" s="31">
        <f t="shared" si="2131"/>
        <v>0</v>
      </c>
      <c r="GC182" s="31">
        <f t="shared" si="2132"/>
        <v>0</v>
      </c>
      <c r="GD182" s="31">
        <f t="shared" si="2133"/>
        <v>0</v>
      </c>
      <c r="GE182" s="97">
        <f t="shared" si="2134"/>
        <v>120</v>
      </c>
      <c r="GF182" s="98">
        <f t="shared" si="2135"/>
        <v>116</v>
      </c>
      <c r="GG182" s="31"/>
      <c r="GH182" s="31"/>
      <c r="GI182" s="31"/>
      <c r="GJ182" s="31"/>
      <c r="GL182" s="7"/>
      <c r="GM182" s="7"/>
      <c r="GN182" s="11"/>
      <c r="GO182" s="33"/>
      <c r="GP182" s="40"/>
      <c r="GR182" s="36"/>
    </row>
    <row r="183" spans="1:200" s="2" customFormat="1" ht="24.95" hidden="1" customHeight="1">
      <c r="A183" s="31"/>
      <c r="B183" s="44" t="s">
        <v>110</v>
      </c>
      <c r="C183" s="45" t="s">
        <v>116</v>
      </c>
      <c r="D183" s="109" t="s">
        <v>112</v>
      </c>
      <c r="E183" s="109" t="s">
        <v>117</v>
      </c>
      <c r="F183" s="109">
        <v>210</v>
      </c>
      <c r="G183" s="109">
        <v>3</v>
      </c>
      <c r="H183" s="45">
        <f>60+40</f>
        <v>100</v>
      </c>
      <c r="I183" s="45">
        <v>1</v>
      </c>
      <c r="J183" s="45">
        <v>1</v>
      </c>
      <c r="K183" s="45">
        <v>1</v>
      </c>
      <c r="L183" s="44">
        <v>38</v>
      </c>
      <c r="M183" s="99">
        <f t="shared" si="2153"/>
        <v>40</v>
      </c>
      <c r="N183" s="62"/>
      <c r="O183" s="58">
        <f t="shared" si="2136"/>
        <v>0</v>
      </c>
      <c r="P183" s="62"/>
      <c r="Q183" s="58">
        <f t="shared" si="2057"/>
        <v>0</v>
      </c>
      <c r="R183" s="62">
        <v>34</v>
      </c>
      <c r="S183" s="58">
        <f t="shared" si="2137"/>
        <v>34</v>
      </c>
      <c r="T183" s="62">
        <v>6</v>
      </c>
      <c r="U183" s="58">
        <f t="shared" si="2154"/>
        <v>6</v>
      </c>
      <c r="V183" s="62"/>
      <c r="W183" s="58">
        <f t="shared" si="2155"/>
        <v>0</v>
      </c>
      <c r="X183" s="51">
        <f t="shared" si="2139"/>
        <v>0</v>
      </c>
      <c r="Y183" s="51">
        <v>0</v>
      </c>
      <c r="Z183" s="62"/>
      <c r="AA183" s="58"/>
      <c r="AB183" s="62"/>
      <c r="AC183" s="51">
        <f t="shared" si="2145"/>
        <v>0</v>
      </c>
      <c r="AD183" s="62"/>
      <c r="AE183" s="100">
        <f t="shared" si="2140"/>
        <v>0</v>
      </c>
      <c r="AF183" s="62"/>
      <c r="AG183" s="52">
        <f t="shared" si="2064"/>
        <v>0</v>
      </c>
      <c r="AH183" s="62"/>
      <c r="AI183" s="51">
        <f t="shared" si="2065"/>
        <v>0</v>
      </c>
      <c r="AJ183" s="62"/>
      <c r="AK183" s="51">
        <f t="shared" si="2141"/>
        <v>0</v>
      </c>
      <c r="AL183" s="62"/>
      <c r="AM183" s="58">
        <f t="shared" ref="AM183" si="2157">SUM(AL183*H183)</f>
        <v>0</v>
      </c>
      <c r="AN183" s="62"/>
      <c r="AO183" s="58">
        <f t="shared" si="2068"/>
        <v>0</v>
      </c>
      <c r="AP183" s="62"/>
      <c r="AQ183" s="51">
        <f t="shared" si="2069"/>
        <v>0</v>
      </c>
      <c r="AR183" s="62">
        <v>1</v>
      </c>
      <c r="AS183" s="51">
        <f>AR183*K183*6</f>
        <v>6</v>
      </c>
      <c r="AT183" s="63"/>
      <c r="AU183" s="52"/>
      <c r="AV183" s="63"/>
      <c r="AW183" s="52"/>
      <c r="AX183" s="63"/>
      <c r="AY183" s="52"/>
      <c r="AZ183" s="63"/>
      <c r="BA183" s="52"/>
      <c r="BB183" s="63"/>
      <c r="BC183" s="52"/>
      <c r="BD183" s="63"/>
      <c r="BE183" s="52"/>
      <c r="BF183" s="52"/>
      <c r="BG183" s="52">
        <f t="shared" si="2072"/>
        <v>46</v>
      </c>
      <c r="BH183" s="52">
        <f t="shared" si="2073"/>
        <v>46</v>
      </c>
      <c r="BI183" s="31"/>
      <c r="BJ183" s="31"/>
      <c r="BK183" s="31"/>
      <c r="BL183" s="31"/>
      <c r="BM183" s="31"/>
      <c r="BN183" s="44" t="s">
        <v>110</v>
      </c>
      <c r="BO183" s="45" t="s">
        <v>114</v>
      </c>
      <c r="BP183" s="109" t="s">
        <v>112</v>
      </c>
      <c r="BQ183" s="45" t="s">
        <v>115</v>
      </c>
      <c r="BR183" s="109">
        <v>307</v>
      </c>
      <c r="BS183" s="109">
        <v>6</v>
      </c>
      <c r="BT183" s="45">
        <v>48</v>
      </c>
      <c r="BU183" s="45">
        <v>1</v>
      </c>
      <c r="BV183" s="45">
        <v>1</v>
      </c>
      <c r="BW183" s="45">
        <v>1</v>
      </c>
      <c r="BX183" s="44">
        <v>70</v>
      </c>
      <c r="BY183" s="99">
        <f t="shared" si="2147"/>
        <v>70</v>
      </c>
      <c r="BZ183" s="62"/>
      <c r="CA183" s="58">
        <f t="shared" si="2148"/>
        <v>0</v>
      </c>
      <c r="CB183" s="62"/>
      <c r="CC183" s="58">
        <f t="shared" si="2142"/>
        <v>0</v>
      </c>
      <c r="CD183" s="62">
        <v>64</v>
      </c>
      <c r="CE183" s="58">
        <f t="shared" si="2149"/>
        <v>64</v>
      </c>
      <c r="CF183" s="62">
        <v>6</v>
      </c>
      <c r="CG183" s="58">
        <f t="shared" si="2150"/>
        <v>6</v>
      </c>
      <c r="CH183" s="62"/>
      <c r="CI183" s="58">
        <f t="shared" si="2078"/>
        <v>0</v>
      </c>
      <c r="CJ183" s="51">
        <f t="shared" si="2079"/>
        <v>0</v>
      </c>
      <c r="CK183" s="51">
        <v>0</v>
      </c>
      <c r="CL183" s="62"/>
      <c r="CM183" s="58"/>
      <c r="CN183" s="62"/>
      <c r="CO183" s="51">
        <f t="shared" si="2151"/>
        <v>0</v>
      </c>
      <c r="CP183" s="62"/>
      <c r="CQ183" s="100">
        <f t="shared" si="2081"/>
        <v>0</v>
      </c>
      <c r="CR183" s="62"/>
      <c r="CS183" s="52">
        <f t="shared" si="2082"/>
        <v>0</v>
      </c>
      <c r="CT183" s="62"/>
      <c r="CU183" s="51">
        <f t="shared" si="2083"/>
        <v>0</v>
      </c>
      <c r="CV183" s="62"/>
      <c r="CW183" s="51">
        <f t="shared" si="2152"/>
        <v>0</v>
      </c>
      <c r="CX183" s="62"/>
      <c r="CY183" s="58">
        <f t="shared" si="2156"/>
        <v>0</v>
      </c>
      <c r="CZ183" s="62"/>
      <c r="DA183" s="58">
        <f t="shared" si="2144"/>
        <v>0</v>
      </c>
      <c r="DB183" s="62"/>
      <c r="DC183" s="51">
        <f t="shared" si="2086"/>
        <v>0</v>
      </c>
      <c r="DD183" s="62">
        <v>1</v>
      </c>
      <c r="DE183" s="51">
        <f>DD183*BW183*6</f>
        <v>6</v>
      </c>
      <c r="DF183" s="63"/>
      <c r="DG183" s="52"/>
      <c r="DH183" s="63"/>
      <c r="DI183" s="52"/>
      <c r="DJ183" s="63"/>
      <c r="DK183" s="52"/>
      <c r="DL183" s="63"/>
      <c r="DM183" s="52"/>
      <c r="DN183" s="63"/>
      <c r="DO183" s="52"/>
      <c r="DP183" s="63"/>
      <c r="DQ183" s="52"/>
      <c r="DR183" s="52"/>
      <c r="DS183" s="52">
        <f t="shared" si="2087"/>
        <v>76</v>
      </c>
      <c r="DT183" s="52">
        <f t="shared" si="2088"/>
        <v>76</v>
      </c>
      <c r="DU183" s="31"/>
      <c r="DV183" s="31"/>
      <c r="DW183" s="31"/>
      <c r="DX183" s="31"/>
      <c r="DY183" s="31"/>
      <c r="DZ183" s="52"/>
      <c r="EA183" s="101"/>
      <c r="EB183" s="101"/>
      <c r="EC183" s="31"/>
      <c r="ED183" s="31"/>
      <c r="EE183" s="31"/>
      <c r="EF183" s="31"/>
      <c r="EG183" s="31"/>
      <c r="EH183" s="31"/>
      <c r="EI183" s="31"/>
      <c r="EJ183" s="31">
        <f t="shared" si="2089"/>
        <v>108</v>
      </c>
      <c r="EK183" s="31">
        <f t="shared" si="2090"/>
        <v>110</v>
      </c>
      <c r="EL183" s="31">
        <f t="shared" si="2091"/>
        <v>0</v>
      </c>
      <c r="EM183" s="30">
        <f t="shared" si="2092"/>
        <v>0</v>
      </c>
      <c r="EN183" s="31">
        <f t="shared" si="2093"/>
        <v>0</v>
      </c>
      <c r="EO183" s="31">
        <f t="shared" si="2094"/>
        <v>0</v>
      </c>
      <c r="EP183" s="31">
        <f t="shared" si="2095"/>
        <v>98</v>
      </c>
      <c r="EQ183" s="31">
        <f t="shared" si="2096"/>
        <v>98</v>
      </c>
      <c r="ER183" s="31">
        <f t="shared" si="2097"/>
        <v>12</v>
      </c>
      <c r="ES183" s="31">
        <f t="shared" si="2098"/>
        <v>12</v>
      </c>
      <c r="ET183" s="31">
        <f t="shared" si="2099"/>
        <v>0</v>
      </c>
      <c r="EU183" s="31">
        <f t="shared" si="2100"/>
        <v>0</v>
      </c>
      <c r="EV183" s="31">
        <f t="shared" si="2101"/>
        <v>0</v>
      </c>
      <c r="EW183" s="30">
        <f t="shared" si="2102"/>
        <v>0</v>
      </c>
      <c r="EX183" s="31">
        <f t="shared" si="2103"/>
        <v>0</v>
      </c>
      <c r="EY183" s="31">
        <f t="shared" si="2104"/>
        <v>0</v>
      </c>
      <c r="EZ183" s="31">
        <f t="shared" si="2105"/>
        <v>0</v>
      </c>
      <c r="FA183" s="31">
        <f t="shared" si="2106"/>
        <v>0</v>
      </c>
      <c r="FB183" s="31">
        <f t="shared" si="2107"/>
        <v>0</v>
      </c>
      <c r="FC183" s="31">
        <f t="shared" si="2108"/>
        <v>0</v>
      </c>
      <c r="FD183" s="31">
        <f t="shared" si="2109"/>
        <v>0</v>
      </c>
      <c r="FE183" s="31">
        <f t="shared" si="2110"/>
        <v>0</v>
      </c>
      <c r="FF183" s="31">
        <f t="shared" si="2111"/>
        <v>0</v>
      </c>
      <c r="FG183" s="30">
        <f t="shared" si="2112"/>
        <v>0</v>
      </c>
      <c r="FH183" s="31">
        <f t="shared" si="2113"/>
        <v>0</v>
      </c>
      <c r="FI183" s="31">
        <f t="shared" si="2114"/>
        <v>0</v>
      </c>
      <c r="FJ183" s="31">
        <f t="shared" si="2115"/>
        <v>0</v>
      </c>
      <c r="FK183" s="31">
        <f t="shared" si="2116"/>
        <v>0</v>
      </c>
      <c r="FL183" s="31">
        <f t="shared" si="2117"/>
        <v>0</v>
      </c>
      <c r="FM183" s="31">
        <f t="shared" si="2118"/>
        <v>0</v>
      </c>
      <c r="FN183" s="31">
        <f t="shared" si="2119"/>
        <v>0</v>
      </c>
      <c r="FO183" s="31">
        <f t="shared" si="2120"/>
        <v>0</v>
      </c>
      <c r="FP183" s="31">
        <f t="shared" si="2121"/>
        <v>2</v>
      </c>
      <c r="FQ183" s="31">
        <f t="shared" si="2122"/>
        <v>12</v>
      </c>
      <c r="FR183" s="31"/>
      <c r="FS183" s="31">
        <f t="shared" si="2122"/>
        <v>0</v>
      </c>
      <c r="FT183" s="31">
        <f t="shared" si="2123"/>
        <v>0</v>
      </c>
      <c r="FU183" s="31">
        <f t="shared" si="2124"/>
        <v>0</v>
      </c>
      <c r="FV183" s="31">
        <f t="shared" si="2125"/>
        <v>0</v>
      </c>
      <c r="FW183" s="31">
        <f t="shared" si="2126"/>
        <v>0</v>
      </c>
      <c r="FX183" s="31">
        <f t="shared" si="2127"/>
        <v>0</v>
      </c>
      <c r="FY183" s="31">
        <f t="shared" si="2128"/>
        <v>0</v>
      </c>
      <c r="FZ183" s="31">
        <f t="shared" si="2129"/>
        <v>0</v>
      </c>
      <c r="GA183" s="31">
        <f t="shared" si="2130"/>
        <v>0</v>
      </c>
      <c r="GB183" s="31">
        <f t="shared" si="2131"/>
        <v>0</v>
      </c>
      <c r="GC183" s="31">
        <f t="shared" si="2132"/>
        <v>0</v>
      </c>
      <c r="GD183" s="31">
        <f t="shared" si="2133"/>
        <v>0</v>
      </c>
      <c r="GE183" s="97">
        <f t="shared" si="2134"/>
        <v>122</v>
      </c>
      <c r="GF183" s="98">
        <f t="shared" si="2135"/>
        <v>122</v>
      </c>
      <c r="GG183" s="31"/>
      <c r="GH183" s="31"/>
      <c r="GI183" s="31"/>
      <c r="GJ183" s="31"/>
      <c r="GL183" s="7"/>
      <c r="GM183" s="7"/>
      <c r="GN183" s="11"/>
      <c r="GO183" s="33"/>
      <c r="GP183" s="40"/>
      <c r="GR183" s="36"/>
    </row>
    <row r="184" spans="1:200" s="2" customFormat="1" ht="24.95" hidden="1" customHeight="1">
      <c r="A184" s="31"/>
      <c r="B184" s="102" t="s">
        <v>110</v>
      </c>
      <c r="C184" s="45" t="s">
        <v>114</v>
      </c>
      <c r="D184" s="109" t="s">
        <v>112</v>
      </c>
      <c r="E184" s="45" t="s">
        <v>115</v>
      </c>
      <c r="F184" s="109">
        <v>307</v>
      </c>
      <c r="G184" s="109">
        <v>5</v>
      </c>
      <c r="H184" s="45">
        <v>48</v>
      </c>
      <c r="I184" s="45">
        <v>1</v>
      </c>
      <c r="J184" s="45">
        <v>1</v>
      </c>
      <c r="K184" s="45">
        <v>1</v>
      </c>
      <c r="L184" s="104">
        <v>44</v>
      </c>
      <c r="M184" s="99">
        <f t="shared" si="2153"/>
        <v>44</v>
      </c>
      <c r="N184" s="62"/>
      <c r="O184" s="58">
        <f t="shared" ref="O184" si="2158">SUM(N184)*I184</f>
        <v>0</v>
      </c>
      <c r="P184" s="62"/>
      <c r="Q184" s="58">
        <f t="shared" si="2057"/>
        <v>0</v>
      </c>
      <c r="R184" s="62">
        <v>38</v>
      </c>
      <c r="S184" s="58">
        <f t="shared" ref="S184" si="2159">SUM(R184)*J184</f>
        <v>38</v>
      </c>
      <c r="T184" s="62">
        <v>6</v>
      </c>
      <c r="U184" s="58">
        <f t="shared" si="2154"/>
        <v>6</v>
      </c>
      <c r="V184" s="62"/>
      <c r="W184" s="58">
        <f t="shared" si="2155"/>
        <v>0</v>
      </c>
      <c r="X184" s="51">
        <f t="shared" si="2139"/>
        <v>0</v>
      </c>
      <c r="Y184" s="51">
        <v>0</v>
      </c>
      <c r="Z184" s="62"/>
      <c r="AA184" s="58"/>
      <c r="AB184" s="62"/>
      <c r="AC184" s="51">
        <f t="shared" si="2145"/>
        <v>0</v>
      </c>
      <c r="AD184" s="62"/>
      <c r="AE184" s="100">
        <f t="shared" si="2140"/>
        <v>0</v>
      </c>
      <c r="AF184" s="62"/>
      <c r="AG184" s="52">
        <f t="shared" si="2064"/>
        <v>0</v>
      </c>
      <c r="AH184" s="62"/>
      <c r="AI184" s="51">
        <f t="shared" si="2065"/>
        <v>0</v>
      </c>
      <c r="AJ184" s="62"/>
      <c r="AK184" s="51">
        <f t="shared" si="2141"/>
        <v>0</v>
      </c>
      <c r="AL184" s="62"/>
      <c r="AM184" s="58">
        <f t="shared" ref="AM184" si="2160">SUM(AL184*H184)</f>
        <v>0</v>
      </c>
      <c r="AN184" s="62"/>
      <c r="AO184" s="58">
        <f t="shared" si="2068"/>
        <v>0</v>
      </c>
      <c r="AP184" s="62"/>
      <c r="AQ184" s="51">
        <f t="shared" si="2069"/>
        <v>0</v>
      </c>
      <c r="AR184" s="62">
        <v>1</v>
      </c>
      <c r="AS184" s="51">
        <f>AR184*K184*6</f>
        <v>6</v>
      </c>
      <c r="AT184" s="63"/>
      <c r="AU184" s="52"/>
      <c r="AV184" s="63"/>
      <c r="AW184" s="52"/>
      <c r="AX184" s="63"/>
      <c r="AY184" s="52"/>
      <c r="AZ184" s="63"/>
      <c r="BA184" s="52"/>
      <c r="BB184" s="63"/>
      <c r="BC184" s="52"/>
      <c r="BD184" s="63"/>
      <c r="BE184" s="52"/>
      <c r="BF184" s="52"/>
      <c r="BG184" s="52">
        <f t="shared" si="2072"/>
        <v>50</v>
      </c>
      <c r="BH184" s="52">
        <f t="shared" si="2073"/>
        <v>50</v>
      </c>
      <c r="BI184" s="31"/>
      <c r="BJ184" s="31"/>
      <c r="BK184" s="31"/>
      <c r="BL184" s="31"/>
      <c r="BM184" s="31"/>
      <c r="BN184" s="44" t="s">
        <v>110</v>
      </c>
      <c r="BO184" s="45" t="s">
        <v>116</v>
      </c>
      <c r="BP184" s="109" t="s">
        <v>112</v>
      </c>
      <c r="BQ184" s="109" t="s">
        <v>117</v>
      </c>
      <c r="BR184" s="45">
        <v>512</v>
      </c>
      <c r="BS184" s="109">
        <v>10</v>
      </c>
      <c r="BT184" s="45">
        <v>47</v>
      </c>
      <c r="BU184" s="45">
        <v>1</v>
      </c>
      <c r="BV184" s="45">
        <v>1</v>
      </c>
      <c r="BW184" s="45">
        <v>1</v>
      </c>
      <c r="BX184" s="44">
        <v>36</v>
      </c>
      <c r="BY184" s="99">
        <f t="shared" si="2147"/>
        <v>36</v>
      </c>
      <c r="BZ184" s="62"/>
      <c r="CA184" s="58">
        <f>SUM(BZ184)*BU184</f>
        <v>0</v>
      </c>
      <c r="CB184" s="62"/>
      <c r="CC184" s="58">
        <f t="shared" si="2142"/>
        <v>0</v>
      </c>
      <c r="CD184" s="62"/>
      <c r="CE184" s="58">
        <f>SUM(CD184)*BV184</f>
        <v>0</v>
      </c>
      <c r="CF184" s="62">
        <v>36</v>
      </c>
      <c r="CG184" s="58">
        <f>SUM(CF184)*BW184</f>
        <v>36</v>
      </c>
      <c r="CH184" s="62"/>
      <c r="CI184" s="58">
        <f>SUM(CH184)*BV184*5</f>
        <v>0</v>
      </c>
      <c r="CJ184" s="51">
        <f>SUM(BW184*DJ184*2+BW184*DL184*2)</f>
        <v>2</v>
      </c>
      <c r="CK184" s="51">
        <v>0</v>
      </c>
      <c r="CL184" s="62"/>
      <c r="CM184" s="58"/>
      <c r="CN184" s="62"/>
      <c r="CO184" s="51">
        <f t="shared" si="2151"/>
        <v>0</v>
      </c>
      <c r="CP184" s="62"/>
      <c r="CQ184" s="100">
        <f t="shared" si="2081"/>
        <v>0</v>
      </c>
      <c r="CR184" s="62"/>
      <c r="CS184" s="52">
        <f t="shared" si="2082"/>
        <v>0</v>
      </c>
      <c r="CT184" s="62"/>
      <c r="CU184" s="51">
        <f t="shared" si="2083"/>
        <v>0</v>
      </c>
      <c r="CV184" s="62"/>
      <c r="CW184" s="51">
        <f t="shared" si="2152"/>
        <v>0</v>
      </c>
      <c r="CX184" s="62"/>
      <c r="CY184" s="58">
        <f t="shared" si="2156"/>
        <v>0</v>
      </c>
      <c r="CZ184" s="62"/>
      <c r="DA184" s="58">
        <f t="shared" ref="DA184" si="2161">SUM(CZ184*BV184)</f>
        <v>0</v>
      </c>
      <c r="DB184" s="62"/>
      <c r="DC184" s="51">
        <f t="shared" si="2086"/>
        <v>0</v>
      </c>
      <c r="DD184" s="62"/>
      <c r="DE184" s="51">
        <f>SUM(BW184*DD184*6)</f>
        <v>0</v>
      </c>
      <c r="DF184" s="62"/>
      <c r="DG184" s="51">
        <f t="shared" ref="DG184" si="2162">DF184*BT184/3</f>
        <v>0</v>
      </c>
      <c r="DH184" s="62"/>
      <c r="DI184" s="52">
        <f t="shared" ref="DI184" si="2163">SUM(DH184*BT184/3)</f>
        <v>0</v>
      </c>
      <c r="DJ184" s="62">
        <v>1</v>
      </c>
      <c r="DK184" s="51">
        <v>8</v>
      </c>
      <c r="DL184" s="63"/>
      <c r="DM184" s="52"/>
      <c r="DN184" s="63"/>
      <c r="DO184" s="52"/>
      <c r="DP184" s="63"/>
      <c r="DQ184" s="52"/>
      <c r="DR184" s="52"/>
      <c r="DS184" s="52">
        <f t="shared" si="2087"/>
        <v>46</v>
      </c>
      <c r="DT184" s="52">
        <f t="shared" si="2088"/>
        <v>46</v>
      </c>
      <c r="DU184" s="31"/>
      <c r="DV184" s="31"/>
      <c r="DW184" s="31"/>
      <c r="DX184" s="31"/>
      <c r="DY184" s="31"/>
      <c r="DZ184" s="52"/>
      <c r="EA184" s="101"/>
      <c r="EB184" s="101"/>
      <c r="EC184" s="31"/>
      <c r="ED184" s="31"/>
      <c r="EE184" s="31"/>
      <c r="EF184" s="31"/>
      <c r="EG184" s="31"/>
      <c r="EH184" s="31"/>
      <c r="EI184" s="31"/>
      <c r="EJ184" s="31">
        <f t="shared" si="2089"/>
        <v>80</v>
      </c>
      <c r="EK184" s="31">
        <f t="shared" si="2090"/>
        <v>80</v>
      </c>
      <c r="EL184" s="31">
        <f t="shared" si="2091"/>
        <v>0</v>
      </c>
      <c r="EM184" s="30">
        <f t="shared" si="2092"/>
        <v>0</v>
      </c>
      <c r="EN184" s="31">
        <f t="shared" si="2093"/>
        <v>0</v>
      </c>
      <c r="EO184" s="31">
        <f t="shared" si="2094"/>
        <v>0</v>
      </c>
      <c r="EP184" s="31">
        <f t="shared" si="2095"/>
        <v>38</v>
      </c>
      <c r="EQ184" s="31">
        <f t="shared" si="2096"/>
        <v>38</v>
      </c>
      <c r="ER184" s="31">
        <f t="shared" si="2097"/>
        <v>42</v>
      </c>
      <c r="ES184" s="31">
        <f t="shared" si="2098"/>
        <v>42</v>
      </c>
      <c r="ET184" s="31">
        <f t="shared" si="2099"/>
        <v>0</v>
      </c>
      <c r="EU184" s="31">
        <f t="shared" si="2100"/>
        <v>0</v>
      </c>
      <c r="EV184" s="31">
        <f t="shared" si="2101"/>
        <v>2</v>
      </c>
      <c r="EW184" s="30">
        <f t="shared" si="2102"/>
        <v>0</v>
      </c>
      <c r="EX184" s="31">
        <f t="shared" si="2103"/>
        <v>0</v>
      </c>
      <c r="EY184" s="31">
        <f t="shared" si="2104"/>
        <v>0</v>
      </c>
      <c r="EZ184" s="31">
        <f t="shared" si="2105"/>
        <v>0</v>
      </c>
      <c r="FA184" s="31">
        <f t="shared" si="2106"/>
        <v>0</v>
      </c>
      <c r="FB184" s="31">
        <f t="shared" si="2107"/>
        <v>0</v>
      </c>
      <c r="FC184" s="31">
        <f t="shared" si="2108"/>
        <v>0</v>
      </c>
      <c r="FD184" s="31">
        <f t="shared" si="2109"/>
        <v>0</v>
      </c>
      <c r="FE184" s="31">
        <f t="shared" si="2110"/>
        <v>0</v>
      </c>
      <c r="FF184" s="31">
        <f t="shared" si="2111"/>
        <v>0</v>
      </c>
      <c r="FG184" s="30">
        <f t="shared" si="2112"/>
        <v>0</v>
      </c>
      <c r="FH184" s="31">
        <f t="shared" si="2113"/>
        <v>0</v>
      </c>
      <c r="FI184" s="31">
        <f t="shared" si="2114"/>
        <v>0</v>
      </c>
      <c r="FJ184" s="31">
        <f t="shared" si="2115"/>
        <v>0</v>
      </c>
      <c r="FK184" s="31">
        <f t="shared" si="2116"/>
        <v>0</v>
      </c>
      <c r="FL184" s="31">
        <f t="shared" si="2117"/>
        <v>0</v>
      </c>
      <c r="FM184" s="31">
        <f t="shared" si="2118"/>
        <v>0</v>
      </c>
      <c r="FN184" s="31">
        <f t="shared" si="2119"/>
        <v>0</v>
      </c>
      <c r="FO184" s="31">
        <f t="shared" si="2120"/>
        <v>0</v>
      </c>
      <c r="FP184" s="31">
        <f t="shared" si="2121"/>
        <v>1</v>
      </c>
      <c r="FQ184" s="31">
        <f t="shared" si="2122"/>
        <v>6</v>
      </c>
      <c r="FR184" s="31"/>
      <c r="FS184" s="31">
        <f t="shared" si="2122"/>
        <v>0</v>
      </c>
      <c r="FT184" s="31">
        <f t="shared" si="2123"/>
        <v>0</v>
      </c>
      <c r="FU184" s="31">
        <f t="shared" si="2124"/>
        <v>0</v>
      </c>
      <c r="FV184" s="31">
        <f t="shared" si="2125"/>
        <v>1</v>
      </c>
      <c r="FW184" s="31">
        <f t="shared" si="2126"/>
        <v>8</v>
      </c>
      <c r="FX184" s="31">
        <f t="shared" si="2127"/>
        <v>0</v>
      </c>
      <c r="FY184" s="31">
        <f t="shared" si="2128"/>
        <v>0</v>
      </c>
      <c r="FZ184" s="31">
        <f t="shared" si="2129"/>
        <v>0</v>
      </c>
      <c r="GA184" s="31">
        <f t="shared" si="2130"/>
        <v>0</v>
      </c>
      <c r="GB184" s="31">
        <f t="shared" si="2131"/>
        <v>0</v>
      </c>
      <c r="GC184" s="31">
        <f t="shared" si="2132"/>
        <v>0</v>
      </c>
      <c r="GD184" s="31">
        <f t="shared" si="2133"/>
        <v>0</v>
      </c>
      <c r="GE184" s="97">
        <f t="shared" si="2134"/>
        <v>96</v>
      </c>
      <c r="GF184" s="98">
        <f t="shared" si="2135"/>
        <v>96</v>
      </c>
      <c r="GG184" s="31"/>
      <c r="GH184" s="31"/>
      <c r="GI184" s="31"/>
      <c r="GJ184" s="31"/>
      <c r="GL184" s="7"/>
      <c r="GM184" s="7"/>
      <c r="GN184" s="11"/>
      <c r="GO184" s="33"/>
      <c r="GP184" s="40"/>
      <c r="GR184" s="36"/>
    </row>
    <row r="185" spans="1:200" s="2" customFormat="1" ht="24.95" hidden="1" customHeight="1">
      <c r="A185" s="31"/>
      <c r="B185" s="44" t="s">
        <v>110</v>
      </c>
      <c r="C185" s="45" t="s">
        <v>116</v>
      </c>
      <c r="D185" s="109" t="s">
        <v>112</v>
      </c>
      <c r="E185" s="109" t="s">
        <v>117</v>
      </c>
      <c r="F185" s="109">
        <v>211.21199999999999</v>
      </c>
      <c r="G185" s="109">
        <v>3</v>
      </c>
      <c r="H185" s="45">
        <f>60+40</f>
        <v>100</v>
      </c>
      <c r="I185" s="45">
        <v>1</v>
      </c>
      <c r="J185" s="45">
        <v>2</v>
      </c>
      <c r="K185" s="45">
        <v>2</v>
      </c>
      <c r="L185" s="44">
        <v>38</v>
      </c>
      <c r="M185" s="99">
        <f t="shared" si="2153"/>
        <v>6</v>
      </c>
      <c r="N185" s="62"/>
      <c r="O185" s="58">
        <f t="shared" ref="O185" si="2164">SUM(N185)*I185</f>
        <v>0</v>
      </c>
      <c r="P185" s="62"/>
      <c r="Q185" s="58">
        <f t="shared" si="2057"/>
        <v>0</v>
      </c>
      <c r="R185" s="62">
        <v>0</v>
      </c>
      <c r="S185" s="58">
        <f t="shared" ref="S185" si="2165">SUM(R185)*J185</f>
        <v>0</v>
      </c>
      <c r="T185" s="62">
        <v>6</v>
      </c>
      <c r="U185" s="58">
        <f t="shared" si="2154"/>
        <v>12</v>
      </c>
      <c r="V185" s="62"/>
      <c r="W185" s="58">
        <f t="shared" si="2155"/>
        <v>0</v>
      </c>
      <c r="X185" s="51">
        <f t="shared" si="2139"/>
        <v>0</v>
      </c>
      <c r="Y185" s="51">
        <v>0</v>
      </c>
      <c r="Z185" s="62"/>
      <c r="AA185" s="58"/>
      <c r="AB185" s="62"/>
      <c r="AC185" s="51">
        <f t="shared" si="2145"/>
        <v>0</v>
      </c>
      <c r="AD185" s="62"/>
      <c r="AE185" s="100">
        <f t="shared" si="2140"/>
        <v>0</v>
      </c>
      <c r="AF185" s="62"/>
      <c r="AG185" s="52">
        <f t="shared" si="2064"/>
        <v>0</v>
      </c>
      <c r="AH185" s="62"/>
      <c r="AI185" s="51">
        <f t="shared" si="2065"/>
        <v>0</v>
      </c>
      <c r="AJ185" s="62"/>
      <c r="AK185" s="51">
        <f t="shared" si="2141"/>
        <v>0</v>
      </c>
      <c r="AL185" s="62"/>
      <c r="AM185" s="58">
        <f t="shared" ref="AM185" si="2166">SUM(AL185*H185)</f>
        <v>0</v>
      </c>
      <c r="AN185" s="62"/>
      <c r="AO185" s="58">
        <f t="shared" si="2068"/>
        <v>0</v>
      </c>
      <c r="AP185" s="62"/>
      <c r="AQ185" s="51">
        <f t="shared" si="2069"/>
        <v>0</v>
      </c>
      <c r="AR185" s="62">
        <v>0</v>
      </c>
      <c r="AS185" s="51">
        <f>AR185*K185*6</f>
        <v>0</v>
      </c>
      <c r="AT185" s="63"/>
      <c r="AU185" s="52"/>
      <c r="AV185" s="63"/>
      <c r="AW185" s="52"/>
      <c r="AX185" s="63"/>
      <c r="AY185" s="52"/>
      <c r="AZ185" s="63"/>
      <c r="BA185" s="52"/>
      <c r="BB185" s="63"/>
      <c r="BC185" s="52"/>
      <c r="BD185" s="63"/>
      <c r="BE185" s="52"/>
      <c r="BF185" s="52"/>
      <c r="BG185" s="52">
        <f t="shared" si="2072"/>
        <v>12</v>
      </c>
      <c r="BH185" s="52">
        <f t="shared" si="2073"/>
        <v>12</v>
      </c>
      <c r="BI185" s="31"/>
      <c r="BJ185" s="31"/>
      <c r="BK185" s="31"/>
      <c r="BL185" s="31"/>
      <c r="BM185" s="31"/>
      <c r="BN185" s="44" t="s">
        <v>123</v>
      </c>
      <c r="BO185" s="45" t="s">
        <v>114</v>
      </c>
      <c r="BP185" s="109" t="s">
        <v>112</v>
      </c>
      <c r="BQ185" s="109" t="s">
        <v>125</v>
      </c>
      <c r="BR185" s="45" t="s">
        <v>140</v>
      </c>
      <c r="BS185" s="109">
        <v>2</v>
      </c>
      <c r="BT185" s="45">
        <v>16</v>
      </c>
      <c r="BU185" s="45">
        <v>1</v>
      </c>
      <c r="BV185" s="45">
        <v>1</v>
      </c>
      <c r="BW185" s="45">
        <v>2</v>
      </c>
      <c r="BX185" s="44">
        <v>16</v>
      </c>
      <c r="BY185" s="99">
        <f t="shared" si="2147"/>
        <v>4</v>
      </c>
      <c r="BZ185" s="62">
        <v>4</v>
      </c>
      <c r="CA185" s="58">
        <f t="shared" ref="CA185" si="2167">SUM(BZ185)*BU185</f>
        <v>4</v>
      </c>
      <c r="CB185" s="62"/>
      <c r="CC185" s="52"/>
      <c r="CD185" s="62"/>
      <c r="CE185" s="52"/>
      <c r="CF185" s="62"/>
      <c r="CG185" s="52"/>
      <c r="CH185" s="63"/>
      <c r="CI185" s="52"/>
      <c r="CJ185" s="52"/>
      <c r="CK185" s="52"/>
      <c r="CL185" s="63"/>
      <c r="CM185" s="52"/>
      <c r="CN185" s="63"/>
      <c r="CO185" s="52"/>
      <c r="CP185" s="63"/>
      <c r="CQ185" s="108"/>
      <c r="CR185" s="63"/>
      <c r="CS185" s="52"/>
      <c r="CT185" s="63"/>
      <c r="CU185" s="52"/>
      <c r="CV185" s="63"/>
      <c r="CW185" s="52"/>
      <c r="CX185" s="63"/>
      <c r="CY185" s="52"/>
      <c r="CZ185" s="63"/>
      <c r="DA185" s="52"/>
      <c r="DB185" s="63"/>
      <c r="DC185" s="52"/>
      <c r="DD185" s="63"/>
      <c r="DE185" s="52"/>
      <c r="DF185" s="63"/>
      <c r="DG185" s="52"/>
      <c r="DH185" s="63"/>
      <c r="DI185" s="52"/>
      <c r="DJ185" s="63"/>
      <c r="DK185" s="52"/>
      <c r="DL185" s="63"/>
      <c r="DM185" s="52"/>
      <c r="DN185" s="63"/>
      <c r="DO185" s="52"/>
      <c r="DP185" s="63"/>
      <c r="DQ185" s="52"/>
      <c r="DR185" s="52"/>
      <c r="DS185" s="52">
        <f t="shared" si="2087"/>
        <v>4</v>
      </c>
      <c r="DT185" s="52">
        <f t="shared" si="2088"/>
        <v>4</v>
      </c>
      <c r="DU185" s="31"/>
      <c r="DV185" s="31"/>
      <c r="DW185" s="31"/>
      <c r="DX185" s="31"/>
      <c r="DY185" s="31"/>
      <c r="DZ185" s="44"/>
      <c r="EA185" s="45"/>
      <c r="EB185" s="45"/>
      <c r="EC185" s="31"/>
      <c r="ED185" s="31"/>
      <c r="EE185" s="31"/>
      <c r="EF185" s="31"/>
      <c r="EG185" s="31"/>
      <c r="EH185" s="31"/>
      <c r="EI185" s="31"/>
      <c r="EJ185" s="31">
        <f t="shared" si="2089"/>
        <v>54</v>
      </c>
      <c r="EK185" s="31">
        <f t="shared" si="2090"/>
        <v>10</v>
      </c>
      <c r="EL185" s="31">
        <f t="shared" si="2091"/>
        <v>4</v>
      </c>
      <c r="EM185" s="30">
        <f t="shared" si="2092"/>
        <v>4</v>
      </c>
      <c r="EN185" s="31">
        <f t="shared" si="2093"/>
        <v>0</v>
      </c>
      <c r="EO185" s="31">
        <f t="shared" si="2094"/>
        <v>0</v>
      </c>
      <c r="EP185" s="31">
        <f t="shared" si="2095"/>
        <v>0</v>
      </c>
      <c r="EQ185" s="31">
        <f t="shared" si="2096"/>
        <v>0</v>
      </c>
      <c r="ER185" s="31">
        <f t="shared" si="2097"/>
        <v>6</v>
      </c>
      <c r="ES185" s="31">
        <f t="shared" si="2098"/>
        <v>12</v>
      </c>
      <c r="ET185" s="31">
        <f t="shared" si="2099"/>
        <v>0</v>
      </c>
      <c r="EU185" s="31">
        <f t="shared" si="2100"/>
        <v>0</v>
      </c>
      <c r="EV185" s="31">
        <f t="shared" si="2101"/>
        <v>0</v>
      </c>
      <c r="EW185" s="30">
        <f t="shared" si="2102"/>
        <v>0</v>
      </c>
      <c r="EX185" s="31">
        <f t="shared" si="2103"/>
        <v>0</v>
      </c>
      <c r="EY185" s="31">
        <f t="shared" si="2104"/>
        <v>0</v>
      </c>
      <c r="EZ185" s="31">
        <f t="shared" si="2105"/>
        <v>0</v>
      </c>
      <c r="FA185" s="31">
        <f t="shared" si="2106"/>
        <v>0</v>
      </c>
      <c r="FB185" s="31">
        <f t="shared" si="2107"/>
        <v>0</v>
      </c>
      <c r="FC185" s="31">
        <f t="shared" si="2108"/>
        <v>0</v>
      </c>
      <c r="FD185" s="31">
        <f t="shared" si="2109"/>
        <v>0</v>
      </c>
      <c r="FE185" s="31">
        <f t="shared" si="2110"/>
        <v>0</v>
      </c>
      <c r="FF185" s="31">
        <f t="shared" si="2111"/>
        <v>0</v>
      </c>
      <c r="FG185" s="30">
        <f t="shared" si="2112"/>
        <v>0</v>
      </c>
      <c r="FH185" s="31">
        <f t="shared" si="2113"/>
        <v>0</v>
      </c>
      <c r="FI185" s="31">
        <f t="shared" si="2114"/>
        <v>0</v>
      </c>
      <c r="FJ185" s="31">
        <f t="shared" si="2115"/>
        <v>0</v>
      </c>
      <c r="FK185" s="31">
        <f t="shared" si="2116"/>
        <v>0</v>
      </c>
      <c r="FL185" s="31">
        <f t="shared" si="2117"/>
        <v>0</v>
      </c>
      <c r="FM185" s="31">
        <f t="shared" si="2118"/>
        <v>0</v>
      </c>
      <c r="FN185" s="31">
        <f t="shared" si="2119"/>
        <v>0</v>
      </c>
      <c r="FO185" s="31">
        <f t="shared" si="2120"/>
        <v>0</v>
      </c>
      <c r="FP185" s="31">
        <f t="shared" si="2121"/>
        <v>0</v>
      </c>
      <c r="FQ185" s="31">
        <f t="shared" si="2122"/>
        <v>0</v>
      </c>
      <c r="FR185" s="31"/>
      <c r="FS185" s="31">
        <f t="shared" si="2122"/>
        <v>0</v>
      </c>
      <c r="FT185" s="31">
        <f t="shared" si="2123"/>
        <v>0</v>
      </c>
      <c r="FU185" s="31">
        <f t="shared" si="2124"/>
        <v>0</v>
      </c>
      <c r="FV185" s="31">
        <f t="shared" si="2125"/>
        <v>0</v>
      </c>
      <c r="FW185" s="31">
        <f t="shared" si="2126"/>
        <v>0</v>
      </c>
      <c r="FX185" s="31">
        <f t="shared" si="2127"/>
        <v>0</v>
      </c>
      <c r="FY185" s="31">
        <f t="shared" si="2128"/>
        <v>0</v>
      </c>
      <c r="FZ185" s="31">
        <f t="shared" si="2129"/>
        <v>0</v>
      </c>
      <c r="GA185" s="31">
        <f t="shared" si="2130"/>
        <v>0</v>
      </c>
      <c r="GB185" s="31">
        <f t="shared" si="2131"/>
        <v>0</v>
      </c>
      <c r="GC185" s="31">
        <f t="shared" si="2132"/>
        <v>0</v>
      </c>
      <c r="GD185" s="31">
        <f t="shared" si="2133"/>
        <v>0</v>
      </c>
      <c r="GE185" s="97">
        <f t="shared" si="2134"/>
        <v>16</v>
      </c>
      <c r="GF185" s="98">
        <f t="shared" si="2135"/>
        <v>16</v>
      </c>
      <c r="GG185" s="31"/>
      <c r="GH185" s="31"/>
      <c r="GI185" s="31"/>
      <c r="GJ185" s="31"/>
      <c r="GL185" s="7"/>
      <c r="GM185" s="7"/>
      <c r="GN185" s="11"/>
      <c r="GO185" s="33"/>
      <c r="GP185" s="40"/>
      <c r="GR185" s="36"/>
    </row>
    <row r="186" spans="1:200" s="2" customFormat="1" ht="24.95" hidden="1" customHeight="1">
      <c r="A186" s="31"/>
      <c r="B186" s="102" t="s">
        <v>110</v>
      </c>
      <c r="C186" s="109" t="s">
        <v>111</v>
      </c>
      <c r="D186" s="109" t="s">
        <v>112</v>
      </c>
      <c r="E186" s="109" t="s">
        <v>113</v>
      </c>
      <c r="F186" s="45">
        <v>301</v>
      </c>
      <c r="G186" s="45">
        <v>5</v>
      </c>
      <c r="H186" s="45">
        <v>123</v>
      </c>
      <c r="I186" s="45">
        <v>1</v>
      </c>
      <c r="J186" s="45">
        <v>1</v>
      </c>
      <c r="K186" s="45">
        <v>1</v>
      </c>
      <c r="L186" s="104">
        <v>44</v>
      </c>
      <c r="M186" s="99">
        <f t="shared" si="2153"/>
        <v>6</v>
      </c>
      <c r="N186" s="62"/>
      <c r="O186" s="58">
        <f t="shared" ref="O186:O189" si="2168">SUM(N186)*I186</f>
        <v>0</v>
      </c>
      <c r="P186" s="62"/>
      <c r="Q186" s="58">
        <f t="shared" si="2057"/>
        <v>0</v>
      </c>
      <c r="R186" s="62">
        <v>0</v>
      </c>
      <c r="S186" s="58">
        <f t="shared" ref="S186:S189" si="2169">SUM(R186)*J186</f>
        <v>0</v>
      </c>
      <c r="T186" s="62">
        <v>6</v>
      </c>
      <c r="U186" s="58">
        <f t="shared" si="2154"/>
        <v>6</v>
      </c>
      <c r="V186" s="62"/>
      <c r="W186" s="58">
        <f t="shared" si="2155"/>
        <v>0</v>
      </c>
      <c r="X186" s="51">
        <f t="shared" si="2139"/>
        <v>0</v>
      </c>
      <c r="Y186" s="51">
        <v>0</v>
      </c>
      <c r="Z186" s="62"/>
      <c r="AA186" s="58"/>
      <c r="AB186" s="62"/>
      <c r="AC186" s="51">
        <f t="shared" si="2145"/>
        <v>0</v>
      </c>
      <c r="AD186" s="62"/>
      <c r="AE186" s="100">
        <f t="shared" si="2140"/>
        <v>0</v>
      </c>
      <c r="AF186" s="62"/>
      <c r="AG186" s="52">
        <f t="shared" si="2064"/>
        <v>0</v>
      </c>
      <c r="AH186" s="62"/>
      <c r="AI186" s="51">
        <f t="shared" si="2065"/>
        <v>0</v>
      </c>
      <c r="AJ186" s="62"/>
      <c r="AK186" s="51">
        <f t="shared" si="2141"/>
        <v>0</v>
      </c>
      <c r="AL186" s="63"/>
      <c r="AM186" s="52"/>
      <c r="AN186" s="63"/>
      <c r="AO186" s="52"/>
      <c r="AP186" s="63"/>
      <c r="AQ186" s="52"/>
      <c r="AR186" s="63"/>
      <c r="AS186" s="52"/>
      <c r="AT186" s="63"/>
      <c r="AU186" s="52"/>
      <c r="AV186" s="63"/>
      <c r="AW186" s="52"/>
      <c r="AX186" s="63"/>
      <c r="AY186" s="52"/>
      <c r="AZ186" s="63"/>
      <c r="BA186" s="52"/>
      <c r="BB186" s="63"/>
      <c r="BC186" s="52"/>
      <c r="BD186" s="63"/>
      <c r="BE186" s="52"/>
      <c r="BF186" s="52"/>
      <c r="BG186" s="52">
        <f t="shared" si="2072"/>
        <v>6</v>
      </c>
      <c r="BH186" s="52">
        <f t="shared" si="2073"/>
        <v>6</v>
      </c>
      <c r="BI186" s="31"/>
      <c r="BJ186" s="31"/>
      <c r="BK186" s="31"/>
      <c r="BL186" s="31"/>
      <c r="BM186" s="31"/>
      <c r="BN186" s="44" t="s">
        <v>130</v>
      </c>
      <c r="BO186" s="109" t="s">
        <v>111</v>
      </c>
      <c r="BP186" s="109" t="s">
        <v>112</v>
      </c>
      <c r="BQ186" s="109" t="s">
        <v>113</v>
      </c>
      <c r="BR186" s="45" t="s">
        <v>153</v>
      </c>
      <c r="BS186" s="45" t="s">
        <v>132</v>
      </c>
      <c r="BT186" s="45">
        <v>141</v>
      </c>
      <c r="BU186" s="45">
        <v>2</v>
      </c>
      <c r="BV186" s="45">
        <v>1</v>
      </c>
      <c r="BW186" s="45">
        <f t="shared" ref="BW186" si="2170">SUM(BV186)*2</f>
        <v>2</v>
      </c>
      <c r="BX186" s="104">
        <v>80</v>
      </c>
      <c r="BY186" s="99">
        <f t="shared" si="2147"/>
        <v>30</v>
      </c>
      <c r="BZ186" s="62"/>
      <c r="CA186" s="58">
        <f t="shared" ref="CA186" si="2171">SUM(BZ186)*BU186</f>
        <v>0</v>
      </c>
      <c r="CB186" s="62"/>
      <c r="CC186" s="58">
        <f t="shared" ref="CC186" si="2172">BV186*CB186</f>
        <v>0</v>
      </c>
      <c r="CD186" s="62">
        <v>30</v>
      </c>
      <c r="CE186" s="58">
        <f t="shared" ref="CE186" si="2173">SUM(CD186)*BV186</f>
        <v>30</v>
      </c>
      <c r="CF186" s="62"/>
      <c r="CG186" s="52"/>
      <c r="CH186" s="63"/>
      <c r="CI186" s="52"/>
      <c r="CJ186" s="52"/>
      <c r="CK186" s="52"/>
      <c r="CL186" s="63"/>
      <c r="CM186" s="52"/>
      <c r="CN186" s="63"/>
      <c r="CO186" s="52"/>
      <c r="CP186" s="63"/>
      <c r="CQ186" s="108"/>
      <c r="CR186" s="63"/>
      <c r="CS186" s="52"/>
      <c r="CT186" s="63"/>
      <c r="CU186" s="52"/>
      <c r="CV186" s="63"/>
      <c r="CW186" s="52"/>
      <c r="CX186" s="63"/>
      <c r="CY186" s="52"/>
      <c r="CZ186" s="63"/>
      <c r="DA186" s="52"/>
      <c r="DB186" s="63"/>
      <c r="DC186" s="52"/>
      <c r="DD186" s="63"/>
      <c r="DE186" s="52"/>
      <c r="DF186" s="63"/>
      <c r="DG186" s="52"/>
      <c r="DH186" s="63"/>
      <c r="DI186" s="52"/>
      <c r="DJ186" s="63"/>
      <c r="DK186" s="52"/>
      <c r="DL186" s="63"/>
      <c r="DM186" s="52"/>
      <c r="DN186" s="63"/>
      <c r="DO186" s="52"/>
      <c r="DP186" s="63"/>
      <c r="DQ186" s="52"/>
      <c r="DR186" s="52"/>
      <c r="DS186" s="52">
        <f t="shared" si="2087"/>
        <v>30</v>
      </c>
      <c r="DT186" s="52">
        <f t="shared" si="2088"/>
        <v>30</v>
      </c>
      <c r="DU186" s="31"/>
      <c r="DV186" s="31"/>
      <c r="DW186" s="31"/>
      <c r="DX186" s="31"/>
      <c r="DY186" s="31"/>
      <c r="DZ186" s="95"/>
      <c r="EA186" s="95"/>
      <c r="EB186" s="31"/>
      <c r="EC186" s="31"/>
      <c r="ED186" s="31"/>
      <c r="EE186" s="31"/>
      <c r="EF186" s="31"/>
      <c r="EG186" s="31"/>
      <c r="EH186" s="31"/>
      <c r="EI186" s="31"/>
      <c r="EJ186" s="31">
        <f t="shared" si="2089"/>
        <v>124</v>
      </c>
      <c r="EK186" s="31">
        <f t="shared" si="2090"/>
        <v>36</v>
      </c>
      <c r="EL186" s="31">
        <f t="shared" si="2091"/>
        <v>0</v>
      </c>
      <c r="EM186" s="30">
        <f t="shared" si="2092"/>
        <v>0</v>
      </c>
      <c r="EN186" s="31">
        <f t="shared" si="2093"/>
        <v>0</v>
      </c>
      <c r="EO186" s="31">
        <f t="shared" si="2094"/>
        <v>0</v>
      </c>
      <c r="EP186" s="31">
        <f t="shared" si="2095"/>
        <v>30</v>
      </c>
      <c r="EQ186" s="31">
        <f t="shared" si="2096"/>
        <v>30</v>
      </c>
      <c r="ER186" s="31">
        <f t="shared" si="2097"/>
        <v>6</v>
      </c>
      <c r="ES186" s="31">
        <f t="shared" si="2098"/>
        <v>6</v>
      </c>
      <c r="ET186" s="31">
        <f t="shared" si="2099"/>
        <v>0</v>
      </c>
      <c r="EU186" s="31">
        <f t="shared" si="2100"/>
        <v>0</v>
      </c>
      <c r="EV186" s="31">
        <f t="shared" si="2101"/>
        <v>0</v>
      </c>
      <c r="EW186" s="30">
        <f t="shared" si="2102"/>
        <v>0</v>
      </c>
      <c r="EX186" s="31">
        <f t="shared" si="2103"/>
        <v>0</v>
      </c>
      <c r="EY186" s="31">
        <f t="shared" si="2104"/>
        <v>0</v>
      </c>
      <c r="EZ186" s="31">
        <f t="shared" si="2105"/>
        <v>0</v>
      </c>
      <c r="FA186" s="31">
        <f t="shared" si="2106"/>
        <v>0</v>
      </c>
      <c r="FB186" s="31">
        <f t="shared" si="2107"/>
        <v>0</v>
      </c>
      <c r="FC186" s="31">
        <f t="shared" si="2108"/>
        <v>0</v>
      </c>
      <c r="FD186" s="31">
        <f t="shared" si="2109"/>
        <v>0</v>
      </c>
      <c r="FE186" s="31">
        <f t="shared" si="2110"/>
        <v>0</v>
      </c>
      <c r="FF186" s="31">
        <f t="shared" si="2111"/>
        <v>0</v>
      </c>
      <c r="FG186" s="30">
        <f t="shared" si="2112"/>
        <v>0</v>
      </c>
      <c r="FH186" s="31">
        <f t="shared" si="2113"/>
        <v>0</v>
      </c>
      <c r="FI186" s="31">
        <f t="shared" si="2114"/>
        <v>0</v>
      </c>
      <c r="FJ186" s="31">
        <f t="shared" si="2115"/>
        <v>0</v>
      </c>
      <c r="FK186" s="31">
        <f t="shared" si="2116"/>
        <v>0</v>
      </c>
      <c r="FL186" s="31">
        <f t="shared" si="2117"/>
        <v>0</v>
      </c>
      <c r="FM186" s="31">
        <f t="shared" si="2118"/>
        <v>0</v>
      </c>
      <c r="FN186" s="31">
        <f t="shared" si="2119"/>
        <v>0</v>
      </c>
      <c r="FO186" s="31">
        <f t="shared" si="2120"/>
        <v>0</v>
      </c>
      <c r="FP186" s="31">
        <f t="shared" si="2121"/>
        <v>0</v>
      </c>
      <c r="FQ186" s="31">
        <f t="shared" si="2122"/>
        <v>0</v>
      </c>
      <c r="FR186" s="31"/>
      <c r="FS186" s="31">
        <f t="shared" si="2122"/>
        <v>0</v>
      </c>
      <c r="FT186" s="31">
        <f t="shared" si="2123"/>
        <v>0</v>
      </c>
      <c r="FU186" s="31">
        <f t="shared" si="2124"/>
        <v>0</v>
      </c>
      <c r="FV186" s="31">
        <f t="shared" si="2125"/>
        <v>0</v>
      </c>
      <c r="FW186" s="31">
        <f t="shared" si="2126"/>
        <v>0</v>
      </c>
      <c r="FX186" s="31">
        <f t="shared" si="2127"/>
        <v>0</v>
      </c>
      <c r="FY186" s="31">
        <f t="shared" si="2128"/>
        <v>0</v>
      </c>
      <c r="FZ186" s="31">
        <f t="shared" si="2129"/>
        <v>0</v>
      </c>
      <c r="GA186" s="31">
        <f t="shared" si="2130"/>
        <v>0</v>
      </c>
      <c r="GB186" s="31">
        <f t="shared" si="2131"/>
        <v>0</v>
      </c>
      <c r="GC186" s="31">
        <f t="shared" si="2132"/>
        <v>0</v>
      </c>
      <c r="GD186" s="31">
        <f t="shared" si="2133"/>
        <v>0</v>
      </c>
      <c r="GE186" s="97">
        <f t="shared" si="2134"/>
        <v>36</v>
      </c>
      <c r="GF186" s="98">
        <f t="shared" si="2135"/>
        <v>36</v>
      </c>
      <c r="GG186" s="31"/>
      <c r="GH186" s="31"/>
      <c r="GI186" s="31"/>
      <c r="GJ186" s="31"/>
      <c r="GL186" s="7"/>
      <c r="GM186" s="7"/>
      <c r="GN186" s="11"/>
      <c r="GO186" s="33"/>
      <c r="GP186" s="40"/>
      <c r="GR186" s="36"/>
    </row>
    <row r="187" spans="1:200" s="2" customFormat="1" ht="24.95" hidden="1" customHeight="1">
      <c r="A187" s="31"/>
      <c r="B187" s="102" t="s">
        <v>110</v>
      </c>
      <c r="C187" s="45" t="s">
        <v>116</v>
      </c>
      <c r="D187" s="109" t="s">
        <v>112</v>
      </c>
      <c r="E187" s="109" t="s">
        <v>117</v>
      </c>
      <c r="F187" s="109">
        <v>311</v>
      </c>
      <c r="G187" s="109">
        <v>5</v>
      </c>
      <c r="H187" s="45">
        <v>93</v>
      </c>
      <c r="I187" s="45">
        <v>1</v>
      </c>
      <c r="J187" s="45">
        <v>1</v>
      </c>
      <c r="K187" s="45">
        <v>1</v>
      </c>
      <c r="L187" s="44">
        <v>36</v>
      </c>
      <c r="M187" s="99">
        <f t="shared" si="2153"/>
        <v>6</v>
      </c>
      <c r="N187" s="62"/>
      <c r="O187" s="58">
        <f t="shared" si="2168"/>
        <v>0</v>
      </c>
      <c r="P187" s="62"/>
      <c r="Q187" s="58">
        <f t="shared" si="2057"/>
        <v>0</v>
      </c>
      <c r="R187" s="62">
        <v>0</v>
      </c>
      <c r="S187" s="58">
        <f t="shared" si="2169"/>
        <v>0</v>
      </c>
      <c r="T187" s="62">
        <v>6</v>
      </c>
      <c r="U187" s="58">
        <f t="shared" si="2154"/>
        <v>6</v>
      </c>
      <c r="V187" s="63"/>
      <c r="W187" s="52"/>
      <c r="X187" s="52"/>
      <c r="Y187" s="52"/>
      <c r="Z187" s="63"/>
      <c r="AA187" s="52"/>
      <c r="AB187" s="63"/>
      <c r="AC187" s="52"/>
      <c r="AD187" s="63"/>
      <c r="AE187" s="108"/>
      <c r="AF187" s="63"/>
      <c r="AG187" s="52"/>
      <c r="AH187" s="63"/>
      <c r="AI187" s="52"/>
      <c r="AJ187" s="63"/>
      <c r="AK187" s="52"/>
      <c r="AL187" s="63"/>
      <c r="AM187" s="52"/>
      <c r="AN187" s="63"/>
      <c r="AO187" s="52"/>
      <c r="AP187" s="63"/>
      <c r="AQ187" s="52"/>
      <c r="AR187" s="63"/>
      <c r="AS187" s="52"/>
      <c r="AT187" s="63"/>
      <c r="AU187" s="52"/>
      <c r="AV187" s="63"/>
      <c r="AW187" s="52"/>
      <c r="AX187" s="63"/>
      <c r="AY187" s="52"/>
      <c r="AZ187" s="63"/>
      <c r="BA187" s="52"/>
      <c r="BB187" s="63"/>
      <c r="BC187" s="52"/>
      <c r="BD187" s="63"/>
      <c r="BE187" s="52"/>
      <c r="BF187" s="52"/>
      <c r="BG187" s="52">
        <f t="shared" si="2072"/>
        <v>6</v>
      </c>
      <c r="BH187" s="52">
        <f t="shared" si="2073"/>
        <v>6</v>
      </c>
      <c r="BI187" s="31"/>
      <c r="BJ187" s="31"/>
      <c r="BK187" s="31"/>
      <c r="BL187" s="31"/>
      <c r="BM187" s="31"/>
      <c r="BN187" s="95"/>
      <c r="BO187" s="95"/>
      <c r="BP187" s="31"/>
      <c r="BQ187" s="31"/>
      <c r="BR187" s="31"/>
      <c r="BS187" s="31"/>
      <c r="BT187" s="31"/>
      <c r="BU187" s="31"/>
      <c r="BV187" s="31"/>
      <c r="BW187" s="31"/>
      <c r="BX187" s="31"/>
      <c r="BY187" s="107">
        <f t="shared" ref="BY187:BY192" si="2174">SUM(BZ187+CB187+CF187+CH187+DD187*2)</f>
        <v>0</v>
      </c>
      <c r="BZ187" s="62"/>
      <c r="CA187" s="52"/>
      <c r="CB187" s="62"/>
      <c r="CC187" s="52"/>
      <c r="CD187" s="62"/>
      <c r="CE187" s="52"/>
      <c r="CF187" s="62"/>
      <c r="CG187" s="52"/>
      <c r="CH187" s="63"/>
      <c r="CI187" s="52"/>
      <c r="CJ187" s="52"/>
      <c r="CK187" s="52"/>
      <c r="CL187" s="63"/>
      <c r="CM187" s="52"/>
      <c r="CN187" s="63"/>
      <c r="CO187" s="52"/>
      <c r="CP187" s="63"/>
      <c r="CQ187" s="108"/>
      <c r="CR187" s="63"/>
      <c r="CS187" s="52"/>
      <c r="CT187" s="63"/>
      <c r="CU187" s="52"/>
      <c r="CV187" s="63"/>
      <c r="CW187" s="52"/>
      <c r="CX187" s="63"/>
      <c r="CY187" s="52"/>
      <c r="CZ187" s="63"/>
      <c r="DA187" s="52"/>
      <c r="DB187" s="63"/>
      <c r="DC187" s="52"/>
      <c r="DD187" s="63"/>
      <c r="DE187" s="52"/>
      <c r="DF187" s="63"/>
      <c r="DG187" s="52"/>
      <c r="DH187" s="63"/>
      <c r="DI187" s="52"/>
      <c r="DJ187" s="63"/>
      <c r="DK187" s="52"/>
      <c r="DL187" s="63"/>
      <c r="DM187" s="52"/>
      <c r="DN187" s="63"/>
      <c r="DO187" s="52"/>
      <c r="DP187" s="63"/>
      <c r="DQ187" s="52"/>
      <c r="DR187" s="52"/>
      <c r="DS187" s="52">
        <f t="shared" si="2087"/>
        <v>0</v>
      </c>
      <c r="DT187" s="52">
        <f t="shared" si="2088"/>
        <v>0</v>
      </c>
      <c r="DU187" s="31"/>
      <c r="DV187" s="31"/>
      <c r="DW187" s="31"/>
      <c r="DX187" s="31"/>
      <c r="DY187" s="31"/>
      <c r="DZ187" s="95"/>
      <c r="EA187" s="95"/>
      <c r="EB187" s="31"/>
      <c r="EC187" s="31"/>
      <c r="ED187" s="31"/>
      <c r="EE187" s="31"/>
      <c r="EF187" s="31"/>
      <c r="EG187" s="31"/>
      <c r="EH187" s="31"/>
      <c r="EI187" s="31"/>
      <c r="EJ187" s="30">
        <f t="shared" si="2089"/>
        <v>36</v>
      </c>
      <c r="EK187" s="30">
        <f t="shared" si="2090"/>
        <v>6</v>
      </c>
      <c r="EL187" s="30">
        <f t="shared" si="2091"/>
        <v>0</v>
      </c>
      <c r="EM187" s="30">
        <f t="shared" si="2092"/>
        <v>0</v>
      </c>
      <c r="EN187" s="31">
        <f t="shared" si="2093"/>
        <v>0</v>
      </c>
      <c r="EO187" s="31">
        <f t="shared" si="2094"/>
        <v>0</v>
      </c>
      <c r="EP187" s="31">
        <f t="shared" si="2095"/>
        <v>0</v>
      </c>
      <c r="EQ187" s="31">
        <f t="shared" si="2096"/>
        <v>0</v>
      </c>
      <c r="ER187" s="31">
        <f t="shared" si="2097"/>
        <v>6</v>
      </c>
      <c r="ES187" s="31">
        <f t="shared" si="2098"/>
        <v>6</v>
      </c>
      <c r="ET187" s="31">
        <f t="shared" si="2099"/>
        <v>0</v>
      </c>
      <c r="EU187" s="31">
        <f t="shared" si="2100"/>
        <v>0</v>
      </c>
      <c r="EV187" s="31">
        <f t="shared" si="2101"/>
        <v>0</v>
      </c>
      <c r="EW187" s="30">
        <f t="shared" si="2102"/>
        <v>0</v>
      </c>
      <c r="EX187" s="31">
        <f t="shared" si="2103"/>
        <v>0</v>
      </c>
      <c r="EY187" s="31">
        <f t="shared" si="2104"/>
        <v>0</v>
      </c>
      <c r="EZ187" s="31">
        <f t="shared" si="2105"/>
        <v>0</v>
      </c>
      <c r="FA187" s="31">
        <f t="shared" si="2106"/>
        <v>0</v>
      </c>
      <c r="FB187" s="31">
        <f t="shared" si="2107"/>
        <v>0</v>
      </c>
      <c r="FC187" s="31">
        <f t="shared" si="2108"/>
        <v>0</v>
      </c>
      <c r="FD187" s="31">
        <f t="shared" si="2109"/>
        <v>0</v>
      </c>
      <c r="FE187" s="31">
        <f t="shared" si="2110"/>
        <v>0</v>
      </c>
      <c r="FF187" s="31">
        <f t="shared" si="2111"/>
        <v>0</v>
      </c>
      <c r="FG187" s="30">
        <f t="shared" si="2112"/>
        <v>0</v>
      </c>
      <c r="FH187" s="31">
        <f t="shared" si="2113"/>
        <v>0</v>
      </c>
      <c r="FI187" s="31">
        <f t="shared" si="2114"/>
        <v>0</v>
      </c>
      <c r="FJ187" s="31">
        <f t="shared" si="2115"/>
        <v>0</v>
      </c>
      <c r="FK187" s="31">
        <f t="shared" si="2116"/>
        <v>0</v>
      </c>
      <c r="FL187" s="31">
        <f t="shared" si="2117"/>
        <v>0</v>
      </c>
      <c r="FM187" s="31">
        <f t="shared" si="2118"/>
        <v>0</v>
      </c>
      <c r="FN187" s="31">
        <f t="shared" si="2119"/>
        <v>0</v>
      </c>
      <c r="FO187" s="31">
        <f t="shared" si="2120"/>
        <v>0</v>
      </c>
      <c r="FP187" s="31">
        <f t="shared" si="2121"/>
        <v>0</v>
      </c>
      <c r="FQ187" s="31">
        <f t="shared" si="2122"/>
        <v>0</v>
      </c>
      <c r="FR187" s="31"/>
      <c r="FS187" s="31">
        <f t="shared" si="2122"/>
        <v>0</v>
      </c>
      <c r="FT187" s="31">
        <f t="shared" si="2123"/>
        <v>0</v>
      </c>
      <c r="FU187" s="31">
        <f t="shared" si="2124"/>
        <v>0</v>
      </c>
      <c r="FV187" s="31">
        <f t="shared" si="2125"/>
        <v>0</v>
      </c>
      <c r="FW187" s="31">
        <f t="shared" si="2126"/>
        <v>0</v>
      </c>
      <c r="FX187" s="31">
        <f t="shared" si="2127"/>
        <v>0</v>
      </c>
      <c r="FY187" s="31">
        <f t="shared" si="2128"/>
        <v>0</v>
      </c>
      <c r="FZ187" s="31">
        <f t="shared" si="2129"/>
        <v>0</v>
      </c>
      <c r="GA187" s="31">
        <f t="shared" si="2130"/>
        <v>0</v>
      </c>
      <c r="GB187" s="31">
        <f t="shared" si="2131"/>
        <v>0</v>
      </c>
      <c r="GC187" s="31">
        <f t="shared" si="2132"/>
        <v>0</v>
      </c>
      <c r="GD187" s="31">
        <f t="shared" si="2133"/>
        <v>0</v>
      </c>
      <c r="GE187" s="97">
        <f t="shared" si="2134"/>
        <v>6</v>
      </c>
      <c r="GF187" s="98">
        <f t="shared" si="2135"/>
        <v>6</v>
      </c>
      <c r="GG187" s="31"/>
      <c r="GH187" s="31"/>
      <c r="GI187" s="31"/>
      <c r="GJ187" s="31"/>
      <c r="GL187" s="7"/>
      <c r="GM187" s="7"/>
      <c r="GN187" s="11"/>
      <c r="GO187" s="33"/>
      <c r="GP187" s="40"/>
      <c r="GR187" s="36"/>
    </row>
    <row r="188" spans="1:200" s="2" customFormat="1" ht="24.95" hidden="1" customHeight="1">
      <c r="A188" s="31"/>
      <c r="B188" s="111" t="s">
        <v>110</v>
      </c>
      <c r="C188" s="45" t="s">
        <v>116</v>
      </c>
      <c r="D188" s="45" t="s">
        <v>118</v>
      </c>
      <c r="E188" s="109" t="s">
        <v>117</v>
      </c>
      <c r="F188" s="45">
        <v>411</v>
      </c>
      <c r="G188" s="109">
        <v>7</v>
      </c>
      <c r="H188" s="45">
        <v>74</v>
      </c>
      <c r="I188" s="45">
        <v>1</v>
      </c>
      <c r="J188" s="45">
        <v>1</v>
      </c>
      <c r="K188" s="45">
        <v>1</v>
      </c>
      <c r="L188" s="113">
        <v>38</v>
      </c>
      <c r="M188" s="99">
        <f t="shared" si="2153"/>
        <v>6</v>
      </c>
      <c r="N188" s="62"/>
      <c r="O188" s="58">
        <f t="shared" si="2168"/>
        <v>0</v>
      </c>
      <c r="P188" s="62"/>
      <c r="Q188" s="58">
        <f t="shared" si="2057"/>
        <v>0</v>
      </c>
      <c r="R188" s="62">
        <v>0</v>
      </c>
      <c r="S188" s="58">
        <f t="shared" si="2169"/>
        <v>0</v>
      </c>
      <c r="T188" s="62">
        <v>6</v>
      </c>
      <c r="U188" s="58">
        <f t="shared" si="2154"/>
        <v>6</v>
      </c>
      <c r="V188" s="63"/>
      <c r="W188" s="52"/>
      <c r="X188" s="52"/>
      <c r="Y188" s="52"/>
      <c r="Z188" s="63"/>
      <c r="AA188" s="52"/>
      <c r="AB188" s="63"/>
      <c r="AC188" s="52"/>
      <c r="AD188" s="63"/>
      <c r="AE188" s="108"/>
      <c r="AF188" s="63"/>
      <c r="AG188" s="52"/>
      <c r="AH188" s="63"/>
      <c r="AI188" s="52"/>
      <c r="AJ188" s="63"/>
      <c r="AK188" s="52"/>
      <c r="AL188" s="63"/>
      <c r="AM188" s="52"/>
      <c r="AN188" s="63"/>
      <c r="AO188" s="52"/>
      <c r="AP188" s="63"/>
      <c r="AQ188" s="52"/>
      <c r="AR188" s="63"/>
      <c r="AS188" s="52"/>
      <c r="AT188" s="63"/>
      <c r="AU188" s="52"/>
      <c r="AV188" s="63"/>
      <c r="AW188" s="52"/>
      <c r="AX188" s="63"/>
      <c r="AY188" s="52"/>
      <c r="AZ188" s="63"/>
      <c r="BA188" s="52"/>
      <c r="BB188" s="63"/>
      <c r="BC188" s="52"/>
      <c r="BD188" s="63"/>
      <c r="BE188" s="52"/>
      <c r="BF188" s="52"/>
      <c r="BG188" s="52">
        <f t="shared" si="2072"/>
        <v>6</v>
      </c>
      <c r="BH188" s="52">
        <f t="shared" si="2073"/>
        <v>6</v>
      </c>
      <c r="BI188" s="31"/>
      <c r="BJ188" s="31"/>
      <c r="BK188" s="31"/>
      <c r="BL188" s="31"/>
      <c r="BM188" s="31"/>
      <c r="BN188" s="95"/>
      <c r="BO188" s="95"/>
      <c r="BP188" s="31"/>
      <c r="BQ188" s="31"/>
      <c r="BR188" s="31"/>
      <c r="BS188" s="31"/>
      <c r="BT188" s="31"/>
      <c r="BU188" s="31"/>
      <c r="BV188" s="31"/>
      <c r="BW188" s="31"/>
      <c r="BX188" s="31"/>
      <c r="BY188" s="107">
        <f t="shared" si="2174"/>
        <v>0</v>
      </c>
      <c r="BZ188" s="62"/>
      <c r="CA188" s="52"/>
      <c r="CB188" s="62"/>
      <c r="CC188" s="52"/>
      <c r="CD188" s="62"/>
      <c r="CE188" s="52"/>
      <c r="CF188" s="62"/>
      <c r="CG188" s="52"/>
      <c r="CH188" s="63"/>
      <c r="CI188" s="52"/>
      <c r="CJ188" s="52"/>
      <c r="CK188" s="52"/>
      <c r="CL188" s="63"/>
      <c r="CM188" s="52"/>
      <c r="CN188" s="63"/>
      <c r="CO188" s="52"/>
      <c r="CP188" s="63"/>
      <c r="CQ188" s="108"/>
      <c r="CR188" s="63"/>
      <c r="CS188" s="52"/>
      <c r="CT188" s="63"/>
      <c r="CU188" s="52"/>
      <c r="CV188" s="63"/>
      <c r="CW188" s="52"/>
      <c r="CX188" s="63"/>
      <c r="CY188" s="52"/>
      <c r="CZ188" s="63"/>
      <c r="DA188" s="52"/>
      <c r="DB188" s="63"/>
      <c r="DC188" s="52"/>
      <c r="DD188" s="63"/>
      <c r="DE188" s="52"/>
      <c r="DF188" s="63"/>
      <c r="DG188" s="52"/>
      <c r="DH188" s="63"/>
      <c r="DI188" s="52"/>
      <c r="DJ188" s="63"/>
      <c r="DK188" s="52"/>
      <c r="DL188" s="63"/>
      <c r="DM188" s="52"/>
      <c r="DN188" s="63"/>
      <c r="DO188" s="52"/>
      <c r="DP188" s="63"/>
      <c r="DQ188" s="52"/>
      <c r="DR188" s="52"/>
      <c r="DS188" s="52">
        <f t="shared" si="2087"/>
        <v>0</v>
      </c>
      <c r="DT188" s="52">
        <f t="shared" si="2088"/>
        <v>0</v>
      </c>
      <c r="DU188" s="31"/>
      <c r="DV188" s="31"/>
      <c r="DW188" s="31"/>
      <c r="DX188" s="31"/>
      <c r="DY188" s="31"/>
      <c r="DZ188" s="95"/>
      <c r="EA188" s="95"/>
      <c r="EB188" s="31"/>
      <c r="EC188" s="31"/>
      <c r="ED188" s="31"/>
      <c r="EE188" s="31"/>
      <c r="EF188" s="31"/>
      <c r="EG188" s="31"/>
      <c r="EH188" s="31"/>
      <c r="EI188" s="31"/>
      <c r="EJ188" s="30"/>
      <c r="EK188" s="30"/>
      <c r="EL188" s="30"/>
      <c r="EM188" s="30">
        <f t="shared" si="2092"/>
        <v>0</v>
      </c>
      <c r="EN188" s="31">
        <f t="shared" si="2093"/>
        <v>0</v>
      </c>
      <c r="EO188" s="31">
        <f t="shared" si="2094"/>
        <v>0</v>
      </c>
      <c r="EP188" s="31">
        <f t="shared" si="2095"/>
        <v>0</v>
      </c>
      <c r="EQ188" s="31">
        <f t="shared" si="2096"/>
        <v>0</v>
      </c>
      <c r="ER188" s="31">
        <f t="shared" si="2097"/>
        <v>6</v>
      </c>
      <c r="ES188" s="31">
        <f t="shared" si="2098"/>
        <v>6</v>
      </c>
      <c r="ET188" s="31">
        <f t="shared" si="2099"/>
        <v>0</v>
      </c>
      <c r="EU188" s="31">
        <f t="shared" si="2100"/>
        <v>0</v>
      </c>
      <c r="EV188" s="31">
        <f t="shared" si="2101"/>
        <v>0</v>
      </c>
      <c r="EW188" s="30">
        <f t="shared" si="2102"/>
        <v>0</v>
      </c>
      <c r="EX188" s="31">
        <f t="shared" si="2103"/>
        <v>0</v>
      </c>
      <c r="EY188" s="31">
        <f t="shared" si="2104"/>
        <v>0</v>
      </c>
      <c r="EZ188" s="31">
        <f t="shared" si="2105"/>
        <v>0</v>
      </c>
      <c r="FA188" s="31">
        <f t="shared" si="2106"/>
        <v>0</v>
      </c>
      <c r="FB188" s="31">
        <f t="shared" si="2107"/>
        <v>0</v>
      </c>
      <c r="FC188" s="31">
        <f t="shared" si="2108"/>
        <v>0</v>
      </c>
      <c r="FD188" s="31">
        <f t="shared" si="2109"/>
        <v>0</v>
      </c>
      <c r="FE188" s="31">
        <f t="shared" si="2110"/>
        <v>0</v>
      </c>
      <c r="FF188" s="31">
        <f t="shared" si="2111"/>
        <v>0</v>
      </c>
      <c r="FG188" s="30">
        <f t="shared" si="2112"/>
        <v>0</v>
      </c>
      <c r="FH188" s="31">
        <f t="shared" si="2113"/>
        <v>0</v>
      </c>
      <c r="FI188" s="31">
        <f t="shared" si="2114"/>
        <v>0</v>
      </c>
      <c r="FJ188" s="31">
        <f t="shared" si="2115"/>
        <v>0</v>
      </c>
      <c r="FK188" s="31">
        <f t="shared" si="2116"/>
        <v>0</v>
      </c>
      <c r="FL188" s="31">
        <f t="shared" si="2117"/>
        <v>0</v>
      </c>
      <c r="FM188" s="31">
        <f t="shared" si="2118"/>
        <v>0</v>
      </c>
      <c r="FN188" s="31">
        <f t="shared" si="2119"/>
        <v>0</v>
      </c>
      <c r="FO188" s="31">
        <f t="shared" si="2120"/>
        <v>0</v>
      </c>
      <c r="FP188" s="31">
        <f t="shared" si="2121"/>
        <v>0</v>
      </c>
      <c r="FQ188" s="31">
        <f t="shared" si="2122"/>
        <v>0</v>
      </c>
      <c r="FR188" s="31"/>
      <c r="FS188" s="31">
        <f t="shared" si="2122"/>
        <v>0</v>
      </c>
      <c r="FT188" s="31">
        <f t="shared" si="2123"/>
        <v>0</v>
      </c>
      <c r="FU188" s="31">
        <f t="shared" si="2124"/>
        <v>0</v>
      </c>
      <c r="FV188" s="31">
        <f t="shared" si="2125"/>
        <v>0</v>
      </c>
      <c r="FW188" s="31">
        <f t="shared" si="2126"/>
        <v>0</v>
      </c>
      <c r="FX188" s="31">
        <f t="shared" si="2127"/>
        <v>0</v>
      </c>
      <c r="FY188" s="31">
        <f t="shared" si="2128"/>
        <v>0</v>
      </c>
      <c r="FZ188" s="31">
        <f t="shared" si="2129"/>
        <v>0</v>
      </c>
      <c r="GA188" s="31">
        <f t="shared" si="2130"/>
        <v>0</v>
      </c>
      <c r="GB188" s="31">
        <f t="shared" si="2131"/>
        <v>0</v>
      </c>
      <c r="GC188" s="31">
        <f t="shared" si="2132"/>
        <v>0</v>
      </c>
      <c r="GD188" s="31">
        <f t="shared" si="2133"/>
        <v>0</v>
      </c>
      <c r="GE188" s="97">
        <f t="shared" si="2134"/>
        <v>6</v>
      </c>
      <c r="GF188" s="98">
        <f t="shared" si="2135"/>
        <v>6</v>
      </c>
      <c r="GG188" s="31"/>
      <c r="GH188" s="31"/>
      <c r="GI188" s="31"/>
      <c r="GJ188" s="31"/>
      <c r="GL188" s="7"/>
      <c r="GM188" s="7"/>
      <c r="GN188" s="11"/>
      <c r="GO188" s="33"/>
      <c r="GP188" s="40"/>
      <c r="GR188" s="36"/>
    </row>
    <row r="189" spans="1:200" s="2" customFormat="1" ht="24.95" hidden="1" customHeight="1">
      <c r="A189" s="31"/>
      <c r="B189" s="111" t="s">
        <v>110</v>
      </c>
      <c r="C189" s="45" t="s">
        <v>114</v>
      </c>
      <c r="D189" s="109" t="s">
        <v>112</v>
      </c>
      <c r="E189" s="45" t="s">
        <v>115</v>
      </c>
      <c r="F189" s="109">
        <v>408</v>
      </c>
      <c r="G189" s="45">
        <v>7</v>
      </c>
      <c r="H189" s="45">
        <v>41</v>
      </c>
      <c r="I189" s="45">
        <v>1</v>
      </c>
      <c r="J189" s="45">
        <v>1</v>
      </c>
      <c r="K189" s="45">
        <v>1</v>
      </c>
      <c r="L189" s="44">
        <v>40</v>
      </c>
      <c r="M189" s="99">
        <f t="shared" si="2153"/>
        <v>6</v>
      </c>
      <c r="N189" s="62"/>
      <c r="O189" s="58">
        <f t="shared" si="2168"/>
        <v>0</v>
      </c>
      <c r="P189" s="58"/>
      <c r="Q189" s="58">
        <f t="shared" si="2057"/>
        <v>0</v>
      </c>
      <c r="R189" s="58">
        <v>0</v>
      </c>
      <c r="S189" s="58">
        <f t="shared" si="2169"/>
        <v>0</v>
      </c>
      <c r="T189" s="58">
        <v>6</v>
      </c>
      <c r="U189" s="58">
        <f t="shared" si="2154"/>
        <v>6</v>
      </c>
      <c r="V189" s="63"/>
      <c r="W189" s="52"/>
      <c r="X189" s="52"/>
      <c r="Y189" s="52"/>
      <c r="Z189" s="63"/>
      <c r="AA189" s="52"/>
      <c r="AB189" s="63"/>
      <c r="AC189" s="52"/>
      <c r="AD189" s="63"/>
      <c r="AE189" s="108"/>
      <c r="AF189" s="63"/>
      <c r="AG189" s="52"/>
      <c r="AH189" s="63"/>
      <c r="AI189" s="52"/>
      <c r="AJ189" s="63"/>
      <c r="AK189" s="52"/>
      <c r="AL189" s="63"/>
      <c r="AM189" s="52"/>
      <c r="AN189" s="63"/>
      <c r="AO189" s="52"/>
      <c r="AP189" s="63"/>
      <c r="AQ189" s="52"/>
      <c r="AR189" s="63"/>
      <c r="AS189" s="52"/>
      <c r="AT189" s="63"/>
      <c r="AU189" s="52"/>
      <c r="AV189" s="63"/>
      <c r="AW189" s="52"/>
      <c r="AX189" s="63"/>
      <c r="AY189" s="52"/>
      <c r="AZ189" s="63"/>
      <c r="BA189" s="52"/>
      <c r="BB189" s="63"/>
      <c r="BC189" s="52"/>
      <c r="BD189" s="63"/>
      <c r="BE189" s="52"/>
      <c r="BF189" s="52"/>
      <c r="BG189" s="52">
        <f t="shared" si="2072"/>
        <v>6</v>
      </c>
      <c r="BH189" s="52">
        <f t="shared" si="2073"/>
        <v>6</v>
      </c>
      <c r="BI189" s="31"/>
      <c r="BJ189" s="31"/>
      <c r="BK189" s="31"/>
      <c r="BL189" s="31"/>
      <c r="BM189" s="31"/>
      <c r="BN189" s="95"/>
      <c r="BO189" s="95"/>
      <c r="BP189" s="31"/>
      <c r="BQ189" s="31"/>
      <c r="BR189" s="31"/>
      <c r="BS189" s="31"/>
      <c r="BT189" s="31"/>
      <c r="BU189" s="31"/>
      <c r="BV189" s="31"/>
      <c r="BW189" s="31"/>
      <c r="BX189" s="31"/>
      <c r="BY189" s="107">
        <f t="shared" si="2174"/>
        <v>0</v>
      </c>
      <c r="BZ189" s="62"/>
      <c r="CA189" s="52"/>
      <c r="CB189" s="62"/>
      <c r="CC189" s="52"/>
      <c r="CD189" s="62"/>
      <c r="CE189" s="52"/>
      <c r="CF189" s="62"/>
      <c r="CG189" s="52"/>
      <c r="CH189" s="63"/>
      <c r="CI189" s="52"/>
      <c r="CJ189" s="52"/>
      <c r="CK189" s="52"/>
      <c r="CL189" s="63"/>
      <c r="CM189" s="52"/>
      <c r="CN189" s="63"/>
      <c r="CO189" s="52"/>
      <c r="CP189" s="63"/>
      <c r="CQ189" s="108"/>
      <c r="CR189" s="63"/>
      <c r="CS189" s="52"/>
      <c r="CT189" s="63"/>
      <c r="CU189" s="52"/>
      <c r="CV189" s="63"/>
      <c r="CW189" s="52"/>
      <c r="CX189" s="63"/>
      <c r="CY189" s="52"/>
      <c r="CZ189" s="63"/>
      <c r="DA189" s="52"/>
      <c r="DB189" s="63"/>
      <c r="DC189" s="52"/>
      <c r="DD189" s="63"/>
      <c r="DE189" s="52"/>
      <c r="DF189" s="63"/>
      <c r="DG189" s="52"/>
      <c r="DH189" s="63"/>
      <c r="DI189" s="52"/>
      <c r="DJ189" s="63"/>
      <c r="DK189" s="52"/>
      <c r="DL189" s="63"/>
      <c r="DM189" s="52"/>
      <c r="DN189" s="63"/>
      <c r="DO189" s="52"/>
      <c r="DP189" s="63"/>
      <c r="DQ189" s="52"/>
      <c r="DR189" s="52"/>
      <c r="DS189" s="52">
        <f t="shared" si="2087"/>
        <v>0</v>
      </c>
      <c r="DT189" s="52">
        <f t="shared" si="2088"/>
        <v>0</v>
      </c>
      <c r="DU189" s="31"/>
      <c r="DV189" s="31"/>
      <c r="DW189" s="31"/>
      <c r="DX189" s="31"/>
      <c r="DY189" s="31"/>
      <c r="DZ189" s="95"/>
      <c r="EA189" s="95"/>
      <c r="EB189" s="31"/>
      <c r="EC189" s="31"/>
      <c r="ED189" s="31"/>
      <c r="EE189" s="31"/>
      <c r="EF189" s="31"/>
      <c r="EG189" s="31"/>
      <c r="EH189" s="31"/>
      <c r="EI189" s="31"/>
      <c r="EJ189" s="30">
        <f t="shared" ref="EJ189:EL191" si="2175">SUM(L189+BX189)</f>
        <v>40</v>
      </c>
      <c r="EK189" s="30">
        <f t="shared" si="2175"/>
        <v>6</v>
      </c>
      <c r="EL189" s="30">
        <f t="shared" si="2175"/>
        <v>0</v>
      </c>
      <c r="EM189" s="30">
        <f t="shared" si="2092"/>
        <v>0</v>
      </c>
      <c r="EN189" s="31">
        <f t="shared" si="2093"/>
        <v>0</v>
      </c>
      <c r="EO189" s="31">
        <f t="shared" si="2094"/>
        <v>0</v>
      </c>
      <c r="EP189" s="31">
        <f t="shared" si="2095"/>
        <v>0</v>
      </c>
      <c r="EQ189" s="31">
        <f t="shared" si="2096"/>
        <v>0</v>
      </c>
      <c r="ER189" s="31">
        <f t="shared" si="2097"/>
        <v>6</v>
      </c>
      <c r="ES189" s="31">
        <f t="shared" si="2098"/>
        <v>6</v>
      </c>
      <c r="ET189" s="31">
        <f t="shared" si="2099"/>
        <v>0</v>
      </c>
      <c r="EU189" s="31">
        <f t="shared" si="2100"/>
        <v>0</v>
      </c>
      <c r="EV189" s="31">
        <f t="shared" si="2101"/>
        <v>0</v>
      </c>
      <c r="EW189" s="30">
        <f t="shared" si="2102"/>
        <v>0</v>
      </c>
      <c r="EX189" s="31">
        <f t="shared" si="2103"/>
        <v>0</v>
      </c>
      <c r="EY189" s="31">
        <f t="shared" si="2104"/>
        <v>0</v>
      </c>
      <c r="EZ189" s="31">
        <f t="shared" si="2105"/>
        <v>0</v>
      </c>
      <c r="FA189" s="31">
        <f t="shared" si="2106"/>
        <v>0</v>
      </c>
      <c r="FB189" s="31">
        <f t="shared" si="2107"/>
        <v>0</v>
      </c>
      <c r="FC189" s="31">
        <f t="shared" si="2108"/>
        <v>0</v>
      </c>
      <c r="FD189" s="31">
        <f t="shared" si="2109"/>
        <v>0</v>
      </c>
      <c r="FE189" s="31">
        <f t="shared" si="2110"/>
        <v>0</v>
      </c>
      <c r="FF189" s="31">
        <f t="shared" si="2111"/>
        <v>0</v>
      </c>
      <c r="FG189" s="30">
        <f t="shared" si="2112"/>
        <v>0</v>
      </c>
      <c r="FH189" s="31">
        <f t="shared" si="2113"/>
        <v>0</v>
      </c>
      <c r="FI189" s="31">
        <f t="shared" si="2114"/>
        <v>0</v>
      </c>
      <c r="FJ189" s="31">
        <f t="shared" si="2115"/>
        <v>0</v>
      </c>
      <c r="FK189" s="31">
        <f t="shared" si="2116"/>
        <v>0</v>
      </c>
      <c r="FL189" s="31">
        <f t="shared" si="2117"/>
        <v>0</v>
      </c>
      <c r="FM189" s="31">
        <f t="shared" si="2118"/>
        <v>0</v>
      </c>
      <c r="FN189" s="31">
        <f t="shared" si="2119"/>
        <v>0</v>
      </c>
      <c r="FO189" s="31">
        <f t="shared" si="2120"/>
        <v>0</v>
      </c>
      <c r="FP189" s="31">
        <f t="shared" si="2121"/>
        <v>0</v>
      </c>
      <c r="FQ189" s="31">
        <f t="shared" si="2122"/>
        <v>0</v>
      </c>
      <c r="FR189" s="31"/>
      <c r="FS189" s="31">
        <f t="shared" si="2122"/>
        <v>0</v>
      </c>
      <c r="FT189" s="31">
        <f t="shared" si="2123"/>
        <v>0</v>
      </c>
      <c r="FU189" s="31">
        <f t="shared" si="2124"/>
        <v>0</v>
      </c>
      <c r="FV189" s="31">
        <f t="shared" si="2125"/>
        <v>0</v>
      </c>
      <c r="FW189" s="31">
        <f t="shared" si="2126"/>
        <v>0</v>
      </c>
      <c r="FX189" s="31">
        <f t="shared" si="2127"/>
        <v>0</v>
      </c>
      <c r="FY189" s="31">
        <f t="shared" si="2128"/>
        <v>0</v>
      </c>
      <c r="FZ189" s="31">
        <f t="shared" si="2129"/>
        <v>0</v>
      </c>
      <c r="GA189" s="31">
        <f t="shared" si="2130"/>
        <v>0</v>
      </c>
      <c r="GB189" s="31">
        <f t="shared" si="2131"/>
        <v>0</v>
      </c>
      <c r="GC189" s="31">
        <f t="shared" si="2132"/>
        <v>0</v>
      </c>
      <c r="GD189" s="31">
        <f t="shared" si="2133"/>
        <v>0</v>
      </c>
      <c r="GE189" s="97">
        <f t="shared" si="2134"/>
        <v>6</v>
      </c>
      <c r="GF189" s="98">
        <f t="shared" si="2135"/>
        <v>6</v>
      </c>
      <c r="GG189" s="31"/>
      <c r="GH189" s="31"/>
      <c r="GI189" s="31"/>
      <c r="GJ189" s="31"/>
      <c r="GL189" s="7"/>
      <c r="GM189" s="7"/>
      <c r="GN189" s="11"/>
      <c r="GO189" s="33"/>
      <c r="GP189" s="40"/>
      <c r="GR189" s="36"/>
    </row>
    <row r="190" spans="1:200" s="2" customFormat="1" ht="24.95" hidden="1" customHeight="1">
      <c r="A190" s="31"/>
      <c r="B190" s="95"/>
      <c r="C190" s="95"/>
      <c r="D190" s="31"/>
      <c r="E190" s="31"/>
      <c r="F190" s="31"/>
      <c r="G190" s="31"/>
      <c r="H190" s="31"/>
      <c r="I190" s="31"/>
      <c r="J190" s="31"/>
      <c r="K190" s="31"/>
      <c r="L190" s="31"/>
      <c r="M190" s="107">
        <f t="shared" ref="M190:M192" si="2176">SUM(N190+P190+T190+V190+AR190*2)</f>
        <v>0</v>
      </c>
      <c r="N190" s="62"/>
      <c r="O190" s="52"/>
      <c r="P190" s="62"/>
      <c r="Q190" s="52"/>
      <c r="R190" s="62"/>
      <c r="S190" s="52"/>
      <c r="T190" s="62"/>
      <c r="U190" s="52"/>
      <c r="V190" s="63"/>
      <c r="W190" s="52"/>
      <c r="X190" s="52"/>
      <c r="Y190" s="52"/>
      <c r="Z190" s="63"/>
      <c r="AA190" s="52"/>
      <c r="AB190" s="63"/>
      <c r="AC190" s="52"/>
      <c r="AD190" s="63"/>
      <c r="AE190" s="108"/>
      <c r="AF190" s="63"/>
      <c r="AG190" s="52"/>
      <c r="AH190" s="63"/>
      <c r="AI190" s="52"/>
      <c r="AJ190" s="63"/>
      <c r="AK190" s="52"/>
      <c r="AL190" s="63"/>
      <c r="AM190" s="52"/>
      <c r="AN190" s="63"/>
      <c r="AO190" s="52"/>
      <c r="AP190" s="63"/>
      <c r="AQ190" s="52"/>
      <c r="AR190" s="63"/>
      <c r="AS190" s="52"/>
      <c r="AT190" s="63"/>
      <c r="AU190" s="52"/>
      <c r="AV190" s="63"/>
      <c r="AW190" s="52"/>
      <c r="AX190" s="63"/>
      <c r="AY190" s="52"/>
      <c r="AZ190" s="63"/>
      <c r="BA190" s="52"/>
      <c r="BB190" s="63"/>
      <c r="BC190" s="52"/>
      <c r="BD190" s="63"/>
      <c r="BE190" s="52"/>
      <c r="BF190" s="52"/>
      <c r="BG190" s="52">
        <f t="shared" si="2072"/>
        <v>0</v>
      </c>
      <c r="BH190" s="52">
        <f t="shared" si="2073"/>
        <v>0</v>
      </c>
      <c r="BI190" s="31"/>
      <c r="BJ190" s="31"/>
      <c r="BK190" s="31"/>
      <c r="BL190" s="31"/>
      <c r="BM190" s="31"/>
      <c r="BN190" s="95"/>
      <c r="BO190" s="95"/>
      <c r="BP190" s="31"/>
      <c r="BQ190" s="31"/>
      <c r="BR190" s="31"/>
      <c r="BS190" s="31"/>
      <c r="BT190" s="31"/>
      <c r="BU190" s="31"/>
      <c r="BV190" s="31"/>
      <c r="BW190" s="31"/>
      <c r="BX190" s="31"/>
      <c r="BY190" s="107">
        <f t="shared" si="2174"/>
        <v>0</v>
      </c>
      <c r="BZ190" s="62"/>
      <c r="CA190" s="52"/>
      <c r="CB190" s="62"/>
      <c r="CC190" s="52"/>
      <c r="CD190" s="62"/>
      <c r="CE190" s="52"/>
      <c r="CF190" s="62"/>
      <c r="CG190" s="52"/>
      <c r="CH190" s="63"/>
      <c r="CI190" s="52"/>
      <c r="CJ190" s="52"/>
      <c r="CK190" s="52"/>
      <c r="CL190" s="63"/>
      <c r="CM190" s="52"/>
      <c r="CN190" s="63"/>
      <c r="CO190" s="52"/>
      <c r="CP190" s="63"/>
      <c r="CQ190" s="108"/>
      <c r="CR190" s="63"/>
      <c r="CS190" s="52"/>
      <c r="CT190" s="63"/>
      <c r="CU190" s="52"/>
      <c r="CV190" s="63"/>
      <c r="CW190" s="52"/>
      <c r="CX190" s="63"/>
      <c r="CY190" s="52"/>
      <c r="CZ190" s="63"/>
      <c r="DA190" s="52"/>
      <c r="DB190" s="63"/>
      <c r="DC190" s="52"/>
      <c r="DD190" s="63"/>
      <c r="DE190" s="52"/>
      <c r="DF190" s="63"/>
      <c r="DG190" s="52"/>
      <c r="DH190" s="63"/>
      <c r="DI190" s="52"/>
      <c r="DJ190" s="63"/>
      <c r="DK190" s="52"/>
      <c r="DL190" s="63"/>
      <c r="DM190" s="52"/>
      <c r="DN190" s="63"/>
      <c r="DO190" s="52"/>
      <c r="DP190" s="63"/>
      <c r="DQ190" s="52"/>
      <c r="DR190" s="52"/>
      <c r="DS190" s="52">
        <f t="shared" si="2087"/>
        <v>0</v>
      </c>
      <c r="DT190" s="52">
        <f t="shared" si="2088"/>
        <v>0</v>
      </c>
      <c r="DU190" s="31"/>
      <c r="DV190" s="31"/>
      <c r="DW190" s="31"/>
      <c r="DX190" s="31"/>
      <c r="DY190" s="31"/>
      <c r="DZ190" s="95"/>
      <c r="EA190" s="95"/>
      <c r="EB190" s="31"/>
      <c r="EC190" s="31"/>
      <c r="ED190" s="31"/>
      <c r="EE190" s="31"/>
      <c r="EF190" s="31"/>
      <c r="EG190" s="31"/>
      <c r="EH190" s="31"/>
      <c r="EI190" s="31"/>
      <c r="EJ190" s="30">
        <f t="shared" si="2175"/>
        <v>0</v>
      </c>
      <c r="EK190" s="30">
        <f t="shared" si="2175"/>
        <v>0</v>
      </c>
      <c r="EL190" s="30">
        <f t="shared" si="2175"/>
        <v>0</v>
      </c>
      <c r="EM190" s="30">
        <f t="shared" si="2092"/>
        <v>0</v>
      </c>
      <c r="EN190" s="31">
        <f t="shared" si="2093"/>
        <v>0</v>
      </c>
      <c r="EO190" s="31">
        <f t="shared" si="2094"/>
        <v>0</v>
      </c>
      <c r="EP190" s="31">
        <f t="shared" si="2095"/>
        <v>0</v>
      </c>
      <c r="EQ190" s="31">
        <f t="shared" si="2096"/>
        <v>0</v>
      </c>
      <c r="ER190" s="31">
        <f t="shared" si="2097"/>
        <v>0</v>
      </c>
      <c r="ES190" s="31">
        <f t="shared" si="2098"/>
        <v>0</v>
      </c>
      <c r="ET190" s="31">
        <f t="shared" si="2099"/>
        <v>0</v>
      </c>
      <c r="EU190" s="31">
        <f t="shared" si="2100"/>
        <v>0</v>
      </c>
      <c r="EV190" s="31">
        <f t="shared" si="2101"/>
        <v>0</v>
      </c>
      <c r="EW190" s="30">
        <f t="shared" si="2102"/>
        <v>0</v>
      </c>
      <c r="EX190" s="31">
        <f t="shared" si="2103"/>
        <v>0</v>
      </c>
      <c r="EY190" s="31">
        <f t="shared" si="2104"/>
        <v>0</v>
      </c>
      <c r="EZ190" s="31">
        <f t="shared" si="2105"/>
        <v>0</v>
      </c>
      <c r="FA190" s="31">
        <f t="shared" si="2106"/>
        <v>0</v>
      </c>
      <c r="FB190" s="31">
        <f t="shared" si="2107"/>
        <v>0</v>
      </c>
      <c r="FC190" s="31">
        <f t="shared" si="2108"/>
        <v>0</v>
      </c>
      <c r="FD190" s="31">
        <f t="shared" si="2109"/>
        <v>0</v>
      </c>
      <c r="FE190" s="31">
        <f t="shared" si="2110"/>
        <v>0</v>
      </c>
      <c r="FF190" s="31">
        <f t="shared" si="2111"/>
        <v>0</v>
      </c>
      <c r="FG190" s="30">
        <f t="shared" si="2112"/>
        <v>0</v>
      </c>
      <c r="FH190" s="31">
        <f t="shared" si="2113"/>
        <v>0</v>
      </c>
      <c r="FI190" s="31">
        <f t="shared" si="2114"/>
        <v>0</v>
      </c>
      <c r="FJ190" s="31">
        <f t="shared" si="2115"/>
        <v>0</v>
      </c>
      <c r="FK190" s="31">
        <f t="shared" si="2116"/>
        <v>0</v>
      </c>
      <c r="FL190" s="31">
        <f t="shared" si="2117"/>
        <v>0</v>
      </c>
      <c r="FM190" s="31">
        <f t="shared" si="2118"/>
        <v>0</v>
      </c>
      <c r="FN190" s="31">
        <f t="shared" si="2119"/>
        <v>0</v>
      </c>
      <c r="FO190" s="31">
        <f t="shared" si="2120"/>
        <v>0</v>
      </c>
      <c r="FP190" s="31">
        <f t="shared" si="2121"/>
        <v>0</v>
      </c>
      <c r="FQ190" s="31">
        <f t="shared" si="2122"/>
        <v>0</v>
      </c>
      <c r="FR190" s="31"/>
      <c r="FS190" s="31">
        <f t="shared" si="2122"/>
        <v>0</v>
      </c>
      <c r="FT190" s="31">
        <f t="shared" si="2123"/>
        <v>0</v>
      </c>
      <c r="FU190" s="31">
        <f t="shared" si="2124"/>
        <v>0</v>
      </c>
      <c r="FV190" s="31">
        <f t="shared" si="2125"/>
        <v>0</v>
      </c>
      <c r="FW190" s="31">
        <f t="shared" si="2126"/>
        <v>0</v>
      </c>
      <c r="FX190" s="31">
        <f t="shared" si="2127"/>
        <v>0</v>
      </c>
      <c r="FY190" s="31">
        <f t="shared" si="2128"/>
        <v>0</v>
      </c>
      <c r="FZ190" s="31">
        <f t="shared" si="2129"/>
        <v>0</v>
      </c>
      <c r="GA190" s="31">
        <f t="shared" si="2130"/>
        <v>0</v>
      </c>
      <c r="GB190" s="31">
        <f t="shared" si="2131"/>
        <v>0</v>
      </c>
      <c r="GC190" s="31">
        <f t="shared" si="2132"/>
        <v>0</v>
      </c>
      <c r="GD190" s="31">
        <f t="shared" si="2133"/>
        <v>0</v>
      </c>
      <c r="GE190" s="97">
        <f t="shared" si="2134"/>
        <v>0</v>
      </c>
      <c r="GF190" s="98">
        <f t="shared" si="2135"/>
        <v>0</v>
      </c>
      <c r="GG190" s="31"/>
      <c r="GH190" s="31"/>
      <c r="GI190" s="31"/>
      <c r="GJ190" s="31"/>
      <c r="GL190" s="7"/>
      <c r="GM190" s="7"/>
      <c r="GN190" s="11"/>
      <c r="GO190" s="33"/>
      <c r="GP190" s="40"/>
      <c r="GR190" s="36"/>
    </row>
    <row r="191" spans="1:200" s="2" customFormat="1" ht="24.95" hidden="1" customHeight="1">
      <c r="A191" s="31"/>
      <c r="B191" s="95"/>
      <c r="C191" s="95"/>
      <c r="D191" s="31"/>
      <c r="E191" s="31"/>
      <c r="F191" s="31"/>
      <c r="G191" s="31"/>
      <c r="H191" s="31"/>
      <c r="I191" s="31"/>
      <c r="J191" s="31"/>
      <c r="K191" s="31"/>
      <c r="L191" s="31"/>
      <c r="M191" s="107">
        <f t="shared" si="2176"/>
        <v>0</v>
      </c>
      <c r="N191" s="62"/>
      <c r="O191" s="52"/>
      <c r="P191" s="62"/>
      <c r="Q191" s="52"/>
      <c r="R191" s="62"/>
      <c r="S191" s="52"/>
      <c r="T191" s="62"/>
      <c r="U191" s="52"/>
      <c r="V191" s="63"/>
      <c r="W191" s="52"/>
      <c r="X191" s="52"/>
      <c r="Y191" s="52"/>
      <c r="Z191" s="63"/>
      <c r="AA191" s="52"/>
      <c r="AB191" s="63"/>
      <c r="AC191" s="52"/>
      <c r="AD191" s="63"/>
      <c r="AE191" s="108"/>
      <c r="AF191" s="63"/>
      <c r="AG191" s="52"/>
      <c r="AH191" s="63"/>
      <c r="AI191" s="52"/>
      <c r="AJ191" s="63"/>
      <c r="AK191" s="52"/>
      <c r="AL191" s="63"/>
      <c r="AM191" s="52"/>
      <c r="AN191" s="63"/>
      <c r="AO191" s="52"/>
      <c r="AP191" s="63"/>
      <c r="AQ191" s="52"/>
      <c r="AR191" s="63"/>
      <c r="AS191" s="52"/>
      <c r="AT191" s="63"/>
      <c r="AU191" s="52"/>
      <c r="AV191" s="63"/>
      <c r="AW191" s="52"/>
      <c r="AX191" s="63"/>
      <c r="AY191" s="52"/>
      <c r="AZ191" s="63"/>
      <c r="BA191" s="52"/>
      <c r="BB191" s="63"/>
      <c r="BC191" s="52"/>
      <c r="BD191" s="63"/>
      <c r="BE191" s="52"/>
      <c r="BF191" s="52"/>
      <c r="BG191" s="52">
        <f t="shared" si="2072"/>
        <v>0</v>
      </c>
      <c r="BH191" s="52">
        <f t="shared" si="2073"/>
        <v>0</v>
      </c>
      <c r="BI191" s="31"/>
      <c r="BJ191" s="31"/>
      <c r="BK191" s="31"/>
      <c r="BL191" s="31"/>
      <c r="BM191" s="31"/>
      <c r="BN191" s="95"/>
      <c r="BO191" s="95"/>
      <c r="BP191" s="31"/>
      <c r="BQ191" s="31"/>
      <c r="BR191" s="31"/>
      <c r="BS191" s="31"/>
      <c r="BT191" s="31"/>
      <c r="BU191" s="31"/>
      <c r="BV191" s="31"/>
      <c r="BW191" s="31"/>
      <c r="BX191" s="31"/>
      <c r="BY191" s="107">
        <f t="shared" si="2174"/>
        <v>0</v>
      </c>
      <c r="BZ191" s="62"/>
      <c r="CA191" s="52"/>
      <c r="CB191" s="62"/>
      <c r="CC191" s="52"/>
      <c r="CD191" s="62"/>
      <c r="CE191" s="52"/>
      <c r="CF191" s="62"/>
      <c r="CG191" s="52"/>
      <c r="CH191" s="63"/>
      <c r="CI191" s="52"/>
      <c r="CJ191" s="52"/>
      <c r="CK191" s="52"/>
      <c r="CL191" s="63"/>
      <c r="CM191" s="52"/>
      <c r="CN191" s="63"/>
      <c r="CO191" s="52"/>
      <c r="CP191" s="63"/>
      <c r="CQ191" s="108"/>
      <c r="CR191" s="63"/>
      <c r="CS191" s="52"/>
      <c r="CT191" s="63"/>
      <c r="CU191" s="52"/>
      <c r="CV191" s="63"/>
      <c r="CW191" s="52"/>
      <c r="CX191" s="63"/>
      <c r="CY191" s="52"/>
      <c r="CZ191" s="63"/>
      <c r="DA191" s="52"/>
      <c r="DB191" s="63"/>
      <c r="DC191" s="52"/>
      <c r="DD191" s="63"/>
      <c r="DE191" s="52"/>
      <c r="DF191" s="63"/>
      <c r="DG191" s="52"/>
      <c r="DH191" s="63"/>
      <c r="DI191" s="52"/>
      <c r="DJ191" s="63"/>
      <c r="DK191" s="52"/>
      <c r="DL191" s="63"/>
      <c r="DM191" s="52"/>
      <c r="DN191" s="63"/>
      <c r="DO191" s="52"/>
      <c r="DP191" s="63"/>
      <c r="DQ191" s="52"/>
      <c r="DR191" s="52"/>
      <c r="DS191" s="52">
        <f t="shared" si="2087"/>
        <v>0</v>
      </c>
      <c r="DT191" s="52">
        <f t="shared" si="2088"/>
        <v>0</v>
      </c>
      <c r="DU191" s="31"/>
      <c r="DV191" s="31"/>
      <c r="DW191" s="31"/>
      <c r="DX191" s="31"/>
      <c r="DY191" s="31"/>
      <c r="DZ191" s="95"/>
      <c r="EA191" s="95"/>
      <c r="EB191" s="31"/>
      <c r="EC191" s="31"/>
      <c r="ED191" s="31"/>
      <c r="EE191" s="31"/>
      <c r="EF191" s="31"/>
      <c r="EG191" s="31"/>
      <c r="EH191" s="31"/>
      <c r="EI191" s="31"/>
      <c r="EJ191" s="30">
        <f t="shared" si="2175"/>
        <v>0</v>
      </c>
      <c r="EK191" s="30">
        <f t="shared" si="2175"/>
        <v>0</v>
      </c>
      <c r="EL191" s="30">
        <f t="shared" si="2175"/>
        <v>0</v>
      </c>
      <c r="EM191" s="30">
        <f t="shared" si="2092"/>
        <v>0</v>
      </c>
      <c r="EN191" s="31">
        <f t="shared" si="2093"/>
        <v>0</v>
      </c>
      <c r="EO191" s="31">
        <f t="shared" si="2094"/>
        <v>0</v>
      </c>
      <c r="EP191" s="31">
        <f t="shared" si="2095"/>
        <v>0</v>
      </c>
      <c r="EQ191" s="31">
        <f t="shared" si="2096"/>
        <v>0</v>
      </c>
      <c r="ER191" s="31">
        <f t="shared" si="2097"/>
        <v>0</v>
      </c>
      <c r="ES191" s="31">
        <f t="shared" si="2098"/>
        <v>0</v>
      </c>
      <c r="ET191" s="31">
        <f t="shared" si="2099"/>
        <v>0</v>
      </c>
      <c r="EU191" s="31">
        <f t="shared" si="2100"/>
        <v>0</v>
      </c>
      <c r="EV191" s="31">
        <f t="shared" si="2101"/>
        <v>0</v>
      </c>
      <c r="EW191" s="30">
        <f t="shared" si="2102"/>
        <v>0</v>
      </c>
      <c r="EX191" s="31">
        <f t="shared" si="2103"/>
        <v>0</v>
      </c>
      <c r="EY191" s="31">
        <f t="shared" si="2104"/>
        <v>0</v>
      </c>
      <c r="EZ191" s="31">
        <f t="shared" si="2105"/>
        <v>0</v>
      </c>
      <c r="FA191" s="31">
        <f t="shared" si="2106"/>
        <v>0</v>
      </c>
      <c r="FB191" s="31">
        <f t="shared" si="2107"/>
        <v>0</v>
      </c>
      <c r="FC191" s="31">
        <f t="shared" si="2108"/>
        <v>0</v>
      </c>
      <c r="FD191" s="31">
        <f t="shared" si="2109"/>
        <v>0</v>
      </c>
      <c r="FE191" s="31">
        <f t="shared" si="2110"/>
        <v>0</v>
      </c>
      <c r="FF191" s="31">
        <f t="shared" si="2111"/>
        <v>0</v>
      </c>
      <c r="FG191" s="30">
        <f t="shared" si="2112"/>
        <v>0</v>
      </c>
      <c r="FH191" s="31">
        <f t="shared" si="2113"/>
        <v>0</v>
      </c>
      <c r="FI191" s="31">
        <f t="shared" si="2114"/>
        <v>0</v>
      </c>
      <c r="FJ191" s="31">
        <f t="shared" si="2115"/>
        <v>0</v>
      </c>
      <c r="FK191" s="31">
        <f t="shared" si="2116"/>
        <v>0</v>
      </c>
      <c r="FL191" s="31">
        <f t="shared" si="2117"/>
        <v>0</v>
      </c>
      <c r="FM191" s="31">
        <f t="shared" si="2118"/>
        <v>0</v>
      </c>
      <c r="FN191" s="31">
        <f t="shared" si="2119"/>
        <v>0</v>
      </c>
      <c r="FO191" s="31">
        <f t="shared" si="2120"/>
        <v>0</v>
      </c>
      <c r="FP191" s="31">
        <f t="shared" si="2121"/>
        <v>0</v>
      </c>
      <c r="FQ191" s="31">
        <f t="shared" si="2122"/>
        <v>0</v>
      </c>
      <c r="FR191" s="31"/>
      <c r="FS191" s="31">
        <f t="shared" si="2122"/>
        <v>0</v>
      </c>
      <c r="FT191" s="31">
        <f t="shared" si="2123"/>
        <v>0</v>
      </c>
      <c r="FU191" s="31">
        <f t="shared" si="2124"/>
        <v>0</v>
      </c>
      <c r="FV191" s="31">
        <f t="shared" si="2125"/>
        <v>0</v>
      </c>
      <c r="FW191" s="31">
        <f t="shared" si="2126"/>
        <v>0</v>
      </c>
      <c r="FX191" s="31">
        <f t="shared" si="2127"/>
        <v>0</v>
      </c>
      <c r="FY191" s="31">
        <f t="shared" si="2128"/>
        <v>0</v>
      </c>
      <c r="FZ191" s="31">
        <f t="shared" si="2129"/>
        <v>0</v>
      </c>
      <c r="GA191" s="31">
        <f t="shared" si="2130"/>
        <v>0</v>
      </c>
      <c r="GB191" s="31">
        <f t="shared" si="2131"/>
        <v>0</v>
      </c>
      <c r="GC191" s="31">
        <f t="shared" si="2132"/>
        <v>0</v>
      </c>
      <c r="GD191" s="31">
        <f t="shared" si="2133"/>
        <v>0</v>
      </c>
      <c r="GE191" s="97">
        <f t="shared" si="2134"/>
        <v>0</v>
      </c>
      <c r="GF191" s="98">
        <f t="shared" si="2135"/>
        <v>0</v>
      </c>
      <c r="GG191" s="31"/>
      <c r="GH191" s="31"/>
      <c r="GI191" s="31"/>
      <c r="GJ191" s="31"/>
      <c r="GL191" s="7"/>
      <c r="GM191" s="7"/>
      <c r="GN191" s="11"/>
      <c r="GO191" s="33"/>
      <c r="GP191" s="40"/>
      <c r="GR191" s="36"/>
    </row>
    <row r="192" spans="1:200" s="4" customFormat="1" ht="24.95" hidden="1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194">
        <f t="shared" si="2176"/>
        <v>0</v>
      </c>
      <c r="N192" s="195"/>
      <c r="O192" s="196"/>
      <c r="P192" s="195"/>
      <c r="Q192" s="196"/>
      <c r="R192" s="195"/>
      <c r="S192" s="196"/>
      <c r="T192" s="195"/>
      <c r="U192" s="196"/>
      <c r="V192" s="197"/>
      <c r="W192" s="196"/>
      <c r="X192" s="196"/>
      <c r="Y192" s="196"/>
      <c r="Z192" s="197"/>
      <c r="AA192" s="196"/>
      <c r="AB192" s="197"/>
      <c r="AC192" s="196"/>
      <c r="AD192" s="197"/>
      <c r="AE192" s="198"/>
      <c r="AF192" s="197"/>
      <c r="AG192" s="196"/>
      <c r="AH192" s="197"/>
      <c r="AI192" s="196"/>
      <c r="AJ192" s="197"/>
      <c r="AK192" s="196"/>
      <c r="AL192" s="197"/>
      <c r="AM192" s="196"/>
      <c r="AN192" s="197"/>
      <c r="AO192" s="196"/>
      <c r="AP192" s="197"/>
      <c r="AQ192" s="196"/>
      <c r="AR192" s="197"/>
      <c r="AS192" s="196"/>
      <c r="AT192" s="197"/>
      <c r="AU192" s="196"/>
      <c r="AV192" s="197"/>
      <c r="AW192" s="196"/>
      <c r="AX192" s="197"/>
      <c r="AY192" s="196"/>
      <c r="AZ192" s="197"/>
      <c r="BA192" s="196"/>
      <c r="BB192" s="197"/>
      <c r="BC192" s="196"/>
      <c r="BD192" s="197"/>
      <c r="BE192" s="196"/>
      <c r="BF192" s="196"/>
      <c r="BG192" s="196">
        <f t="shared" si="2072"/>
        <v>0</v>
      </c>
      <c r="BH192" s="196">
        <f t="shared" si="2073"/>
        <v>0</v>
      </c>
      <c r="BI192" s="88"/>
      <c r="BJ192" s="88"/>
      <c r="BK192" s="88"/>
      <c r="BL192" s="88"/>
      <c r="BM192" s="88"/>
      <c r="BN192" s="88"/>
      <c r="BO192" s="88"/>
      <c r="BP192" s="88"/>
      <c r="BQ192" s="88"/>
      <c r="BR192" s="88"/>
      <c r="BS192" s="88"/>
      <c r="BT192" s="88"/>
      <c r="BU192" s="88"/>
      <c r="BV192" s="88"/>
      <c r="BW192" s="88"/>
      <c r="BX192" s="88"/>
      <c r="BY192" s="194">
        <f t="shared" si="2174"/>
        <v>0</v>
      </c>
      <c r="BZ192" s="195"/>
      <c r="CA192" s="196"/>
      <c r="CB192" s="195"/>
      <c r="CC192" s="196"/>
      <c r="CD192" s="195"/>
      <c r="CE192" s="196"/>
      <c r="CF192" s="195"/>
      <c r="CG192" s="196"/>
      <c r="CH192" s="197"/>
      <c r="CI192" s="196"/>
      <c r="CJ192" s="196"/>
      <c r="CK192" s="196"/>
      <c r="CL192" s="197"/>
      <c r="CM192" s="196"/>
      <c r="CN192" s="197"/>
      <c r="CO192" s="196"/>
      <c r="CP192" s="197"/>
      <c r="CQ192" s="198"/>
      <c r="CR192" s="197"/>
      <c r="CS192" s="196"/>
      <c r="CT192" s="197"/>
      <c r="CU192" s="196"/>
      <c r="CV192" s="197"/>
      <c r="CW192" s="196"/>
      <c r="CX192" s="197"/>
      <c r="CY192" s="196"/>
      <c r="CZ192" s="197"/>
      <c r="DA192" s="196"/>
      <c r="DB192" s="197"/>
      <c r="DC192" s="196"/>
      <c r="DD192" s="197"/>
      <c r="DE192" s="196"/>
      <c r="DF192" s="197"/>
      <c r="DG192" s="196"/>
      <c r="DH192" s="197"/>
      <c r="DI192" s="196"/>
      <c r="DJ192" s="197"/>
      <c r="DK192" s="196"/>
      <c r="DL192" s="197"/>
      <c r="DM192" s="196"/>
      <c r="DN192" s="197"/>
      <c r="DO192" s="196"/>
      <c r="DP192" s="197"/>
      <c r="DQ192" s="196"/>
      <c r="DR192" s="196"/>
      <c r="DS192" s="196">
        <f t="shared" si="2087"/>
        <v>0</v>
      </c>
      <c r="DT192" s="196">
        <f t="shared" si="2088"/>
        <v>0</v>
      </c>
      <c r="DU192" s="88"/>
      <c r="DV192" s="88"/>
      <c r="DW192" s="88"/>
      <c r="DX192" s="88"/>
      <c r="DY192" s="88"/>
      <c r="DZ192" s="8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>
        <f>SUM(L192+L185)</f>
        <v>38</v>
      </c>
      <c r="EK192" s="88">
        <f>SUM(M192+M185)</f>
        <v>6</v>
      </c>
      <c r="EL192" s="88">
        <f>SUM(N192+N185)</f>
        <v>0</v>
      </c>
      <c r="EM192" s="199">
        <f t="shared" si="2092"/>
        <v>0</v>
      </c>
      <c r="EN192" s="88">
        <f t="shared" si="2093"/>
        <v>0</v>
      </c>
      <c r="EO192" s="88">
        <f t="shared" si="2094"/>
        <v>0</v>
      </c>
      <c r="EP192" s="88">
        <f t="shared" si="2095"/>
        <v>0</v>
      </c>
      <c r="EQ192" s="88">
        <f t="shared" si="2096"/>
        <v>0</v>
      </c>
      <c r="ER192" s="88">
        <f t="shared" si="2097"/>
        <v>0</v>
      </c>
      <c r="ES192" s="88">
        <f t="shared" si="2098"/>
        <v>0</v>
      </c>
      <c r="ET192" s="88">
        <f t="shared" si="2099"/>
        <v>0</v>
      </c>
      <c r="EU192" s="88">
        <f t="shared" si="2100"/>
        <v>0</v>
      </c>
      <c r="EV192" s="88">
        <f t="shared" si="2101"/>
        <v>0</v>
      </c>
      <c r="EW192" s="199">
        <f t="shared" si="2102"/>
        <v>0</v>
      </c>
      <c r="EX192" s="88">
        <f t="shared" si="2103"/>
        <v>0</v>
      </c>
      <c r="EY192" s="88">
        <f t="shared" si="2104"/>
        <v>0</v>
      </c>
      <c r="EZ192" s="88">
        <f t="shared" si="2105"/>
        <v>0</v>
      </c>
      <c r="FA192" s="88">
        <f t="shared" si="2106"/>
        <v>0</v>
      </c>
      <c r="FB192" s="88">
        <f t="shared" si="2107"/>
        <v>0</v>
      </c>
      <c r="FC192" s="88">
        <f t="shared" si="2108"/>
        <v>0</v>
      </c>
      <c r="FD192" s="88">
        <f t="shared" si="2109"/>
        <v>0</v>
      </c>
      <c r="FE192" s="88">
        <f t="shared" si="2110"/>
        <v>0</v>
      </c>
      <c r="FF192" s="88">
        <f t="shared" si="2111"/>
        <v>0</v>
      </c>
      <c r="FG192" s="199">
        <f t="shared" si="2112"/>
        <v>0</v>
      </c>
      <c r="FH192" s="88">
        <f t="shared" si="2113"/>
        <v>0</v>
      </c>
      <c r="FI192" s="88">
        <f t="shared" si="2114"/>
        <v>0</v>
      </c>
      <c r="FJ192" s="88">
        <f t="shared" si="2115"/>
        <v>0</v>
      </c>
      <c r="FK192" s="88">
        <f t="shared" si="2116"/>
        <v>0</v>
      </c>
      <c r="FL192" s="88">
        <f t="shared" si="2117"/>
        <v>0</v>
      </c>
      <c r="FM192" s="88">
        <f t="shared" si="2118"/>
        <v>0</v>
      </c>
      <c r="FN192" s="88">
        <f t="shared" si="2119"/>
        <v>0</v>
      </c>
      <c r="FO192" s="88">
        <f t="shared" si="2120"/>
        <v>0</v>
      </c>
      <c r="FP192" s="88">
        <f t="shared" si="2121"/>
        <v>0</v>
      </c>
      <c r="FQ192" s="88">
        <f t="shared" si="2122"/>
        <v>0</v>
      </c>
      <c r="FR192" s="88"/>
      <c r="FS192" s="88">
        <f t="shared" si="2122"/>
        <v>0</v>
      </c>
      <c r="FT192" s="88">
        <f t="shared" si="2123"/>
        <v>0</v>
      </c>
      <c r="FU192" s="88">
        <f t="shared" si="2124"/>
        <v>0</v>
      </c>
      <c r="FV192" s="88">
        <f t="shared" si="2125"/>
        <v>0</v>
      </c>
      <c r="FW192" s="88">
        <f t="shared" si="2126"/>
        <v>0</v>
      </c>
      <c r="FX192" s="88">
        <f t="shared" si="2127"/>
        <v>0</v>
      </c>
      <c r="FY192" s="88">
        <f t="shared" si="2128"/>
        <v>0</v>
      </c>
      <c r="FZ192" s="88">
        <f t="shared" si="2129"/>
        <v>0</v>
      </c>
      <c r="GA192" s="88">
        <f t="shared" si="2130"/>
        <v>0</v>
      </c>
      <c r="GB192" s="88">
        <f t="shared" si="2131"/>
        <v>0</v>
      </c>
      <c r="GC192" s="88">
        <f t="shared" si="2132"/>
        <v>0</v>
      </c>
      <c r="GD192" s="88">
        <f t="shared" si="2133"/>
        <v>0</v>
      </c>
      <c r="GE192" s="200">
        <f t="shared" si="2134"/>
        <v>0</v>
      </c>
      <c r="GF192" s="201">
        <f t="shared" si="2135"/>
        <v>0</v>
      </c>
      <c r="GG192" s="88"/>
      <c r="GH192" s="88"/>
      <c r="GI192" s="88"/>
      <c r="GJ192" s="88"/>
      <c r="GL192" s="202"/>
      <c r="GM192" s="202"/>
      <c r="GN192" s="203"/>
      <c r="GO192" s="204"/>
      <c r="GP192" s="216"/>
      <c r="GR192" s="206"/>
    </row>
    <row r="193" spans="1:200" s="273" customFormat="1" ht="24.95" customHeight="1" thickBot="1">
      <c r="A193" s="265">
        <v>13</v>
      </c>
      <c r="B193" s="266" t="s">
        <v>72</v>
      </c>
      <c r="C193" s="266" t="s">
        <v>66</v>
      </c>
      <c r="D193" s="265">
        <v>1</v>
      </c>
      <c r="E193" s="265"/>
      <c r="F193" s="265"/>
      <c r="G193" s="265"/>
      <c r="H193" s="265"/>
      <c r="I193" s="265"/>
      <c r="J193" s="265"/>
      <c r="K193" s="265"/>
      <c r="L193" s="277">
        <f>SUM(L194:L208)</f>
        <v>334</v>
      </c>
      <c r="M193" s="265">
        <f t="shared" ref="M193:BH193" si="2177">SUM(M194:M208)</f>
        <v>176</v>
      </c>
      <c r="N193" s="265">
        <f t="shared" si="2177"/>
        <v>8</v>
      </c>
      <c r="O193" s="268">
        <f>SUM(O194:O208)</f>
        <v>8</v>
      </c>
      <c r="P193" s="265">
        <f t="shared" si="2177"/>
        <v>8</v>
      </c>
      <c r="Q193" s="265">
        <f t="shared" si="2177"/>
        <v>8</v>
      </c>
      <c r="R193" s="265">
        <f t="shared" ref="R193:S193" si="2178">SUM(R194:R208)</f>
        <v>38</v>
      </c>
      <c r="S193" s="265">
        <f t="shared" si="2178"/>
        <v>38</v>
      </c>
      <c r="T193" s="265">
        <f t="shared" si="2177"/>
        <v>122</v>
      </c>
      <c r="U193" s="265">
        <f t="shared" si="2177"/>
        <v>122</v>
      </c>
      <c r="V193" s="265">
        <f t="shared" si="2177"/>
        <v>0</v>
      </c>
      <c r="W193" s="265">
        <f t="shared" si="2177"/>
        <v>0</v>
      </c>
      <c r="X193" s="265">
        <f t="shared" si="2177"/>
        <v>0</v>
      </c>
      <c r="Y193" s="265">
        <f t="shared" si="2177"/>
        <v>4</v>
      </c>
      <c r="Z193" s="265">
        <f t="shared" si="2177"/>
        <v>0</v>
      </c>
      <c r="AA193" s="265">
        <f t="shared" si="2177"/>
        <v>0</v>
      </c>
      <c r="AB193" s="265">
        <f t="shared" si="2177"/>
        <v>0</v>
      </c>
      <c r="AC193" s="265">
        <f t="shared" si="2177"/>
        <v>0</v>
      </c>
      <c r="AD193" s="265">
        <f t="shared" si="2177"/>
        <v>0</v>
      </c>
      <c r="AE193" s="265">
        <f t="shared" si="2177"/>
        <v>0</v>
      </c>
      <c r="AF193" s="265">
        <f t="shared" si="2177"/>
        <v>0</v>
      </c>
      <c r="AG193" s="265">
        <f t="shared" si="2177"/>
        <v>0</v>
      </c>
      <c r="AH193" s="265">
        <f t="shared" si="2177"/>
        <v>0</v>
      </c>
      <c r="AI193" s="268">
        <f t="shared" si="2177"/>
        <v>0</v>
      </c>
      <c r="AJ193" s="265">
        <f t="shared" si="2177"/>
        <v>0</v>
      </c>
      <c r="AK193" s="265">
        <f t="shared" si="2177"/>
        <v>0</v>
      </c>
      <c r="AL193" s="265">
        <f t="shared" si="2177"/>
        <v>0</v>
      </c>
      <c r="AM193" s="265">
        <f t="shared" si="2177"/>
        <v>0</v>
      </c>
      <c r="AN193" s="265">
        <f>SUM(AN194:AN208)</f>
        <v>0</v>
      </c>
      <c r="AO193" s="265">
        <f t="shared" si="2177"/>
        <v>0</v>
      </c>
      <c r="AP193" s="265">
        <f t="shared" si="2177"/>
        <v>0</v>
      </c>
      <c r="AQ193" s="265">
        <f t="shared" si="2177"/>
        <v>0</v>
      </c>
      <c r="AR193" s="265">
        <f t="shared" si="2177"/>
        <v>8</v>
      </c>
      <c r="AS193" s="265">
        <f t="shared" si="2177"/>
        <v>48</v>
      </c>
      <c r="AT193" s="265">
        <f t="shared" ref="AT193:AU193" si="2179">SUM(AT194:AT208)</f>
        <v>0</v>
      </c>
      <c r="AU193" s="265">
        <f t="shared" si="2179"/>
        <v>0</v>
      </c>
      <c r="AV193" s="265">
        <f t="shared" si="2177"/>
        <v>0</v>
      </c>
      <c r="AW193" s="265">
        <f t="shared" si="2177"/>
        <v>0</v>
      </c>
      <c r="AX193" s="265">
        <f t="shared" si="2177"/>
        <v>0</v>
      </c>
      <c r="AY193" s="265">
        <f t="shared" si="2177"/>
        <v>0</v>
      </c>
      <c r="AZ193" s="265">
        <f t="shared" si="2177"/>
        <v>0</v>
      </c>
      <c r="BA193" s="265">
        <f t="shared" si="2177"/>
        <v>0</v>
      </c>
      <c r="BB193" s="265">
        <f t="shared" si="2177"/>
        <v>0</v>
      </c>
      <c r="BC193" s="265">
        <f t="shared" si="2177"/>
        <v>0</v>
      </c>
      <c r="BD193" s="265">
        <f t="shared" si="2177"/>
        <v>0</v>
      </c>
      <c r="BE193" s="265">
        <f t="shared" si="2177"/>
        <v>0</v>
      </c>
      <c r="BF193" s="265">
        <f t="shared" si="2177"/>
        <v>0</v>
      </c>
      <c r="BG193" s="268">
        <f t="shared" si="2177"/>
        <v>228</v>
      </c>
      <c r="BH193" s="268">
        <f t="shared" si="2177"/>
        <v>224</v>
      </c>
      <c r="BI193" s="265"/>
      <c r="BJ193" s="265"/>
      <c r="BK193" s="265"/>
      <c r="BL193" s="265"/>
      <c r="BM193" s="265">
        <v>13</v>
      </c>
      <c r="BN193" s="266" t="s">
        <v>72</v>
      </c>
      <c r="BO193" s="266" t="s">
        <v>66</v>
      </c>
      <c r="BP193" s="265">
        <v>1</v>
      </c>
      <c r="BQ193" s="265"/>
      <c r="BR193" s="265"/>
      <c r="BS193" s="265"/>
      <c r="BT193" s="265"/>
      <c r="BU193" s="265"/>
      <c r="BV193" s="265"/>
      <c r="BW193" s="265"/>
      <c r="BX193" s="265">
        <f t="shared" ref="BX193:CC193" si="2180">SUM(BX194:BX208)</f>
        <v>640</v>
      </c>
      <c r="BY193" s="265">
        <f t="shared" si="2180"/>
        <v>350</v>
      </c>
      <c r="BZ193" s="265">
        <f t="shared" si="2180"/>
        <v>8</v>
      </c>
      <c r="CA193" s="265">
        <f t="shared" si="2180"/>
        <v>8</v>
      </c>
      <c r="CB193" s="265">
        <f t="shared" si="2180"/>
        <v>8</v>
      </c>
      <c r="CC193" s="265">
        <f t="shared" si="2180"/>
        <v>8</v>
      </c>
      <c r="CD193" s="265">
        <f t="shared" ref="CD193:CE193" si="2181">SUM(CD194:CD208)</f>
        <v>64</v>
      </c>
      <c r="CE193" s="265">
        <f t="shared" si="2181"/>
        <v>64</v>
      </c>
      <c r="CF193" s="265">
        <f t="shared" ref="CF193:CY193" si="2182">SUM(CF194:CF208)</f>
        <v>270</v>
      </c>
      <c r="CG193" s="265">
        <f t="shared" si="2182"/>
        <v>270</v>
      </c>
      <c r="CH193" s="265">
        <f t="shared" si="2182"/>
        <v>0</v>
      </c>
      <c r="CI193" s="265">
        <f t="shared" si="2182"/>
        <v>0</v>
      </c>
      <c r="CJ193" s="265">
        <f t="shared" si="2182"/>
        <v>8</v>
      </c>
      <c r="CK193" s="265">
        <f t="shared" si="2182"/>
        <v>18</v>
      </c>
      <c r="CL193" s="265">
        <f t="shared" si="2182"/>
        <v>0</v>
      </c>
      <c r="CM193" s="265">
        <f t="shared" si="2182"/>
        <v>0</v>
      </c>
      <c r="CN193" s="265">
        <f t="shared" si="2182"/>
        <v>0</v>
      </c>
      <c r="CO193" s="265">
        <f t="shared" si="2182"/>
        <v>0</v>
      </c>
      <c r="CP193" s="265">
        <f t="shared" si="2182"/>
        <v>0</v>
      </c>
      <c r="CQ193" s="265">
        <f t="shared" si="2182"/>
        <v>0</v>
      </c>
      <c r="CR193" s="265">
        <f t="shared" si="2182"/>
        <v>0</v>
      </c>
      <c r="CS193" s="265">
        <f t="shared" si="2182"/>
        <v>0</v>
      </c>
      <c r="CT193" s="265">
        <f t="shared" si="2182"/>
        <v>0</v>
      </c>
      <c r="CU193" s="268">
        <f t="shared" si="2182"/>
        <v>0</v>
      </c>
      <c r="CV193" s="265">
        <f t="shared" si="2182"/>
        <v>0</v>
      </c>
      <c r="CW193" s="265">
        <f t="shared" si="2182"/>
        <v>0</v>
      </c>
      <c r="CX193" s="265">
        <f t="shared" si="2182"/>
        <v>0</v>
      </c>
      <c r="CY193" s="265">
        <f t="shared" si="2182"/>
        <v>0</v>
      </c>
      <c r="CZ193" s="265">
        <f>SUM(CZ194:CZ208)</f>
        <v>0</v>
      </c>
      <c r="DA193" s="265">
        <f t="shared" ref="DA193:DT193" si="2183">SUM(DA194:DA208)</f>
        <v>0</v>
      </c>
      <c r="DB193" s="265">
        <f t="shared" si="2183"/>
        <v>0</v>
      </c>
      <c r="DC193" s="265">
        <f t="shared" si="2183"/>
        <v>0</v>
      </c>
      <c r="DD193" s="265">
        <f t="shared" si="2183"/>
        <v>7</v>
      </c>
      <c r="DE193" s="265">
        <f t="shared" si="2183"/>
        <v>42</v>
      </c>
      <c r="DF193" s="265">
        <f t="shared" si="2183"/>
        <v>0</v>
      </c>
      <c r="DG193" s="265">
        <f t="shared" si="2183"/>
        <v>0</v>
      </c>
      <c r="DH193" s="265">
        <f t="shared" si="2183"/>
        <v>0</v>
      </c>
      <c r="DI193" s="265">
        <f t="shared" si="2183"/>
        <v>0</v>
      </c>
      <c r="DJ193" s="265">
        <f t="shared" si="2183"/>
        <v>4</v>
      </c>
      <c r="DK193" s="265">
        <f t="shared" si="2183"/>
        <v>32</v>
      </c>
      <c r="DL193" s="265">
        <f t="shared" si="2183"/>
        <v>0</v>
      </c>
      <c r="DM193" s="265">
        <f t="shared" si="2183"/>
        <v>0</v>
      </c>
      <c r="DN193" s="265">
        <f t="shared" si="2183"/>
        <v>0</v>
      </c>
      <c r="DO193" s="265">
        <f t="shared" si="2183"/>
        <v>0</v>
      </c>
      <c r="DP193" s="265">
        <f t="shared" si="2183"/>
        <v>0</v>
      </c>
      <c r="DQ193" s="265">
        <f t="shared" si="2183"/>
        <v>0</v>
      </c>
      <c r="DR193" s="265">
        <f t="shared" si="2183"/>
        <v>0</v>
      </c>
      <c r="DS193" s="268">
        <f t="shared" si="2183"/>
        <v>450</v>
      </c>
      <c r="DT193" s="268">
        <f t="shared" si="2183"/>
        <v>432</v>
      </c>
      <c r="DU193" s="265"/>
      <c r="DV193" s="265"/>
      <c r="DW193" s="265"/>
      <c r="DX193" s="265"/>
      <c r="DY193" s="265">
        <v>13</v>
      </c>
      <c r="DZ193" s="266" t="s">
        <v>72</v>
      </c>
      <c r="EA193" s="266" t="s">
        <v>66</v>
      </c>
      <c r="EB193" s="265">
        <v>1</v>
      </c>
      <c r="EC193" s="265"/>
      <c r="ED193" s="265"/>
      <c r="EE193" s="265"/>
      <c r="EF193" s="265"/>
      <c r="EG193" s="265"/>
      <c r="EH193" s="265"/>
      <c r="EI193" s="265"/>
      <c r="EJ193" s="265">
        <f>SUM(EJ194:EJ208)</f>
        <v>1550</v>
      </c>
      <c r="EK193" s="265">
        <f t="shared" ref="EK193:GF193" si="2184">SUM(EK194:EK208)</f>
        <v>846</v>
      </c>
      <c r="EL193" s="265">
        <f t="shared" si="2184"/>
        <v>16</v>
      </c>
      <c r="EM193" s="265">
        <f>SUM(EM194:EM208)</f>
        <v>16</v>
      </c>
      <c r="EN193" s="265">
        <f t="shared" si="2184"/>
        <v>16</v>
      </c>
      <c r="EO193" s="265">
        <f t="shared" si="2184"/>
        <v>16</v>
      </c>
      <c r="EP193" s="265">
        <f t="shared" ref="EP193:EQ193" si="2185">SUM(EP194:EP208)</f>
        <v>102</v>
      </c>
      <c r="EQ193" s="265">
        <f t="shared" si="2185"/>
        <v>102</v>
      </c>
      <c r="ER193" s="265">
        <f t="shared" si="2184"/>
        <v>392</v>
      </c>
      <c r="ES193" s="265">
        <f t="shared" si="2184"/>
        <v>392</v>
      </c>
      <c r="ET193" s="265">
        <f t="shared" si="2184"/>
        <v>0</v>
      </c>
      <c r="EU193" s="265">
        <f t="shared" si="2184"/>
        <v>0</v>
      </c>
      <c r="EV193" s="265">
        <f t="shared" si="2184"/>
        <v>8</v>
      </c>
      <c r="EW193" s="268">
        <f t="shared" si="2184"/>
        <v>22</v>
      </c>
      <c r="EX193" s="265">
        <f t="shared" si="2184"/>
        <v>0</v>
      </c>
      <c r="EY193" s="265">
        <f t="shared" si="2184"/>
        <v>0</v>
      </c>
      <c r="EZ193" s="265">
        <f t="shared" si="2184"/>
        <v>0</v>
      </c>
      <c r="FA193" s="265">
        <f t="shared" si="2184"/>
        <v>0</v>
      </c>
      <c r="FB193" s="265">
        <f t="shared" si="2184"/>
        <v>0</v>
      </c>
      <c r="FC193" s="265">
        <f t="shared" si="2184"/>
        <v>0</v>
      </c>
      <c r="FD193" s="265">
        <f t="shared" si="2184"/>
        <v>0</v>
      </c>
      <c r="FE193" s="265">
        <f t="shared" si="2184"/>
        <v>0</v>
      </c>
      <c r="FF193" s="265">
        <f t="shared" si="2184"/>
        <v>0</v>
      </c>
      <c r="FG193" s="268">
        <f t="shared" si="2184"/>
        <v>0</v>
      </c>
      <c r="FH193" s="265">
        <f t="shared" si="2184"/>
        <v>0</v>
      </c>
      <c r="FI193" s="265">
        <f t="shared" si="2184"/>
        <v>0</v>
      </c>
      <c r="FJ193" s="265">
        <f t="shared" si="2184"/>
        <v>0</v>
      </c>
      <c r="FK193" s="265">
        <f t="shared" si="2184"/>
        <v>0</v>
      </c>
      <c r="FL193" s="265">
        <f t="shared" si="2184"/>
        <v>0</v>
      </c>
      <c r="FM193" s="265">
        <f t="shared" si="2184"/>
        <v>0</v>
      </c>
      <c r="FN193" s="265">
        <f t="shared" si="2184"/>
        <v>0</v>
      </c>
      <c r="FO193" s="265">
        <f t="shared" si="2184"/>
        <v>0</v>
      </c>
      <c r="FP193" s="265">
        <f t="shared" si="2184"/>
        <v>15</v>
      </c>
      <c r="FQ193" s="265">
        <f t="shared" si="2184"/>
        <v>90</v>
      </c>
      <c r="FR193" s="265"/>
      <c r="FS193" s="265">
        <f t="shared" ref="FS193" si="2186">SUM(FS194:FS208)</f>
        <v>0</v>
      </c>
      <c r="FT193" s="265">
        <f t="shared" si="2184"/>
        <v>0</v>
      </c>
      <c r="FU193" s="265">
        <f t="shared" si="2184"/>
        <v>0</v>
      </c>
      <c r="FV193" s="265">
        <f t="shared" si="2184"/>
        <v>4</v>
      </c>
      <c r="FW193" s="265">
        <f t="shared" si="2184"/>
        <v>32</v>
      </c>
      <c r="FX193" s="265">
        <f t="shared" si="2184"/>
        <v>0</v>
      </c>
      <c r="FY193" s="265">
        <f t="shared" si="2184"/>
        <v>0</v>
      </c>
      <c r="FZ193" s="265">
        <f t="shared" si="2184"/>
        <v>0</v>
      </c>
      <c r="GA193" s="265">
        <f t="shared" si="2184"/>
        <v>0</v>
      </c>
      <c r="GB193" s="265">
        <f t="shared" si="2184"/>
        <v>0</v>
      </c>
      <c r="GC193" s="265">
        <f t="shared" si="2184"/>
        <v>0</v>
      </c>
      <c r="GD193" s="265">
        <f t="shared" si="2184"/>
        <v>0</v>
      </c>
      <c r="GE193" s="271">
        <f t="shared" si="2184"/>
        <v>678</v>
      </c>
      <c r="GF193" s="272">
        <f t="shared" si="2184"/>
        <v>656</v>
      </c>
      <c r="GG193" s="265"/>
      <c r="GH193" s="265"/>
      <c r="GI193" s="265"/>
      <c r="GJ193" s="265"/>
      <c r="GL193" s="274"/>
      <c r="GM193" s="274"/>
      <c r="GN193" s="278"/>
      <c r="GO193" s="278"/>
      <c r="GP193" s="279"/>
      <c r="GR193" s="276"/>
    </row>
    <row r="194" spans="1:200" s="6" customFormat="1" ht="24.95" hidden="1" customHeight="1">
      <c r="A194" s="80"/>
      <c r="B194" s="227" t="s">
        <v>110</v>
      </c>
      <c r="C194" s="245" t="s">
        <v>111</v>
      </c>
      <c r="D194" s="245" t="s">
        <v>112</v>
      </c>
      <c r="E194" s="228" t="s">
        <v>128</v>
      </c>
      <c r="F194" s="228">
        <v>224</v>
      </c>
      <c r="G194" s="228">
        <v>3</v>
      </c>
      <c r="H194" s="228">
        <v>86</v>
      </c>
      <c r="I194" s="228">
        <v>1</v>
      </c>
      <c r="J194" s="228">
        <v>1</v>
      </c>
      <c r="K194" s="228">
        <v>1</v>
      </c>
      <c r="L194" s="227">
        <v>40</v>
      </c>
      <c r="M194" s="229">
        <f t="shared" ref="M194:M204" si="2187">SUM(N194+P194+R194+T194+V194)</f>
        <v>40</v>
      </c>
      <c r="N194" s="230"/>
      <c r="O194" s="231">
        <f t="shared" ref="O194:O196" si="2188">SUM(N194)*I194</f>
        <v>0</v>
      </c>
      <c r="P194" s="230"/>
      <c r="Q194" s="231">
        <f t="shared" ref="Q194:Q204" si="2189">J194*P194</f>
        <v>0</v>
      </c>
      <c r="R194" s="230">
        <v>34</v>
      </c>
      <c r="S194" s="231">
        <f t="shared" ref="S194:S196" si="2190">SUM(R194)*J194</f>
        <v>34</v>
      </c>
      <c r="T194" s="230">
        <v>6</v>
      </c>
      <c r="U194" s="231">
        <f t="shared" ref="U194" si="2191">SUM(T194)*K194</f>
        <v>6</v>
      </c>
      <c r="V194" s="230"/>
      <c r="W194" s="231">
        <f t="shared" ref="W194" si="2192">SUM(V194)*J194*5</f>
        <v>0</v>
      </c>
      <c r="X194" s="232">
        <f t="shared" ref="X194:X197" si="2193">SUM(K194*AX194*2+K194*AZ194*2)</f>
        <v>0</v>
      </c>
      <c r="Y194" s="232">
        <v>2</v>
      </c>
      <c r="Z194" s="230"/>
      <c r="AA194" s="231"/>
      <c r="AB194" s="230"/>
      <c r="AC194" s="232">
        <f t="shared" ref="AC194:AC196" si="2194">SUM(AB194)*3*H194/5</f>
        <v>0</v>
      </c>
      <c r="AD194" s="230"/>
      <c r="AE194" s="233">
        <f t="shared" ref="AE194:AE197" si="2195">SUM(AD194*H194*(30+4))</f>
        <v>0</v>
      </c>
      <c r="AF194" s="230"/>
      <c r="AG194" s="234">
        <f t="shared" ref="AG194:AG202" si="2196">SUM(AF194*H194*3)</f>
        <v>0</v>
      </c>
      <c r="AH194" s="230"/>
      <c r="AI194" s="232">
        <f t="shared" ref="AI194:AI202" si="2197">SUM(AH194*H194/3)</f>
        <v>0</v>
      </c>
      <c r="AJ194" s="230"/>
      <c r="AK194" s="232">
        <f t="shared" ref="AK194:AK197" si="2198">SUM(AJ194*H194*2/3)</f>
        <v>0</v>
      </c>
      <c r="AL194" s="230"/>
      <c r="AM194" s="231">
        <f t="shared" ref="AM194" si="2199">SUM(AL194*H194)</f>
        <v>0</v>
      </c>
      <c r="AN194" s="230"/>
      <c r="AO194" s="231">
        <f t="shared" ref="AO194:AO202" si="2200">SUM(AN194*J194)</f>
        <v>0</v>
      </c>
      <c r="AP194" s="230"/>
      <c r="AQ194" s="232">
        <f t="shared" ref="AQ194:AQ202" si="2201">SUM(AP194*H194*2)</f>
        <v>0</v>
      </c>
      <c r="AR194" s="230">
        <v>1</v>
      </c>
      <c r="AS194" s="232">
        <f>AR194*K194*6</f>
        <v>6</v>
      </c>
      <c r="AT194" s="230"/>
      <c r="AU194" s="232">
        <f t="shared" ref="AU194:AU202" si="2202">AT194*H194/3</f>
        <v>0</v>
      </c>
      <c r="AV194" s="248"/>
      <c r="AW194" s="234"/>
      <c r="AX194" s="248"/>
      <c r="AY194" s="234"/>
      <c r="AZ194" s="248"/>
      <c r="BA194" s="234"/>
      <c r="BB194" s="248"/>
      <c r="BC194" s="234"/>
      <c r="BD194" s="248"/>
      <c r="BE194" s="234"/>
      <c r="BF194" s="234"/>
      <c r="BG194" s="234">
        <f t="shared" ref="BG194:BG208" si="2203">SUM(AO194+BE194+BC194+BA194+AY194+AW194+AS194+AQ194+AK194+AM194+AI194+AG194+AE194+AC194+AA194+Y194+X194+W194+U194+Q194+O194+S194+AU194)</f>
        <v>48</v>
      </c>
      <c r="BH194" s="234">
        <f t="shared" ref="BH194:BH208" si="2204">SUM(O194+Q194+U194+W194+X194+AS194+AW194+AY194+BA194+BC194+S194+AQ194)</f>
        <v>46</v>
      </c>
      <c r="BI194" s="227"/>
      <c r="BJ194" s="227"/>
      <c r="BK194" s="227"/>
      <c r="BL194" s="227"/>
      <c r="BM194" s="80"/>
      <c r="BN194" s="227" t="s">
        <v>110</v>
      </c>
      <c r="BO194" s="245" t="s">
        <v>111</v>
      </c>
      <c r="BP194" s="245" t="s">
        <v>112</v>
      </c>
      <c r="BQ194" s="228" t="s">
        <v>128</v>
      </c>
      <c r="BR194" s="228">
        <v>224</v>
      </c>
      <c r="BS194" s="228">
        <v>4</v>
      </c>
      <c r="BT194" s="228">
        <v>86</v>
      </c>
      <c r="BU194" s="228">
        <v>1</v>
      </c>
      <c r="BV194" s="228">
        <v>1</v>
      </c>
      <c r="BW194" s="228">
        <v>1</v>
      </c>
      <c r="BX194" s="227">
        <v>70</v>
      </c>
      <c r="BY194" s="229">
        <f t="shared" ref="BY194:BY204" si="2205">SUM(BZ194+CB194+CD194+CF194+CH194)</f>
        <v>70</v>
      </c>
      <c r="BZ194" s="230"/>
      <c r="CA194" s="231">
        <f t="shared" ref="CA194" si="2206">SUM(BZ194)*BU194</f>
        <v>0</v>
      </c>
      <c r="CB194" s="230"/>
      <c r="CC194" s="231">
        <f t="shared" ref="CC194:CC204" si="2207">BV194*CB194</f>
        <v>0</v>
      </c>
      <c r="CD194" s="230">
        <v>52</v>
      </c>
      <c r="CE194" s="231">
        <f t="shared" ref="CE194" si="2208">SUM(CD194)*BV194</f>
        <v>52</v>
      </c>
      <c r="CF194" s="230">
        <v>18</v>
      </c>
      <c r="CG194" s="231">
        <f t="shared" ref="CG194" si="2209">SUM(CF194)*BW194</f>
        <v>18</v>
      </c>
      <c r="CH194" s="230"/>
      <c r="CI194" s="231">
        <f t="shared" ref="CI194:CI204" si="2210">SUM(CH194)*BV194*5</f>
        <v>0</v>
      </c>
      <c r="CJ194" s="232">
        <f t="shared" ref="CJ194:CJ197" si="2211">SUM(BW194*DJ194*2+BW194*DL194*2)</f>
        <v>0</v>
      </c>
      <c r="CK194" s="232">
        <v>2</v>
      </c>
      <c r="CL194" s="230"/>
      <c r="CM194" s="231"/>
      <c r="CN194" s="230"/>
      <c r="CO194" s="232">
        <f t="shared" ref="CO194" si="2212">SUM(CN194)*3*BT194/5</f>
        <v>0</v>
      </c>
      <c r="CP194" s="230"/>
      <c r="CQ194" s="233">
        <f t="shared" ref="CQ194:CQ197" si="2213">SUM(CP194*BT194*(30+4))</f>
        <v>0</v>
      </c>
      <c r="CR194" s="230"/>
      <c r="CS194" s="234">
        <f t="shared" ref="CS194:CS197" si="2214">SUM(CR194*BT194*3)</f>
        <v>0</v>
      </c>
      <c r="CT194" s="230"/>
      <c r="CU194" s="232">
        <f t="shared" ref="CU194:CU197" si="2215">SUM(CT194*BT194/3)</f>
        <v>0</v>
      </c>
      <c r="CV194" s="230"/>
      <c r="CW194" s="232">
        <f t="shared" ref="CW194" si="2216">SUM(CV194*BT194*2/3)</f>
        <v>0</v>
      </c>
      <c r="CX194" s="230"/>
      <c r="CY194" s="231">
        <f t="shared" ref="CY194" si="2217">SUM(CX194*BT194)</f>
        <v>0</v>
      </c>
      <c r="CZ194" s="230"/>
      <c r="DA194" s="231">
        <f t="shared" ref="DA194:DA196" si="2218">SUM(CZ194*BV194)</f>
        <v>0</v>
      </c>
      <c r="DB194" s="230"/>
      <c r="DC194" s="232">
        <f t="shared" ref="DC194:DC197" si="2219">SUM(DB194*BT194*2)</f>
        <v>0</v>
      </c>
      <c r="DD194" s="230">
        <v>1</v>
      </c>
      <c r="DE194" s="232">
        <f>DD194*BW194*6</f>
        <v>6</v>
      </c>
      <c r="DF194" s="230"/>
      <c r="DG194" s="232">
        <f t="shared" ref="DG194:DG204" si="2220">DF194*BT194/3</f>
        <v>0</v>
      </c>
      <c r="DH194" s="230"/>
      <c r="DI194" s="234">
        <f t="shared" ref="DI194" si="2221">SUM(DH194*BT194/3)</f>
        <v>0</v>
      </c>
      <c r="DJ194" s="230"/>
      <c r="DK194" s="232">
        <f t="shared" ref="DK194" si="2222">SUM(BV194*DJ194*8*2)</f>
        <v>0</v>
      </c>
      <c r="DL194" s="248"/>
      <c r="DM194" s="234"/>
      <c r="DN194" s="248"/>
      <c r="DO194" s="234"/>
      <c r="DP194" s="248"/>
      <c r="DQ194" s="234"/>
      <c r="DR194" s="234"/>
      <c r="DS194" s="234">
        <f t="shared" ref="DS194:DS208" si="2223">SUM(DA194+DQ194+DO194+DM194+DK194+DI194+DE194+DC194+CW194+CY194+CU194+CS194+CQ194+CO194+CM194+CK194+CJ194+CI194+CG194+CC194+CA194+CE194+DG194)</f>
        <v>78</v>
      </c>
      <c r="DT194" s="234">
        <f t="shared" ref="DT194:DT208" si="2224">SUM(CA194+CC194+CG194+CI194+CJ194+DE194+DI194+DK194+DM194+DO194+CE194+DC194)</f>
        <v>76</v>
      </c>
      <c r="DU194" s="249"/>
      <c r="DV194" s="80"/>
      <c r="DW194" s="80"/>
      <c r="DX194" s="80"/>
      <c r="DY194" s="80"/>
      <c r="DZ194" s="234"/>
      <c r="EA194" s="236"/>
      <c r="EB194" s="236"/>
      <c r="EC194" s="234"/>
      <c r="ED194" s="227"/>
      <c r="EE194" s="227"/>
      <c r="EF194" s="227"/>
      <c r="EG194" s="227"/>
      <c r="EH194" s="234"/>
      <c r="EI194" s="234"/>
      <c r="EJ194" s="80">
        <f t="shared" ref="EJ194:EK200" si="2225">SUM(L194+BX193)</f>
        <v>680</v>
      </c>
      <c r="EK194" s="80">
        <f t="shared" si="2225"/>
        <v>390</v>
      </c>
      <c r="EL194" s="80">
        <f>SUM(N194+BZ194)</f>
        <v>0</v>
      </c>
      <c r="EM194" s="237">
        <f t="shared" ref="EM194:EM208" si="2226">SUM(O194+CA194)</f>
        <v>0</v>
      </c>
      <c r="EN194" s="80">
        <f t="shared" ref="EN194:EN208" si="2227">SUM(P194+CB194)</f>
        <v>0</v>
      </c>
      <c r="EO194" s="80">
        <f t="shared" ref="EO194:EO208" si="2228">SUM(Q194+CC194)</f>
        <v>0</v>
      </c>
      <c r="EP194" s="80">
        <f t="shared" ref="EP194:EP208" si="2229">SUM(R194+CD194)</f>
        <v>86</v>
      </c>
      <c r="EQ194" s="80">
        <f t="shared" ref="EQ194:EQ208" si="2230">SUM(S194+CE194)</f>
        <v>86</v>
      </c>
      <c r="ER194" s="80">
        <f t="shared" ref="ER194:ER208" si="2231">SUM(T194+CF194)</f>
        <v>24</v>
      </c>
      <c r="ES194" s="80">
        <f t="shared" ref="ES194:ES208" si="2232">SUM(U194+CG194)</f>
        <v>24</v>
      </c>
      <c r="ET194" s="80">
        <f t="shared" ref="ET194:ET208" si="2233">SUM(V194+CH194)</f>
        <v>0</v>
      </c>
      <c r="EU194" s="80">
        <f t="shared" ref="EU194:EU208" si="2234">SUM(W194+CI194)</f>
        <v>0</v>
      </c>
      <c r="EV194" s="80">
        <f t="shared" ref="EV194:EV208" si="2235">SUM(X194+CJ194)</f>
        <v>0</v>
      </c>
      <c r="EW194" s="237">
        <f t="shared" ref="EW194:EW208" si="2236">SUM(Y194+CK194)</f>
        <v>4</v>
      </c>
      <c r="EX194" s="80">
        <f t="shared" ref="EX194:EX208" si="2237">SUM(Z194+CL194)</f>
        <v>0</v>
      </c>
      <c r="EY194" s="80">
        <f t="shared" ref="EY194:EY208" si="2238">SUM(AA194+CM194)</f>
        <v>0</v>
      </c>
      <c r="EZ194" s="80">
        <f t="shared" ref="EZ194:EZ208" si="2239">SUM(AB194+CN194)</f>
        <v>0</v>
      </c>
      <c r="FA194" s="80">
        <f t="shared" ref="FA194:FA208" si="2240">SUM(AC194+CO194)</f>
        <v>0</v>
      </c>
      <c r="FB194" s="80">
        <f t="shared" ref="FB194:FB208" si="2241">SUM(AD194+CP194)</f>
        <v>0</v>
      </c>
      <c r="FC194" s="80">
        <f t="shared" ref="FC194:FC208" si="2242">SUM(AE194+CQ194)</f>
        <v>0</v>
      </c>
      <c r="FD194" s="80">
        <f t="shared" ref="FD194:FD208" si="2243">SUM(AF194+CR194)</f>
        <v>0</v>
      </c>
      <c r="FE194" s="80">
        <f t="shared" ref="FE194:FE208" si="2244">SUM(AG194+CS194)</f>
        <v>0</v>
      </c>
      <c r="FF194" s="80">
        <f t="shared" ref="FF194:FF208" si="2245">SUM(AH194+CT194)</f>
        <v>0</v>
      </c>
      <c r="FG194" s="237">
        <f t="shared" ref="FG194:FG208" si="2246">SUM(AI194+CU194)</f>
        <v>0</v>
      </c>
      <c r="FH194" s="80">
        <f t="shared" ref="FH194:FH208" si="2247">SUM(AJ194+CV194)</f>
        <v>0</v>
      </c>
      <c r="FI194" s="80">
        <f t="shared" ref="FI194:FI208" si="2248">SUM(AK194+CW194)</f>
        <v>0</v>
      </c>
      <c r="FJ194" s="80">
        <f t="shared" ref="FJ194:FJ208" si="2249">SUM(AL194+CX194)</f>
        <v>0</v>
      </c>
      <c r="FK194" s="80">
        <f t="shared" ref="FK194:FK208" si="2250">SUM(AM194+CY194)</f>
        <v>0</v>
      </c>
      <c r="FL194" s="80">
        <f t="shared" ref="FL194:FL208" si="2251">SUM(AN194+CZ194)</f>
        <v>0</v>
      </c>
      <c r="FM194" s="80">
        <f t="shared" ref="FM194:FM208" si="2252">SUM(AO194+DA194)</f>
        <v>0</v>
      </c>
      <c r="FN194" s="80">
        <f t="shared" ref="FN194:FN208" si="2253">SUM(AP194+DB194)</f>
        <v>0</v>
      </c>
      <c r="FO194" s="80">
        <f t="shared" ref="FO194:FO208" si="2254">SUM(AQ194+DC194)</f>
        <v>0</v>
      </c>
      <c r="FP194" s="80">
        <f t="shared" ref="FP194:FP208" si="2255">SUM(AR194+DD194)</f>
        <v>2</v>
      </c>
      <c r="FQ194" s="80">
        <f t="shared" ref="FQ194:FS208" si="2256">SUM(AS194+DE194)</f>
        <v>12</v>
      </c>
      <c r="FR194" s="80"/>
      <c r="FS194" s="80">
        <f t="shared" si="2256"/>
        <v>0</v>
      </c>
      <c r="FT194" s="80">
        <f t="shared" ref="FT194:FT208" si="2257">SUM(AV194+DH194)</f>
        <v>0</v>
      </c>
      <c r="FU194" s="80">
        <f t="shared" ref="FU194:FU208" si="2258">SUM(AW194+DI194)</f>
        <v>0</v>
      </c>
      <c r="FV194" s="80">
        <f t="shared" ref="FV194:FV208" si="2259">SUM(AX194+DJ194)</f>
        <v>0</v>
      </c>
      <c r="FW194" s="80">
        <f t="shared" ref="FW194:FW208" si="2260">SUM(AY194+DK194)</f>
        <v>0</v>
      </c>
      <c r="FX194" s="80">
        <f t="shared" ref="FX194:FX208" si="2261">SUM(AZ194+DL194)</f>
        <v>0</v>
      </c>
      <c r="FY194" s="80">
        <f t="shared" ref="FY194:FY208" si="2262">SUM(BA194+DM194)</f>
        <v>0</v>
      </c>
      <c r="FZ194" s="80">
        <f t="shared" ref="FZ194:FZ208" si="2263">SUM(BB194+DN194)</f>
        <v>0</v>
      </c>
      <c r="GA194" s="80">
        <f t="shared" ref="GA194:GA208" si="2264">SUM(BC194+DO194)</f>
        <v>0</v>
      </c>
      <c r="GB194" s="80">
        <f t="shared" ref="GB194:GB208" si="2265">SUM(BD194+DP194)</f>
        <v>0</v>
      </c>
      <c r="GC194" s="80">
        <f t="shared" ref="GC194:GC208" si="2266">SUM(BE194+DQ194)</f>
        <v>0</v>
      </c>
      <c r="GD194" s="80">
        <f t="shared" ref="GD194:GD208" si="2267">SUM(BF194+DR194)</f>
        <v>0</v>
      </c>
      <c r="GE194" s="238">
        <f t="shared" ref="GE194:GE208" si="2268">SUM(BG194+DS194)</f>
        <v>126</v>
      </c>
      <c r="GF194" s="239">
        <f t="shared" ref="GF194:GF208" si="2269">SUM(BH194+DT194)</f>
        <v>122</v>
      </c>
      <c r="GG194" s="80"/>
      <c r="GH194" s="80"/>
      <c r="GI194" s="80"/>
      <c r="GJ194" s="80"/>
      <c r="GL194" s="240"/>
      <c r="GM194" s="240"/>
      <c r="GN194" s="241"/>
      <c r="GO194" s="242"/>
      <c r="GP194" s="247"/>
      <c r="GR194" s="244"/>
    </row>
    <row r="195" spans="1:200" s="2" customFormat="1" ht="24.95" hidden="1" customHeight="1">
      <c r="A195" s="31"/>
      <c r="B195" s="44" t="s">
        <v>110</v>
      </c>
      <c r="C195" s="109" t="s">
        <v>111</v>
      </c>
      <c r="D195" s="109" t="s">
        <v>112</v>
      </c>
      <c r="E195" s="45" t="s">
        <v>128</v>
      </c>
      <c r="F195" s="45">
        <v>120</v>
      </c>
      <c r="G195" s="45">
        <v>1</v>
      </c>
      <c r="H195" s="45">
        <v>91</v>
      </c>
      <c r="I195" s="45">
        <v>1</v>
      </c>
      <c r="J195" s="45">
        <v>1</v>
      </c>
      <c r="K195" s="45">
        <v>1</v>
      </c>
      <c r="L195" s="44">
        <v>34</v>
      </c>
      <c r="M195" s="99">
        <f t="shared" si="2187"/>
        <v>34</v>
      </c>
      <c r="N195" s="62"/>
      <c r="O195" s="58">
        <f t="shared" si="2188"/>
        <v>0</v>
      </c>
      <c r="P195" s="62"/>
      <c r="Q195" s="58">
        <f t="shared" si="2189"/>
        <v>0</v>
      </c>
      <c r="R195" s="62"/>
      <c r="S195" s="58">
        <f t="shared" si="2190"/>
        <v>0</v>
      </c>
      <c r="T195" s="62">
        <v>34</v>
      </c>
      <c r="U195" s="58">
        <f t="shared" ref="U195:U198" si="2270">SUM(T195)*K195</f>
        <v>34</v>
      </c>
      <c r="V195" s="62"/>
      <c r="W195" s="58">
        <f t="shared" ref="W195:W197" si="2271">SUM(V195)*J195*5</f>
        <v>0</v>
      </c>
      <c r="X195" s="51">
        <f t="shared" si="2193"/>
        <v>0</v>
      </c>
      <c r="Y195" s="51">
        <v>2</v>
      </c>
      <c r="Z195" s="62"/>
      <c r="AA195" s="58"/>
      <c r="AB195" s="62"/>
      <c r="AC195" s="51">
        <f t="shared" si="2194"/>
        <v>0</v>
      </c>
      <c r="AD195" s="62"/>
      <c r="AE195" s="100">
        <f t="shared" si="2195"/>
        <v>0</v>
      </c>
      <c r="AF195" s="62"/>
      <c r="AG195" s="52">
        <f t="shared" si="2196"/>
        <v>0</v>
      </c>
      <c r="AH195" s="62"/>
      <c r="AI195" s="51">
        <f t="shared" si="2197"/>
        <v>0</v>
      </c>
      <c r="AJ195" s="62"/>
      <c r="AK195" s="51">
        <f t="shared" si="2198"/>
        <v>0</v>
      </c>
      <c r="AL195" s="62"/>
      <c r="AM195" s="58">
        <f t="shared" ref="AM195:AM196" si="2272">SUM(AL195*H195)</f>
        <v>0</v>
      </c>
      <c r="AN195" s="62"/>
      <c r="AO195" s="58">
        <f t="shared" si="2200"/>
        <v>0</v>
      </c>
      <c r="AP195" s="62"/>
      <c r="AQ195" s="51">
        <f t="shared" si="2201"/>
        <v>0</v>
      </c>
      <c r="AR195" s="62">
        <v>1</v>
      </c>
      <c r="AS195" s="51">
        <f t="shared" ref="AS195:AS196" si="2273">AR195*K195*6</f>
        <v>6</v>
      </c>
      <c r="AT195" s="62"/>
      <c r="AU195" s="51">
        <f t="shared" si="2202"/>
        <v>0</v>
      </c>
      <c r="AV195" s="63"/>
      <c r="AW195" s="52"/>
      <c r="AX195" s="63"/>
      <c r="AY195" s="52"/>
      <c r="AZ195" s="63"/>
      <c r="BA195" s="52"/>
      <c r="BB195" s="63"/>
      <c r="BC195" s="52"/>
      <c r="BD195" s="63"/>
      <c r="BE195" s="52"/>
      <c r="BF195" s="52"/>
      <c r="BG195" s="52">
        <f t="shared" si="2203"/>
        <v>42</v>
      </c>
      <c r="BH195" s="52">
        <f t="shared" si="2204"/>
        <v>40</v>
      </c>
      <c r="BI195" s="31"/>
      <c r="BJ195" s="31"/>
      <c r="BK195" s="31"/>
      <c r="BL195" s="31"/>
      <c r="BM195" s="31"/>
      <c r="BN195" s="44" t="s">
        <v>110</v>
      </c>
      <c r="BO195" s="45" t="s">
        <v>111</v>
      </c>
      <c r="BP195" s="45" t="s">
        <v>112</v>
      </c>
      <c r="BQ195" s="45" t="s">
        <v>128</v>
      </c>
      <c r="BR195" s="45">
        <v>120</v>
      </c>
      <c r="BS195" s="45">
        <v>2</v>
      </c>
      <c r="BT195" s="45">
        <v>91</v>
      </c>
      <c r="BU195" s="45">
        <v>1</v>
      </c>
      <c r="BV195" s="45">
        <v>1</v>
      </c>
      <c r="BW195" s="45">
        <v>1</v>
      </c>
      <c r="BX195" s="44">
        <v>64</v>
      </c>
      <c r="BY195" s="99">
        <f t="shared" si="2205"/>
        <v>64</v>
      </c>
      <c r="BZ195" s="62"/>
      <c r="CA195" s="58">
        <f t="shared" ref="CA195:CA199" si="2274">SUM(BZ195)*BU195</f>
        <v>0</v>
      </c>
      <c r="CB195" s="62"/>
      <c r="CC195" s="58">
        <f t="shared" si="2207"/>
        <v>0</v>
      </c>
      <c r="CD195" s="62"/>
      <c r="CE195" s="58">
        <f t="shared" ref="CE195:CE197" si="2275">SUM(CD195)*BV195</f>
        <v>0</v>
      </c>
      <c r="CF195" s="62">
        <v>64</v>
      </c>
      <c r="CG195" s="58">
        <f t="shared" ref="CG195:CG197" si="2276">SUM(CF195)*BW195</f>
        <v>64</v>
      </c>
      <c r="CH195" s="62"/>
      <c r="CI195" s="58">
        <f t="shared" si="2210"/>
        <v>0</v>
      </c>
      <c r="CJ195" s="51">
        <v>2</v>
      </c>
      <c r="CK195" s="51">
        <v>2</v>
      </c>
      <c r="CL195" s="62"/>
      <c r="CM195" s="58"/>
      <c r="CN195" s="62"/>
      <c r="CO195" s="51">
        <f t="shared" ref="CO195:CO197" si="2277">SUM(CN195)*3*BT195/5</f>
        <v>0</v>
      </c>
      <c r="CP195" s="62"/>
      <c r="CQ195" s="100">
        <f t="shared" si="2213"/>
        <v>0</v>
      </c>
      <c r="CR195" s="62"/>
      <c r="CS195" s="52">
        <f t="shared" si="2214"/>
        <v>0</v>
      </c>
      <c r="CT195" s="62"/>
      <c r="CU195" s="51">
        <f t="shared" si="2215"/>
        <v>0</v>
      </c>
      <c r="CV195" s="62"/>
      <c r="CW195" s="51">
        <f t="shared" ref="CW195:CW196" si="2278">SUM(CV195*BT195*2/3)</f>
        <v>0</v>
      </c>
      <c r="CX195" s="62"/>
      <c r="CY195" s="58">
        <f t="shared" ref="CY195:CY196" si="2279">SUM(CX195*BT195)</f>
        <v>0</v>
      </c>
      <c r="CZ195" s="62"/>
      <c r="DA195" s="58">
        <f t="shared" si="2218"/>
        <v>0</v>
      </c>
      <c r="DB195" s="62"/>
      <c r="DC195" s="51">
        <f t="shared" si="2219"/>
        <v>0</v>
      </c>
      <c r="DD195" s="62"/>
      <c r="DE195" s="51"/>
      <c r="DF195" s="62"/>
      <c r="DG195" s="51">
        <f t="shared" si="2220"/>
        <v>0</v>
      </c>
      <c r="DH195" s="63"/>
      <c r="DI195" s="52"/>
      <c r="DJ195" s="63">
        <v>1</v>
      </c>
      <c r="DK195" s="52">
        <v>8</v>
      </c>
      <c r="DL195" s="63"/>
      <c r="DM195" s="52"/>
      <c r="DN195" s="63"/>
      <c r="DO195" s="52"/>
      <c r="DP195" s="63"/>
      <c r="DQ195" s="52"/>
      <c r="DR195" s="52"/>
      <c r="DS195" s="52">
        <f t="shared" si="2223"/>
        <v>76</v>
      </c>
      <c r="DT195" s="52">
        <f t="shared" si="2224"/>
        <v>74</v>
      </c>
      <c r="DU195" s="31"/>
      <c r="DV195" s="31"/>
      <c r="DW195" s="31"/>
      <c r="DX195" s="31"/>
      <c r="DY195" s="31"/>
      <c r="DZ195" s="52"/>
      <c r="EA195" s="101"/>
      <c r="EB195" s="101"/>
      <c r="EC195" s="31"/>
      <c r="ED195" s="31"/>
      <c r="EE195" s="31"/>
      <c r="EF195" s="31"/>
      <c r="EG195" s="31"/>
      <c r="EH195" s="31"/>
      <c r="EI195" s="31"/>
      <c r="EJ195" s="31">
        <f t="shared" si="2225"/>
        <v>104</v>
      </c>
      <c r="EK195" s="31">
        <f t="shared" si="2225"/>
        <v>104</v>
      </c>
      <c r="EL195" s="31">
        <f t="shared" ref="EL195:EL210" si="2280">SUM(N195+BZ195)</f>
        <v>0</v>
      </c>
      <c r="EM195" s="30">
        <f t="shared" si="2226"/>
        <v>0</v>
      </c>
      <c r="EN195" s="31">
        <f t="shared" si="2227"/>
        <v>0</v>
      </c>
      <c r="EO195" s="31">
        <f t="shared" si="2228"/>
        <v>0</v>
      </c>
      <c r="EP195" s="31">
        <f t="shared" si="2229"/>
        <v>0</v>
      </c>
      <c r="EQ195" s="31">
        <f t="shared" si="2230"/>
        <v>0</v>
      </c>
      <c r="ER195" s="31">
        <f t="shared" si="2231"/>
        <v>98</v>
      </c>
      <c r="ES195" s="31">
        <f t="shared" si="2232"/>
        <v>98</v>
      </c>
      <c r="ET195" s="31">
        <f t="shared" si="2233"/>
        <v>0</v>
      </c>
      <c r="EU195" s="31">
        <f t="shared" si="2234"/>
        <v>0</v>
      </c>
      <c r="EV195" s="31">
        <f t="shared" si="2235"/>
        <v>2</v>
      </c>
      <c r="EW195" s="30">
        <f t="shared" si="2236"/>
        <v>4</v>
      </c>
      <c r="EX195" s="31">
        <f t="shared" si="2237"/>
        <v>0</v>
      </c>
      <c r="EY195" s="31">
        <f t="shared" si="2238"/>
        <v>0</v>
      </c>
      <c r="EZ195" s="31">
        <f t="shared" si="2239"/>
        <v>0</v>
      </c>
      <c r="FA195" s="31">
        <f t="shared" si="2240"/>
        <v>0</v>
      </c>
      <c r="FB195" s="31">
        <f t="shared" si="2241"/>
        <v>0</v>
      </c>
      <c r="FC195" s="31">
        <f t="shared" si="2242"/>
        <v>0</v>
      </c>
      <c r="FD195" s="31">
        <f t="shared" si="2243"/>
        <v>0</v>
      </c>
      <c r="FE195" s="31">
        <f t="shared" si="2244"/>
        <v>0</v>
      </c>
      <c r="FF195" s="31">
        <f t="shared" si="2245"/>
        <v>0</v>
      </c>
      <c r="FG195" s="30">
        <f t="shared" si="2246"/>
        <v>0</v>
      </c>
      <c r="FH195" s="31">
        <f t="shared" si="2247"/>
        <v>0</v>
      </c>
      <c r="FI195" s="31">
        <f t="shared" si="2248"/>
        <v>0</v>
      </c>
      <c r="FJ195" s="31">
        <f t="shared" si="2249"/>
        <v>0</v>
      </c>
      <c r="FK195" s="31">
        <f t="shared" si="2250"/>
        <v>0</v>
      </c>
      <c r="FL195" s="31">
        <f t="shared" si="2251"/>
        <v>0</v>
      </c>
      <c r="FM195" s="31">
        <f t="shared" si="2252"/>
        <v>0</v>
      </c>
      <c r="FN195" s="31">
        <f t="shared" si="2253"/>
        <v>0</v>
      </c>
      <c r="FO195" s="31">
        <f t="shared" si="2254"/>
        <v>0</v>
      </c>
      <c r="FP195" s="31">
        <f t="shared" si="2255"/>
        <v>1</v>
      </c>
      <c r="FQ195" s="31">
        <f t="shared" si="2256"/>
        <v>6</v>
      </c>
      <c r="FR195" s="31"/>
      <c r="FS195" s="31">
        <f t="shared" si="2256"/>
        <v>0</v>
      </c>
      <c r="FT195" s="31">
        <f t="shared" si="2257"/>
        <v>0</v>
      </c>
      <c r="FU195" s="31">
        <f t="shared" si="2258"/>
        <v>0</v>
      </c>
      <c r="FV195" s="31">
        <f t="shared" si="2259"/>
        <v>1</v>
      </c>
      <c r="FW195" s="31">
        <f t="shared" si="2260"/>
        <v>8</v>
      </c>
      <c r="FX195" s="31">
        <f t="shared" si="2261"/>
        <v>0</v>
      </c>
      <c r="FY195" s="31">
        <f t="shared" si="2262"/>
        <v>0</v>
      </c>
      <c r="FZ195" s="31">
        <f t="shared" si="2263"/>
        <v>0</v>
      </c>
      <c r="GA195" s="31">
        <f t="shared" si="2264"/>
        <v>0</v>
      </c>
      <c r="GB195" s="31">
        <f t="shared" si="2265"/>
        <v>0</v>
      </c>
      <c r="GC195" s="31">
        <f t="shared" si="2266"/>
        <v>0</v>
      </c>
      <c r="GD195" s="31">
        <f t="shared" si="2267"/>
        <v>0</v>
      </c>
      <c r="GE195" s="97">
        <f t="shared" si="2268"/>
        <v>118</v>
      </c>
      <c r="GF195" s="98">
        <f t="shared" si="2269"/>
        <v>114</v>
      </c>
      <c r="GG195" s="31"/>
      <c r="GH195" s="31"/>
      <c r="GI195" s="31"/>
      <c r="GJ195" s="31"/>
      <c r="GL195" s="7"/>
      <c r="GM195" s="7"/>
      <c r="GN195" s="11"/>
      <c r="GO195" s="33"/>
      <c r="GP195" s="40"/>
      <c r="GR195" s="36"/>
    </row>
    <row r="196" spans="1:200" s="2" customFormat="1" ht="24.95" hidden="1" customHeight="1">
      <c r="A196" s="31"/>
      <c r="B196" s="44" t="s">
        <v>110</v>
      </c>
      <c r="C196" s="109" t="s">
        <v>111</v>
      </c>
      <c r="D196" s="109" t="s">
        <v>112</v>
      </c>
      <c r="E196" s="45" t="s">
        <v>128</v>
      </c>
      <c r="F196" s="45">
        <v>117</v>
      </c>
      <c r="G196" s="45">
        <v>1</v>
      </c>
      <c r="H196" s="45">
        <v>91</v>
      </c>
      <c r="I196" s="45">
        <v>1</v>
      </c>
      <c r="J196" s="45">
        <v>1</v>
      </c>
      <c r="K196" s="45">
        <v>1</v>
      </c>
      <c r="L196" s="44">
        <v>34</v>
      </c>
      <c r="M196" s="99">
        <f t="shared" si="2187"/>
        <v>34</v>
      </c>
      <c r="N196" s="62"/>
      <c r="O196" s="58">
        <f t="shared" si="2188"/>
        <v>0</v>
      </c>
      <c r="P196" s="62"/>
      <c r="Q196" s="58">
        <f t="shared" si="2189"/>
        <v>0</v>
      </c>
      <c r="R196" s="62"/>
      <c r="S196" s="58">
        <f t="shared" si="2190"/>
        <v>0</v>
      </c>
      <c r="T196" s="62">
        <v>34</v>
      </c>
      <c r="U196" s="58">
        <f t="shared" si="2270"/>
        <v>34</v>
      </c>
      <c r="V196" s="62"/>
      <c r="W196" s="58">
        <f t="shared" si="2271"/>
        <v>0</v>
      </c>
      <c r="X196" s="51">
        <f t="shared" si="2193"/>
        <v>0</v>
      </c>
      <c r="Y196" s="51">
        <v>0</v>
      </c>
      <c r="Z196" s="62"/>
      <c r="AA196" s="58"/>
      <c r="AB196" s="62"/>
      <c r="AC196" s="51">
        <f t="shared" si="2194"/>
        <v>0</v>
      </c>
      <c r="AD196" s="62"/>
      <c r="AE196" s="100">
        <f t="shared" si="2195"/>
        <v>0</v>
      </c>
      <c r="AF196" s="62"/>
      <c r="AG196" s="52">
        <f t="shared" si="2196"/>
        <v>0</v>
      </c>
      <c r="AH196" s="62"/>
      <c r="AI196" s="51">
        <f t="shared" si="2197"/>
        <v>0</v>
      </c>
      <c r="AJ196" s="62"/>
      <c r="AK196" s="51">
        <f t="shared" si="2198"/>
        <v>0</v>
      </c>
      <c r="AL196" s="62"/>
      <c r="AM196" s="58">
        <f t="shared" si="2272"/>
        <v>0</v>
      </c>
      <c r="AN196" s="62"/>
      <c r="AO196" s="58">
        <f t="shared" si="2200"/>
        <v>0</v>
      </c>
      <c r="AP196" s="62"/>
      <c r="AQ196" s="51">
        <f t="shared" si="2201"/>
        <v>0</v>
      </c>
      <c r="AR196" s="62">
        <v>1</v>
      </c>
      <c r="AS196" s="51">
        <f t="shared" si="2273"/>
        <v>6</v>
      </c>
      <c r="AT196" s="62"/>
      <c r="AU196" s="51">
        <f t="shared" si="2202"/>
        <v>0</v>
      </c>
      <c r="AV196" s="63"/>
      <c r="AW196" s="52"/>
      <c r="AX196" s="63"/>
      <c r="AY196" s="52"/>
      <c r="AZ196" s="63"/>
      <c r="BA196" s="52"/>
      <c r="BB196" s="63"/>
      <c r="BC196" s="52"/>
      <c r="BD196" s="63"/>
      <c r="BE196" s="52"/>
      <c r="BF196" s="52"/>
      <c r="BG196" s="52">
        <f t="shared" si="2203"/>
        <v>40</v>
      </c>
      <c r="BH196" s="52">
        <f t="shared" si="2204"/>
        <v>40</v>
      </c>
      <c r="BI196" s="31"/>
      <c r="BJ196" s="31"/>
      <c r="BK196" s="31"/>
      <c r="BL196" s="31"/>
      <c r="BM196" s="31"/>
      <c r="BN196" s="44" t="s">
        <v>110</v>
      </c>
      <c r="BO196" s="45" t="s">
        <v>111</v>
      </c>
      <c r="BP196" s="45" t="s">
        <v>112</v>
      </c>
      <c r="BQ196" s="45" t="s">
        <v>128</v>
      </c>
      <c r="BR196" s="45">
        <v>117</v>
      </c>
      <c r="BS196" s="45">
        <v>2</v>
      </c>
      <c r="BT196" s="45">
        <v>91</v>
      </c>
      <c r="BU196" s="45">
        <v>1</v>
      </c>
      <c r="BV196" s="45">
        <v>1</v>
      </c>
      <c r="BW196" s="45">
        <v>1</v>
      </c>
      <c r="BX196" s="44">
        <v>64</v>
      </c>
      <c r="BY196" s="99">
        <f t="shared" si="2205"/>
        <v>64</v>
      </c>
      <c r="BZ196" s="62"/>
      <c r="CA196" s="58">
        <f t="shared" si="2274"/>
        <v>0</v>
      </c>
      <c r="CB196" s="62"/>
      <c r="CC196" s="58">
        <f t="shared" si="2207"/>
        <v>0</v>
      </c>
      <c r="CD196" s="62"/>
      <c r="CE196" s="58">
        <f t="shared" si="2275"/>
        <v>0</v>
      </c>
      <c r="CF196" s="62">
        <v>64</v>
      </c>
      <c r="CG196" s="58">
        <f t="shared" si="2276"/>
        <v>64</v>
      </c>
      <c r="CH196" s="62"/>
      <c r="CI196" s="58">
        <f t="shared" si="2210"/>
        <v>0</v>
      </c>
      <c r="CJ196" s="51">
        <v>2</v>
      </c>
      <c r="CK196" s="51">
        <v>2</v>
      </c>
      <c r="CL196" s="62"/>
      <c r="CM196" s="58"/>
      <c r="CN196" s="62"/>
      <c r="CO196" s="51">
        <f t="shared" si="2277"/>
        <v>0</v>
      </c>
      <c r="CP196" s="62"/>
      <c r="CQ196" s="100">
        <f t="shared" si="2213"/>
        <v>0</v>
      </c>
      <c r="CR196" s="62"/>
      <c r="CS196" s="52">
        <f t="shared" si="2214"/>
        <v>0</v>
      </c>
      <c r="CT196" s="62"/>
      <c r="CU196" s="51">
        <f t="shared" si="2215"/>
        <v>0</v>
      </c>
      <c r="CV196" s="62"/>
      <c r="CW196" s="51">
        <f t="shared" si="2278"/>
        <v>0</v>
      </c>
      <c r="CX196" s="62"/>
      <c r="CY196" s="58">
        <f t="shared" si="2279"/>
        <v>0</v>
      </c>
      <c r="CZ196" s="62"/>
      <c r="DA196" s="58">
        <f t="shared" si="2218"/>
        <v>0</v>
      </c>
      <c r="DB196" s="62"/>
      <c r="DC196" s="51">
        <f t="shared" si="2219"/>
        <v>0</v>
      </c>
      <c r="DD196" s="62"/>
      <c r="DE196" s="51"/>
      <c r="DF196" s="62"/>
      <c r="DG196" s="51">
        <f t="shared" si="2220"/>
        <v>0</v>
      </c>
      <c r="DH196" s="63"/>
      <c r="DI196" s="52"/>
      <c r="DJ196" s="63">
        <v>1</v>
      </c>
      <c r="DK196" s="52">
        <v>8</v>
      </c>
      <c r="DL196" s="63"/>
      <c r="DM196" s="52"/>
      <c r="DN196" s="63"/>
      <c r="DO196" s="52"/>
      <c r="DP196" s="63"/>
      <c r="DQ196" s="52"/>
      <c r="DR196" s="52"/>
      <c r="DS196" s="52">
        <f t="shared" si="2223"/>
        <v>76</v>
      </c>
      <c r="DT196" s="52">
        <f t="shared" si="2224"/>
        <v>74</v>
      </c>
      <c r="DU196" s="31"/>
      <c r="DV196" s="31"/>
      <c r="DW196" s="31"/>
      <c r="DX196" s="31"/>
      <c r="DY196" s="31"/>
      <c r="DZ196" s="52"/>
      <c r="EA196" s="103"/>
      <c r="EB196" s="101"/>
      <c r="EC196" s="31"/>
      <c r="ED196" s="31"/>
      <c r="EE196" s="31"/>
      <c r="EF196" s="31"/>
      <c r="EG196" s="31"/>
      <c r="EH196" s="31"/>
      <c r="EI196" s="31"/>
      <c r="EJ196" s="31">
        <f t="shared" si="2225"/>
        <v>98</v>
      </c>
      <c r="EK196" s="31">
        <f t="shared" si="2225"/>
        <v>98</v>
      </c>
      <c r="EL196" s="31">
        <f t="shared" si="2280"/>
        <v>0</v>
      </c>
      <c r="EM196" s="30">
        <f t="shared" si="2226"/>
        <v>0</v>
      </c>
      <c r="EN196" s="31">
        <f t="shared" si="2227"/>
        <v>0</v>
      </c>
      <c r="EO196" s="31">
        <f t="shared" si="2228"/>
        <v>0</v>
      </c>
      <c r="EP196" s="31">
        <f t="shared" si="2229"/>
        <v>0</v>
      </c>
      <c r="EQ196" s="31">
        <f t="shared" si="2230"/>
        <v>0</v>
      </c>
      <c r="ER196" s="31">
        <f t="shared" si="2231"/>
        <v>98</v>
      </c>
      <c r="ES196" s="31">
        <f t="shared" si="2232"/>
        <v>98</v>
      </c>
      <c r="ET196" s="31">
        <f t="shared" si="2233"/>
        <v>0</v>
      </c>
      <c r="EU196" s="31">
        <f t="shared" si="2234"/>
        <v>0</v>
      </c>
      <c r="EV196" s="31">
        <f t="shared" si="2235"/>
        <v>2</v>
      </c>
      <c r="EW196" s="30">
        <f t="shared" si="2236"/>
        <v>2</v>
      </c>
      <c r="EX196" s="31">
        <f t="shared" si="2237"/>
        <v>0</v>
      </c>
      <c r="EY196" s="31">
        <f t="shared" si="2238"/>
        <v>0</v>
      </c>
      <c r="EZ196" s="31">
        <f t="shared" si="2239"/>
        <v>0</v>
      </c>
      <c r="FA196" s="31">
        <f t="shared" si="2240"/>
        <v>0</v>
      </c>
      <c r="FB196" s="31">
        <f t="shared" si="2241"/>
        <v>0</v>
      </c>
      <c r="FC196" s="31">
        <f t="shared" si="2242"/>
        <v>0</v>
      </c>
      <c r="FD196" s="31">
        <f t="shared" si="2243"/>
        <v>0</v>
      </c>
      <c r="FE196" s="31">
        <f t="shared" si="2244"/>
        <v>0</v>
      </c>
      <c r="FF196" s="31">
        <f t="shared" si="2245"/>
        <v>0</v>
      </c>
      <c r="FG196" s="30">
        <f t="shared" si="2246"/>
        <v>0</v>
      </c>
      <c r="FH196" s="31">
        <f t="shared" si="2247"/>
        <v>0</v>
      </c>
      <c r="FI196" s="31">
        <f t="shared" si="2248"/>
        <v>0</v>
      </c>
      <c r="FJ196" s="31">
        <f t="shared" si="2249"/>
        <v>0</v>
      </c>
      <c r="FK196" s="31">
        <f t="shared" si="2250"/>
        <v>0</v>
      </c>
      <c r="FL196" s="31">
        <f t="shared" si="2251"/>
        <v>0</v>
      </c>
      <c r="FM196" s="31">
        <f t="shared" si="2252"/>
        <v>0</v>
      </c>
      <c r="FN196" s="31">
        <f t="shared" si="2253"/>
        <v>0</v>
      </c>
      <c r="FO196" s="31">
        <f t="shared" si="2254"/>
        <v>0</v>
      </c>
      <c r="FP196" s="31">
        <f t="shared" si="2255"/>
        <v>1</v>
      </c>
      <c r="FQ196" s="31">
        <f t="shared" si="2256"/>
        <v>6</v>
      </c>
      <c r="FR196" s="31"/>
      <c r="FS196" s="31">
        <f t="shared" si="2256"/>
        <v>0</v>
      </c>
      <c r="FT196" s="31">
        <f t="shared" si="2257"/>
        <v>0</v>
      </c>
      <c r="FU196" s="31">
        <f t="shared" si="2258"/>
        <v>0</v>
      </c>
      <c r="FV196" s="31">
        <f t="shared" si="2259"/>
        <v>1</v>
      </c>
      <c r="FW196" s="31">
        <f t="shared" si="2260"/>
        <v>8</v>
      </c>
      <c r="FX196" s="31">
        <f t="shared" si="2261"/>
        <v>0</v>
      </c>
      <c r="FY196" s="31">
        <f t="shared" si="2262"/>
        <v>0</v>
      </c>
      <c r="FZ196" s="31">
        <f t="shared" si="2263"/>
        <v>0</v>
      </c>
      <c r="GA196" s="31">
        <f t="shared" si="2264"/>
        <v>0</v>
      </c>
      <c r="GB196" s="31">
        <f t="shared" si="2265"/>
        <v>0</v>
      </c>
      <c r="GC196" s="31">
        <f t="shared" si="2266"/>
        <v>0</v>
      </c>
      <c r="GD196" s="31">
        <f t="shared" si="2267"/>
        <v>0</v>
      </c>
      <c r="GE196" s="97">
        <f t="shared" si="2268"/>
        <v>116</v>
      </c>
      <c r="GF196" s="98">
        <f t="shared" si="2269"/>
        <v>114</v>
      </c>
      <c r="GG196" s="31"/>
      <c r="GH196" s="31"/>
      <c r="GI196" s="31"/>
      <c r="GJ196" s="31"/>
      <c r="GL196" s="7"/>
      <c r="GM196" s="7"/>
      <c r="GN196" s="11"/>
      <c r="GO196" s="33"/>
      <c r="GP196" s="40"/>
      <c r="GR196" s="36"/>
    </row>
    <row r="197" spans="1:200" s="2" customFormat="1" ht="24.95" hidden="1" customHeight="1">
      <c r="A197" s="31"/>
      <c r="B197" s="44" t="s">
        <v>123</v>
      </c>
      <c r="C197" s="109" t="s">
        <v>111</v>
      </c>
      <c r="D197" s="109" t="s">
        <v>112</v>
      </c>
      <c r="E197" s="45" t="s">
        <v>128</v>
      </c>
      <c r="F197" s="45">
        <v>117</v>
      </c>
      <c r="G197" s="45">
        <v>1</v>
      </c>
      <c r="H197" s="45">
        <v>91</v>
      </c>
      <c r="I197" s="45">
        <v>1</v>
      </c>
      <c r="J197" s="45">
        <v>1</v>
      </c>
      <c r="K197" s="45">
        <v>1</v>
      </c>
      <c r="L197" s="44">
        <v>16</v>
      </c>
      <c r="M197" s="99">
        <f t="shared" si="2187"/>
        <v>16</v>
      </c>
      <c r="N197" s="62">
        <v>8</v>
      </c>
      <c r="O197" s="58">
        <f t="shared" ref="O197:O198" si="2281">SUM(N197)*I197</f>
        <v>8</v>
      </c>
      <c r="P197" s="62">
        <v>8</v>
      </c>
      <c r="Q197" s="58">
        <f t="shared" si="2189"/>
        <v>8</v>
      </c>
      <c r="R197" s="62"/>
      <c r="S197" s="58">
        <f t="shared" ref="S197:S198" si="2282">SUM(R197)*J197</f>
        <v>0</v>
      </c>
      <c r="T197" s="62"/>
      <c r="U197" s="58">
        <f t="shared" si="2270"/>
        <v>0</v>
      </c>
      <c r="V197" s="62"/>
      <c r="W197" s="58">
        <f t="shared" si="2271"/>
        <v>0</v>
      </c>
      <c r="X197" s="51">
        <f t="shared" si="2193"/>
        <v>0</v>
      </c>
      <c r="Y197" s="51">
        <v>0</v>
      </c>
      <c r="Z197" s="62"/>
      <c r="AA197" s="58"/>
      <c r="AB197" s="62"/>
      <c r="AC197" s="51">
        <f t="shared" ref="AC197:AC198" si="2283">SUM(AB197)*3*H197/5</f>
        <v>0</v>
      </c>
      <c r="AD197" s="62"/>
      <c r="AE197" s="100">
        <f t="shared" si="2195"/>
        <v>0</v>
      </c>
      <c r="AF197" s="62"/>
      <c r="AG197" s="52">
        <f t="shared" si="2196"/>
        <v>0</v>
      </c>
      <c r="AH197" s="62"/>
      <c r="AI197" s="51">
        <f t="shared" si="2197"/>
        <v>0</v>
      </c>
      <c r="AJ197" s="62"/>
      <c r="AK197" s="51">
        <f t="shared" si="2198"/>
        <v>0</v>
      </c>
      <c r="AL197" s="62"/>
      <c r="AM197" s="58">
        <f>SUM(AL197*H197)</f>
        <v>0</v>
      </c>
      <c r="AN197" s="62"/>
      <c r="AO197" s="58">
        <f t="shared" si="2200"/>
        <v>0</v>
      </c>
      <c r="AP197" s="62"/>
      <c r="AQ197" s="51">
        <f t="shared" si="2201"/>
        <v>0</v>
      </c>
      <c r="AR197" s="62">
        <v>1</v>
      </c>
      <c r="AS197" s="51">
        <f t="shared" ref="AS197" si="2284">AR197*J197*6</f>
        <v>6</v>
      </c>
      <c r="AT197" s="62"/>
      <c r="AU197" s="51">
        <f t="shared" si="2202"/>
        <v>0</v>
      </c>
      <c r="AV197" s="63"/>
      <c r="AW197" s="52"/>
      <c r="AX197" s="63"/>
      <c r="AY197" s="52"/>
      <c r="AZ197" s="63"/>
      <c r="BA197" s="52"/>
      <c r="BB197" s="63"/>
      <c r="BC197" s="52"/>
      <c r="BD197" s="63"/>
      <c r="BE197" s="52"/>
      <c r="BF197" s="52"/>
      <c r="BG197" s="52">
        <f t="shared" si="2203"/>
        <v>22</v>
      </c>
      <c r="BH197" s="52">
        <f t="shared" si="2204"/>
        <v>22</v>
      </c>
      <c r="BI197" s="31"/>
      <c r="BJ197" s="31"/>
      <c r="BK197" s="31"/>
      <c r="BL197" s="31"/>
      <c r="BM197" s="31"/>
      <c r="BN197" s="44" t="s">
        <v>123</v>
      </c>
      <c r="BO197" s="109" t="s">
        <v>111</v>
      </c>
      <c r="BP197" s="109" t="s">
        <v>112</v>
      </c>
      <c r="BQ197" s="45" t="s">
        <v>128</v>
      </c>
      <c r="BR197" s="45">
        <v>117</v>
      </c>
      <c r="BS197" s="45">
        <v>2</v>
      </c>
      <c r="BT197" s="45">
        <v>91</v>
      </c>
      <c r="BU197" s="45">
        <v>1</v>
      </c>
      <c r="BV197" s="45">
        <v>1</v>
      </c>
      <c r="BW197" s="45">
        <v>1</v>
      </c>
      <c r="BX197" s="44">
        <v>16</v>
      </c>
      <c r="BY197" s="99">
        <f t="shared" si="2205"/>
        <v>16</v>
      </c>
      <c r="BZ197" s="62">
        <v>8</v>
      </c>
      <c r="CA197" s="58">
        <f t="shared" si="2274"/>
        <v>8</v>
      </c>
      <c r="CB197" s="62">
        <v>8</v>
      </c>
      <c r="CC197" s="58">
        <f t="shared" si="2207"/>
        <v>8</v>
      </c>
      <c r="CD197" s="62"/>
      <c r="CE197" s="58">
        <f t="shared" si="2275"/>
        <v>0</v>
      </c>
      <c r="CF197" s="62"/>
      <c r="CG197" s="58">
        <f t="shared" si="2276"/>
        <v>0</v>
      </c>
      <c r="CH197" s="62"/>
      <c r="CI197" s="58">
        <f t="shared" si="2210"/>
        <v>0</v>
      </c>
      <c r="CJ197" s="51">
        <f t="shared" si="2211"/>
        <v>0</v>
      </c>
      <c r="CK197" s="51">
        <v>2</v>
      </c>
      <c r="CL197" s="62"/>
      <c r="CM197" s="58"/>
      <c r="CN197" s="62"/>
      <c r="CO197" s="51">
        <f t="shared" si="2277"/>
        <v>0</v>
      </c>
      <c r="CP197" s="62"/>
      <c r="CQ197" s="100">
        <f t="shared" si="2213"/>
        <v>0</v>
      </c>
      <c r="CR197" s="62"/>
      <c r="CS197" s="52">
        <f t="shared" si="2214"/>
        <v>0</v>
      </c>
      <c r="CT197" s="62"/>
      <c r="CU197" s="51">
        <f t="shared" si="2215"/>
        <v>0</v>
      </c>
      <c r="CV197" s="62"/>
      <c r="CW197" s="51">
        <f t="shared" ref="CW197" si="2285">SUM(CV197*BT197*2/3)</f>
        <v>0</v>
      </c>
      <c r="CX197" s="62"/>
      <c r="CY197" s="58">
        <f>SUM(CX197*BT197)</f>
        <v>0</v>
      </c>
      <c r="CZ197" s="62"/>
      <c r="DA197" s="58">
        <f t="shared" ref="DA197" si="2286">SUM(CZ197*BV197)</f>
        <v>0</v>
      </c>
      <c r="DB197" s="62"/>
      <c r="DC197" s="51">
        <f t="shared" si="2219"/>
        <v>0</v>
      </c>
      <c r="DD197" s="62">
        <v>1</v>
      </c>
      <c r="DE197" s="51">
        <f t="shared" ref="DE197" si="2287">DD197*BV197*6</f>
        <v>6</v>
      </c>
      <c r="DF197" s="62"/>
      <c r="DG197" s="51">
        <f t="shared" si="2220"/>
        <v>0</v>
      </c>
      <c r="DH197" s="63"/>
      <c r="DI197" s="52"/>
      <c r="DJ197" s="63"/>
      <c r="DK197" s="52"/>
      <c r="DL197" s="63"/>
      <c r="DM197" s="52"/>
      <c r="DN197" s="63"/>
      <c r="DO197" s="52"/>
      <c r="DP197" s="63"/>
      <c r="DQ197" s="52"/>
      <c r="DR197" s="52"/>
      <c r="DS197" s="52">
        <f t="shared" si="2223"/>
        <v>24</v>
      </c>
      <c r="DT197" s="52">
        <f t="shared" si="2224"/>
        <v>22</v>
      </c>
      <c r="DU197" s="31"/>
      <c r="DV197" s="31"/>
      <c r="DW197" s="31"/>
      <c r="DX197" s="31"/>
      <c r="DY197" s="31"/>
      <c r="DZ197" s="52"/>
      <c r="EA197" s="101"/>
      <c r="EB197" s="103"/>
      <c r="EC197" s="31"/>
      <c r="ED197" s="31"/>
      <c r="EE197" s="31"/>
      <c r="EF197" s="31"/>
      <c r="EG197" s="31"/>
      <c r="EH197" s="31"/>
      <c r="EI197" s="31"/>
      <c r="EJ197" s="31">
        <f t="shared" si="2225"/>
        <v>80</v>
      </c>
      <c r="EK197" s="31">
        <f t="shared" si="2225"/>
        <v>80</v>
      </c>
      <c r="EL197" s="31">
        <f t="shared" si="2280"/>
        <v>16</v>
      </c>
      <c r="EM197" s="30">
        <f t="shared" si="2226"/>
        <v>16</v>
      </c>
      <c r="EN197" s="31">
        <f t="shared" si="2227"/>
        <v>16</v>
      </c>
      <c r="EO197" s="31">
        <f t="shared" si="2228"/>
        <v>16</v>
      </c>
      <c r="EP197" s="31">
        <f t="shared" si="2229"/>
        <v>0</v>
      </c>
      <c r="EQ197" s="31">
        <f t="shared" si="2230"/>
        <v>0</v>
      </c>
      <c r="ER197" s="31">
        <f t="shared" si="2231"/>
        <v>0</v>
      </c>
      <c r="ES197" s="31">
        <f t="shared" si="2232"/>
        <v>0</v>
      </c>
      <c r="ET197" s="31">
        <f t="shared" si="2233"/>
        <v>0</v>
      </c>
      <c r="EU197" s="31">
        <f t="shared" si="2234"/>
        <v>0</v>
      </c>
      <c r="EV197" s="31">
        <f t="shared" si="2235"/>
        <v>0</v>
      </c>
      <c r="EW197" s="30">
        <f t="shared" si="2236"/>
        <v>2</v>
      </c>
      <c r="EX197" s="31">
        <f t="shared" si="2237"/>
        <v>0</v>
      </c>
      <c r="EY197" s="31">
        <f t="shared" si="2238"/>
        <v>0</v>
      </c>
      <c r="EZ197" s="31">
        <f t="shared" si="2239"/>
        <v>0</v>
      </c>
      <c r="FA197" s="31">
        <f t="shared" si="2240"/>
        <v>0</v>
      </c>
      <c r="FB197" s="31">
        <f t="shared" si="2241"/>
        <v>0</v>
      </c>
      <c r="FC197" s="31">
        <f t="shared" si="2242"/>
        <v>0</v>
      </c>
      <c r="FD197" s="31">
        <f t="shared" si="2243"/>
        <v>0</v>
      </c>
      <c r="FE197" s="31">
        <f t="shared" si="2244"/>
        <v>0</v>
      </c>
      <c r="FF197" s="31">
        <f t="shared" si="2245"/>
        <v>0</v>
      </c>
      <c r="FG197" s="30">
        <f t="shared" si="2246"/>
        <v>0</v>
      </c>
      <c r="FH197" s="31">
        <f t="shared" si="2247"/>
        <v>0</v>
      </c>
      <c r="FI197" s="31">
        <f t="shared" si="2248"/>
        <v>0</v>
      </c>
      <c r="FJ197" s="31">
        <f t="shared" si="2249"/>
        <v>0</v>
      </c>
      <c r="FK197" s="31">
        <f t="shared" si="2250"/>
        <v>0</v>
      </c>
      <c r="FL197" s="31">
        <f t="shared" si="2251"/>
        <v>0</v>
      </c>
      <c r="FM197" s="31">
        <f t="shared" si="2252"/>
        <v>0</v>
      </c>
      <c r="FN197" s="31">
        <f t="shared" si="2253"/>
        <v>0</v>
      </c>
      <c r="FO197" s="31">
        <f t="shared" si="2254"/>
        <v>0</v>
      </c>
      <c r="FP197" s="31">
        <f t="shared" si="2255"/>
        <v>2</v>
      </c>
      <c r="FQ197" s="31">
        <f t="shared" si="2256"/>
        <v>12</v>
      </c>
      <c r="FR197" s="31"/>
      <c r="FS197" s="31">
        <f t="shared" si="2256"/>
        <v>0</v>
      </c>
      <c r="FT197" s="31">
        <f t="shared" si="2257"/>
        <v>0</v>
      </c>
      <c r="FU197" s="31">
        <f t="shared" si="2258"/>
        <v>0</v>
      </c>
      <c r="FV197" s="31">
        <f t="shared" si="2259"/>
        <v>0</v>
      </c>
      <c r="FW197" s="31">
        <f t="shared" si="2260"/>
        <v>0</v>
      </c>
      <c r="FX197" s="31">
        <f t="shared" si="2261"/>
        <v>0</v>
      </c>
      <c r="FY197" s="31">
        <f t="shared" si="2262"/>
        <v>0</v>
      </c>
      <c r="FZ197" s="31">
        <f t="shared" si="2263"/>
        <v>0</v>
      </c>
      <c r="GA197" s="31">
        <f t="shared" si="2264"/>
        <v>0</v>
      </c>
      <c r="GB197" s="31">
        <f t="shared" si="2265"/>
        <v>0</v>
      </c>
      <c r="GC197" s="31">
        <f t="shared" si="2266"/>
        <v>0</v>
      </c>
      <c r="GD197" s="31">
        <f t="shared" si="2267"/>
        <v>0</v>
      </c>
      <c r="GE197" s="97">
        <f t="shared" si="2268"/>
        <v>46</v>
      </c>
      <c r="GF197" s="98">
        <f t="shared" si="2269"/>
        <v>44</v>
      </c>
      <c r="GG197" s="31"/>
      <c r="GH197" s="31"/>
      <c r="GI197" s="31"/>
      <c r="GJ197" s="31"/>
      <c r="GL197" s="7"/>
      <c r="GM197" s="7"/>
      <c r="GN197" s="11"/>
      <c r="GO197" s="33"/>
      <c r="GP197" s="40"/>
      <c r="GR197" s="36"/>
    </row>
    <row r="198" spans="1:200" s="2" customFormat="1" ht="24.95" hidden="1" customHeight="1">
      <c r="A198" s="31"/>
      <c r="B198" s="44" t="s">
        <v>119</v>
      </c>
      <c r="C198" s="45" t="s">
        <v>111</v>
      </c>
      <c r="D198" s="109" t="s">
        <v>112</v>
      </c>
      <c r="E198" s="109" t="s">
        <v>128</v>
      </c>
      <c r="F198" s="45">
        <v>117</v>
      </c>
      <c r="G198" s="109">
        <v>1</v>
      </c>
      <c r="H198" s="45">
        <v>91</v>
      </c>
      <c r="I198" s="45">
        <v>1</v>
      </c>
      <c r="J198" s="45">
        <v>1</v>
      </c>
      <c r="K198" s="45">
        <v>1</v>
      </c>
      <c r="L198" s="104">
        <v>18</v>
      </c>
      <c r="M198" s="105">
        <f t="shared" si="2187"/>
        <v>14</v>
      </c>
      <c r="N198" s="104">
        <v>0</v>
      </c>
      <c r="O198" s="104">
        <f t="shared" si="2281"/>
        <v>0</v>
      </c>
      <c r="P198" s="104"/>
      <c r="Q198" s="106">
        <f t="shared" si="2189"/>
        <v>0</v>
      </c>
      <c r="R198" s="104"/>
      <c r="S198" s="106">
        <f t="shared" si="2282"/>
        <v>0</v>
      </c>
      <c r="T198" s="64">
        <v>14</v>
      </c>
      <c r="U198" s="59">
        <f t="shared" si="2270"/>
        <v>14</v>
      </c>
      <c r="V198" s="64"/>
      <c r="W198" s="59">
        <f t="shared" ref="W198" si="2288">SUM(V198)*J198*3</f>
        <v>0</v>
      </c>
      <c r="X198" s="51">
        <f t="shared" ref="X198" si="2289">2/8*J198*AX198</f>
        <v>0</v>
      </c>
      <c r="Y198" s="51">
        <v>0</v>
      </c>
      <c r="Z198" s="64"/>
      <c r="AA198" s="59"/>
      <c r="AB198" s="64"/>
      <c r="AC198" s="53">
        <f t="shared" si="2283"/>
        <v>0</v>
      </c>
      <c r="AD198" s="64"/>
      <c r="AE198" s="59">
        <f t="shared" ref="AE198" si="2290">SUM(AD198*H198*(30+4))</f>
        <v>0</v>
      </c>
      <c r="AF198" s="64"/>
      <c r="AG198" s="110">
        <f t="shared" si="2196"/>
        <v>0</v>
      </c>
      <c r="AH198" s="64"/>
      <c r="AI198" s="51">
        <f t="shared" si="2197"/>
        <v>0</v>
      </c>
      <c r="AJ198" s="64"/>
      <c r="AK198" s="51">
        <f t="shared" ref="AK198" si="2291">SUM(AJ198*H198*2/3)</f>
        <v>0</v>
      </c>
      <c r="AL198" s="64"/>
      <c r="AM198" s="59">
        <f t="shared" ref="AM198:AM202" si="2292">SUM(AL198*H198)</f>
        <v>0</v>
      </c>
      <c r="AN198" s="64"/>
      <c r="AO198" s="59">
        <f t="shared" si="2200"/>
        <v>0</v>
      </c>
      <c r="AP198" s="64"/>
      <c r="AQ198" s="53">
        <f t="shared" si="2201"/>
        <v>0</v>
      </c>
      <c r="AR198" s="64"/>
      <c r="AS198" s="51">
        <f t="shared" ref="AS198" si="2293">SUM(J198*AR198*6)</f>
        <v>0</v>
      </c>
      <c r="AT198" s="64"/>
      <c r="AU198" s="51">
        <f t="shared" si="2202"/>
        <v>0</v>
      </c>
      <c r="AV198" s="63"/>
      <c r="AW198" s="52"/>
      <c r="AX198" s="63"/>
      <c r="AY198" s="52"/>
      <c r="AZ198" s="63"/>
      <c r="BA198" s="52"/>
      <c r="BB198" s="63"/>
      <c r="BC198" s="52"/>
      <c r="BD198" s="63"/>
      <c r="BE198" s="52"/>
      <c r="BF198" s="52"/>
      <c r="BG198" s="52">
        <f t="shared" si="2203"/>
        <v>14</v>
      </c>
      <c r="BH198" s="52">
        <f t="shared" si="2204"/>
        <v>14</v>
      </c>
      <c r="BI198" s="31"/>
      <c r="BJ198" s="31"/>
      <c r="BK198" s="31"/>
      <c r="BL198" s="31"/>
      <c r="BM198" s="31"/>
      <c r="BN198" s="44" t="s">
        <v>110</v>
      </c>
      <c r="BO198" s="109" t="s">
        <v>111</v>
      </c>
      <c r="BP198" s="109" t="s">
        <v>112</v>
      </c>
      <c r="BQ198" s="45" t="s">
        <v>128</v>
      </c>
      <c r="BR198" s="45">
        <v>525</v>
      </c>
      <c r="BS198" s="109">
        <v>10</v>
      </c>
      <c r="BT198" s="45">
        <v>156</v>
      </c>
      <c r="BU198" s="45">
        <v>1</v>
      </c>
      <c r="BV198" s="45">
        <v>1</v>
      </c>
      <c r="BW198" s="45">
        <v>1</v>
      </c>
      <c r="BX198" s="44">
        <v>44</v>
      </c>
      <c r="BY198" s="99">
        <f t="shared" si="2205"/>
        <v>44</v>
      </c>
      <c r="BZ198" s="62"/>
      <c r="CA198" s="58">
        <f t="shared" si="2274"/>
        <v>0</v>
      </c>
      <c r="CB198" s="62"/>
      <c r="CC198" s="58">
        <f t="shared" si="2207"/>
        <v>0</v>
      </c>
      <c r="CD198" s="62"/>
      <c r="CE198" s="58">
        <f t="shared" ref="CE198:CE199" si="2294">SUM(CD198)*BV198</f>
        <v>0</v>
      </c>
      <c r="CF198" s="62">
        <v>44</v>
      </c>
      <c r="CG198" s="58">
        <f t="shared" ref="CG198:CG204" si="2295">SUM(CF198)*BW198</f>
        <v>44</v>
      </c>
      <c r="CH198" s="62"/>
      <c r="CI198" s="58">
        <f t="shared" si="2210"/>
        <v>0</v>
      </c>
      <c r="CJ198" s="51">
        <f>SUM(BV198*DJ198*2+BV198*DL198*2)</f>
        <v>2</v>
      </c>
      <c r="CK198" s="51">
        <v>2</v>
      </c>
      <c r="CL198" s="62"/>
      <c r="CM198" s="58"/>
      <c r="CN198" s="62"/>
      <c r="CO198" s="51">
        <f>SUM(CN198)*3*BT198/5</f>
        <v>0</v>
      </c>
      <c r="CP198" s="62"/>
      <c r="CQ198" s="100">
        <f>SUM(CP198*BT198*(30+4))</f>
        <v>0</v>
      </c>
      <c r="CR198" s="62"/>
      <c r="CS198" s="52">
        <f>SUM(CR198*BT198*3)</f>
        <v>0</v>
      </c>
      <c r="CT198" s="62"/>
      <c r="CU198" s="51">
        <f>SUM(CT198*BT198/3)</f>
        <v>0</v>
      </c>
      <c r="CV198" s="62"/>
      <c r="CW198" s="51">
        <f>SUM(CV198*BT198*2/3)</f>
        <v>0</v>
      </c>
      <c r="CX198" s="62"/>
      <c r="CY198" s="58">
        <f>SUM(CX198*BT198)</f>
        <v>0</v>
      </c>
      <c r="CZ198" s="62"/>
      <c r="DA198" s="58">
        <f>SUM(CZ198*BV198)</f>
        <v>0</v>
      </c>
      <c r="DB198" s="62"/>
      <c r="DC198" s="51">
        <f>SUM(DB198*BT198*2)</f>
        <v>0</v>
      </c>
      <c r="DD198" s="62"/>
      <c r="DE198" s="51">
        <f t="shared" ref="DE198:DE199" si="2296">SUM(BW198*DD198*6)</f>
        <v>0</v>
      </c>
      <c r="DF198" s="62"/>
      <c r="DG198" s="51">
        <f t="shared" si="2220"/>
        <v>0</v>
      </c>
      <c r="DH198" s="62"/>
      <c r="DI198" s="52">
        <f>SUM(DH198*BT198/3)</f>
        <v>0</v>
      </c>
      <c r="DJ198" s="62">
        <v>1</v>
      </c>
      <c r="DK198" s="51">
        <v>8</v>
      </c>
      <c r="DL198" s="63"/>
      <c r="DM198" s="52"/>
      <c r="DN198" s="63"/>
      <c r="DO198" s="52"/>
      <c r="DP198" s="63"/>
      <c r="DQ198" s="52"/>
      <c r="DR198" s="52"/>
      <c r="DS198" s="52">
        <f t="shared" si="2223"/>
        <v>56</v>
      </c>
      <c r="DT198" s="52">
        <f t="shared" si="2224"/>
        <v>54</v>
      </c>
      <c r="DU198" s="31"/>
      <c r="DV198" s="31"/>
      <c r="DW198" s="31"/>
      <c r="DX198" s="31"/>
      <c r="DY198" s="31"/>
      <c r="DZ198" s="52"/>
      <c r="EA198" s="101"/>
      <c r="EB198" s="103"/>
      <c r="EC198" s="31"/>
      <c r="ED198" s="31"/>
      <c r="EE198" s="31"/>
      <c r="EF198" s="31"/>
      <c r="EG198" s="31"/>
      <c r="EH198" s="31"/>
      <c r="EI198" s="31"/>
      <c r="EJ198" s="31">
        <f t="shared" si="2225"/>
        <v>34</v>
      </c>
      <c r="EK198" s="31">
        <f t="shared" si="2225"/>
        <v>30</v>
      </c>
      <c r="EL198" s="31">
        <f t="shared" si="2280"/>
        <v>0</v>
      </c>
      <c r="EM198" s="30">
        <f t="shared" si="2226"/>
        <v>0</v>
      </c>
      <c r="EN198" s="31">
        <f t="shared" si="2227"/>
        <v>0</v>
      </c>
      <c r="EO198" s="31">
        <f t="shared" si="2228"/>
        <v>0</v>
      </c>
      <c r="EP198" s="31">
        <f t="shared" si="2229"/>
        <v>0</v>
      </c>
      <c r="EQ198" s="31">
        <f t="shared" si="2230"/>
        <v>0</v>
      </c>
      <c r="ER198" s="31">
        <f t="shared" si="2231"/>
        <v>58</v>
      </c>
      <c r="ES198" s="31">
        <f t="shared" si="2232"/>
        <v>58</v>
      </c>
      <c r="ET198" s="31">
        <f t="shared" si="2233"/>
        <v>0</v>
      </c>
      <c r="EU198" s="31">
        <f t="shared" si="2234"/>
        <v>0</v>
      </c>
      <c r="EV198" s="31">
        <f t="shared" si="2235"/>
        <v>2</v>
      </c>
      <c r="EW198" s="30">
        <f t="shared" si="2236"/>
        <v>2</v>
      </c>
      <c r="EX198" s="31">
        <f t="shared" si="2237"/>
        <v>0</v>
      </c>
      <c r="EY198" s="31">
        <f t="shared" si="2238"/>
        <v>0</v>
      </c>
      <c r="EZ198" s="31">
        <f t="shared" si="2239"/>
        <v>0</v>
      </c>
      <c r="FA198" s="31">
        <f t="shared" si="2240"/>
        <v>0</v>
      </c>
      <c r="FB198" s="31">
        <f t="shared" si="2241"/>
        <v>0</v>
      </c>
      <c r="FC198" s="31">
        <f t="shared" si="2242"/>
        <v>0</v>
      </c>
      <c r="FD198" s="31">
        <f t="shared" si="2243"/>
        <v>0</v>
      </c>
      <c r="FE198" s="31">
        <f t="shared" si="2244"/>
        <v>0</v>
      </c>
      <c r="FF198" s="31">
        <f t="shared" si="2245"/>
        <v>0</v>
      </c>
      <c r="FG198" s="30">
        <f t="shared" si="2246"/>
        <v>0</v>
      </c>
      <c r="FH198" s="31">
        <f t="shared" si="2247"/>
        <v>0</v>
      </c>
      <c r="FI198" s="31">
        <f t="shared" si="2248"/>
        <v>0</v>
      </c>
      <c r="FJ198" s="31">
        <f t="shared" si="2249"/>
        <v>0</v>
      </c>
      <c r="FK198" s="31">
        <f t="shared" si="2250"/>
        <v>0</v>
      </c>
      <c r="FL198" s="31">
        <f t="shared" si="2251"/>
        <v>0</v>
      </c>
      <c r="FM198" s="31">
        <f t="shared" si="2252"/>
        <v>0</v>
      </c>
      <c r="FN198" s="31">
        <f t="shared" si="2253"/>
        <v>0</v>
      </c>
      <c r="FO198" s="31">
        <f t="shared" si="2254"/>
        <v>0</v>
      </c>
      <c r="FP198" s="31">
        <f t="shared" si="2255"/>
        <v>0</v>
      </c>
      <c r="FQ198" s="31">
        <f t="shared" si="2256"/>
        <v>0</v>
      </c>
      <c r="FR198" s="31"/>
      <c r="FS198" s="31">
        <f t="shared" si="2256"/>
        <v>0</v>
      </c>
      <c r="FT198" s="31">
        <f t="shared" si="2257"/>
        <v>0</v>
      </c>
      <c r="FU198" s="31">
        <f t="shared" si="2258"/>
        <v>0</v>
      </c>
      <c r="FV198" s="31">
        <f t="shared" si="2259"/>
        <v>1</v>
      </c>
      <c r="FW198" s="31">
        <f t="shared" si="2260"/>
        <v>8</v>
      </c>
      <c r="FX198" s="31">
        <f t="shared" si="2261"/>
        <v>0</v>
      </c>
      <c r="FY198" s="31">
        <f t="shared" si="2262"/>
        <v>0</v>
      </c>
      <c r="FZ198" s="31">
        <f t="shared" si="2263"/>
        <v>0</v>
      </c>
      <c r="GA198" s="31">
        <f t="shared" si="2264"/>
        <v>0</v>
      </c>
      <c r="GB198" s="31">
        <f t="shared" si="2265"/>
        <v>0</v>
      </c>
      <c r="GC198" s="31">
        <f t="shared" si="2266"/>
        <v>0</v>
      </c>
      <c r="GD198" s="31">
        <f t="shared" si="2267"/>
        <v>0</v>
      </c>
      <c r="GE198" s="97">
        <f t="shared" si="2268"/>
        <v>70</v>
      </c>
      <c r="GF198" s="98">
        <f t="shared" si="2269"/>
        <v>68</v>
      </c>
      <c r="GG198" s="31"/>
      <c r="GH198" s="31"/>
      <c r="GI198" s="31"/>
      <c r="GJ198" s="31"/>
      <c r="GL198" s="7"/>
      <c r="GM198" s="7"/>
      <c r="GN198" s="11"/>
      <c r="GO198" s="33"/>
      <c r="GP198" s="40"/>
      <c r="GR198" s="36"/>
    </row>
    <row r="199" spans="1:200" s="2" customFormat="1" ht="24.95" hidden="1" customHeight="1">
      <c r="A199" s="31"/>
      <c r="B199" s="102" t="s">
        <v>110</v>
      </c>
      <c r="C199" s="109" t="s">
        <v>111</v>
      </c>
      <c r="D199" s="109" t="s">
        <v>112</v>
      </c>
      <c r="E199" s="45" t="s">
        <v>128</v>
      </c>
      <c r="F199" s="45">
        <v>321</v>
      </c>
      <c r="G199" s="45">
        <v>5</v>
      </c>
      <c r="H199" s="45">
        <v>94</v>
      </c>
      <c r="I199" s="45">
        <v>1</v>
      </c>
      <c r="J199" s="45">
        <v>1</v>
      </c>
      <c r="K199" s="45">
        <v>1</v>
      </c>
      <c r="L199" s="44">
        <v>44</v>
      </c>
      <c r="M199" s="99">
        <f t="shared" si="2187"/>
        <v>6</v>
      </c>
      <c r="N199" s="62"/>
      <c r="O199" s="58">
        <f t="shared" ref="O199:O204" si="2297">SUM(N199)*I199</f>
        <v>0</v>
      </c>
      <c r="P199" s="62"/>
      <c r="Q199" s="58">
        <f t="shared" si="2189"/>
        <v>0</v>
      </c>
      <c r="R199" s="62">
        <v>0</v>
      </c>
      <c r="S199" s="58">
        <f t="shared" ref="S199:S204" si="2298">SUM(R199)*J199</f>
        <v>0</v>
      </c>
      <c r="T199" s="62">
        <v>6</v>
      </c>
      <c r="U199" s="58">
        <f t="shared" ref="U199:U202" si="2299">SUM(T199)*K199</f>
        <v>6</v>
      </c>
      <c r="V199" s="62"/>
      <c r="W199" s="58">
        <f t="shared" ref="W199:W202" si="2300">SUM(V199)*J199*5</f>
        <v>0</v>
      </c>
      <c r="X199" s="51">
        <f t="shared" ref="X199:X202" si="2301">SUM(K199*AX199*2+K199*AZ199*2)</f>
        <v>0</v>
      </c>
      <c r="Y199" s="51">
        <v>0</v>
      </c>
      <c r="Z199" s="62"/>
      <c r="AA199" s="58"/>
      <c r="AB199" s="62"/>
      <c r="AC199" s="51">
        <f t="shared" ref="AC199:AC202" si="2302">SUM(AB199)*3*H199/5</f>
        <v>0</v>
      </c>
      <c r="AD199" s="62"/>
      <c r="AE199" s="100">
        <f t="shared" ref="AE199:AE202" si="2303">SUM(AD199*H199*(30+4))</f>
        <v>0</v>
      </c>
      <c r="AF199" s="62"/>
      <c r="AG199" s="52">
        <f t="shared" si="2196"/>
        <v>0</v>
      </c>
      <c r="AH199" s="62"/>
      <c r="AI199" s="51">
        <f t="shared" si="2197"/>
        <v>0</v>
      </c>
      <c r="AJ199" s="62"/>
      <c r="AK199" s="51">
        <f t="shared" ref="AK199:AK202" si="2304">SUM(AJ199*H199*2/3)</f>
        <v>0</v>
      </c>
      <c r="AL199" s="62"/>
      <c r="AM199" s="58">
        <f t="shared" si="2292"/>
        <v>0</v>
      </c>
      <c r="AN199" s="62"/>
      <c r="AO199" s="58">
        <f t="shared" si="2200"/>
        <v>0</v>
      </c>
      <c r="AP199" s="62"/>
      <c r="AQ199" s="51">
        <f t="shared" si="2201"/>
        <v>0</v>
      </c>
      <c r="AR199" s="62">
        <v>1</v>
      </c>
      <c r="AS199" s="51">
        <f>AR199*K199*6</f>
        <v>6</v>
      </c>
      <c r="AT199" s="62"/>
      <c r="AU199" s="51">
        <f t="shared" si="2202"/>
        <v>0</v>
      </c>
      <c r="AV199" s="63"/>
      <c r="AW199" s="52"/>
      <c r="AX199" s="63"/>
      <c r="AY199" s="52"/>
      <c r="AZ199" s="63"/>
      <c r="BA199" s="52"/>
      <c r="BB199" s="63"/>
      <c r="BC199" s="52"/>
      <c r="BD199" s="63"/>
      <c r="BE199" s="52"/>
      <c r="BF199" s="52"/>
      <c r="BG199" s="52">
        <f t="shared" si="2203"/>
        <v>12</v>
      </c>
      <c r="BH199" s="52">
        <f t="shared" si="2204"/>
        <v>12</v>
      </c>
      <c r="BI199" s="31"/>
      <c r="BJ199" s="31"/>
      <c r="BK199" s="31"/>
      <c r="BL199" s="31"/>
      <c r="BM199" s="31"/>
      <c r="BN199" s="44" t="s">
        <v>110</v>
      </c>
      <c r="BO199" s="109" t="s">
        <v>111</v>
      </c>
      <c r="BP199" s="109" t="s">
        <v>112</v>
      </c>
      <c r="BQ199" s="45" t="s">
        <v>128</v>
      </c>
      <c r="BR199" s="45">
        <v>529</v>
      </c>
      <c r="BS199" s="109">
        <v>10</v>
      </c>
      <c r="BT199" s="45">
        <v>156</v>
      </c>
      <c r="BU199" s="45">
        <v>1</v>
      </c>
      <c r="BV199" s="45">
        <v>1</v>
      </c>
      <c r="BW199" s="45">
        <v>1</v>
      </c>
      <c r="BX199" s="44">
        <v>44</v>
      </c>
      <c r="BY199" s="99">
        <f t="shared" si="2205"/>
        <v>44</v>
      </c>
      <c r="BZ199" s="62"/>
      <c r="CA199" s="58">
        <f t="shared" si="2274"/>
        <v>0</v>
      </c>
      <c r="CB199" s="62"/>
      <c r="CC199" s="58">
        <f t="shared" si="2207"/>
        <v>0</v>
      </c>
      <c r="CD199" s="62"/>
      <c r="CE199" s="58">
        <f t="shared" si="2294"/>
        <v>0</v>
      </c>
      <c r="CF199" s="62">
        <v>44</v>
      </c>
      <c r="CG199" s="58">
        <f t="shared" si="2295"/>
        <v>44</v>
      </c>
      <c r="CH199" s="62"/>
      <c r="CI199" s="58">
        <f t="shared" si="2210"/>
        <v>0</v>
      </c>
      <c r="CJ199" s="51">
        <f>SUM(BV199*DJ199*2+BV199*DL199*2)</f>
        <v>2</v>
      </c>
      <c r="CK199" s="51">
        <v>2</v>
      </c>
      <c r="CL199" s="62"/>
      <c r="CM199" s="58"/>
      <c r="CN199" s="62"/>
      <c r="CO199" s="51">
        <f>SUM(CN199)*3*BT199/5</f>
        <v>0</v>
      </c>
      <c r="CP199" s="62"/>
      <c r="CQ199" s="100">
        <f>SUM(CP199*BT199*(30+4))</f>
        <v>0</v>
      </c>
      <c r="CR199" s="62"/>
      <c r="CS199" s="52">
        <f>SUM(CR199*BT199*3)</f>
        <v>0</v>
      </c>
      <c r="CT199" s="62"/>
      <c r="CU199" s="51">
        <f>SUM(CT199*BT199/3)</f>
        <v>0</v>
      </c>
      <c r="CV199" s="62"/>
      <c r="CW199" s="51">
        <f>SUM(CV199*BT199*2/3)</f>
        <v>0</v>
      </c>
      <c r="CX199" s="62"/>
      <c r="CY199" s="58">
        <f>SUM(CX199*BT199)</f>
        <v>0</v>
      </c>
      <c r="CZ199" s="62"/>
      <c r="DA199" s="58">
        <f>SUM(CZ199*BV199)</f>
        <v>0</v>
      </c>
      <c r="DB199" s="62"/>
      <c r="DC199" s="51">
        <f>SUM(DB199*BT199*2)</f>
        <v>0</v>
      </c>
      <c r="DD199" s="62"/>
      <c r="DE199" s="51">
        <f t="shared" si="2296"/>
        <v>0</v>
      </c>
      <c r="DF199" s="62"/>
      <c r="DG199" s="51">
        <f t="shared" si="2220"/>
        <v>0</v>
      </c>
      <c r="DH199" s="62"/>
      <c r="DI199" s="52">
        <f>SUM(DH199*BT199/3)</f>
        <v>0</v>
      </c>
      <c r="DJ199" s="62">
        <v>1</v>
      </c>
      <c r="DK199" s="51">
        <v>8</v>
      </c>
      <c r="DL199" s="63"/>
      <c r="DM199" s="52"/>
      <c r="DN199" s="63"/>
      <c r="DO199" s="52"/>
      <c r="DP199" s="63"/>
      <c r="DQ199" s="52"/>
      <c r="DR199" s="52"/>
      <c r="DS199" s="52">
        <f t="shared" si="2223"/>
        <v>56</v>
      </c>
      <c r="DT199" s="52">
        <f t="shared" si="2224"/>
        <v>54</v>
      </c>
      <c r="DU199" s="31"/>
      <c r="DV199" s="31"/>
      <c r="DW199" s="31"/>
      <c r="DX199" s="31"/>
      <c r="DY199" s="31"/>
      <c r="DZ199" s="52"/>
      <c r="EA199" s="101"/>
      <c r="EB199" s="101"/>
      <c r="EC199" s="31"/>
      <c r="ED199" s="31"/>
      <c r="EE199" s="31"/>
      <c r="EF199" s="31"/>
      <c r="EG199" s="31"/>
      <c r="EH199" s="31"/>
      <c r="EI199" s="31"/>
      <c r="EJ199" s="31">
        <f t="shared" si="2225"/>
        <v>88</v>
      </c>
      <c r="EK199" s="31">
        <f t="shared" si="2225"/>
        <v>50</v>
      </c>
      <c r="EL199" s="31">
        <f t="shared" si="2280"/>
        <v>0</v>
      </c>
      <c r="EM199" s="30">
        <f t="shared" si="2226"/>
        <v>0</v>
      </c>
      <c r="EN199" s="31">
        <f t="shared" si="2227"/>
        <v>0</v>
      </c>
      <c r="EO199" s="31">
        <f t="shared" si="2228"/>
        <v>0</v>
      </c>
      <c r="EP199" s="31">
        <f t="shared" si="2229"/>
        <v>0</v>
      </c>
      <c r="EQ199" s="31">
        <f t="shared" si="2230"/>
        <v>0</v>
      </c>
      <c r="ER199" s="31">
        <f t="shared" si="2231"/>
        <v>50</v>
      </c>
      <c r="ES199" s="31">
        <f t="shared" si="2232"/>
        <v>50</v>
      </c>
      <c r="ET199" s="31">
        <f t="shared" si="2233"/>
        <v>0</v>
      </c>
      <c r="EU199" s="31">
        <f t="shared" si="2234"/>
        <v>0</v>
      </c>
      <c r="EV199" s="31">
        <f t="shared" si="2235"/>
        <v>2</v>
      </c>
      <c r="EW199" s="30">
        <f t="shared" si="2236"/>
        <v>2</v>
      </c>
      <c r="EX199" s="31">
        <f t="shared" si="2237"/>
        <v>0</v>
      </c>
      <c r="EY199" s="31">
        <f t="shared" si="2238"/>
        <v>0</v>
      </c>
      <c r="EZ199" s="31">
        <f t="shared" si="2239"/>
        <v>0</v>
      </c>
      <c r="FA199" s="31">
        <f t="shared" si="2240"/>
        <v>0</v>
      </c>
      <c r="FB199" s="31">
        <f t="shared" si="2241"/>
        <v>0</v>
      </c>
      <c r="FC199" s="31">
        <f t="shared" si="2242"/>
        <v>0</v>
      </c>
      <c r="FD199" s="31">
        <f t="shared" si="2243"/>
        <v>0</v>
      </c>
      <c r="FE199" s="31">
        <f t="shared" si="2244"/>
        <v>0</v>
      </c>
      <c r="FF199" s="31">
        <f t="shared" si="2245"/>
        <v>0</v>
      </c>
      <c r="FG199" s="30">
        <f t="shared" si="2246"/>
        <v>0</v>
      </c>
      <c r="FH199" s="31">
        <f t="shared" si="2247"/>
        <v>0</v>
      </c>
      <c r="FI199" s="31">
        <f t="shared" si="2248"/>
        <v>0</v>
      </c>
      <c r="FJ199" s="31">
        <f t="shared" si="2249"/>
        <v>0</v>
      </c>
      <c r="FK199" s="31">
        <f t="shared" si="2250"/>
        <v>0</v>
      </c>
      <c r="FL199" s="31">
        <f t="shared" si="2251"/>
        <v>0</v>
      </c>
      <c r="FM199" s="31">
        <f t="shared" si="2252"/>
        <v>0</v>
      </c>
      <c r="FN199" s="31">
        <f t="shared" si="2253"/>
        <v>0</v>
      </c>
      <c r="FO199" s="31">
        <f t="shared" si="2254"/>
        <v>0</v>
      </c>
      <c r="FP199" s="31">
        <f t="shared" si="2255"/>
        <v>1</v>
      </c>
      <c r="FQ199" s="31">
        <f t="shared" si="2256"/>
        <v>6</v>
      </c>
      <c r="FR199" s="31"/>
      <c r="FS199" s="31">
        <f t="shared" si="2256"/>
        <v>0</v>
      </c>
      <c r="FT199" s="31">
        <f t="shared" si="2257"/>
        <v>0</v>
      </c>
      <c r="FU199" s="31">
        <f t="shared" si="2258"/>
        <v>0</v>
      </c>
      <c r="FV199" s="31">
        <f t="shared" si="2259"/>
        <v>1</v>
      </c>
      <c r="FW199" s="31">
        <f t="shared" si="2260"/>
        <v>8</v>
      </c>
      <c r="FX199" s="31">
        <f t="shared" si="2261"/>
        <v>0</v>
      </c>
      <c r="FY199" s="31">
        <f t="shared" si="2262"/>
        <v>0</v>
      </c>
      <c r="FZ199" s="31">
        <f t="shared" si="2263"/>
        <v>0</v>
      </c>
      <c r="GA199" s="31">
        <f t="shared" si="2264"/>
        <v>0</v>
      </c>
      <c r="GB199" s="31">
        <f t="shared" si="2265"/>
        <v>0</v>
      </c>
      <c r="GC199" s="31">
        <f t="shared" si="2266"/>
        <v>0</v>
      </c>
      <c r="GD199" s="31">
        <f t="shared" si="2267"/>
        <v>0</v>
      </c>
      <c r="GE199" s="97">
        <f t="shared" si="2268"/>
        <v>68</v>
      </c>
      <c r="GF199" s="98">
        <f t="shared" si="2269"/>
        <v>66</v>
      </c>
      <c r="GG199" s="31"/>
      <c r="GH199" s="31"/>
      <c r="GI199" s="31"/>
      <c r="GJ199" s="31"/>
      <c r="GL199" s="7"/>
      <c r="GM199" s="7"/>
      <c r="GN199" s="11"/>
      <c r="GO199" s="33"/>
      <c r="GP199" s="40"/>
      <c r="GR199" s="36"/>
    </row>
    <row r="200" spans="1:200" s="2" customFormat="1" ht="24.95" hidden="1" customHeight="1">
      <c r="A200" s="31"/>
      <c r="B200" s="102" t="s">
        <v>110</v>
      </c>
      <c r="C200" s="109" t="s">
        <v>111</v>
      </c>
      <c r="D200" s="109" t="s">
        <v>112</v>
      </c>
      <c r="E200" s="45" t="s">
        <v>128</v>
      </c>
      <c r="F200" s="45">
        <v>324</v>
      </c>
      <c r="G200" s="45">
        <v>5</v>
      </c>
      <c r="H200" s="45">
        <v>94</v>
      </c>
      <c r="I200" s="45">
        <v>1</v>
      </c>
      <c r="J200" s="45">
        <v>1</v>
      </c>
      <c r="K200" s="45">
        <v>1</v>
      </c>
      <c r="L200" s="44">
        <v>44</v>
      </c>
      <c r="M200" s="99">
        <f t="shared" si="2187"/>
        <v>6</v>
      </c>
      <c r="N200" s="62"/>
      <c r="O200" s="58">
        <f t="shared" si="2297"/>
        <v>0</v>
      </c>
      <c r="P200" s="62"/>
      <c r="Q200" s="58">
        <f t="shared" si="2189"/>
        <v>0</v>
      </c>
      <c r="R200" s="62">
        <v>0</v>
      </c>
      <c r="S200" s="58">
        <f t="shared" si="2298"/>
        <v>0</v>
      </c>
      <c r="T200" s="62">
        <v>6</v>
      </c>
      <c r="U200" s="58">
        <f t="shared" si="2299"/>
        <v>6</v>
      </c>
      <c r="V200" s="62"/>
      <c r="W200" s="58">
        <f t="shared" si="2300"/>
        <v>0</v>
      </c>
      <c r="X200" s="51">
        <f t="shared" si="2301"/>
        <v>0</v>
      </c>
      <c r="Y200" s="51">
        <v>0</v>
      </c>
      <c r="Z200" s="62"/>
      <c r="AA200" s="58"/>
      <c r="AB200" s="62"/>
      <c r="AC200" s="51">
        <f t="shared" si="2302"/>
        <v>0</v>
      </c>
      <c r="AD200" s="62"/>
      <c r="AE200" s="100">
        <f t="shared" si="2303"/>
        <v>0</v>
      </c>
      <c r="AF200" s="62"/>
      <c r="AG200" s="52">
        <f t="shared" si="2196"/>
        <v>0</v>
      </c>
      <c r="AH200" s="62"/>
      <c r="AI200" s="51">
        <f t="shared" si="2197"/>
        <v>0</v>
      </c>
      <c r="AJ200" s="62"/>
      <c r="AK200" s="51">
        <f t="shared" si="2304"/>
        <v>0</v>
      </c>
      <c r="AL200" s="62"/>
      <c r="AM200" s="58">
        <f t="shared" si="2292"/>
        <v>0</v>
      </c>
      <c r="AN200" s="62"/>
      <c r="AO200" s="58">
        <f t="shared" si="2200"/>
        <v>0</v>
      </c>
      <c r="AP200" s="62"/>
      <c r="AQ200" s="51">
        <f t="shared" si="2201"/>
        <v>0</v>
      </c>
      <c r="AR200" s="62">
        <v>1</v>
      </c>
      <c r="AS200" s="51">
        <f>AR200*K200*6</f>
        <v>6</v>
      </c>
      <c r="AT200" s="62"/>
      <c r="AU200" s="51">
        <f t="shared" si="2202"/>
        <v>0</v>
      </c>
      <c r="AV200" s="63"/>
      <c r="AW200" s="52"/>
      <c r="AX200" s="63"/>
      <c r="AY200" s="52"/>
      <c r="AZ200" s="63"/>
      <c r="BA200" s="52"/>
      <c r="BB200" s="63"/>
      <c r="BC200" s="52"/>
      <c r="BD200" s="63"/>
      <c r="BE200" s="52"/>
      <c r="BF200" s="52"/>
      <c r="BG200" s="52">
        <f t="shared" si="2203"/>
        <v>12</v>
      </c>
      <c r="BH200" s="52">
        <f t="shared" si="2204"/>
        <v>12</v>
      </c>
      <c r="BI200" s="31"/>
      <c r="BJ200" s="31"/>
      <c r="BK200" s="31"/>
      <c r="BL200" s="31"/>
      <c r="BM200" s="31"/>
      <c r="BN200" s="44" t="s">
        <v>110</v>
      </c>
      <c r="BO200" s="109" t="s">
        <v>111</v>
      </c>
      <c r="BP200" s="109" t="s">
        <v>112</v>
      </c>
      <c r="BQ200" s="45" t="s">
        <v>128</v>
      </c>
      <c r="BR200" s="45">
        <v>321</v>
      </c>
      <c r="BS200" s="45">
        <v>6</v>
      </c>
      <c r="BT200" s="45">
        <v>94</v>
      </c>
      <c r="BU200" s="45">
        <v>1</v>
      </c>
      <c r="BV200" s="45">
        <v>1</v>
      </c>
      <c r="BW200" s="45">
        <v>1</v>
      </c>
      <c r="BX200" s="44">
        <v>64</v>
      </c>
      <c r="BY200" s="99">
        <f t="shared" si="2205"/>
        <v>30</v>
      </c>
      <c r="BZ200" s="62"/>
      <c r="CA200" s="58">
        <f t="shared" ref="CA200:CA201" si="2305">SUM(BZ200)*BU200</f>
        <v>0</v>
      </c>
      <c r="CB200" s="62"/>
      <c r="CC200" s="58">
        <f t="shared" si="2207"/>
        <v>0</v>
      </c>
      <c r="CD200" s="62">
        <v>12</v>
      </c>
      <c r="CE200" s="58">
        <f t="shared" ref="CE200:CE201" si="2306">SUM(CD200)*BV200</f>
        <v>12</v>
      </c>
      <c r="CF200" s="62">
        <v>18</v>
      </c>
      <c r="CG200" s="58">
        <f t="shared" si="2295"/>
        <v>18</v>
      </c>
      <c r="CH200" s="62"/>
      <c r="CI200" s="58">
        <f t="shared" si="2210"/>
        <v>0</v>
      </c>
      <c r="CJ200" s="51">
        <f t="shared" ref="CJ200:CJ204" si="2307">SUM(BW200*DJ200*2+BW200*DL200*2)</f>
        <v>0</v>
      </c>
      <c r="CK200" s="51">
        <v>2</v>
      </c>
      <c r="CL200" s="62"/>
      <c r="CM200" s="58"/>
      <c r="CN200" s="62"/>
      <c r="CO200" s="51">
        <f t="shared" ref="CO200:CO204" si="2308">SUM(CN200)*3*BT200/5</f>
        <v>0</v>
      </c>
      <c r="CP200" s="62"/>
      <c r="CQ200" s="100">
        <f t="shared" ref="CQ200:CQ204" si="2309">SUM(CP200*BT200*(30+4))</f>
        <v>0</v>
      </c>
      <c r="CR200" s="62"/>
      <c r="CS200" s="52">
        <f t="shared" ref="CS200:CS204" si="2310">SUM(CR200*BT200*3)</f>
        <v>0</v>
      </c>
      <c r="CT200" s="62"/>
      <c r="CU200" s="51">
        <f t="shared" ref="CU200:CU204" si="2311">SUM(CT200*BT200/3)</f>
        <v>0</v>
      </c>
      <c r="CV200" s="62"/>
      <c r="CW200" s="51">
        <f t="shared" ref="CW200:CW204" si="2312">SUM(CV200*BT200*2/3)</f>
        <v>0</v>
      </c>
      <c r="CX200" s="62"/>
      <c r="CY200" s="58">
        <f t="shared" ref="CY200:CY204" si="2313">SUM(CX200*BT200)</f>
        <v>0</v>
      </c>
      <c r="CZ200" s="62"/>
      <c r="DA200" s="58">
        <f t="shared" ref="DA200:DA201" si="2314">SUM(CZ200*BV200)</f>
        <v>0</v>
      </c>
      <c r="DB200" s="62"/>
      <c r="DC200" s="51">
        <f t="shared" ref="DC200:DC204" si="2315">SUM(DB200*BT200*2)</f>
        <v>0</v>
      </c>
      <c r="DD200" s="62">
        <v>1</v>
      </c>
      <c r="DE200" s="51">
        <f>DD200*BW200*6</f>
        <v>6</v>
      </c>
      <c r="DF200" s="62"/>
      <c r="DG200" s="51">
        <f t="shared" si="2220"/>
        <v>0</v>
      </c>
      <c r="DH200" s="63"/>
      <c r="DI200" s="52"/>
      <c r="DJ200" s="63"/>
      <c r="DK200" s="52"/>
      <c r="DL200" s="63"/>
      <c r="DM200" s="52"/>
      <c r="DN200" s="63"/>
      <c r="DO200" s="52"/>
      <c r="DP200" s="63"/>
      <c r="DQ200" s="52"/>
      <c r="DR200" s="52"/>
      <c r="DS200" s="52">
        <f t="shared" si="2223"/>
        <v>38</v>
      </c>
      <c r="DT200" s="52">
        <f t="shared" si="2224"/>
        <v>36</v>
      </c>
      <c r="DU200" s="31"/>
      <c r="DV200" s="31"/>
      <c r="DW200" s="31"/>
      <c r="DX200" s="31"/>
      <c r="DY200" s="31"/>
      <c r="DZ200" s="95"/>
      <c r="EA200" s="95"/>
      <c r="EB200" s="31"/>
      <c r="EC200" s="31"/>
      <c r="ED200" s="31"/>
      <c r="EE200" s="31"/>
      <c r="EF200" s="31"/>
      <c r="EG200" s="31"/>
      <c r="EH200" s="31"/>
      <c r="EI200" s="31"/>
      <c r="EJ200" s="31">
        <f t="shared" si="2225"/>
        <v>88</v>
      </c>
      <c r="EK200" s="31">
        <f t="shared" si="2225"/>
        <v>50</v>
      </c>
      <c r="EL200" s="31">
        <f>SUM(N200+N195)</f>
        <v>0</v>
      </c>
      <c r="EM200" s="30">
        <f t="shared" si="2226"/>
        <v>0</v>
      </c>
      <c r="EN200" s="31">
        <f t="shared" si="2227"/>
        <v>0</v>
      </c>
      <c r="EO200" s="31">
        <f t="shared" si="2228"/>
        <v>0</v>
      </c>
      <c r="EP200" s="31">
        <f t="shared" si="2229"/>
        <v>12</v>
      </c>
      <c r="EQ200" s="31">
        <f t="shared" si="2230"/>
        <v>12</v>
      </c>
      <c r="ER200" s="31">
        <f t="shared" si="2231"/>
        <v>24</v>
      </c>
      <c r="ES200" s="31">
        <f t="shared" si="2232"/>
        <v>24</v>
      </c>
      <c r="ET200" s="31">
        <f t="shared" si="2233"/>
        <v>0</v>
      </c>
      <c r="EU200" s="31">
        <f t="shared" si="2234"/>
        <v>0</v>
      </c>
      <c r="EV200" s="31">
        <f t="shared" si="2235"/>
        <v>0</v>
      </c>
      <c r="EW200" s="30">
        <f t="shared" si="2236"/>
        <v>2</v>
      </c>
      <c r="EX200" s="31">
        <f t="shared" si="2237"/>
        <v>0</v>
      </c>
      <c r="EY200" s="31">
        <f t="shared" si="2238"/>
        <v>0</v>
      </c>
      <c r="EZ200" s="31">
        <f t="shared" si="2239"/>
        <v>0</v>
      </c>
      <c r="FA200" s="31">
        <f t="shared" si="2240"/>
        <v>0</v>
      </c>
      <c r="FB200" s="31">
        <f t="shared" si="2241"/>
        <v>0</v>
      </c>
      <c r="FC200" s="31">
        <f t="shared" si="2242"/>
        <v>0</v>
      </c>
      <c r="FD200" s="31">
        <f t="shared" si="2243"/>
        <v>0</v>
      </c>
      <c r="FE200" s="31">
        <f t="shared" si="2244"/>
        <v>0</v>
      </c>
      <c r="FF200" s="31">
        <f t="shared" si="2245"/>
        <v>0</v>
      </c>
      <c r="FG200" s="30">
        <f t="shared" si="2246"/>
        <v>0</v>
      </c>
      <c r="FH200" s="31">
        <f t="shared" si="2247"/>
        <v>0</v>
      </c>
      <c r="FI200" s="31">
        <f t="shared" si="2248"/>
        <v>0</v>
      </c>
      <c r="FJ200" s="31">
        <f t="shared" si="2249"/>
        <v>0</v>
      </c>
      <c r="FK200" s="31">
        <f t="shared" si="2250"/>
        <v>0</v>
      </c>
      <c r="FL200" s="31">
        <f t="shared" si="2251"/>
        <v>0</v>
      </c>
      <c r="FM200" s="31">
        <f t="shared" si="2252"/>
        <v>0</v>
      </c>
      <c r="FN200" s="31">
        <f t="shared" si="2253"/>
        <v>0</v>
      </c>
      <c r="FO200" s="31">
        <f t="shared" si="2254"/>
        <v>0</v>
      </c>
      <c r="FP200" s="31">
        <f t="shared" si="2255"/>
        <v>2</v>
      </c>
      <c r="FQ200" s="31">
        <f t="shared" si="2256"/>
        <v>12</v>
      </c>
      <c r="FR200" s="31"/>
      <c r="FS200" s="31">
        <f t="shared" si="2256"/>
        <v>0</v>
      </c>
      <c r="FT200" s="31">
        <f t="shared" si="2257"/>
        <v>0</v>
      </c>
      <c r="FU200" s="31">
        <f t="shared" si="2258"/>
        <v>0</v>
      </c>
      <c r="FV200" s="31">
        <f t="shared" si="2259"/>
        <v>0</v>
      </c>
      <c r="FW200" s="31">
        <f t="shared" si="2260"/>
        <v>0</v>
      </c>
      <c r="FX200" s="31">
        <f t="shared" si="2261"/>
        <v>0</v>
      </c>
      <c r="FY200" s="31">
        <f t="shared" si="2262"/>
        <v>0</v>
      </c>
      <c r="FZ200" s="31">
        <f t="shared" si="2263"/>
        <v>0</v>
      </c>
      <c r="GA200" s="31">
        <f t="shared" si="2264"/>
        <v>0</v>
      </c>
      <c r="GB200" s="31">
        <f t="shared" si="2265"/>
        <v>0</v>
      </c>
      <c r="GC200" s="31">
        <f t="shared" si="2266"/>
        <v>0</v>
      </c>
      <c r="GD200" s="31">
        <f t="shared" si="2267"/>
        <v>0</v>
      </c>
      <c r="GE200" s="97">
        <f t="shared" si="2268"/>
        <v>50</v>
      </c>
      <c r="GF200" s="98">
        <f t="shared" si="2269"/>
        <v>48</v>
      </c>
      <c r="GG200" s="31"/>
      <c r="GH200" s="31"/>
      <c r="GI200" s="31"/>
      <c r="GJ200" s="31"/>
      <c r="GL200" s="7"/>
      <c r="GM200" s="7"/>
      <c r="GN200" s="11"/>
      <c r="GO200" s="33"/>
      <c r="GP200" s="40"/>
      <c r="GR200" s="36"/>
    </row>
    <row r="201" spans="1:200" s="2" customFormat="1" ht="24.95" hidden="1" customHeight="1">
      <c r="A201" s="31"/>
      <c r="B201" s="111" t="s">
        <v>110</v>
      </c>
      <c r="C201" s="109" t="s">
        <v>111</v>
      </c>
      <c r="D201" s="109" t="s">
        <v>112</v>
      </c>
      <c r="E201" s="45" t="s">
        <v>128</v>
      </c>
      <c r="F201" s="45">
        <v>425</v>
      </c>
      <c r="G201" s="45">
        <v>7</v>
      </c>
      <c r="H201" s="45">
        <v>87</v>
      </c>
      <c r="I201" s="45">
        <v>1</v>
      </c>
      <c r="J201" s="45">
        <v>1</v>
      </c>
      <c r="K201" s="45">
        <v>1</v>
      </c>
      <c r="L201" s="104">
        <v>44</v>
      </c>
      <c r="M201" s="99">
        <f t="shared" si="2187"/>
        <v>6</v>
      </c>
      <c r="N201" s="62"/>
      <c r="O201" s="58">
        <f t="shared" si="2297"/>
        <v>0</v>
      </c>
      <c r="P201" s="62"/>
      <c r="Q201" s="58">
        <f t="shared" si="2189"/>
        <v>0</v>
      </c>
      <c r="R201" s="62">
        <v>0</v>
      </c>
      <c r="S201" s="58">
        <f t="shared" si="2298"/>
        <v>0</v>
      </c>
      <c r="T201" s="62">
        <v>6</v>
      </c>
      <c r="U201" s="58">
        <f t="shared" si="2299"/>
        <v>6</v>
      </c>
      <c r="V201" s="62"/>
      <c r="W201" s="58">
        <f t="shared" si="2300"/>
        <v>0</v>
      </c>
      <c r="X201" s="51">
        <f t="shared" si="2301"/>
        <v>0</v>
      </c>
      <c r="Y201" s="51">
        <v>0</v>
      </c>
      <c r="Z201" s="62"/>
      <c r="AA201" s="58"/>
      <c r="AB201" s="62"/>
      <c r="AC201" s="51">
        <f t="shared" si="2302"/>
        <v>0</v>
      </c>
      <c r="AD201" s="62"/>
      <c r="AE201" s="100">
        <f t="shared" si="2303"/>
        <v>0</v>
      </c>
      <c r="AF201" s="62"/>
      <c r="AG201" s="52">
        <f t="shared" si="2196"/>
        <v>0</v>
      </c>
      <c r="AH201" s="62"/>
      <c r="AI201" s="51">
        <f t="shared" si="2197"/>
        <v>0</v>
      </c>
      <c r="AJ201" s="62"/>
      <c r="AK201" s="51">
        <f t="shared" si="2304"/>
        <v>0</v>
      </c>
      <c r="AL201" s="62"/>
      <c r="AM201" s="58">
        <f t="shared" si="2292"/>
        <v>0</v>
      </c>
      <c r="AN201" s="62"/>
      <c r="AO201" s="58">
        <f t="shared" si="2200"/>
        <v>0</v>
      </c>
      <c r="AP201" s="62"/>
      <c r="AQ201" s="51">
        <f t="shared" si="2201"/>
        <v>0</v>
      </c>
      <c r="AR201" s="62">
        <v>1</v>
      </c>
      <c r="AS201" s="51">
        <f t="shared" ref="AS201:AS202" si="2316">AR201*K201*6</f>
        <v>6</v>
      </c>
      <c r="AT201" s="62"/>
      <c r="AU201" s="51">
        <f t="shared" si="2202"/>
        <v>0</v>
      </c>
      <c r="AV201" s="63"/>
      <c r="AW201" s="52"/>
      <c r="AX201" s="63"/>
      <c r="AY201" s="52"/>
      <c r="AZ201" s="63"/>
      <c r="BA201" s="52"/>
      <c r="BB201" s="63"/>
      <c r="BC201" s="52"/>
      <c r="BD201" s="63"/>
      <c r="BE201" s="52"/>
      <c r="BF201" s="52"/>
      <c r="BG201" s="52">
        <f t="shared" si="2203"/>
        <v>12</v>
      </c>
      <c r="BH201" s="52">
        <f t="shared" si="2204"/>
        <v>12</v>
      </c>
      <c r="BI201" s="31"/>
      <c r="BJ201" s="31"/>
      <c r="BK201" s="31"/>
      <c r="BL201" s="31"/>
      <c r="BM201" s="31"/>
      <c r="BN201" s="44" t="s">
        <v>110</v>
      </c>
      <c r="BO201" s="109" t="s">
        <v>111</v>
      </c>
      <c r="BP201" s="109" t="s">
        <v>112</v>
      </c>
      <c r="BQ201" s="45" t="s">
        <v>128</v>
      </c>
      <c r="BR201" s="45">
        <v>324</v>
      </c>
      <c r="BS201" s="45">
        <v>6</v>
      </c>
      <c r="BT201" s="45">
        <v>94</v>
      </c>
      <c r="BU201" s="45">
        <v>1</v>
      </c>
      <c r="BV201" s="45">
        <v>1</v>
      </c>
      <c r="BW201" s="45">
        <v>1</v>
      </c>
      <c r="BX201" s="44">
        <v>64</v>
      </c>
      <c r="BY201" s="99">
        <f t="shared" si="2205"/>
        <v>18</v>
      </c>
      <c r="BZ201" s="62"/>
      <c r="CA201" s="58">
        <f t="shared" si="2305"/>
        <v>0</v>
      </c>
      <c r="CB201" s="62"/>
      <c r="CC201" s="58">
        <f t="shared" si="2207"/>
        <v>0</v>
      </c>
      <c r="CD201" s="62">
        <v>0</v>
      </c>
      <c r="CE201" s="58">
        <f t="shared" si="2306"/>
        <v>0</v>
      </c>
      <c r="CF201" s="62">
        <v>18</v>
      </c>
      <c r="CG201" s="58">
        <f t="shared" si="2295"/>
        <v>18</v>
      </c>
      <c r="CH201" s="62"/>
      <c r="CI201" s="58">
        <f t="shared" si="2210"/>
        <v>0</v>
      </c>
      <c r="CJ201" s="51">
        <f t="shared" si="2307"/>
        <v>0</v>
      </c>
      <c r="CK201" s="51">
        <v>2</v>
      </c>
      <c r="CL201" s="62"/>
      <c r="CM201" s="58"/>
      <c r="CN201" s="62"/>
      <c r="CO201" s="51">
        <f t="shared" si="2308"/>
        <v>0</v>
      </c>
      <c r="CP201" s="62"/>
      <c r="CQ201" s="100">
        <f t="shared" si="2309"/>
        <v>0</v>
      </c>
      <c r="CR201" s="62"/>
      <c r="CS201" s="52">
        <f t="shared" si="2310"/>
        <v>0</v>
      </c>
      <c r="CT201" s="62"/>
      <c r="CU201" s="51">
        <f t="shared" si="2311"/>
        <v>0</v>
      </c>
      <c r="CV201" s="62"/>
      <c r="CW201" s="51">
        <f t="shared" si="2312"/>
        <v>0</v>
      </c>
      <c r="CX201" s="62"/>
      <c r="CY201" s="58">
        <f t="shared" si="2313"/>
        <v>0</v>
      </c>
      <c r="CZ201" s="62"/>
      <c r="DA201" s="58">
        <f t="shared" si="2314"/>
        <v>0</v>
      </c>
      <c r="DB201" s="62"/>
      <c r="DC201" s="51">
        <f t="shared" si="2315"/>
        <v>0</v>
      </c>
      <c r="DD201" s="62">
        <v>1</v>
      </c>
      <c r="DE201" s="51">
        <f>DD201*BW201*6</f>
        <v>6</v>
      </c>
      <c r="DF201" s="62"/>
      <c r="DG201" s="51">
        <f t="shared" si="2220"/>
        <v>0</v>
      </c>
      <c r="DH201" s="63"/>
      <c r="DI201" s="52"/>
      <c r="DJ201" s="63"/>
      <c r="DK201" s="52"/>
      <c r="DL201" s="63"/>
      <c r="DM201" s="52"/>
      <c r="DN201" s="63"/>
      <c r="DO201" s="52"/>
      <c r="DP201" s="63"/>
      <c r="DQ201" s="52"/>
      <c r="DR201" s="52"/>
      <c r="DS201" s="52">
        <f t="shared" si="2223"/>
        <v>26</v>
      </c>
      <c r="DT201" s="52">
        <f t="shared" si="2224"/>
        <v>24</v>
      </c>
      <c r="DU201" s="31"/>
      <c r="DV201" s="31"/>
      <c r="DW201" s="31"/>
      <c r="DX201" s="31"/>
      <c r="DY201" s="31"/>
      <c r="DZ201" s="95"/>
      <c r="EA201" s="95"/>
      <c r="EB201" s="31"/>
      <c r="EC201" s="31"/>
      <c r="ED201" s="31"/>
      <c r="EE201" s="31"/>
      <c r="EF201" s="31"/>
      <c r="EG201" s="31"/>
      <c r="EH201" s="31"/>
      <c r="EI201" s="31"/>
      <c r="EJ201" s="31">
        <f t="shared" ref="EJ201:EK208" si="2317">SUM(L201+BX201)</f>
        <v>108</v>
      </c>
      <c r="EK201" s="31">
        <f t="shared" si="2317"/>
        <v>24</v>
      </c>
      <c r="EL201" s="31">
        <f t="shared" si="2280"/>
        <v>0</v>
      </c>
      <c r="EM201" s="30">
        <f t="shared" si="2226"/>
        <v>0</v>
      </c>
      <c r="EN201" s="31">
        <f t="shared" si="2227"/>
        <v>0</v>
      </c>
      <c r="EO201" s="31">
        <f t="shared" si="2228"/>
        <v>0</v>
      </c>
      <c r="EP201" s="31">
        <f t="shared" si="2229"/>
        <v>0</v>
      </c>
      <c r="EQ201" s="31">
        <f t="shared" si="2230"/>
        <v>0</v>
      </c>
      <c r="ER201" s="31">
        <f t="shared" si="2231"/>
        <v>24</v>
      </c>
      <c r="ES201" s="31">
        <f t="shared" si="2232"/>
        <v>24</v>
      </c>
      <c r="ET201" s="31">
        <f t="shared" si="2233"/>
        <v>0</v>
      </c>
      <c r="EU201" s="31">
        <f t="shared" si="2234"/>
        <v>0</v>
      </c>
      <c r="EV201" s="31">
        <f t="shared" si="2235"/>
        <v>0</v>
      </c>
      <c r="EW201" s="30">
        <f t="shared" si="2236"/>
        <v>2</v>
      </c>
      <c r="EX201" s="31">
        <f t="shared" si="2237"/>
        <v>0</v>
      </c>
      <c r="EY201" s="31">
        <f t="shared" si="2238"/>
        <v>0</v>
      </c>
      <c r="EZ201" s="31">
        <f t="shared" si="2239"/>
        <v>0</v>
      </c>
      <c r="FA201" s="31">
        <f t="shared" si="2240"/>
        <v>0</v>
      </c>
      <c r="FB201" s="31">
        <f t="shared" si="2241"/>
        <v>0</v>
      </c>
      <c r="FC201" s="31">
        <f t="shared" si="2242"/>
        <v>0</v>
      </c>
      <c r="FD201" s="31">
        <f t="shared" si="2243"/>
        <v>0</v>
      </c>
      <c r="FE201" s="31">
        <f t="shared" si="2244"/>
        <v>0</v>
      </c>
      <c r="FF201" s="31">
        <f t="shared" si="2245"/>
        <v>0</v>
      </c>
      <c r="FG201" s="30">
        <f t="shared" si="2246"/>
        <v>0</v>
      </c>
      <c r="FH201" s="31">
        <f t="shared" si="2247"/>
        <v>0</v>
      </c>
      <c r="FI201" s="31">
        <f t="shared" si="2248"/>
        <v>0</v>
      </c>
      <c r="FJ201" s="31">
        <f t="shared" si="2249"/>
        <v>0</v>
      </c>
      <c r="FK201" s="31">
        <f t="shared" si="2250"/>
        <v>0</v>
      </c>
      <c r="FL201" s="31">
        <f t="shared" si="2251"/>
        <v>0</v>
      </c>
      <c r="FM201" s="31">
        <f t="shared" si="2252"/>
        <v>0</v>
      </c>
      <c r="FN201" s="31">
        <f t="shared" si="2253"/>
        <v>0</v>
      </c>
      <c r="FO201" s="31">
        <f t="shared" si="2254"/>
        <v>0</v>
      </c>
      <c r="FP201" s="31">
        <f t="shared" si="2255"/>
        <v>2</v>
      </c>
      <c r="FQ201" s="31">
        <f t="shared" si="2256"/>
        <v>12</v>
      </c>
      <c r="FR201" s="31"/>
      <c r="FS201" s="31">
        <f t="shared" si="2256"/>
        <v>0</v>
      </c>
      <c r="FT201" s="31">
        <f t="shared" si="2257"/>
        <v>0</v>
      </c>
      <c r="FU201" s="31">
        <f t="shared" si="2258"/>
        <v>0</v>
      </c>
      <c r="FV201" s="31">
        <f t="shared" si="2259"/>
        <v>0</v>
      </c>
      <c r="FW201" s="31">
        <f t="shared" si="2260"/>
        <v>0</v>
      </c>
      <c r="FX201" s="31">
        <f t="shared" si="2261"/>
        <v>0</v>
      </c>
      <c r="FY201" s="31">
        <f t="shared" si="2262"/>
        <v>0</v>
      </c>
      <c r="FZ201" s="31">
        <f t="shared" si="2263"/>
        <v>0</v>
      </c>
      <c r="GA201" s="31">
        <f t="shared" si="2264"/>
        <v>0</v>
      </c>
      <c r="GB201" s="31">
        <f t="shared" si="2265"/>
        <v>0</v>
      </c>
      <c r="GC201" s="31">
        <f t="shared" si="2266"/>
        <v>0</v>
      </c>
      <c r="GD201" s="31">
        <f t="shared" si="2267"/>
        <v>0</v>
      </c>
      <c r="GE201" s="97">
        <f t="shared" si="2268"/>
        <v>38</v>
      </c>
      <c r="GF201" s="98">
        <f t="shared" si="2269"/>
        <v>36</v>
      </c>
      <c r="GG201" s="31"/>
      <c r="GH201" s="31"/>
      <c r="GI201" s="31"/>
      <c r="GJ201" s="31"/>
      <c r="GL201" s="7"/>
      <c r="GM201" s="7"/>
      <c r="GN201" s="11"/>
      <c r="GO201" s="33"/>
      <c r="GP201" s="40"/>
      <c r="GR201" s="36"/>
    </row>
    <row r="202" spans="1:200" s="2" customFormat="1" ht="24.95" hidden="1" customHeight="1">
      <c r="A202" s="31"/>
      <c r="B202" s="111" t="s">
        <v>110</v>
      </c>
      <c r="C202" s="109" t="s">
        <v>111</v>
      </c>
      <c r="D202" s="109" t="s">
        <v>112</v>
      </c>
      <c r="E202" s="45" t="s">
        <v>128</v>
      </c>
      <c r="F202" s="45">
        <v>427</v>
      </c>
      <c r="G202" s="45">
        <v>7</v>
      </c>
      <c r="H202" s="45">
        <v>87</v>
      </c>
      <c r="I202" s="45">
        <v>1</v>
      </c>
      <c r="J202" s="45">
        <v>1</v>
      </c>
      <c r="K202" s="45">
        <v>1</v>
      </c>
      <c r="L202" s="104">
        <v>44</v>
      </c>
      <c r="M202" s="99">
        <f t="shared" si="2187"/>
        <v>6</v>
      </c>
      <c r="N202" s="62"/>
      <c r="O202" s="58">
        <f t="shared" si="2297"/>
        <v>0</v>
      </c>
      <c r="P202" s="62"/>
      <c r="Q202" s="58">
        <f t="shared" si="2189"/>
        <v>0</v>
      </c>
      <c r="R202" s="62">
        <v>0</v>
      </c>
      <c r="S202" s="58">
        <f t="shared" si="2298"/>
        <v>0</v>
      </c>
      <c r="T202" s="62">
        <v>6</v>
      </c>
      <c r="U202" s="58">
        <f t="shared" si="2299"/>
        <v>6</v>
      </c>
      <c r="V202" s="62"/>
      <c r="W202" s="58">
        <f t="shared" si="2300"/>
        <v>0</v>
      </c>
      <c r="X202" s="51">
        <f t="shared" si="2301"/>
        <v>0</v>
      </c>
      <c r="Y202" s="51">
        <v>0</v>
      </c>
      <c r="Z202" s="62"/>
      <c r="AA202" s="58"/>
      <c r="AB202" s="62"/>
      <c r="AC202" s="51">
        <f t="shared" si="2302"/>
        <v>0</v>
      </c>
      <c r="AD202" s="62"/>
      <c r="AE202" s="100">
        <f t="shared" si="2303"/>
        <v>0</v>
      </c>
      <c r="AF202" s="62"/>
      <c r="AG202" s="52">
        <f t="shared" si="2196"/>
        <v>0</v>
      </c>
      <c r="AH202" s="62"/>
      <c r="AI202" s="51">
        <f t="shared" si="2197"/>
        <v>0</v>
      </c>
      <c r="AJ202" s="62"/>
      <c r="AK202" s="51">
        <f t="shared" si="2304"/>
        <v>0</v>
      </c>
      <c r="AL202" s="62"/>
      <c r="AM202" s="58">
        <f t="shared" si="2292"/>
        <v>0</v>
      </c>
      <c r="AN202" s="62"/>
      <c r="AO202" s="58">
        <f t="shared" si="2200"/>
        <v>0</v>
      </c>
      <c r="AP202" s="62"/>
      <c r="AQ202" s="51">
        <f t="shared" si="2201"/>
        <v>0</v>
      </c>
      <c r="AR202" s="62">
        <v>1</v>
      </c>
      <c r="AS202" s="51">
        <f t="shared" si="2316"/>
        <v>6</v>
      </c>
      <c r="AT202" s="62"/>
      <c r="AU202" s="51">
        <f t="shared" si="2202"/>
        <v>0</v>
      </c>
      <c r="AV202" s="63"/>
      <c r="AW202" s="52"/>
      <c r="AX202" s="63"/>
      <c r="AY202" s="52"/>
      <c r="AZ202" s="63"/>
      <c r="BA202" s="52"/>
      <c r="BB202" s="63"/>
      <c r="BC202" s="52"/>
      <c r="BD202" s="63"/>
      <c r="BE202" s="52"/>
      <c r="BF202" s="52"/>
      <c r="BG202" s="52">
        <f t="shared" si="2203"/>
        <v>12</v>
      </c>
      <c r="BH202" s="52">
        <f t="shared" si="2204"/>
        <v>12</v>
      </c>
      <c r="BI202" s="31"/>
      <c r="BJ202" s="31"/>
      <c r="BK202" s="31"/>
      <c r="BL202" s="31"/>
      <c r="BM202" s="31"/>
      <c r="BN202" s="44" t="s">
        <v>110</v>
      </c>
      <c r="BO202" s="109" t="s">
        <v>111</v>
      </c>
      <c r="BP202" s="109" t="s">
        <v>112</v>
      </c>
      <c r="BQ202" s="45" t="s">
        <v>128</v>
      </c>
      <c r="BR202" s="45">
        <v>425</v>
      </c>
      <c r="BS202" s="45">
        <v>8</v>
      </c>
      <c r="BT202" s="45">
        <v>87</v>
      </c>
      <c r="BU202" s="45">
        <v>1</v>
      </c>
      <c r="BV202" s="45">
        <v>1</v>
      </c>
      <c r="BW202" s="45">
        <v>1</v>
      </c>
      <c r="BX202" s="104">
        <v>70</v>
      </c>
      <c r="BY202" s="99">
        <f t="shared" si="2205"/>
        <v>0</v>
      </c>
      <c r="BZ202" s="62"/>
      <c r="CA202" s="58">
        <f t="shared" ref="CA202:CA203" si="2318">SUM(BZ202)*BU202</f>
        <v>0</v>
      </c>
      <c r="CB202" s="62"/>
      <c r="CC202" s="58">
        <f t="shared" si="2207"/>
        <v>0</v>
      </c>
      <c r="CD202" s="62">
        <v>0</v>
      </c>
      <c r="CE202" s="58">
        <f t="shared" ref="CE202:CE203" si="2319">SUM(CD202)*BV202</f>
        <v>0</v>
      </c>
      <c r="CF202" s="62">
        <v>0</v>
      </c>
      <c r="CG202" s="58">
        <f t="shared" si="2295"/>
        <v>0</v>
      </c>
      <c r="CH202" s="62"/>
      <c r="CI202" s="58">
        <f t="shared" si="2210"/>
        <v>0</v>
      </c>
      <c r="CJ202" s="51">
        <f t="shared" si="2307"/>
        <v>0</v>
      </c>
      <c r="CK202" s="51">
        <v>2</v>
      </c>
      <c r="CL202" s="62"/>
      <c r="CM202" s="58"/>
      <c r="CN202" s="62"/>
      <c r="CO202" s="51">
        <f t="shared" si="2308"/>
        <v>0</v>
      </c>
      <c r="CP202" s="62"/>
      <c r="CQ202" s="100">
        <f t="shared" si="2309"/>
        <v>0</v>
      </c>
      <c r="CR202" s="62"/>
      <c r="CS202" s="52">
        <f t="shared" si="2310"/>
        <v>0</v>
      </c>
      <c r="CT202" s="62"/>
      <c r="CU202" s="51">
        <f t="shared" si="2311"/>
        <v>0</v>
      </c>
      <c r="CV202" s="62"/>
      <c r="CW202" s="51">
        <f t="shared" si="2312"/>
        <v>0</v>
      </c>
      <c r="CX202" s="62"/>
      <c r="CY202" s="58">
        <f t="shared" si="2313"/>
        <v>0</v>
      </c>
      <c r="CZ202" s="62"/>
      <c r="DA202" s="58">
        <f t="shared" ref="DA202:DA203" si="2320">SUM(CZ202*BV202)</f>
        <v>0</v>
      </c>
      <c r="DB202" s="62"/>
      <c r="DC202" s="51">
        <f t="shared" si="2315"/>
        <v>0</v>
      </c>
      <c r="DD202" s="62">
        <v>1</v>
      </c>
      <c r="DE202" s="51">
        <f t="shared" ref="DE202:DE203" si="2321">DD202*BW202*6</f>
        <v>6</v>
      </c>
      <c r="DF202" s="62"/>
      <c r="DG202" s="51">
        <f t="shared" si="2220"/>
        <v>0</v>
      </c>
      <c r="DH202" s="63"/>
      <c r="DI202" s="52"/>
      <c r="DJ202" s="63"/>
      <c r="DK202" s="52"/>
      <c r="DL202" s="63"/>
      <c r="DM202" s="52"/>
      <c r="DN202" s="63"/>
      <c r="DO202" s="52"/>
      <c r="DP202" s="63"/>
      <c r="DQ202" s="52"/>
      <c r="DR202" s="52"/>
      <c r="DS202" s="52">
        <f t="shared" si="2223"/>
        <v>8</v>
      </c>
      <c r="DT202" s="52">
        <f t="shared" si="2224"/>
        <v>6</v>
      </c>
      <c r="DU202" s="31"/>
      <c r="DV202" s="31"/>
      <c r="DW202" s="31"/>
      <c r="DX202" s="31"/>
      <c r="DY202" s="31"/>
      <c r="DZ202" s="95"/>
      <c r="EA202" s="95"/>
      <c r="EB202" s="31"/>
      <c r="EC202" s="31"/>
      <c r="ED202" s="31"/>
      <c r="EE202" s="31"/>
      <c r="EF202" s="31"/>
      <c r="EG202" s="31"/>
      <c r="EH202" s="31"/>
      <c r="EI202" s="31"/>
      <c r="EJ202" s="31">
        <f t="shared" si="2317"/>
        <v>114</v>
      </c>
      <c r="EK202" s="31">
        <f t="shared" si="2317"/>
        <v>6</v>
      </c>
      <c r="EL202" s="31">
        <f t="shared" si="2280"/>
        <v>0</v>
      </c>
      <c r="EM202" s="30">
        <f t="shared" si="2226"/>
        <v>0</v>
      </c>
      <c r="EN202" s="31">
        <f t="shared" si="2227"/>
        <v>0</v>
      </c>
      <c r="EO202" s="31">
        <f t="shared" si="2228"/>
        <v>0</v>
      </c>
      <c r="EP202" s="31">
        <f t="shared" si="2229"/>
        <v>0</v>
      </c>
      <c r="EQ202" s="31">
        <f t="shared" si="2230"/>
        <v>0</v>
      </c>
      <c r="ER202" s="31">
        <f t="shared" si="2231"/>
        <v>6</v>
      </c>
      <c r="ES202" s="31">
        <f t="shared" si="2232"/>
        <v>6</v>
      </c>
      <c r="ET202" s="31">
        <f t="shared" si="2233"/>
        <v>0</v>
      </c>
      <c r="EU202" s="31">
        <f t="shared" si="2234"/>
        <v>0</v>
      </c>
      <c r="EV202" s="31">
        <f t="shared" si="2235"/>
        <v>0</v>
      </c>
      <c r="EW202" s="30">
        <f t="shared" si="2236"/>
        <v>2</v>
      </c>
      <c r="EX202" s="31">
        <f t="shared" si="2237"/>
        <v>0</v>
      </c>
      <c r="EY202" s="31">
        <f t="shared" si="2238"/>
        <v>0</v>
      </c>
      <c r="EZ202" s="31">
        <f t="shared" si="2239"/>
        <v>0</v>
      </c>
      <c r="FA202" s="31">
        <f t="shared" si="2240"/>
        <v>0</v>
      </c>
      <c r="FB202" s="31">
        <f t="shared" si="2241"/>
        <v>0</v>
      </c>
      <c r="FC202" s="31">
        <f t="shared" si="2242"/>
        <v>0</v>
      </c>
      <c r="FD202" s="31">
        <f t="shared" si="2243"/>
        <v>0</v>
      </c>
      <c r="FE202" s="31">
        <f t="shared" si="2244"/>
        <v>0</v>
      </c>
      <c r="FF202" s="31">
        <f t="shared" si="2245"/>
        <v>0</v>
      </c>
      <c r="FG202" s="30">
        <f t="shared" si="2246"/>
        <v>0</v>
      </c>
      <c r="FH202" s="31">
        <f t="shared" si="2247"/>
        <v>0</v>
      </c>
      <c r="FI202" s="31">
        <f t="shared" si="2248"/>
        <v>0</v>
      </c>
      <c r="FJ202" s="31">
        <f t="shared" si="2249"/>
        <v>0</v>
      </c>
      <c r="FK202" s="31">
        <f t="shared" si="2250"/>
        <v>0</v>
      </c>
      <c r="FL202" s="31">
        <f t="shared" si="2251"/>
        <v>0</v>
      </c>
      <c r="FM202" s="31">
        <f t="shared" si="2252"/>
        <v>0</v>
      </c>
      <c r="FN202" s="31">
        <f t="shared" si="2253"/>
        <v>0</v>
      </c>
      <c r="FO202" s="31">
        <f t="shared" si="2254"/>
        <v>0</v>
      </c>
      <c r="FP202" s="31">
        <f t="shared" si="2255"/>
        <v>2</v>
      </c>
      <c r="FQ202" s="31">
        <f t="shared" si="2256"/>
        <v>12</v>
      </c>
      <c r="FR202" s="31"/>
      <c r="FS202" s="31">
        <f t="shared" si="2256"/>
        <v>0</v>
      </c>
      <c r="FT202" s="31">
        <f t="shared" si="2257"/>
        <v>0</v>
      </c>
      <c r="FU202" s="31">
        <f t="shared" si="2258"/>
        <v>0</v>
      </c>
      <c r="FV202" s="31">
        <f t="shared" si="2259"/>
        <v>0</v>
      </c>
      <c r="FW202" s="31">
        <f t="shared" si="2260"/>
        <v>0</v>
      </c>
      <c r="FX202" s="31">
        <f t="shared" si="2261"/>
        <v>0</v>
      </c>
      <c r="FY202" s="31">
        <f t="shared" si="2262"/>
        <v>0</v>
      </c>
      <c r="FZ202" s="31">
        <f t="shared" si="2263"/>
        <v>0</v>
      </c>
      <c r="GA202" s="31">
        <f t="shared" si="2264"/>
        <v>0</v>
      </c>
      <c r="GB202" s="31">
        <f t="shared" si="2265"/>
        <v>0</v>
      </c>
      <c r="GC202" s="31">
        <f t="shared" si="2266"/>
        <v>0</v>
      </c>
      <c r="GD202" s="31">
        <f t="shared" si="2267"/>
        <v>0</v>
      </c>
      <c r="GE202" s="97">
        <f t="shared" si="2268"/>
        <v>20</v>
      </c>
      <c r="GF202" s="98">
        <f t="shared" si="2269"/>
        <v>18</v>
      </c>
      <c r="GG202" s="31"/>
      <c r="GH202" s="31"/>
      <c r="GI202" s="31"/>
      <c r="GJ202" s="31"/>
      <c r="GL202" s="7"/>
      <c r="GM202" s="7"/>
      <c r="GN202" s="11"/>
      <c r="GO202" s="33"/>
      <c r="GP202" s="40"/>
      <c r="GR202" s="36"/>
    </row>
    <row r="203" spans="1:200" s="2" customFormat="1" ht="24.95" hidden="1" customHeight="1">
      <c r="A203" s="31"/>
      <c r="B203" s="44" t="s">
        <v>130</v>
      </c>
      <c r="C203" s="109" t="s">
        <v>111</v>
      </c>
      <c r="D203" s="109" t="s">
        <v>112</v>
      </c>
      <c r="E203" s="109" t="s">
        <v>113</v>
      </c>
      <c r="F203" s="45" t="s">
        <v>154</v>
      </c>
      <c r="G203" s="45" t="s">
        <v>161</v>
      </c>
      <c r="H203" s="45">
        <v>123</v>
      </c>
      <c r="I203" s="45">
        <v>1</v>
      </c>
      <c r="J203" s="45">
        <v>1</v>
      </c>
      <c r="K203" s="45">
        <v>1</v>
      </c>
      <c r="L203" s="104">
        <v>8</v>
      </c>
      <c r="M203" s="99">
        <f t="shared" si="2187"/>
        <v>4</v>
      </c>
      <c r="N203" s="62"/>
      <c r="O203" s="58">
        <f t="shared" si="2297"/>
        <v>0</v>
      </c>
      <c r="P203" s="62"/>
      <c r="Q203" s="58">
        <f t="shared" si="2189"/>
        <v>0</v>
      </c>
      <c r="R203" s="62">
        <v>4</v>
      </c>
      <c r="S203" s="58">
        <f t="shared" si="2298"/>
        <v>4</v>
      </c>
      <c r="T203" s="62"/>
      <c r="U203" s="52"/>
      <c r="V203" s="63"/>
      <c r="W203" s="52"/>
      <c r="X203" s="52"/>
      <c r="Y203" s="52"/>
      <c r="Z203" s="63"/>
      <c r="AA203" s="52"/>
      <c r="AB203" s="63"/>
      <c r="AC203" s="52"/>
      <c r="AD203" s="63"/>
      <c r="AE203" s="108"/>
      <c r="AF203" s="63"/>
      <c r="AG203" s="52"/>
      <c r="AH203" s="63"/>
      <c r="AI203" s="52"/>
      <c r="AJ203" s="63"/>
      <c r="AK203" s="52"/>
      <c r="AL203" s="63"/>
      <c r="AM203" s="52"/>
      <c r="AN203" s="63"/>
      <c r="AO203" s="52"/>
      <c r="AP203" s="63"/>
      <c r="AQ203" s="52"/>
      <c r="AR203" s="63"/>
      <c r="AS203" s="52"/>
      <c r="AT203" s="63"/>
      <c r="AU203" s="52"/>
      <c r="AV203" s="63"/>
      <c r="AW203" s="52"/>
      <c r="AX203" s="63"/>
      <c r="AY203" s="52"/>
      <c r="AZ203" s="63"/>
      <c r="BA203" s="52"/>
      <c r="BB203" s="63"/>
      <c r="BC203" s="52"/>
      <c r="BD203" s="63"/>
      <c r="BE203" s="52"/>
      <c r="BF203" s="52"/>
      <c r="BG203" s="52">
        <f t="shared" si="2203"/>
        <v>4</v>
      </c>
      <c r="BH203" s="52">
        <f t="shared" si="2204"/>
        <v>4</v>
      </c>
      <c r="BI203" s="31"/>
      <c r="BJ203" s="31"/>
      <c r="BK203" s="31"/>
      <c r="BL203" s="31"/>
      <c r="BM203" s="31"/>
      <c r="BN203" s="44" t="s">
        <v>110</v>
      </c>
      <c r="BO203" s="109" t="s">
        <v>111</v>
      </c>
      <c r="BP203" s="109" t="s">
        <v>112</v>
      </c>
      <c r="BQ203" s="45" t="s">
        <v>128</v>
      </c>
      <c r="BR203" s="45">
        <v>427</v>
      </c>
      <c r="BS203" s="45">
        <v>8</v>
      </c>
      <c r="BT203" s="45">
        <v>87</v>
      </c>
      <c r="BU203" s="45">
        <v>1</v>
      </c>
      <c r="BV203" s="45">
        <v>1</v>
      </c>
      <c r="BW203" s="45">
        <v>1</v>
      </c>
      <c r="BX203" s="104">
        <v>70</v>
      </c>
      <c r="BY203" s="99">
        <f t="shared" si="2205"/>
        <v>0</v>
      </c>
      <c r="BZ203" s="62"/>
      <c r="CA203" s="58">
        <f t="shared" si="2318"/>
        <v>0</v>
      </c>
      <c r="CB203" s="62"/>
      <c r="CC203" s="58">
        <f t="shared" si="2207"/>
        <v>0</v>
      </c>
      <c r="CD203" s="62">
        <v>0</v>
      </c>
      <c r="CE203" s="58">
        <f t="shared" si="2319"/>
        <v>0</v>
      </c>
      <c r="CF203" s="62">
        <v>0</v>
      </c>
      <c r="CG203" s="58">
        <f t="shared" si="2295"/>
        <v>0</v>
      </c>
      <c r="CH203" s="62"/>
      <c r="CI203" s="58">
        <f t="shared" si="2210"/>
        <v>0</v>
      </c>
      <c r="CJ203" s="51">
        <f t="shared" si="2307"/>
        <v>0</v>
      </c>
      <c r="CK203" s="51">
        <v>0</v>
      </c>
      <c r="CL203" s="62"/>
      <c r="CM203" s="58"/>
      <c r="CN203" s="62"/>
      <c r="CO203" s="51">
        <f t="shared" si="2308"/>
        <v>0</v>
      </c>
      <c r="CP203" s="62"/>
      <c r="CQ203" s="100">
        <f t="shared" si="2309"/>
        <v>0</v>
      </c>
      <c r="CR203" s="62"/>
      <c r="CS203" s="52">
        <f t="shared" si="2310"/>
        <v>0</v>
      </c>
      <c r="CT203" s="62"/>
      <c r="CU203" s="51">
        <f t="shared" si="2311"/>
        <v>0</v>
      </c>
      <c r="CV203" s="62"/>
      <c r="CW203" s="51">
        <f t="shared" si="2312"/>
        <v>0</v>
      </c>
      <c r="CX203" s="62"/>
      <c r="CY203" s="58">
        <f t="shared" si="2313"/>
        <v>0</v>
      </c>
      <c r="CZ203" s="62"/>
      <c r="DA203" s="58">
        <f t="shared" si="2320"/>
        <v>0</v>
      </c>
      <c r="DB203" s="62"/>
      <c r="DC203" s="51">
        <f t="shared" si="2315"/>
        <v>0</v>
      </c>
      <c r="DD203" s="62">
        <v>1</v>
      </c>
      <c r="DE203" s="51">
        <f t="shared" si="2321"/>
        <v>6</v>
      </c>
      <c r="DF203" s="62"/>
      <c r="DG203" s="51">
        <f t="shared" si="2220"/>
        <v>0</v>
      </c>
      <c r="DH203" s="63"/>
      <c r="DI203" s="52"/>
      <c r="DJ203" s="63"/>
      <c r="DK203" s="52"/>
      <c r="DL203" s="63"/>
      <c r="DM203" s="52"/>
      <c r="DN203" s="63"/>
      <c r="DO203" s="52"/>
      <c r="DP203" s="63"/>
      <c r="DQ203" s="52"/>
      <c r="DR203" s="52"/>
      <c r="DS203" s="52">
        <f t="shared" si="2223"/>
        <v>6</v>
      </c>
      <c r="DT203" s="52">
        <f t="shared" si="2224"/>
        <v>6</v>
      </c>
      <c r="DU203" s="31"/>
      <c r="DV203" s="31"/>
      <c r="DW203" s="31"/>
      <c r="DX203" s="31"/>
      <c r="DY203" s="31"/>
      <c r="DZ203" s="95"/>
      <c r="EA203" s="95"/>
      <c r="EB203" s="31"/>
      <c r="EC203" s="31"/>
      <c r="ED203" s="31"/>
      <c r="EE203" s="31"/>
      <c r="EF203" s="31"/>
      <c r="EG203" s="31"/>
      <c r="EH203" s="31"/>
      <c r="EI203" s="31"/>
      <c r="EJ203" s="31">
        <f t="shared" si="2317"/>
        <v>78</v>
      </c>
      <c r="EK203" s="31">
        <f t="shared" si="2317"/>
        <v>4</v>
      </c>
      <c r="EL203" s="31">
        <f t="shared" si="2280"/>
        <v>0</v>
      </c>
      <c r="EM203" s="30">
        <f t="shared" si="2226"/>
        <v>0</v>
      </c>
      <c r="EN203" s="31">
        <f t="shared" si="2227"/>
        <v>0</v>
      </c>
      <c r="EO203" s="31">
        <f t="shared" si="2228"/>
        <v>0</v>
      </c>
      <c r="EP203" s="31">
        <f t="shared" si="2229"/>
        <v>4</v>
      </c>
      <c r="EQ203" s="31">
        <f t="shared" si="2230"/>
        <v>4</v>
      </c>
      <c r="ER203" s="31">
        <f t="shared" si="2231"/>
        <v>0</v>
      </c>
      <c r="ES203" s="31">
        <f t="shared" si="2232"/>
        <v>0</v>
      </c>
      <c r="ET203" s="31">
        <f t="shared" si="2233"/>
        <v>0</v>
      </c>
      <c r="EU203" s="31">
        <f t="shared" si="2234"/>
        <v>0</v>
      </c>
      <c r="EV203" s="31">
        <f t="shared" si="2235"/>
        <v>0</v>
      </c>
      <c r="EW203" s="30">
        <f t="shared" si="2236"/>
        <v>0</v>
      </c>
      <c r="EX203" s="31">
        <f t="shared" si="2237"/>
        <v>0</v>
      </c>
      <c r="EY203" s="31">
        <f t="shared" si="2238"/>
        <v>0</v>
      </c>
      <c r="EZ203" s="31">
        <f t="shared" si="2239"/>
        <v>0</v>
      </c>
      <c r="FA203" s="31">
        <f t="shared" si="2240"/>
        <v>0</v>
      </c>
      <c r="FB203" s="31">
        <f t="shared" si="2241"/>
        <v>0</v>
      </c>
      <c r="FC203" s="31">
        <f t="shared" si="2242"/>
        <v>0</v>
      </c>
      <c r="FD203" s="31">
        <f t="shared" si="2243"/>
        <v>0</v>
      </c>
      <c r="FE203" s="31">
        <f t="shared" si="2244"/>
        <v>0</v>
      </c>
      <c r="FF203" s="31">
        <f t="shared" si="2245"/>
        <v>0</v>
      </c>
      <c r="FG203" s="30">
        <f t="shared" si="2246"/>
        <v>0</v>
      </c>
      <c r="FH203" s="31">
        <f t="shared" si="2247"/>
        <v>0</v>
      </c>
      <c r="FI203" s="31">
        <f t="shared" si="2248"/>
        <v>0</v>
      </c>
      <c r="FJ203" s="31">
        <f t="shared" si="2249"/>
        <v>0</v>
      </c>
      <c r="FK203" s="31">
        <f t="shared" si="2250"/>
        <v>0</v>
      </c>
      <c r="FL203" s="31">
        <f t="shared" si="2251"/>
        <v>0</v>
      </c>
      <c r="FM203" s="31">
        <f t="shared" si="2252"/>
        <v>0</v>
      </c>
      <c r="FN203" s="31">
        <f t="shared" si="2253"/>
        <v>0</v>
      </c>
      <c r="FO203" s="31">
        <f t="shared" si="2254"/>
        <v>0</v>
      </c>
      <c r="FP203" s="31">
        <f t="shared" si="2255"/>
        <v>1</v>
      </c>
      <c r="FQ203" s="31">
        <f t="shared" si="2256"/>
        <v>6</v>
      </c>
      <c r="FR203" s="31"/>
      <c r="FS203" s="31">
        <f t="shared" si="2256"/>
        <v>0</v>
      </c>
      <c r="FT203" s="31">
        <f t="shared" si="2257"/>
        <v>0</v>
      </c>
      <c r="FU203" s="31">
        <f t="shared" si="2258"/>
        <v>0</v>
      </c>
      <c r="FV203" s="31">
        <f t="shared" si="2259"/>
        <v>0</v>
      </c>
      <c r="FW203" s="31">
        <f t="shared" si="2260"/>
        <v>0</v>
      </c>
      <c r="FX203" s="31">
        <f t="shared" si="2261"/>
        <v>0</v>
      </c>
      <c r="FY203" s="31">
        <f t="shared" si="2262"/>
        <v>0</v>
      </c>
      <c r="FZ203" s="31">
        <f t="shared" si="2263"/>
        <v>0</v>
      </c>
      <c r="GA203" s="31">
        <f t="shared" si="2264"/>
        <v>0</v>
      </c>
      <c r="GB203" s="31">
        <f t="shared" si="2265"/>
        <v>0</v>
      </c>
      <c r="GC203" s="31">
        <f t="shared" si="2266"/>
        <v>0</v>
      </c>
      <c r="GD203" s="31">
        <f t="shared" si="2267"/>
        <v>0</v>
      </c>
      <c r="GE203" s="97">
        <f t="shared" si="2268"/>
        <v>10</v>
      </c>
      <c r="GF203" s="98">
        <f t="shared" si="2269"/>
        <v>10</v>
      </c>
      <c r="GG203" s="31"/>
      <c r="GH203" s="31"/>
      <c r="GI203" s="31"/>
      <c r="GJ203" s="31"/>
      <c r="GL203" s="7"/>
      <c r="GM203" s="7"/>
      <c r="GN203" s="11"/>
      <c r="GO203" s="33"/>
      <c r="GP203" s="40"/>
      <c r="GR203" s="36"/>
    </row>
    <row r="204" spans="1:200" s="2" customFormat="1" ht="24.95" hidden="1" customHeight="1">
      <c r="A204" s="31"/>
      <c r="B204" s="44" t="s">
        <v>130</v>
      </c>
      <c r="C204" s="109" t="s">
        <v>114</v>
      </c>
      <c r="D204" s="109" t="s">
        <v>112</v>
      </c>
      <c r="E204" s="45" t="s">
        <v>115</v>
      </c>
      <c r="F204" s="109" t="s">
        <v>151</v>
      </c>
      <c r="G204" s="45" t="s">
        <v>152</v>
      </c>
      <c r="H204" s="45">
        <v>60</v>
      </c>
      <c r="I204" s="45">
        <v>1</v>
      </c>
      <c r="J204" s="45">
        <v>1</v>
      </c>
      <c r="K204" s="45">
        <v>1</v>
      </c>
      <c r="L204" s="44">
        <v>8</v>
      </c>
      <c r="M204" s="99">
        <f t="shared" si="2187"/>
        <v>10</v>
      </c>
      <c r="N204" s="62"/>
      <c r="O204" s="58">
        <f t="shared" si="2297"/>
        <v>0</v>
      </c>
      <c r="P204" s="62"/>
      <c r="Q204" s="58">
        <f t="shared" si="2189"/>
        <v>0</v>
      </c>
      <c r="R204" s="62"/>
      <c r="S204" s="58">
        <f t="shared" si="2298"/>
        <v>0</v>
      </c>
      <c r="T204" s="62">
        <v>10</v>
      </c>
      <c r="U204" s="58">
        <f t="shared" ref="U204" si="2322">SUM(T204)*K204</f>
        <v>10</v>
      </c>
      <c r="V204" s="63"/>
      <c r="W204" s="52"/>
      <c r="X204" s="52"/>
      <c r="Y204" s="52"/>
      <c r="Z204" s="63"/>
      <c r="AA204" s="52"/>
      <c r="AB204" s="63"/>
      <c r="AC204" s="52"/>
      <c r="AD204" s="63"/>
      <c r="AE204" s="108"/>
      <c r="AF204" s="63"/>
      <c r="AG204" s="52"/>
      <c r="AH204" s="63"/>
      <c r="AI204" s="52"/>
      <c r="AJ204" s="63"/>
      <c r="AK204" s="52"/>
      <c r="AL204" s="63"/>
      <c r="AM204" s="52"/>
      <c r="AN204" s="63"/>
      <c r="AO204" s="52"/>
      <c r="AP204" s="63"/>
      <c r="AQ204" s="52"/>
      <c r="AR204" s="63"/>
      <c r="AS204" s="52"/>
      <c r="AT204" s="63"/>
      <c r="AU204" s="52"/>
      <c r="AV204" s="63"/>
      <c r="AW204" s="52"/>
      <c r="AX204" s="63"/>
      <c r="AY204" s="52"/>
      <c r="AZ204" s="63"/>
      <c r="BA204" s="52"/>
      <c r="BB204" s="63"/>
      <c r="BC204" s="52"/>
      <c r="BD204" s="63"/>
      <c r="BE204" s="52"/>
      <c r="BF204" s="52"/>
      <c r="BG204" s="52">
        <f t="shared" si="2203"/>
        <v>10</v>
      </c>
      <c r="BH204" s="52">
        <f t="shared" si="2204"/>
        <v>10</v>
      </c>
      <c r="BI204" s="31"/>
      <c r="BJ204" s="31"/>
      <c r="BK204" s="31"/>
      <c r="BL204" s="31"/>
      <c r="BM204" s="31"/>
      <c r="BN204" s="44" t="s">
        <v>110</v>
      </c>
      <c r="BO204" s="109" t="s">
        <v>111</v>
      </c>
      <c r="BP204" s="109" t="s">
        <v>112</v>
      </c>
      <c r="BQ204" s="45" t="s">
        <v>128</v>
      </c>
      <c r="BR204" s="45">
        <v>223</v>
      </c>
      <c r="BS204" s="45">
        <v>4</v>
      </c>
      <c r="BT204" s="45">
        <v>86</v>
      </c>
      <c r="BU204" s="45">
        <v>1</v>
      </c>
      <c r="BV204" s="45">
        <v>1</v>
      </c>
      <c r="BW204" s="45">
        <v>1</v>
      </c>
      <c r="BX204" s="44">
        <v>70</v>
      </c>
      <c r="BY204" s="99">
        <f t="shared" si="2205"/>
        <v>0</v>
      </c>
      <c r="BZ204" s="62"/>
      <c r="CA204" s="58">
        <f t="shared" ref="CA204" si="2323">SUM(BZ204)*BU204</f>
        <v>0</v>
      </c>
      <c r="CB204" s="62"/>
      <c r="CC204" s="58">
        <f t="shared" si="2207"/>
        <v>0</v>
      </c>
      <c r="CD204" s="62">
        <v>0</v>
      </c>
      <c r="CE204" s="58">
        <f t="shared" ref="CE204" si="2324">SUM(CD204)*BV204</f>
        <v>0</v>
      </c>
      <c r="CF204" s="62">
        <v>0</v>
      </c>
      <c r="CG204" s="58">
        <f t="shared" si="2295"/>
        <v>0</v>
      </c>
      <c r="CH204" s="62"/>
      <c r="CI204" s="58">
        <f t="shared" si="2210"/>
        <v>0</v>
      </c>
      <c r="CJ204" s="51">
        <f t="shared" si="2307"/>
        <v>0</v>
      </c>
      <c r="CK204" s="51">
        <v>0</v>
      </c>
      <c r="CL204" s="62"/>
      <c r="CM204" s="58"/>
      <c r="CN204" s="62"/>
      <c r="CO204" s="51">
        <f t="shared" si="2308"/>
        <v>0</v>
      </c>
      <c r="CP204" s="62"/>
      <c r="CQ204" s="100">
        <f t="shared" si="2309"/>
        <v>0</v>
      </c>
      <c r="CR204" s="62"/>
      <c r="CS204" s="52">
        <f t="shared" si="2310"/>
        <v>0</v>
      </c>
      <c r="CT204" s="62"/>
      <c r="CU204" s="51">
        <f t="shared" si="2311"/>
        <v>0</v>
      </c>
      <c r="CV204" s="62"/>
      <c r="CW204" s="51">
        <f t="shared" si="2312"/>
        <v>0</v>
      </c>
      <c r="CX204" s="62"/>
      <c r="CY204" s="58">
        <f t="shared" si="2313"/>
        <v>0</v>
      </c>
      <c r="CZ204" s="62"/>
      <c r="DA204" s="58">
        <f t="shared" ref="DA204" si="2325">SUM(CZ204*BV204)</f>
        <v>0</v>
      </c>
      <c r="DB204" s="62"/>
      <c r="DC204" s="51">
        <f t="shared" si="2315"/>
        <v>0</v>
      </c>
      <c r="DD204" s="62">
        <v>1</v>
      </c>
      <c r="DE204" s="51">
        <f>DD204*BW204*6</f>
        <v>6</v>
      </c>
      <c r="DF204" s="62"/>
      <c r="DG204" s="51">
        <f t="shared" si="2220"/>
        <v>0</v>
      </c>
      <c r="DH204" s="63"/>
      <c r="DI204" s="52"/>
      <c r="DJ204" s="63"/>
      <c r="DK204" s="52"/>
      <c r="DL204" s="63"/>
      <c r="DM204" s="52"/>
      <c r="DN204" s="63"/>
      <c r="DO204" s="52"/>
      <c r="DP204" s="63"/>
      <c r="DQ204" s="52"/>
      <c r="DR204" s="52"/>
      <c r="DS204" s="52">
        <f t="shared" si="2223"/>
        <v>6</v>
      </c>
      <c r="DT204" s="52">
        <f t="shared" si="2224"/>
        <v>6</v>
      </c>
      <c r="DU204" s="31"/>
      <c r="DV204" s="31"/>
      <c r="DW204" s="31"/>
      <c r="DX204" s="31"/>
      <c r="DY204" s="31"/>
      <c r="DZ204" s="95"/>
      <c r="EA204" s="95"/>
      <c r="EB204" s="31"/>
      <c r="EC204" s="31"/>
      <c r="ED204" s="31"/>
      <c r="EE204" s="31"/>
      <c r="EF204" s="31"/>
      <c r="EG204" s="31"/>
      <c r="EH204" s="31"/>
      <c r="EI204" s="31"/>
      <c r="EJ204" s="31">
        <f t="shared" si="2317"/>
        <v>78</v>
      </c>
      <c r="EK204" s="31">
        <f t="shared" si="2317"/>
        <v>10</v>
      </c>
      <c r="EL204" s="31">
        <f t="shared" si="2280"/>
        <v>0</v>
      </c>
      <c r="EM204" s="30">
        <f t="shared" si="2226"/>
        <v>0</v>
      </c>
      <c r="EN204" s="31">
        <f t="shared" si="2227"/>
        <v>0</v>
      </c>
      <c r="EO204" s="31">
        <f t="shared" si="2228"/>
        <v>0</v>
      </c>
      <c r="EP204" s="31">
        <f t="shared" si="2229"/>
        <v>0</v>
      </c>
      <c r="EQ204" s="31">
        <f t="shared" si="2230"/>
        <v>0</v>
      </c>
      <c r="ER204" s="31">
        <f t="shared" si="2231"/>
        <v>10</v>
      </c>
      <c r="ES204" s="31">
        <f t="shared" si="2232"/>
        <v>10</v>
      </c>
      <c r="ET204" s="31">
        <f t="shared" si="2233"/>
        <v>0</v>
      </c>
      <c r="EU204" s="31">
        <f t="shared" si="2234"/>
        <v>0</v>
      </c>
      <c r="EV204" s="31">
        <f t="shared" si="2235"/>
        <v>0</v>
      </c>
      <c r="EW204" s="30">
        <f t="shared" si="2236"/>
        <v>0</v>
      </c>
      <c r="EX204" s="31">
        <f t="shared" si="2237"/>
        <v>0</v>
      </c>
      <c r="EY204" s="31">
        <f t="shared" si="2238"/>
        <v>0</v>
      </c>
      <c r="EZ204" s="31">
        <f t="shared" si="2239"/>
        <v>0</v>
      </c>
      <c r="FA204" s="31">
        <f t="shared" si="2240"/>
        <v>0</v>
      </c>
      <c r="FB204" s="31">
        <f t="shared" si="2241"/>
        <v>0</v>
      </c>
      <c r="FC204" s="31">
        <f t="shared" si="2242"/>
        <v>0</v>
      </c>
      <c r="FD204" s="31">
        <f t="shared" si="2243"/>
        <v>0</v>
      </c>
      <c r="FE204" s="31">
        <f t="shared" si="2244"/>
        <v>0</v>
      </c>
      <c r="FF204" s="31">
        <f t="shared" si="2245"/>
        <v>0</v>
      </c>
      <c r="FG204" s="30">
        <f t="shared" si="2246"/>
        <v>0</v>
      </c>
      <c r="FH204" s="31">
        <f t="shared" si="2247"/>
        <v>0</v>
      </c>
      <c r="FI204" s="31">
        <f t="shared" si="2248"/>
        <v>0</v>
      </c>
      <c r="FJ204" s="31">
        <f t="shared" si="2249"/>
        <v>0</v>
      </c>
      <c r="FK204" s="31">
        <f t="shared" si="2250"/>
        <v>0</v>
      </c>
      <c r="FL204" s="31">
        <f t="shared" si="2251"/>
        <v>0</v>
      </c>
      <c r="FM204" s="31">
        <f t="shared" si="2252"/>
        <v>0</v>
      </c>
      <c r="FN204" s="31">
        <f t="shared" si="2253"/>
        <v>0</v>
      </c>
      <c r="FO204" s="31">
        <f t="shared" si="2254"/>
        <v>0</v>
      </c>
      <c r="FP204" s="31">
        <f t="shared" si="2255"/>
        <v>1</v>
      </c>
      <c r="FQ204" s="31">
        <f t="shared" si="2256"/>
        <v>6</v>
      </c>
      <c r="FR204" s="31"/>
      <c r="FS204" s="31">
        <f t="shared" si="2256"/>
        <v>0</v>
      </c>
      <c r="FT204" s="31">
        <f t="shared" si="2257"/>
        <v>0</v>
      </c>
      <c r="FU204" s="31">
        <f t="shared" si="2258"/>
        <v>0</v>
      </c>
      <c r="FV204" s="31">
        <f t="shared" si="2259"/>
        <v>0</v>
      </c>
      <c r="FW204" s="31">
        <f t="shared" si="2260"/>
        <v>0</v>
      </c>
      <c r="FX204" s="31">
        <f t="shared" si="2261"/>
        <v>0</v>
      </c>
      <c r="FY204" s="31">
        <f t="shared" si="2262"/>
        <v>0</v>
      </c>
      <c r="FZ204" s="31">
        <f t="shared" si="2263"/>
        <v>0</v>
      </c>
      <c r="GA204" s="31">
        <f t="shared" si="2264"/>
        <v>0</v>
      </c>
      <c r="GB204" s="31">
        <f t="shared" si="2265"/>
        <v>0</v>
      </c>
      <c r="GC204" s="31">
        <f t="shared" si="2266"/>
        <v>0</v>
      </c>
      <c r="GD204" s="31">
        <f t="shared" si="2267"/>
        <v>0</v>
      </c>
      <c r="GE204" s="97">
        <f t="shared" si="2268"/>
        <v>16</v>
      </c>
      <c r="GF204" s="98">
        <f t="shared" si="2269"/>
        <v>16</v>
      </c>
      <c r="GG204" s="31"/>
      <c r="GH204" s="31"/>
      <c r="GI204" s="31"/>
      <c r="GJ204" s="31"/>
      <c r="GL204" s="7"/>
      <c r="GM204" s="7"/>
      <c r="GN204" s="11"/>
      <c r="GO204" s="33"/>
      <c r="GP204" s="40"/>
      <c r="GR204" s="36"/>
    </row>
    <row r="205" spans="1:200" s="2" customFormat="1" ht="24.95" hidden="1" customHeight="1">
      <c r="A205" s="31"/>
      <c r="B205" s="95"/>
      <c r="C205" s="95"/>
      <c r="D205" s="31"/>
      <c r="E205" s="31"/>
      <c r="F205" s="31"/>
      <c r="G205" s="31"/>
      <c r="H205" s="31"/>
      <c r="I205" s="31"/>
      <c r="J205" s="31"/>
      <c r="K205" s="31"/>
      <c r="L205" s="31"/>
      <c r="M205" s="107">
        <f t="shared" ref="M205:M208" si="2326">SUM(N205+P205+T205+V205+AR205*2)</f>
        <v>0</v>
      </c>
      <c r="N205" s="62"/>
      <c r="O205" s="52"/>
      <c r="P205" s="62"/>
      <c r="Q205" s="52"/>
      <c r="R205" s="62"/>
      <c r="S205" s="52"/>
      <c r="T205" s="62"/>
      <c r="U205" s="52"/>
      <c r="V205" s="63"/>
      <c r="W205" s="52"/>
      <c r="X205" s="52"/>
      <c r="Y205" s="52"/>
      <c r="Z205" s="63"/>
      <c r="AA205" s="52"/>
      <c r="AB205" s="63"/>
      <c r="AC205" s="52"/>
      <c r="AD205" s="63"/>
      <c r="AE205" s="108"/>
      <c r="AF205" s="63"/>
      <c r="AG205" s="52"/>
      <c r="AH205" s="63"/>
      <c r="AI205" s="52"/>
      <c r="AJ205" s="63"/>
      <c r="AK205" s="52"/>
      <c r="AL205" s="63"/>
      <c r="AM205" s="52"/>
      <c r="AN205" s="63"/>
      <c r="AO205" s="52"/>
      <c r="AP205" s="63"/>
      <c r="AQ205" s="52"/>
      <c r="AR205" s="63"/>
      <c r="AS205" s="52"/>
      <c r="AT205" s="63"/>
      <c r="AU205" s="52"/>
      <c r="AV205" s="63"/>
      <c r="AW205" s="52"/>
      <c r="AX205" s="63"/>
      <c r="AY205" s="52"/>
      <c r="AZ205" s="63"/>
      <c r="BA205" s="52"/>
      <c r="BB205" s="63"/>
      <c r="BC205" s="52"/>
      <c r="BD205" s="63"/>
      <c r="BE205" s="52"/>
      <c r="BF205" s="52"/>
      <c r="BG205" s="52">
        <f t="shared" si="2203"/>
        <v>0</v>
      </c>
      <c r="BH205" s="52">
        <f t="shared" si="2204"/>
        <v>0</v>
      </c>
      <c r="BI205" s="31"/>
      <c r="BJ205" s="31"/>
      <c r="BK205" s="31"/>
      <c r="BL205" s="31"/>
      <c r="BM205" s="31"/>
      <c r="BN205" s="95"/>
      <c r="BO205" s="95"/>
      <c r="BP205" s="31"/>
      <c r="BQ205" s="31"/>
      <c r="BR205" s="31"/>
      <c r="BS205" s="31"/>
      <c r="BT205" s="31"/>
      <c r="BU205" s="31"/>
      <c r="BV205" s="31"/>
      <c r="BW205" s="31"/>
      <c r="BX205" s="31"/>
      <c r="BY205" s="107">
        <f t="shared" ref="BY205:BY208" si="2327">SUM(BZ205+CB205+CF205+CH205+DD205*2)</f>
        <v>0</v>
      </c>
      <c r="BZ205" s="62"/>
      <c r="CA205" s="52"/>
      <c r="CB205" s="62"/>
      <c r="CC205" s="52"/>
      <c r="CD205" s="62"/>
      <c r="CE205" s="52"/>
      <c r="CF205" s="62"/>
      <c r="CG205" s="52"/>
      <c r="CH205" s="63"/>
      <c r="CI205" s="52"/>
      <c r="CJ205" s="52"/>
      <c r="CK205" s="52"/>
      <c r="CL205" s="63"/>
      <c r="CM205" s="52"/>
      <c r="CN205" s="63"/>
      <c r="CO205" s="52"/>
      <c r="CP205" s="63"/>
      <c r="CQ205" s="108"/>
      <c r="CR205" s="63"/>
      <c r="CS205" s="52"/>
      <c r="CT205" s="63"/>
      <c r="CU205" s="52"/>
      <c r="CV205" s="63"/>
      <c r="CW205" s="52"/>
      <c r="CX205" s="63"/>
      <c r="CY205" s="52"/>
      <c r="CZ205" s="63"/>
      <c r="DA205" s="52"/>
      <c r="DB205" s="63"/>
      <c r="DC205" s="52"/>
      <c r="DD205" s="63"/>
      <c r="DE205" s="52"/>
      <c r="DF205" s="63"/>
      <c r="DG205" s="52"/>
      <c r="DH205" s="63"/>
      <c r="DI205" s="52"/>
      <c r="DJ205" s="63"/>
      <c r="DK205" s="52"/>
      <c r="DL205" s="63"/>
      <c r="DM205" s="52"/>
      <c r="DN205" s="63"/>
      <c r="DO205" s="52"/>
      <c r="DP205" s="63"/>
      <c r="DQ205" s="52"/>
      <c r="DR205" s="52"/>
      <c r="DS205" s="52">
        <f t="shared" si="2223"/>
        <v>0</v>
      </c>
      <c r="DT205" s="52">
        <f t="shared" si="2224"/>
        <v>0</v>
      </c>
      <c r="DU205" s="31"/>
      <c r="DV205" s="31"/>
      <c r="DW205" s="31"/>
      <c r="DX205" s="31"/>
      <c r="DY205" s="31"/>
      <c r="DZ205" s="95"/>
      <c r="EA205" s="95"/>
      <c r="EB205" s="31"/>
      <c r="EC205" s="31"/>
      <c r="ED205" s="31"/>
      <c r="EE205" s="31"/>
      <c r="EF205" s="31"/>
      <c r="EG205" s="31"/>
      <c r="EH205" s="31"/>
      <c r="EI205" s="31"/>
      <c r="EJ205" s="31">
        <f t="shared" si="2317"/>
        <v>0</v>
      </c>
      <c r="EK205" s="31">
        <f t="shared" si="2317"/>
        <v>0</v>
      </c>
      <c r="EL205" s="31">
        <f t="shared" si="2280"/>
        <v>0</v>
      </c>
      <c r="EM205" s="30">
        <f t="shared" si="2226"/>
        <v>0</v>
      </c>
      <c r="EN205" s="31">
        <f t="shared" si="2227"/>
        <v>0</v>
      </c>
      <c r="EO205" s="31">
        <f t="shared" si="2228"/>
        <v>0</v>
      </c>
      <c r="EP205" s="31">
        <f t="shared" si="2229"/>
        <v>0</v>
      </c>
      <c r="EQ205" s="31">
        <f t="shared" si="2230"/>
        <v>0</v>
      </c>
      <c r="ER205" s="31">
        <f t="shared" si="2231"/>
        <v>0</v>
      </c>
      <c r="ES205" s="31">
        <f t="shared" si="2232"/>
        <v>0</v>
      </c>
      <c r="ET205" s="31">
        <f t="shared" si="2233"/>
        <v>0</v>
      </c>
      <c r="EU205" s="31">
        <f t="shared" si="2234"/>
        <v>0</v>
      </c>
      <c r="EV205" s="31">
        <f t="shared" si="2235"/>
        <v>0</v>
      </c>
      <c r="EW205" s="30">
        <f t="shared" si="2236"/>
        <v>0</v>
      </c>
      <c r="EX205" s="31">
        <f t="shared" si="2237"/>
        <v>0</v>
      </c>
      <c r="EY205" s="31">
        <f t="shared" si="2238"/>
        <v>0</v>
      </c>
      <c r="EZ205" s="31">
        <f t="shared" si="2239"/>
        <v>0</v>
      </c>
      <c r="FA205" s="31">
        <f t="shared" si="2240"/>
        <v>0</v>
      </c>
      <c r="FB205" s="31">
        <f t="shared" si="2241"/>
        <v>0</v>
      </c>
      <c r="FC205" s="31">
        <f t="shared" si="2242"/>
        <v>0</v>
      </c>
      <c r="FD205" s="31">
        <f t="shared" si="2243"/>
        <v>0</v>
      </c>
      <c r="FE205" s="31">
        <f t="shared" si="2244"/>
        <v>0</v>
      </c>
      <c r="FF205" s="31">
        <f t="shared" si="2245"/>
        <v>0</v>
      </c>
      <c r="FG205" s="30">
        <f t="shared" si="2246"/>
        <v>0</v>
      </c>
      <c r="FH205" s="31">
        <f t="shared" si="2247"/>
        <v>0</v>
      </c>
      <c r="FI205" s="31">
        <f t="shared" si="2248"/>
        <v>0</v>
      </c>
      <c r="FJ205" s="31">
        <f t="shared" si="2249"/>
        <v>0</v>
      </c>
      <c r="FK205" s="31">
        <f t="shared" si="2250"/>
        <v>0</v>
      </c>
      <c r="FL205" s="31">
        <f t="shared" si="2251"/>
        <v>0</v>
      </c>
      <c r="FM205" s="31">
        <f t="shared" si="2252"/>
        <v>0</v>
      </c>
      <c r="FN205" s="31">
        <f t="shared" si="2253"/>
        <v>0</v>
      </c>
      <c r="FO205" s="31">
        <f t="shared" si="2254"/>
        <v>0</v>
      </c>
      <c r="FP205" s="31">
        <f t="shared" si="2255"/>
        <v>0</v>
      </c>
      <c r="FQ205" s="31">
        <f t="shared" si="2256"/>
        <v>0</v>
      </c>
      <c r="FR205" s="31"/>
      <c r="FS205" s="31">
        <f t="shared" si="2256"/>
        <v>0</v>
      </c>
      <c r="FT205" s="31">
        <f t="shared" si="2257"/>
        <v>0</v>
      </c>
      <c r="FU205" s="31">
        <f t="shared" si="2258"/>
        <v>0</v>
      </c>
      <c r="FV205" s="31">
        <f t="shared" si="2259"/>
        <v>0</v>
      </c>
      <c r="FW205" s="31">
        <f t="shared" si="2260"/>
        <v>0</v>
      </c>
      <c r="FX205" s="31">
        <f t="shared" si="2261"/>
        <v>0</v>
      </c>
      <c r="FY205" s="31">
        <f t="shared" si="2262"/>
        <v>0</v>
      </c>
      <c r="FZ205" s="31">
        <f t="shared" si="2263"/>
        <v>0</v>
      </c>
      <c r="GA205" s="31">
        <f t="shared" si="2264"/>
        <v>0</v>
      </c>
      <c r="GB205" s="31">
        <f t="shared" si="2265"/>
        <v>0</v>
      </c>
      <c r="GC205" s="31">
        <f t="shared" si="2266"/>
        <v>0</v>
      </c>
      <c r="GD205" s="31">
        <f t="shared" si="2267"/>
        <v>0</v>
      </c>
      <c r="GE205" s="97">
        <f t="shared" si="2268"/>
        <v>0</v>
      </c>
      <c r="GF205" s="98">
        <f t="shared" si="2269"/>
        <v>0</v>
      </c>
      <c r="GG205" s="31"/>
      <c r="GH205" s="31"/>
      <c r="GI205" s="31"/>
      <c r="GJ205" s="31"/>
      <c r="GL205" s="7"/>
      <c r="GM205" s="7"/>
      <c r="GN205" s="11"/>
      <c r="GO205" s="33"/>
      <c r="GP205" s="40"/>
      <c r="GR205" s="36"/>
    </row>
    <row r="206" spans="1:200" s="2" customFormat="1" ht="24.95" hidden="1" customHeight="1">
      <c r="A206" s="31"/>
      <c r="B206" s="95"/>
      <c r="C206" s="95"/>
      <c r="D206" s="31"/>
      <c r="E206" s="31"/>
      <c r="F206" s="31"/>
      <c r="G206" s="31"/>
      <c r="H206" s="31"/>
      <c r="I206" s="31"/>
      <c r="J206" s="31"/>
      <c r="K206" s="31"/>
      <c r="L206" s="31"/>
      <c r="M206" s="107">
        <f t="shared" si="2326"/>
        <v>0</v>
      </c>
      <c r="N206" s="62"/>
      <c r="O206" s="52"/>
      <c r="P206" s="62"/>
      <c r="Q206" s="52"/>
      <c r="R206" s="62"/>
      <c r="S206" s="52"/>
      <c r="T206" s="62"/>
      <c r="U206" s="52"/>
      <c r="V206" s="63"/>
      <c r="W206" s="52"/>
      <c r="X206" s="52"/>
      <c r="Y206" s="52"/>
      <c r="Z206" s="63"/>
      <c r="AA206" s="52"/>
      <c r="AB206" s="63"/>
      <c r="AC206" s="52"/>
      <c r="AD206" s="63"/>
      <c r="AE206" s="108"/>
      <c r="AF206" s="63"/>
      <c r="AG206" s="52"/>
      <c r="AH206" s="63"/>
      <c r="AI206" s="52"/>
      <c r="AJ206" s="63"/>
      <c r="AK206" s="52"/>
      <c r="AL206" s="63"/>
      <c r="AM206" s="52"/>
      <c r="AN206" s="63"/>
      <c r="AO206" s="52"/>
      <c r="AP206" s="63"/>
      <c r="AQ206" s="52"/>
      <c r="AR206" s="63"/>
      <c r="AS206" s="52"/>
      <c r="AT206" s="63"/>
      <c r="AU206" s="52"/>
      <c r="AV206" s="63"/>
      <c r="AW206" s="52"/>
      <c r="AX206" s="63"/>
      <c r="AY206" s="52"/>
      <c r="AZ206" s="63"/>
      <c r="BA206" s="52"/>
      <c r="BB206" s="63"/>
      <c r="BC206" s="52"/>
      <c r="BD206" s="63"/>
      <c r="BE206" s="52"/>
      <c r="BF206" s="52"/>
      <c r="BG206" s="52">
        <f t="shared" si="2203"/>
        <v>0</v>
      </c>
      <c r="BH206" s="52">
        <f t="shared" si="2204"/>
        <v>0</v>
      </c>
      <c r="BI206" s="31"/>
      <c r="BJ206" s="31"/>
      <c r="BK206" s="31"/>
      <c r="BL206" s="31"/>
      <c r="BM206" s="31"/>
      <c r="BN206" s="95"/>
      <c r="BO206" s="95"/>
      <c r="BP206" s="31"/>
      <c r="BQ206" s="31"/>
      <c r="BR206" s="31"/>
      <c r="BS206" s="31"/>
      <c r="BT206" s="31"/>
      <c r="BU206" s="31"/>
      <c r="BV206" s="31"/>
      <c r="BW206" s="31"/>
      <c r="BX206" s="31"/>
      <c r="BY206" s="107">
        <f t="shared" si="2327"/>
        <v>0</v>
      </c>
      <c r="BZ206" s="62"/>
      <c r="CA206" s="52"/>
      <c r="CB206" s="62"/>
      <c r="CC206" s="52"/>
      <c r="CD206" s="62"/>
      <c r="CE206" s="52"/>
      <c r="CF206" s="62"/>
      <c r="CG206" s="52"/>
      <c r="CH206" s="63"/>
      <c r="CI206" s="52"/>
      <c r="CJ206" s="52"/>
      <c r="CK206" s="52"/>
      <c r="CL206" s="63"/>
      <c r="CM206" s="52"/>
      <c r="CN206" s="63"/>
      <c r="CO206" s="52"/>
      <c r="CP206" s="63"/>
      <c r="CQ206" s="108"/>
      <c r="CR206" s="63"/>
      <c r="CS206" s="52"/>
      <c r="CT206" s="63"/>
      <c r="CU206" s="52"/>
      <c r="CV206" s="63"/>
      <c r="CW206" s="52"/>
      <c r="CX206" s="63"/>
      <c r="CY206" s="52"/>
      <c r="CZ206" s="63"/>
      <c r="DA206" s="52"/>
      <c r="DB206" s="63"/>
      <c r="DC206" s="52"/>
      <c r="DD206" s="63"/>
      <c r="DE206" s="52"/>
      <c r="DF206" s="63"/>
      <c r="DG206" s="52"/>
      <c r="DH206" s="63"/>
      <c r="DI206" s="52"/>
      <c r="DJ206" s="63"/>
      <c r="DK206" s="52"/>
      <c r="DL206" s="63"/>
      <c r="DM206" s="52"/>
      <c r="DN206" s="63"/>
      <c r="DO206" s="52"/>
      <c r="DP206" s="63"/>
      <c r="DQ206" s="52"/>
      <c r="DR206" s="52"/>
      <c r="DS206" s="52">
        <f t="shared" si="2223"/>
        <v>0</v>
      </c>
      <c r="DT206" s="52">
        <f t="shared" si="2224"/>
        <v>0</v>
      </c>
      <c r="DU206" s="31"/>
      <c r="DV206" s="31"/>
      <c r="DW206" s="31"/>
      <c r="DX206" s="31"/>
      <c r="DY206" s="31"/>
      <c r="DZ206" s="95"/>
      <c r="EA206" s="95"/>
      <c r="EB206" s="31"/>
      <c r="EC206" s="31"/>
      <c r="ED206" s="31"/>
      <c r="EE206" s="31"/>
      <c r="EF206" s="31"/>
      <c r="EG206" s="31"/>
      <c r="EH206" s="31"/>
      <c r="EI206" s="31"/>
      <c r="EJ206" s="31">
        <f t="shared" si="2317"/>
        <v>0</v>
      </c>
      <c r="EK206" s="31">
        <f t="shared" si="2317"/>
        <v>0</v>
      </c>
      <c r="EL206" s="31">
        <f t="shared" si="2280"/>
        <v>0</v>
      </c>
      <c r="EM206" s="30">
        <f t="shared" si="2226"/>
        <v>0</v>
      </c>
      <c r="EN206" s="31">
        <f t="shared" si="2227"/>
        <v>0</v>
      </c>
      <c r="EO206" s="31">
        <f t="shared" si="2228"/>
        <v>0</v>
      </c>
      <c r="EP206" s="31">
        <f t="shared" si="2229"/>
        <v>0</v>
      </c>
      <c r="EQ206" s="31">
        <f t="shared" si="2230"/>
        <v>0</v>
      </c>
      <c r="ER206" s="31">
        <f t="shared" si="2231"/>
        <v>0</v>
      </c>
      <c r="ES206" s="31">
        <f t="shared" si="2232"/>
        <v>0</v>
      </c>
      <c r="ET206" s="31">
        <f t="shared" si="2233"/>
        <v>0</v>
      </c>
      <c r="EU206" s="31">
        <f t="shared" si="2234"/>
        <v>0</v>
      </c>
      <c r="EV206" s="31">
        <f t="shared" si="2235"/>
        <v>0</v>
      </c>
      <c r="EW206" s="30">
        <f t="shared" si="2236"/>
        <v>0</v>
      </c>
      <c r="EX206" s="31">
        <f t="shared" si="2237"/>
        <v>0</v>
      </c>
      <c r="EY206" s="31">
        <f t="shared" si="2238"/>
        <v>0</v>
      </c>
      <c r="EZ206" s="31">
        <f t="shared" si="2239"/>
        <v>0</v>
      </c>
      <c r="FA206" s="31">
        <f t="shared" si="2240"/>
        <v>0</v>
      </c>
      <c r="FB206" s="31">
        <f t="shared" si="2241"/>
        <v>0</v>
      </c>
      <c r="FC206" s="31">
        <f t="shared" si="2242"/>
        <v>0</v>
      </c>
      <c r="FD206" s="31">
        <f t="shared" si="2243"/>
        <v>0</v>
      </c>
      <c r="FE206" s="31">
        <f t="shared" si="2244"/>
        <v>0</v>
      </c>
      <c r="FF206" s="31">
        <f t="shared" si="2245"/>
        <v>0</v>
      </c>
      <c r="FG206" s="30">
        <f t="shared" si="2246"/>
        <v>0</v>
      </c>
      <c r="FH206" s="31">
        <f t="shared" si="2247"/>
        <v>0</v>
      </c>
      <c r="FI206" s="31">
        <f t="shared" si="2248"/>
        <v>0</v>
      </c>
      <c r="FJ206" s="31">
        <f t="shared" si="2249"/>
        <v>0</v>
      </c>
      <c r="FK206" s="31">
        <f t="shared" si="2250"/>
        <v>0</v>
      </c>
      <c r="FL206" s="31">
        <f t="shared" si="2251"/>
        <v>0</v>
      </c>
      <c r="FM206" s="31">
        <f t="shared" si="2252"/>
        <v>0</v>
      </c>
      <c r="FN206" s="31">
        <f t="shared" si="2253"/>
        <v>0</v>
      </c>
      <c r="FO206" s="31">
        <f t="shared" si="2254"/>
        <v>0</v>
      </c>
      <c r="FP206" s="31">
        <f t="shared" si="2255"/>
        <v>0</v>
      </c>
      <c r="FQ206" s="31">
        <f t="shared" si="2256"/>
        <v>0</v>
      </c>
      <c r="FR206" s="31"/>
      <c r="FS206" s="31">
        <f t="shared" si="2256"/>
        <v>0</v>
      </c>
      <c r="FT206" s="31">
        <f t="shared" si="2257"/>
        <v>0</v>
      </c>
      <c r="FU206" s="31">
        <f t="shared" si="2258"/>
        <v>0</v>
      </c>
      <c r="FV206" s="31">
        <f t="shared" si="2259"/>
        <v>0</v>
      </c>
      <c r="FW206" s="31">
        <f t="shared" si="2260"/>
        <v>0</v>
      </c>
      <c r="FX206" s="31">
        <f t="shared" si="2261"/>
        <v>0</v>
      </c>
      <c r="FY206" s="31">
        <f t="shared" si="2262"/>
        <v>0</v>
      </c>
      <c r="FZ206" s="31">
        <f t="shared" si="2263"/>
        <v>0</v>
      </c>
      <c r="GA206" s="31">
        <f t="shared" si="2264"/>
        <v>0</v>
      </c>
      <c r="GB206" s="31">
        <f t="shared" si="2265"/>
        <v>0</v>
      </c>
      <c r="GC206" s="31">
        <f t="shared" si="2266"/>
        <v>0</v>
      </c>
      <c r="GD206" s="31">
        <f t="shared" si="2267"/>
        <v>0</v>
      </c>
      <c r="GE206" s="97">
        <f t="shared" si="2268"/>
        <v>0</v>
      </c>
      <c r="GF206" s="98">
        <f t="shared" si="2269"/>
        <v>0</v>
      </c>
      <c r="GG206" s="31"/>
      <c r="GH206" s="31"/>
      <c r="GI206" s="31"/>
      <c r="GJ206" s="31"/>
      <c r="GL206" s="7"/>
      <c r="GM206" s="7"/>
      <c r="GN206" s="11"/>
      <c r="GO206" s="37"/>
      <c r="GP206" s="42"/>
      <c r="GR206" s="36"/>
    </row>
    <row r="207" spans="1:200" s="2" customFormat="1" ht="24.95" hidden="1" customHeight="1">
      <c r="A207" s="31"/>
      <c r="B207" s="95"/>
      <c r="C207" s="95"/>
      <c r="D207" s="31"/>
      <c r="E207" s="31"/>
      <c r="F207" s="31"/>
      <c r="G207" s="31"/>
      <c r="H207" s="31"/>
      <c r="I207" s="31"/>
      <c r="J207" s="31"/>
      <c r="K207" s="31"/>
      <c r="L207" s="31"/>
      <c r="M207" s="107">
        <f t="shared" si="2326"/>
        <v>0</v>
      </c>
      <c r="N207" s="62"/>
      <c r="O207" s="52"/>
      <c r="P207" s="62"/>
      <c r="Q207" s="52"/>
      <c r="R207" s="62"/>
      <c r="S207" s="52"/>
      <c r="T207" s="62"/>
      <c r="U207" s="52"/>
      <c r="V207" s="63"/>
      <c r="W207" s="52"/>
      <c r="X207" s="52"/>
      <c r="Y207" s="52"/>
      <c r="Z207" s="63"/>
      <c r="AA207" s="52"/>
      <c r="AB207" s="63"/>
      <c r="AC207" s="52"/>
      <c r="AD207" s="63"/>
      <c r="AE207" s="108"/>
      <c r="AF207" s="63"/>
      <c r="AG207" s="52"/>
      <c r="AH207" s="63"/>
      <c r="AI207" s="52"/>
      <c r="AJ207" s="63"/>
      <c r="AK207" s="52"/>
      <c r="AL207" s="63"/>
      <c r="AM207" s="52"/>
      <c r="AN207" s="63"/>
      <c r="AO207" s="52"/>
      <c r="AP207" s="63"/>
      <c r="AQ207" s="52"/>
      <c r="AR207" s="63"/>
      <c r="AS207" s="52"/>
      <c r="AT207" s="63"/>
      <c r="AU207" s="52"/>
      <c r="AV207" s="63"/>
      <c r="AW207" s="52"/>
      <c r="AX207" s="63"/>
      <c r="AY207" s="52"/>
      <c r="AZ207" s="63"/>
      <c r="BA207" s="52"/>
      <c r="BB207" s="63"/>
      <c r="BC207" s="52"/>
      <c r="BD207" s="63"/>
      <c r="BE207" s="52"/>
      <c r="BF207" s="52"/>
      <c r="BG207" s="52">
        <f t="shared" si="2203"/>
        <v>0</v>
      </c>
      <c r="BH207" s="52">
        <f t="shared" si="2204"/>
        <v>0</v>
      </c>
      <c r="BI207" s="31"/>
      <c r="BJ207" s="31"/>
      <c r="BK207" s="31"/>
      <c r="BL207" s="31"/>
      <c r="BM207" s="31"/>
      <c r="BN207" s="95"/>
      <c r="BO207" s="95"/>
      <c r="BP207" s="31"/>
      <c r="BQ207" s="31"/>
      <c r="BR207" s="31"/>
      <c r="BS207" s="31"/>
      <c r="BT207" s="31"/>
      <c r="BU207" s="31"/>
      <c r="BV207" s="31"/>
      <c r="BW207" s="31"/>
      <c r="BX207" s="31"/>
      <c r="BY207" s="107">
        <f t="shared" si="2327"/>
        <v>0</v>
      </c>
      <c r="BZ207" s="62"/>
      <c r="CA207" s="52"/>
      <c r="CB207" s="62"/>
      <c r="CC207" s="52"/>
      <c r="CD207" s="62"/>
      <c r="CE207" s="52"/>
      <c r="CF207" s="62"/>
      <c r="CG207" s="52"/>
      <c r="CH207" s="63"/>
      <c r="CI207" s="52"/>
      <c r="CJ207" s="52"/>
      <c r="CK207" s="52"/>
      <c r="CL207" s="63"/>
      <c r="CM207" s="52"/>
      <c r="CN207" s="63"/>
      <c r="CO207" s="52"/>
      <c r="CP207" s="63"/>
      <c r="CQ207" s="108"/>
      <c r="CR207" s="63"/>
      <c r="CS207" s="52"/>
      <c r="CT207" s="63"/>
      <c r="CU207" s="52"/>
      <c r="CV207" s="63"/>
      <c r="CW207" s="52"/>
      <c r="CX207" s="63"/>
      <c r="CY207" s="52"/>
      <c r="CZ207" s="63"/>
      <c r="DA207" s="52"/>
      <c r="DB207" s="63"/>
      <c r="DC207" s="52"/>
      <c r="DD207" s="63"/>
      <c r="DE207" s="52"/>
      <c r="DF207" s="63"/>
      <c r="DG207" s="52"/>
      <c r="DH207" s="63"/>
      <c r="DI207" s="52"/>
      <c r="DJ207" s="63"/>
      <c r="DK207" s="52"/>
      <c r="DL207" s="63"/>
      <c r="DM207" s="52"/>
      <c r="DN207" s="63"/>
      <c r="DO207" s="52"/>
      <c r="DP207" s="63"/>
      <c r="DQ207" s="52"/>
      <c r="DR207" s="52"/>
      <c r="DS207" s="52">
        <f t="shared" si="2223"/>
        <v>0</v>
      </c>
      <c r="DT207" s="52">
        <f t="shared" si="2224"/>
        <v>0</v>
      </c>
      <c r="DU207" s="31"/>
      <c r="DV207" s="31"/>
      <c r="DW207" s="31"/>
      <c r="DX207" s="31"/>
      <c r="DY207" s="31"/>
      <c r="DZ207" s="95"/>
      <c r="EA207" s="95"/>
      <c r="EB207" s="31"/>
      <c r="EC207" s="31"/>
      <c r="ED207" s="31"/>
      <c r="EE207" s="31"/>
      <c r="EF207" s="31"/>
      <c r="EG207" s="31"/>
      <c r="EH207" s="31"/>
      <c r="EI207" s="31"/>
      <c r="EJ207" s="31">
        <f t="shared" si="2317"/>
        <v>0</v>
      </c>
      <c r="EK207" s="31">
        <f t="shared" si="2317"/>
        <v>0</v>
      </c>
      <c r="EL207" s="31">
        <f t="shared" si="2280"/>
        <v>0</v>
      </c>
      <c r="EM207" s="30">
        <f t="shared" si="2226"/>
        <v>0</v>
      </c>
      <c r="EN207" s="31">
        <f t="shared" si="2227"/>
        <v>0</v>
      </c>
      <c r="EO207" s="31">
        <f t="shared" si="2228"/>
        <v>0</v>
      </c>
      <c r="EP207" s="31">
        <f t="shared" si="2229"/>
        <v>0</v>
      </c>
      <c r="EQ207" s="31">
        <f t="shared" si="2230"/>
        <v>0</v>
      </c>
      <c r="ER207" s="31">
        <f t="shared" si="2231"/>
        <v>0</v>
      </c>
      <c r="ES207" s="31">
        <f t="shared" si="2232"/>
        <v>0</v>
      </c>
      <c r="ET207" s="31">
        <f t="shared" si="2233"/>
        <v>0</v>
      </c>
      <c r="EU207" s="31">
        <f t="shared" si="2234"/>
        <v>0</v>
      </c>
      <c r="EV207" s="31">
        <f t="shared" si="2235"/>
        <v>0</v>
      </c>
      <c r="EW207" s="30">
        <f t="shared" si="2236"/>
        <v>0</v>
      </c>
      <c r="EX207" s="31">
        <f t="shared" si="2237"/>
        <v>0</v>
      </c>
      <c r="EY207" s="31">
        <f t="shared" si="2238"/>
        <v>0</v>
      </c>
      <c r="EZ207" s="31">
        <f t="shared" si="2239"/>
        <v>0</v>
      </c>
      <c r="FA207" s="31">
        <f t="shared" si="2240"/>
        <v>0</v>
      </c>
      <c r="FB207" s="31">
        <f t="shared" si="2241"/>
        <v>0</v>
      </c>
      <c r="FC207" s="31">
        <f t="shared" si="2242"/>
        <v>0</v>
      </c>
      <c r="FD207" s="31">
        <f t="shared" si="2243"/>
        <v>0</v>
      </c>
      <c r="FE207" s="31">
        <f t="shared" si="2244"/>
        <v>0</v>
      </c>
      <c r="FF207" s="31">
        <f t="shared" si="2245"/>
        <v>0</v>
      </c>
      <c r="FG207" s="30">
        <f t="shared" si="2246"/>
        <v>0</v>
      </c>
      <c r="FH207" s="31">
        <f t="shared" si="2247"/>
        <v>0</v>
      </c>
      <c r="FI207" s="31">
        <f t="shared" si="2248"/>
        <v>0</v>
      </c>
      <c r="FJ207" s="31">
        <f t="shared" si="2249"/>
        <v>0</v>
      </c>
      <c r="FK207" s="31">
        <f t="shared" si="2250"/>
        <v>0</v>
      </c>
      <c r="FL207" s="31">
        <f t="shared" si="2251"/>
        <v>0</v>
      </c>
      <c r="FM207" s="31">
        <f t="shared" si="2252"/>
        <v>0</v>
      </c>
      <c r="FN207" s="31">
        <f t="shared" si="2253"/>
        <v>0</v>
      </c>
      <c r="FO207" s="31">
        <f t="shared" si="2254"/>
        <v>0</v>
      </c>
      <c r="FP207" s="31">
        <f t="shared" si="2255"/>
        <v>0</v>
      </c>
      <c r="FQ207" s="31">
        <f t="shared" si="2256"/>
        <v>0</v>
      </c>
      <c r="FR207" s="31"/>
      <c r="FS207" s="31">
        <f t="shared" si="2256"/>
        <v>0</v>
      </c>
      <c r="FT207" s="31">
        <f t="shared" si="2257"/>
        <v>0</v>
      </c>
      <c r="FU207" s="31">
        <f t="shared" si="2258"/>
        <v>0</v>
      </c>
      <c r="FV207" s="31">
        <f t="shared" si="2259"/>
        <v>0</v>
      </c>
      <c r="FW207" s="31">
        <f t="shared" si="2260"/>
        <v>0</v>
      </c>
      <c r="FX207" s="31">
        <f t="shared" si="2261"/>
        <v>0</v>
      </c>
      <c r="FY207" s="31">
        <f t="shared" si="2262"/>
        <v>0</v>
      </c>
      <c r="FZ207" s="31">
        <f t="shared" si="2263"/>
        <v>0</v>
      </c>
      <c r="GA207" s="31">
        <f t="shared" si="2264"/>
        <v>0</v>
      </c>
      <c r="GB207" s="31">
        <f t="shared" si="2265"/>
        <v>0</v>
      </c>
      <c r="GC207" s="31">
        <f t="shared" si="2266"/>
        <v>0</v>
      </c>
      <c r="GD207" s="31">
        <f t="shared" si="2267"/>
        <v>0</v>
      </c>
      <c r="GE207" s="97">
        <f t="shared" si="2268"/>
        <v>0</v>
      </c>
      <c r="GF207" s="98">
        <f t="shared" si="2269"/>
        <v>0</v>
      </c>
      <c r="GG207" s="31"/>
      <c r="GH207" s="31"/>
      <c r="GI207" s="31"/>
      <c r="GJ207" s="31"/>
      <c r="GL207" s="7"/>
      <c r="GM207" s="7"/>
      <c r="GN207" s="11"/>
      <c r="GO207" s="33"/>
      <c r="GP207" s="40"/>
      <c r="GR207" s="36"/>
    </row>
    <row r="208" spans="1:200" s="4" customFormat="1" ht="24.95" hidden="1" customHeight="1">
      <c r="A208" s="88"/>
      <c r="B208" s="88"/>
      <c r="C208" s="207"/>
      <c r="D208" s="88"/>
      <c r="E208" s="88"/>
      <c r="F208" s="88"/>
      <c r="G208" s="88"/>
      <c r="H208" s="88"/>
      <c r="I208" s="88"/>
      <c r="J208" s="88"/>
      <c r="K208" s="88"/>
      <c r="L208" s="88"/>
      <c r="M208" s="194">
        <f t="shared" si="2326"/>
        <v>0</v>
      </c>
      <c r="N208" s="195"/>
      <c r="O208" s="196"/>
      <c r="P208" s="195"/>
      <c r="Q208" s="196"/>
      <c r="R208" s="195"/>
      <c r="S208" s="196"/>
      <c r="T208" s="195"/>
      <c r="U208" s="196"/>
      <c r="V208" s="197"/>
      <c r="W208" s="196"/>
      <c r="X208" s="196"/>
      <c r="Y208" s="196"/>
      <c r="Z208" s="197"/>
      <c r="AA208" s="196"/>
      <c r="AB208" s="197"/>
      <c r="AC208" s="196"/>
      <c r="AD208" s="197"/>
      <c r="AE208" s="198"/>
      <c r="AF208" s="197"/>
      <c r="AG208" s="196"/>
      <c r="AH208" s="197"/>
      <c r="AI208" s="196"/>
      <c r="AJ208" s="197"/>
      <c r="AK208" s="196"/>
      <c r="AL208" s="197"/>
      <c r="AM208" s="196"/>
      <c r="AN208" s="197"/>
      <c r="AO208" s="196"/>
      <c r="AP208" s="197"/>
      <c r="AQ208" s="196"/>
      <c r="AR208" s="197"/>
      <c r="AS208" s="196"/>
      <c r="AT208" s="197"/>
      <c r="AU208" s="196"/>
      <c r="AV208" s="197"/>
      <c r="AW208" s="196"/>
      <c r="AX208" s="197"/>
      <c r="AY208" s="196"/>
      <c r="AZ208" s="197"/>
      <c r="BA208" s="196"/>
      <c r="BB208" s="197"/>
      <c r="BC208" s="196"/>
      <c r="BD208" s="197"/>
      <c r="BE208" s="196"/>
      <c r="BF208" s="196"/>
      <c r="BG208" s="196">
        <f t="shared" si="2203"/>
        <v>0</v>
      </c>
      <c r="BH208" s="196">
        <f t="shared" si="2204"/>
        <v>0</v>
      </c>
      <c r="BI208" s="88"/>
      <c r="BJ208" s="88"/>
      <c r="BK208" s="88"/>
      <c r="BL208" s="88"/>
      <c r="BM208" s="88"/>
      <c r="BN208" s="88"/>
      <c r="BO208" s="207"/>
      <c r="BP208" s="88"/>
      <c r="BQ208" s="88"/>
      <c r="BR208" s="88"/>
      <c r="BS208" s="88"/>
      <c r="BT208" s="88"/>
      <c r="BU208" s="88"/>
      <c r="BV208" s="88"/>
      <c r="BW208" s="88"/>
      <c r="BX208" s="88"/>
      <c r="BY208" s="194">
        <f t="shared" si="2327"/>
        <v>0</v>
      </c>
      <c r="BZ208" s="195"/>
      <c r="CA208" s="196"/>
      <c r="CB208" s="195"/>
      <c r="CC208" s="196"/>
      <c r="CD208" s="195"/>
      <c r="CE208" s="196"/>
      <c r="CF208" s="195"/>
      <c r="CG208" s="196"/>
      <c r="CH208" s="197"/>
      <c r="CI208" s="196"/>
      <c r="CJ208" s="196"/>
      <c r="CK208" s="196"/>
      <c r="CL208" s="197"/>
      <c r="CM208" s="196"/>
      <c r="CN208" s="197"/>
      <c r="CO208" s="196"/>
      <c r="CP208" s="197"/>
      <c r="CQ208" s="198"/>
      <c r="CR208" s="197"/>
      <c r="CS208" s="196"/>
      <c r="CT208" s="197"/>
      <c r="CU208" s="196"/>
      <c r="CV208" s="197"/>
      <c r="CW208" s="196"/>
      <c r="CX208" s="197"/>
      <c r="CY208" s="196"/>
      <c r="CZ208" s="197"/>
      <c r="DA208" s="196"/>
      <c r="DB208" s="197"/>
      <c r="DC208" s="196"/>
      <c r="DD208" s="197"/>
      <c r="DE208" s="196"/>
      <c r="DF208" s="197"/>
      <c r="DG208" s="196"/>
      <c r="DH208" s="197"/>
      <c r="DI208" s="196"/>
      <c r="DJ208" s="197"/>
      <c r="DK208" s="196"/>
      <c r="DL208" s="197"/>
      <c r="DM208" s="196"/>
      <c r="DN208" s="197"/>
      <c r="DO208" s="196"/>
      <c r="DP208" s="197"/>
      <c r="DQ208" s="196"/>
      <c r="DR208" s="196"/>
      <c r="DS208" s="196">
        <f t="shared" si="2223"/>
        <v>0</v>
      </c>
      <c r="DT208" s="196">
        <f t="shared" si="2224"/>
        <v>0</v>
      </c>
      <c r="DU208" s="88"/>
      <c r="DV208" s="88"/>
      <c r="DW208" s="88"/>
      <c r="DX208" s="88"/>
      <c r="DY208" s="88"/>
      <c r="DZ208" s="88"/>
      <c r="EA208" s="207"/>
      <c r="EB208" s="88"/>
      <c r="EC208" s="88"/>
      <c r="ED208" s="88"/>
      <c r="EE208" s="88"/>
      <c r="EF208" s="88"/>
      <c r="EG208" s="88"/>
      <c r="EH208" s="88"/>
      <c r="EI208" s="88"/>
      <c r="EJ208" s="88">
        <f t="shared" si="2317"/>
        <v>0</v>
      </c>
      <c r="EK208" s="88">
        <f t="shared" si="2317"/>
        <v>0</v>
      </c>
      <c r="EL208" s="88">
        <f t="shared" si="2280"/>
        <v>0</v>
      </c>
      <c r="EM208" s="199">
        <f t="shared" si="2226"/>
        <v>0</v>
      </c>
      <c r="EN208" s="88">
        <f t="shared" si="2227"/>
        <v>0</v>
      </c>
      <c r="EO208" s="88">
        <f t="shared" si="2228"/>
        <v>0</v>
      </c>
      <c r="EP208" s="88">
        <f t="shared" si="2229"/>
        <v>0</v>
      </c>
      <c r="EQ208" s="88">
        <f t="shared" si="2230"/>
        <v>0</v>
      </c>
      <c r="ER208" s="88">
        <f t="shared" si="2231"/>
        <v>0</v>
      </c>
      <c r="ES208" s="88">
        <f t="shared" si="2232"/>
        <v>0</v>
      </c>
      <c r="ET208" s="88">
        <f t="shared" si="2233"/>
        <v>0</v>
      </c>
      <c r="EU208" s="88">
        <f t="shared" si="2234"/>
        <v>0</v>
      </c>
      <c r="EV208" s="88">
        <f t="shared" si="2235"/>
        <v>0</v>
      </c>
      <c r="EW208" s="199">
        <f t="shared" si="2236"/>
        <v>0</v>
      </c>
      <c r="EX208" s="88">
        <f t="shared" si="2237"/>
        <v>0</v>
      </c>
      <c r="EY208" s="88">
        <f t="shared" si="2238"/>
        <v>0</v>
      </c>
      <c r="EZ208" s="88">
        <f t="shared" si="2239"/>
        <v>0</v>
      </c>
      <c r="FA208" s="88">
        <f t="shared" si="2240"/>
        <v>0</v>
      </c>
      <c r="FB208" s="88">
        <f t="shared" si="2241"/>
        <v>0</v>
      </c>
      <c r="FC208" s="88">
        <f t="shared" si="2242"/>
        <v>0</v>
      </c>
      <c r="FD208" s="88">
        <f t="shared" si="2243"/>
        <v>0</v>
      </c>
      <c r="FE208" s="88">
        <f t="shared" si="2244"/>
        <v>0</v>
      </c>
      <c r="FF208" s="88">
        <f t="shared" si="2245"/>
        <v>0</v>
      </c>
      <c r="FG208" s="199">
        <f t="shared" si="2246"/>
        <v>0</v>
      </c>
      <c r="FH208" s="88">
        <f t="shared" si="2247"/>
        <v>0</v>
      </c>
      <c r="FI208" s="88">
        <f t="shared" si="2248"/>
        <v>0</v>
      </c>
      <c r="FJ208" s="88">
        <f t="shared" si="2249"/>
        <v>0</v>
      </c>
      <c r="FK208" s="88">
        <f t="shared" si="2250"/>
        <v>0</v>
      </c>
      <c r="FL208" s="88">
        <f t="shared" si="2251"/>
        <v>0</v>
      </c>
      <c r="FM208" s="88">
        <f t="shared" si="2252"/>
        <v>0</v>
      </c>
      <c r="FN208" s="88">
        <f t="shared" si="2253"/>
        <v>0</v>
      </c>
      <c r="FO208" s="88">
        <f t="shared" si="2254"/>
        <v>0</v>
      </c>
      <c r="FP208" s="88">
        <f t="shared" si="2255"/>
        <v>0</v>
      </c>
      <c r="FQ208" s="88">
        <f t="shared" si="2256"/>
        <v>0</v>
      </c>
      <c r="FR208" s="88"/>
      <c r="FS208" s="88">
        <f t="shared" si="2256"/>
        <v>0</v>
      </c>
      <c r="FT208" s="88">
        <f t="shared" si="2257"/>
        <v>0</v>
      </c>
      <c r="FU208" s="88">
        <f t="shared" si="2258"/>
        <v>0</v>
      </c>
      <c r="FV208" s="88">
        <f t="shared" si="2259"/>
        <v>0</v>
      </c>
      <c r="FW208" s="88">
        <f t="shared" si="2260"/>
        <v>0</v>
      </c>
      <c r="FX208" s="88">
        <f t="shared" si="2261"/>
        <v>0</v>
      </c>
      <c r="FY208" s="88">
        <f t="shared" si="2262"/>
        <v>0</v>
      </c>
      <c r="FZ208" s="88">
        <f t="shared" si="2263"/>
        <v>0</v>
      </c>
      <c r="GA208" s="88">
        <f t="shared" si="2264"/>
        <v>0</v>
      </c>
      <c r="GB208" s="88">
        <f t="shared" si="2265"/>
        <v>0</v>
      </c>
      <c r="GC208" s="88">
        <f t="shared" si="2266"/>
        <v>0</v>
      </c>
      <c r="GD208" s="88">
        <f t="shared" si="2267"/>
        <v>0</v>
      </c>
      <c r="GE208" s="200">
        <f t="shared" si="2268"/>
        <v>0</v>
      </c>
      <c r="GF208" s="201">
        <f t="shared" si="2269"/>
        <v>0</v>
      </c>
      <c r="GG208" s="88"/>
      <c r="GH208" s="88"/>
      <c r="GI208" s="88"/>
      <c r="GJ208" s="88"/>
      <c r="GL208" s="202"/>
      <c r="GM208" s="202"/>
      <c r="GN208" s="203"/>
      <c r="GO208" s="204"/>
      <c r="GP208" s="216"/>
      <c r="GR208" s="206"/>
    </row>
    <row r="209" spans="1:200" s="273" customFormat="1" ht="24.95" customHeight="1" thickBot="1">
      <c r="A209" s="265">
        <v>14</v>
      </c>
      <c r="B209" s="266" t="s">
        <v>73</v>
      </c>
      <c r="C209" s="266" t="s">
        <v>66</v>
      </c>
      <c r="D209" s="265">
        <v>1</v>
      </c>
      <c r="E209" s="265"/>
      <c r="F209" s="265"/>
      <c r="G209" s="265"/>
      <c r="H209" s="265"/>
      <c r="I209" s="265"/>
      <c r="J209" s="265"/>
      <c r="K209" s="265"/>
      <c r="L209" s="265">
        <f>SUM(L210:L223)</f>
        <v>464</v>
      </c>
      <c r="M209" s="265">
        <f t="shared" ref="M209:BH209" si="2328">SUM(M210:M223)</f>
        <v>222</v>
      </c>
      <c r="N209" s="265">
        <f t="shared" si="2328"/>
        <v>10</v>
      </c>
      <c r="O209" s="265">
        <f t="shared" si="2328"/>
        <v>10</v>
      </c>
      <c r="P209" s="265">
        <f t="shared" si="2328"/>
        <v>0</v>
      </c>
      <c r="Q209" s="265">
        <f t="shared" si="2328"/>
        <v>0</v>
      </c>
      <c r="R209" s="265">
        <f t="shared" si="2328"/>
        <v>152</v>
      </c>
      <c r="S209" s="265">
        <f t="shared" si="2328"/>
        <v>152</v>
      </c>
      <c r="T209" s="265">
        <f t="shared" si="2328"/>
        <v>60</v>
      </c>
      <c r="U209" s="265">
        <f t="shared" si="2328"/>
        <v>60</v>
      </c>
      <c r="V209" s="265">
        <f t="shared" si="2328"/>
        <v>0</v>
      </c>
      <c r="W209" s="265">
        <f t="shared" si="2328"/>
        <v>0</v>
      </c>
      <c r="X209" s="265">
        <f t="shared" si="2328"/>
        <v>0</v>
      </c>
      <c r="Y209" s="265">
        <f t="shared" si="2328"/>
        <v>8</v>
      </c>
      <c r="Z209" s="265">
        <f t="shared" si="2328"/>
        <v>0</v>
      </c>
      <c r="AA209" s="265">
        <f t="shared" si="2328"/>
        <v>0</v>
      </c>
      <c r="AB209" s="265">
        <f t="shared" si="2328"/>
        <v>0</v>
      </c>
      <c r="AC209" s="265">
        <f t="shared" si="2328"/>
        <v>0</v>
      </c>
      <c r="AD209" s="265">
        <f t="shared" si="2328"/>
        <v>0</v>
      </c>
      <c r="AE209" s="265">
        <f t="shared" si="2328"/>
        <v>0</v>
      </c>
      <c r="AF209" s="265">
        <f t="shared" si="2328"/>
        <v>0</v>
      </c>
      <c r="AG209" s="265">
        <f t="shared" si="2328"/>
        <v>0</v>
      </c>
      <c r="AH209" s="265">
        <f t="shared" si="2328"/>
        <v>0</v>
      </c>
      <c r="AI209" s="265">
        <f t="shared" si="2328"/>
        <v>0</v>
      </c>
      <c r="AJ209" s="265">
        <f t="shared" si="2328"/>
        <v>0</v>
      </c>
      <c r="AK209" s="265">
        <f t="shared" si="2328"/>
        <v>0</v>
      </c>
      <c r="AL209" s="265">
        <f t="shared" si="2328"/>
        <v>0</v>
      </c>
      <c r="AM209" s="265">
        <f t="shared" si="2328"/>
        <v>0</v>
      </c>
      <c r="AN209" s="265">
        <f t="shared" si="2328"/>
        <v>0</v>
      </c>
      <c r="AO209" s="265">
        <f t="shared" si="2328"/>
        <v>0</v>
      </c>
      <c r="AP209" s="265">
        <f t="shared" si="2328"/>
        <v>0</v>
      </c>
      <c r="AQ209" s="265">
        <f t="shared" si="2328"/>
        <v>0</v>
      </c>
      <c r="AR209" s="265">
        <f t="shared" si="2328"/>
        <v>5</v>
      </c>
      <c r="AS209" s="265">
        <f t="shared" si="2328"/>
        <v>30</v>
      </c>
      <c r="AT209" s="265">
        <f t="shared" si="2328"/>
        <v>0</v>
      </c>
      <c r="AU209" s="265">
        <f t="shared" si="2328"/>
        <v>0</v>
      </c>
      <c r="AV209" s="265">
        <f t="shared" si="2328"/>
        <v>0</v>
      </c>
      <c r="AW209" s="265">
        <f t="shared" si="2328"/>
        <v>0</v>
      </c>
      <c r="AX209" s="265">
        <f t="shared" si="2328"/>
        <v>0</v>
      </c>
      <c r="AY209" s="265">
        <f t="shared" si="2328"/>
        <v>0</v>
      </c>
      <c r="AZ209" s="265">
        <f t="shared" si="2328"/>
        <v>0</v>
      </c>
      <c r="BA209" s="265">
        <f t="shared" si="2328"/>
        <v>0</v>
      </c>
      <c r="BB209" s="265">
        <f t="shared" si="2328"/>
        <v>0</v>
      </c>
      <c r="BC209" s="265">
        <f t="shared" si="2328"/>
        <v>0</v>
      </c>
      <c r="BD209" s="265">
        <f t="shared" si="2328"/>
        <v>0</v>
      </c>
      <c r="BE209" s="265">
        <f t="shared" si="2328"/>
        <v>0</v>
      </c>
      <c r="BF209" s="265">
        <f t="shared" si="2328"/>
        <v>0</v>
      </c>
      <c r="BG209" s="265">
        <f t="shared" si="2328"/>
        <v>260</v>
      </c>
      <c r="BH209" s="265">
        <f t="shared" si="2328"/>
        <v>252</v>
      </c>
      <c r="BI209" s="265"/>
      <c r="BJ209" s="265"/>
      <c r="BK209" s="265"/>
      <c r="BL209" s="265"/>
      <c r="BM209" s="265">
        <v>14</v>
      </c>
      <c r="BN209" s="266" t="s">
        <v>73</v>
      </c>
      <c r="BO209" s="266" t="s">
        <v>66</v>
      </c>
      <c r="BP209" s="265">
        <v>1</v>
      </c>
      <c r="BQ209" s="265"/>
      <c r="BR209" s="265"/>
      <c r="BS209" s="265"/>
      <c r="BT209" s="265"/>
      <c r="BU209" s="265"/>
      <c r="BV209" s="265"/>
      <c r="BW209" s="265"/>
      <c r="BX209" s="277">
        <f>SUM(BX210:BX223)</f>
        <v>422</v>
      </c>
      <c r="BY209" s="277">
        <f t="shared" ref="BY209:DT209" si="2329">SUM(BY210:BY223)</f>
        <v>334</v>
      </c>
      <c r="BZ209" s="277">
        <f t="shared" si="2329"/>
        <v>6</v>
      </c>
      <c r="CA209" s="277">
        <f t="shared" si="2329"/>
        <v>6</v>
      </c>
      <c r="CB209" s="277">
        <f t="shared" si="2329"/>
        <v>0</v>
      </c>
      <c r="CC209" s="277">
        <f t="shared" si="2329"/>
        <v>0</v>
      </c>
      <c r="CD209" s="277">
        <f t="shared" si="2329"/>
        <v>224</v>
      </c>
      <c r="CE209" s="277">
        <f t="shared" si="2329"/>
        <v>224</v>
      </c>
      <c r="CF209" s="277">
        <f t="shared" si="2329"/>
        <v>104</v>
      </c>
      <c r="CG209" s="277">
        <f t="shared" si="2329"/>
        <v>104</v>
      </c>
      <c r="CH209" s="277">
        <f t="shared" si="2329"/>
        <v>0</v>
      </c>
      <c r="CI209" s="277">
        <f t="shared" si="2329"/>
        <v>0</v>
      </c>
      <c r="CJ209" s="277">
        <f t="shared" si="2329"/>
        <v>2</v>
      </c>
      <c r="CK209" s="277">
        <f t="shared" si="2329"/>
        <v>18</v>
      </c>
      <c r="CL209" s="277">
        <f t="shared" si="2329"/>
        <v>0</v>
      </c>
      <c r="CM209" s="277">
        <f t="shared" si="2329"/>
        <v>0</v>
      </c>
      <c r="CN209" s="277">
        <f t="shared" si="2329"/>
        <v>0</v>
      </c>
      <c r="CO209" s="277">
        <f t="shared" si="2329"/>
        <v>0</v>
      </c>
      <c r="CP209" s="277">
        <f t="shared" si="2329"/>
        <v>0</v>
      </c>
      <c r="CQ209" s="277">
        <f t="shared" si="2329"/>
        <v>0</v>
      </c>
      <c r="CR209" s="277">
        <f t="shared" si="2329"/>
        <v>0</v>
      </c>
      <c r="CS209" s="277">
        <f t="shared" si="2329"/>
        <v>0</v>
      </c>
      <c r="CT209" s="277">
        <f t="shared" si="2329"/>
        <v>0</v>
      </c>
      <c r="CU209" s="277">
        <f t="shared" si="2329"/>
        <v>0</v>
      </c>
      <c r="CV209" s="277">
        <f t="shared" si="2329"/>
        <v>0</v>
      </c>
      <c r="CW209" s="277">
        <f t="shared" si="2329"/>
        <v>0</v>
      </c>
      <c r="CX209" s="277">
        <f t="shared" si="2329"/>
        <v>0</v>
      </c>
      <c r="CY209" s="277">
        <f t="shared" si="2329"/>
        <v>0</v>
      </c>
      <c r="CZ209" s="277">
        <f t="shared" si="2329"/>
        <v>0</v>
      </c>
      <c r="DA209" s="277">
        <f t="shared" si="2329"/>
        <v>0</v>
      </c>
      <c r="DB209" s="277">
        <f t="shared" si="2329"/>
        <v>0</v>
      </c>
      <c r="DC209" s="277">
        <f t="shared" si="2329"/>
        <v>0</v>
      </c>
      <c r="DD209" s="277">
        <f t="shared" si="2329"/>
        <v>5</v>
      </c>
      <c r="DE209" s="277">
        <f t="shared" si="2329"/>
        <v>30</v>
      </c>
      <c r="DF209" s="277">
        <f t="shared" si="2329"/>
        <v>0</v>
      </c>
      <c r="DG209" s="277">
        <f t="shared" si="2329"/>
        <v>0</v>
      </c>
      <c r="DH209" s="277">
        <f t="shared" si="2329"/>
        <v>1</v>
      </c>
      <c r="DI209" s="277">
        <f t="shared" si="2329"/>
        <v>80</v>
      </c>
      <c r="DJ209" s="277">
        <f t="shared" si="2329"/>
        <v>1</v>
      </c>
      <c r="DK209" s="277">
        <f t="shared" si="2329"/>
        <v>8</v>
      </c>
      <c r="DL209" s="277">
        <f t="shared" si="2329"/>
        <v>0</v>
      </c>
      <c r="DM209" s="277">
        <f t="shared" si="2329"/>
        <v>0</v>
      </c>
      <c r="DN209" s="277">
        <f t="shared" si="2329"/>
        <v>0</v>
      </c>
      <c r="DO209" s="277">
        <f t="shared" si="2329"/>
        <v>0</v>
      </c>
      <c r="DP209" s="277">
        <f t="shared" si="2329"/>
        <v>0</v>
      </c>
      <c r="DQ209" s="277">
        <f t="shared" si="2329"/>
        <v>0</v>
      </c>
      <c r="DR209" s="277">
        <f t="shared" si="2329"/>
        <v>0</v>
      </c>
      <c r="DS209" s="277">
        <f t="shared" si="2329"/>
        <v>472</v>
      </c>
      <c r="DT209" s="277">
        <f t="shared" si="2329"/>
        <v>454</v>
      </c>
      <c r="DU209" s="265"/>
      <c r="DV209" s="265"/>
      <c r="DW209" s="265"/>
      <c r="DX209" s="265"/>
      <c r="DY209" s="265">
        <v>14</v>
      </c>
      <c r="DZ209" s="266" t="s">
        <v>73</v>
      </c>
      <c r="EA209" s="266" t="s">
        <v>66</v>
      </c>
      <c r="EB209" s="265">
        <v>1</v>
      </c>
      <c r="EC209" s="265"/>
      <c r="ED209" s="265"/>
      <c r="EE209" s="265"/>
      <c r="EF209" s="265"/>
      <c r="EG209" s="265"/>
      <c r="EH209" s="265"/>
      <c r="EI209" s="265"/>
      <c r="EJ209" s="265">
        <f t="shared" ref="EJ209:GF209" si="2330">SUM(EJ210:EJ223)</f>
        <v>862</v>
      </c>
      <c r="EK209" s="265">
        <f t="shared" si="2330"/>
        <v>540</v>
      </c>
      <c r="EL209" s="265">
        <f t="shared" si="2330"/>
        <v>16</v>
      </c>
      <c r="EM209" s="265">
        <f>SUM(EM210:EM223)</f>
        <v>16</v>
      </c>
      <c r="EN209" s="265">
        <f t="shared" si="2330"/>
        <v>0</v>
      </c>
      <c r="EO209" s="265">
        <f t="shared" si="2330"/>
        <v>0</v>
      </c>
      <c r="EP209" s="265">
        <f t="shared" ref="EP209:EQ209" si="2331">SUM(EP210:EP223)</f>
        <v>376</v>
      </c>
      <c r="EQ209" s="265">
        <f t="shared" si="2331"/>
        <v>376</v>
      </c>
      <c r="ER209" s="265">
        <f t="shared" si="2330"/>
        <v>164</v>
      </c>
      <c r="ES209" s="265">
        <f t="shared" si="2330"/>
        <v>164</v>
      </c>
      <c r="ET209" s="265">
        <f t="shared" si="2330"/>
        <v>0</v>
      </c>
      <c r="EU209" s="265">
        <f t="shared" si="2330"/>
        <v>0</v>
      </c>
      <c r="EV209" s="265">
        <f t="shared" si="2330"/>
        <v>2</v>
      </c>
      <c r="EW209" s="268">
        <f t="shared" si="2330"/>
        <v>26</v>
      </c>
      <c r="EX209" s="265">
        <f t="shared" si="2330"/>
        <v>0</v>
      </c>
      <c r="EY209" s="265">
        <f t="shared" si="2330"/>
        <v>0</v>
      </c>
      <c r="EZ209" s="265">
        <f t="shared" si="2330"/>
        <v>0</v>
      </c>
      <c r="FA209" s="265">
        <f t="shared" si="2330"/>
        <v>0</v>
      </c>
      <c r="FB209" s="265">
        <f t="shared" si="2330"/>
        <v>0</v>
      </c>
      <c r="FC209" s="265">
        <f t="shared" si="2330"/>
        <v>0</v>
      </c>
      <c r="FD209" s="265">
        <f t="shared" si="2330"/>
        <v>0</v>
      </c>
      <c r="FE209" s="265">
        <f t="shared" si="2330"/>
        <v>0</v>
      </c>
      <c r="FF209" s="265">
        <f t="shared" si="2330"/>
        <v>0</v>
      </c>
      <c r="FG209" s="268">
        <f t="shared" si="2330"/>
        <v>0</v>
      </c>
      <c r="FH209" s="265">
        <f t="shared" si="2330"/>
        <v>0</v>
      </c>
      <c r="FI209" s="265">
        <f t="shared" si="2330"/>
        <v>0</v>
      </c>
      <c r="FJ209" s="265">
        <f t="shared" si="2330"/>
        <v>0</v>
      </c>
      <c r="FK209" s="265">
        <f t="shared" si="2330"/>
        <v>0</v>
      </c>
      <c r="FL209" s="265">
        <f t="shared" si="2330"/>
        <v>0</v>
      </c>
      <c r="FM209" s="265">
        <f t="shared" si="2330"/>
        <v>0</v>
      </c>
      <c r="FN209" s="265">
        <f t="shared" si="2330"/>
        <v>0</v>
      </c>
      <c r="FO209" s="265">
        <f t="shared" si="2330"/>
        <v>0</v>
      </c>
      <c r="FP209" s="265">
        <f t="shared" si="2330"/>
        <v>10</v>
      </c>
      <c r="FQ209" s="265">
        <f t="shared" si="2330"/>
        <v>60</v>
      </c>
      <c r="FR209" s="265"/>
      <c r="FS209" s="265">
        <f t="shared" ref="FS209" si="2332">SUM(FS210:FS223)</f>
        <v>0</v>
      </c>
      <c r="FT209" s="265">
        <f t="shared" si="2330"/>
        <v>1</v>
      </c>
      <c r="FU209" s="265">
        <f t="shared" si="2330"/>
        <v>80</v>
      </c>
      <c r="FV209" s="265">
        <f t="shared" si="2330"/>
        <v>1</v>
      </c>
      <c r="FW209" s="265">
        <f t="shared" si="2330"/>
        <v>8</v>
      </c>
      <c r="FX209" s="265">
        <f t="shared" si="2330"/>
        <v>0</v>
      </c>
      <c r="FY209" s="265">
        <f t="shared" si="2330"/>
        <v>0</v>
      </c>
      <c r="FZ209" s="265">
        <f t="shared" si="2330"/>
        <v>0</v>
      </c>
      <c r="GA209" s="265">
        <f t="shared" si="2330"/>
        <v>0</v>
      </c>
      <c r="GB209" s="265">
        <f t="shared" si="2330"/>
        <v>0</v>
      </c>
      <c r="GC209" s="265">
        <f t="shared" si="2330"/>
        <v>0</v>
      </c>
      <c r="GD209" s="265">
        <f t="shared" si="2330"/>
        <v>0</v>
      </c>
      <c r="GE209" s="271">
        <f t="shared" si="2330"/>
        <v>732</v>
      </c>
      <c r="GF209" s="272">
        <f t="shared" si="2330"/>
        <v>706</v>
      </c>
      <c r="GG209" s="265"/>
      <c r="GH209" s="265"/>
      <c r="GI209" s="265"/>
      <c r="GJ209" s="265"/>
      <c r="GL209" s="274"/>
      <c r="GM209" s="274"/>
      <c r="GN209" s="278"/>
      <c r="GO209" s="278"/>
      <c r="GP209" s="279"/>
      <c r="GR209" s="276"/>
    </row>
    <row r="210" spans="1:200" s="6" customFormat="1" ht="24.95" hidden="1" customHeight="1">
      <c r="A210" s="80"/>
      <c r="B210" s="254" t="s">
        <v>110</v>
      </c>
      <c r="C210" s="245" t="s">
        <v>111</v>
      </c>
      <c r="D210" s="245" t="s">
        <v>112</v>
      </c>
      <c r="E210" s="245" t="s">
        <v>113</v>
      </c>
      <c r="F210" s="228">
        <v>302</v>
      </c>
      <c r="G210" s="228">
        <v>5</v>
      </c>
      <c r="H210" s="228">
        <v>123</v>
      </c>
      <c r="I210" s="228">
        <v>1</v>
      </c>
      <c r="J210" s="228">
        <v>1</v>
      </c>
      <c r="K210" s="228">
        <v>1</v>
      </c>
      <c r="L210" s="256">
        <v>44</v>
      </c>
      <c r="M210" s="229">
        <f t="shared" ref="M210:M222" si="2333">SUM(N210+P210+R210+T210+V210)</f>
        <v>44</v>
      </c>
      <c r="N210" s="230"/>
      <c r="O210" s="231">
        <f t="shared" ref="O210:O211" si="2334">SUM(N210)*I210</f>
        <v>0</v>
      </c>
      <c r="P210" s="230"/>
      <c r="Q210" s="231">
        <f t="shared" ref="Q210:Q213" si="2335">J210*P210</f>
        <v>0</v>
      </c>
      <c r="R210" s="230">
        <v>38</v>
      </c>
      <c r="S210" s="231">
        <f t="shared" ref="S210:S211" si="2336">SUM(R210)*J210</f>
        <v>38</v>
      </c>
      <c r="T210" s="230">
        <v>6</v>
      </c>
      <c r="U210" s="231">
        <f t="shared" ref="U210:U213" si="2337">SUM(T210)*K210</f>
        <v>6</v>
      </c>
      <c r="V210" s="230"/>
      <c r="W210" s="231">
        <f t="shared" ref="W210:W213" si="2338">SUM(V210)*J210*5</f>
        <v>0</v>
      </c>
      <c r="X210" s="232">
        <f t="shared" ref="X210:X213" si="2339">SUM(K210*AX210*2+K210*AZ210*2)</f>
        <v>0</v>
      </c>
      <c r="Y210" s="232">
        <v>2</v>
      </c>
      <c r="Z210" s="230"/>
      <c r="AA210" s="231"/>
      <c r="AB210" s="230"/>
      <c r="AC210" s="232">
        <f t="shared" ref="AC210:AC213" si="2340">SUM(AB210)*3*H210/5</f>
        <v>0</v>
      </c>
      <c r="AD210" s="230"/>
      <c r="AE210" s="233">
        <f t="shared" ref="AE210:AE213" si="2341">SUM(AD210*H210*(30+4))</f>
        <v>0</v>
      </c>
      <c r="AF210" s="230"/>
      <c r="AG210" s="234">
        <f t="shared" ref="AG210:AG213" si="2342">SUM(AF210*H210*3)</f>
        <v>0</v>
      </c>
      <c r="AH210" s="230"/>
      <c r="AI210" s="232">
        <f t="shared" ref="AI210:AI213" si="2343">SUM(AH210*H210/3)</f>
        <v>0</v>
      </c>
      <c r="AJ210" s="230"/>
      <c r="AK210" s="232">
        <f t="shared" ref="AK210:AK213" si="2344">SUM(AJ210*H210*2/3)</f>
        <v>0</v>
      </c>
      <c r="AL210" s="230"/>
      <c r="AM210" s="231">
        <f t="shared" ref="AM210:AM211" si="2345">SUM(AL210*H210)</f>
        <v>0</v>
      </c>
      <c r="AN210" s="230"/>
      <c r="AO210" s="231">
        <f t="shared" ref="AO210:AO213" si="2346">SUM(AN210*J210)</f>
        <v>0</v>
      </c>
      <c r="AP210" s="230"/>
      <c r="AQ210" s="232">
        <f t="shared" ref="AQ210:AQ213" si="2347">SUM(AP210*H210*2)</f>
        <v>0</v>
      </c>
      <c r="AR210" s="230">
        <v>1</v>
      </c>
      <c r="AS210" s="232">
        <f>AR210*K210*6</f>
        <v>6</v>
      </c>
      <c r="AT210" s="230"/>
      <c r="AU210" s="232">
        <f t="shared" ref="AU210:AU213" si="2348">AT210*H210/3</f>
        <v>0</v>
      </c>
      <c r="AV210" s="248"/>
      <c r="AW210" s="234"/>
      <c r="AX210" s="248"/>
      <c r="AY210" s="234"/>
      <c r="AZ210" s="248"/>
      <c r="BA210" s="234"/>
      <c r="BB210" s="248"/>
      <c r="BC210" s="234"/>
      <c r="BD210" s="248"/>
      <c r="BE210" s="234"/>
      <c r="BF210" s="234"/>
      <c r="BG210" s="234">
        <f t="shared" ref="BG210:BG223" si="2349">SUM(AO210+BE210+BC210+BA210+AY210+AW210+AS210+AQ210+AK210+AM210+AI210+AG210+AE210+AC210+AA210+Y210+X210+W210+U210+Q210+O210+S210+AU210)</f>
        <v>52</v>
      </c>
      <c r="BH210" s="234">
        <f t="shared" ref="BH210:BH223" si="2350">SUM(O210+Q210+U210+W210+X210+AS210+AW210+AY210+BA210+BC210+S210+AQ210)</f>
        <v>50</v>
      </c>
      <c r="BI210" s="227"/>
      <c r="BJ210" s="227"/>
      <c r="BK210" s="227"/>
      <c r="BL210" s="227"/>
      <c r="BM210" s="80"/>
      <c r="BN210" s="227" t="s">
        <v>110</v>
      </c>
      <c r="BO210" s="245" t="s">
        <v>111</v>
      </c>
      <c r="BP210" s="245" t="s">
        <v>112</v>
      </c>
      <c r="BQ210" s="245" t="s">
        <v>113</v>
      </c>
      <c r="BR210" s="228">
        <v>302</v>
      </c>
      <c r="BS210" s="228">
        <v>6</v>
      </c>
      <c r="BT210" s="228">
        <v>123</v>
      </c>
      <c r="BU210" s="228">
        <v>1</v>
      </c>
      <c r="BV210" s="228">
        <v>1</v>
      </c>
      <c r="BW210" s="228">
        <v>1</v>
      </c>
      <c r="BX210" s="256">
        <v>64</v>
      </c>
      <c r="BY210" s="229">
        <f>SUM(BZ210+CB210+CD210+CF210+CH210)</f>
        <v>64</v>
      </c>
      <c r="BZ210" s="230"/>
      <c r="CA210" s="231">
        <f>SUM(BZ210)*BU210</f>
        <v>0</v>
      </c>
      <c r="CB210" s="230"/>
      <c r="CC210" s="231">
        <f>BV210*CB210</f>
        <v>0</v>
      </c>
      <c r="CD210" s="230">
        <v>58</v>
      </c>
      <c r="CE210" s="231">
        <f>SUM(CD210)*BV210</f>
        <v>58</v>
      </c>
      <c r="CF210" s="230">
        <v>6</v>
      </c>
      <c r="CG210" s="231">
        <f>SUM(CF210)*BW210</f>
        <v>6</v>
      </c>
      <c r="CH210" s="230"/>
      <c r="CI210" s="231">
        <f>SUM(CH210)*BV210*5</f>
        <v>0</v>
      </c>
      <c r="CJ210" s="232">
        <f>SUM(BW210*DJ210*2+BW210*DL210*2)</f>
        <v>0</v>
      </c>
      <c r="CK210" s="232">
        <v>4</v>
      </c>
      <c r="CL210" s="230"/>
      <c r="CM210" s="231"/>
      <c r="CN210" s="230"/>
      <c r="CO210" s="232">
        <f>SUM(CN210)*3*BT210/5</f>
        <v>0</v>
      </c>
      <c r="CP210" s="230"/>
      <c r="CQ210" s="233">
        <f>SUM(CP210*BT210*(30+4))</f>
        <v>0</v>
      </c>
      <c r="CR210" s="230"/>
      <c r="CS210" s="234">
        <f>SUM(CR210*BT210*3)</f>
        <v>0</v>
      </c>
      <c r="CT210" s="230"/>
      <c r="CU210" s="232">
        <f>SUM(CT210*BT210/3)</f>
        <v>0</v>
      </c>
      <c r="CV210" s="230"/>
      <c r="CW210" s="232">
        <f>SUM(CV210*BT210*2/3)</f>
        <v>0</v>
      </c>
      <c r="CX210" s="230"/>
      <c r="CY210" s="231">
        <f>SUM(CX210*BT210)</f>
        <v>0</v>
      </c>
      <c r="CZ210" s="230"/>
      <c r="DA210" s="231">
        <f>SUM(CZ210*BV210)</f>
        <v>0</v>
      </c>
      <c r="DB210" s="230"/>
      <c r="DC210" s="232">
        <f>SUM(DB210*BT210*2)</f>
        <v>0</v>
      </c>
      <c r="DD210" s="230">
        <v>1</v>
      </c>
      <c r="DE210" s="232">
        <f>DD210*BW210*6</f>
        <v>6</v>
      </c>
      <c r="DF210" s="230"/>
      <c r="DG210" s="232">
        <f t="shared" ref="DG210:DG214" si="2351">DF210*BT210/3</f>
        <v>0</v>
      </c>
      <c r="DH210" s="230"/>
      <c r="DI210" s="234">
        <f>SUM(DH210*BT210/3)</f>
        <v>0</v>
      </c>
      <c r="DJ210" s="230"/>
      <c r="DK210" s="232">
        <f>SUM(BV210*DJ210*8*2)</f>
        <v>0</v>
      </c>
      <c r="DL210" s="248"/>
      <c r="DM210" s="234"/>
      <c r="DN210" s="248"/>
      <c r="DO210" s="234"/>
      <c r="DP210" s="248"/>
      <c r="DQ210" s="234"/>
      <c r="DR210" s="234"/>
      <c r="DS210" s="234">
        <f t="shared" ref="DS210:DS223" si="2352">SUM(DA210+DQ210+DO210+DM210+DK210+DI210+DE210+DC210+CW210+CY210+CU210+CS210+CQ210+CO210+CM210+CK210+CJ210+CI210+CG210+CC210+CA210+CE210+DG210)</f>
        <v>74</v>
      </c>
      <c r="DT210" s="234">
        <f t="shared" ref="DT210:DT223" si="2353">SUM(CA210+CC210+CG210+CI210+CJ210+DE210+DI210+DK210+DM210+DO210+CE210+DC210)</f>
        <v>70</v>
      </c>
      <c r="DU210" s="249"/>
      <c r="DV210" s="80"/>
      <c r="DW210" s="80"/>
      <c r="DX210" s="80"/>
      <c r="DY210" s="80"/>
      <c r="DZ210" s="234"/>
      <c r="EA210" s="236"/>
      <c r="EB210" s="236"/>
      <c r="EC210" s="80"/>
      <c r="ED210" s="80"/>
      <c r="EE210" s="80"/>
      <c r="EF210" s="80"/>
      <c r="EG210" s="80"/>
      <c r="EH210" s="80"/>
      <c r="EI210" s="80"/>
      <c r="EJ210" s="80">
        <f t="shared" ref="EJ210:EK212" si="2354">SUM(L210+BX210)</f>
        <v>108</v>
      </c>
      <c r="EK210" s="80">
        <f t="shared" si="2354"/>
        <v>108</v>
      </c>
      <c r="EL210" s="80">
        <f t="shared" si="2280"/>
        <v>0</v>
      </c>
      <c r="EM210" s="237">
        <f t="shared" ref="EM210:EM223" si="2355">SUM(O210+CA210)</f>
        <v>0</v>
      </c>
      <c r="EN210" s="80">
        <f t="shared" ref="EN210:EN223" si="2356">SUM(P210+CB210)</f>
        <v>0</v>
      </c>
      <c r="EO210" s="80">
        <f t="shared" ref="EO210:EO223" si="2357">SUM(Q210+CC210)</f>
        <v>0</v>
      </c>
      <c r="EP210" s="80">
        <f t="shared" ref="EP210:EP223" si="2358">SUM(R210+CD210)</f>
        <v>96</v>
      </c>
      <c r="EQ210" s="80">
        <f t="shared" ref="EQ210:EQ223" si="2359">SUM(S210+CE210)</f>
        <v>96</v>
      </c>
      <c r="ER210" s="80">
        <f t="shared" ref="ER210:ER223" si="2360">SUM(T210+CF210)</f>
        <v>12</v>
      </c>
      <c r="ES210" s="80">
        <f t="shared" ref="ES210:ES223" si="2361">SUM(U210+CG210)</f>
        <v>12</v>
      </c>
      <c r="ET210" s="80">
        <f t="shared" ref="ET210:ET223" si="2362">SUM(V210+CH210)</f>
        <v>0</v>
      </c>
      <c r="EU210" s="80">
        <f t="shared" ref="EU210:EU223" si="2363">SUM(W210+CI210)</f>
        <v>0</v>
      </c>
      <c r="EV210" s="80">
        <f t="shared" ref="EV210:EV223" si="2364">SUM(X210+CJ210)</f>
        <v>0</v>
      </c>
      <c r="EW210" s="237">
        <f t="shared" ref="EW210:EW223" si="2365">SUM(Y210+CK210)</f>
        <v>6</v>
      </c>
      <c r="EX210" s="80">
        <f t="shared" ref="EX210:EX223" si="2366">SUM(Z210+CL210)</f>
        <v>0</v>
      </c>
      <c r="EY210" s="80">
        <f t="shared" ref="EY210:EY223" si="2367">SUM(AA210+CM210)</f>
        <v>0</v>
      </c>
      <c r="EZ210" s="80">
        <f t="shared" ref="EZ210:EZ223" si="2368">SUM(AB210+CN210)</f>
        <v>0</v>
      </c>
      <c r="FA210" s="80">
        <f t="shared" ref="FA210:FA223" si="2369">SUM(AC210+CO210)</f>
        <v>0</v>
      </c>
      <c r="FB210" s="80">
        <f t="shared" ref="FB210:FB223" si="2370">SUM(AD210+CP210)</f>
        <v>0</v>
      </c>
      <c r="FC210" s="80">
        <f t="shared" ref="FC210:FC223" si="2371">SUM(AE210+CQ210)</f>
        <v>0</v>
      </c>
      <c r="FD210" s="80">
        <f t="shared" ref="FD210:FD223" si="2372">SUM(AF210+CR210)</f>
        <v>0</v>
      </c>
      <c r="FE210" s="80">
        <f t="shared" ref="FE210:FE223" si="2373">SUM(AG210+CS210)</f>
        <v>0</v>
      </c>
      <c r="FF210" s="80">
        <f t="shared" ref="FF210:FF223" si="2374">SUM(AH210+CT210)</f>
        <v>0</v>
      </c>
      <c r="FG210" s="237">
        <f t="shared" ref="FG210:FG223" si="2375">SUM(AI210+CU210)</f>
        <v>0</v>
      </c>
      <c r="FH210" s="80">
        <f t="shared" ref="FH210:FH223" si="2376">SUM(AJ210+CV210)</f>
        <v>0</v>
      </c>
      <c r="FI210" s="80">
        <f t="shared" ref="FI210:FI223" si="2377">SUM(AK210+CW210)</f>
        <v>0</v>
      </c>
      <c r="FJ210" s="80">
        <f t="shared" ref="FJ210:FJ223" si="2378">SUM(AL210+CX210)</f>
        <v>0</v>
      </c>
      <c r="FK210" s="80">
        <f t="shared" ref="FK210:FK223" si="2379">SUM(AM210+CY210)</f>
        <v>0</v>
      </c>
      <c r="FL210" s="80">
        <f t="shared" ref="FL210:FL223" si="2380">SUM(AN210+CZ210)</f>
        <v>0</v>
      </c>
      <c r="FM210" s="80">
        <f t="shared" ref="FM210:FM223" si="2381">SUM(AO210+DA210)</f>
        <v>0</v>
      </c>
      <c r="FN210" s="80">
        <f t="shared" ref="FN210:FN223" si="2382">SUM(AP210+DB210)</f>
        <v>0</v>
      </c>
      <c r="FO210" s="80">
        <f t="shared" ref="FO210:FO223" si="2383">SUM(AQ210+DC210)</f>
        <v>0</v>
      </c>
      <c r="FP210" s="80">
        <f t="shared" ref="FP210:FP223" si="2384">SUM(AR210+DD210)</f>
        <v>2</v>
      </c>
      <c r="FQ210" s="80">
        <f t="shared" ref="FQ210:FS223" si="2385">SUM(AS210+DE210)</f>
        <v>12</v>
      </c>
      <c r="FR210" s="80"/>
      <c r="FS210" s="80">
        <f t="shared" si="2385"/>
        <v>0</v>
      </c>
      <c r="FT210" s="80">
        <f t="shared" ref="FT210:FT223" si="2386">SUM(AV210+DH210)</f>
        <v>0</v>
      </c>
      <c r="FU210" s="80">
        <f t="shared" ref="FU210:FU223" si="2387">SUM(AW210+DI210)</f>
        <v>0</v>
      </c>
      <c r="FV210" s="80">
        <f t="shared" ref="FV210:FV223" si="2388">SUM(AX210+DJ210)</f>
        <v>0</v>
      </c>
      <c r="FW210" s="80">
        <f t="shared" ref="FW210:FW223" si="2389">SUM(AY210+DK210)</f>
        <v>0</v>
      </c>
      <c r="FX210" s="80">
        <f t="shared" ref="FX210:FX223" si="2390">SUM(AZ210+DL210)</f>
        <v>0</v>
      </c>
      <c r="FY210" s="80">
        <f t="shared" ref="FY210:FY223" si="2391">SUM(BA210+DM210)</f>
        <v>0</v>
      </c>
      <c r="FZ210" s="80">
        <f t="shared" ref="FZ210:FZ223" si="2392">SUM(BB210+DN210)</f>
        <v>0</v>
      </c>
      <c r="GA210" s="80">
        <f t="shared" ref="GA210:GA223" si="2393">SUM(BC210+DO210)</f>
        <v>0</v>
      </c>
      <c r="GB210" s="80">
        <f t="shared" ref="GB210:GB223" si="2394">SUM(BD210+DP210)</f>
        <v>0</v>
      </c>
      <c r="GC210" s="80">
        <f t="shared" ref="GC210:GC223" si="2395">SUM(BE210+DQ210)</f>
        <v>0</v>
      </c>
      <c r="GD210" s="80">
        <f t="shared" ref="GD210:GD223" si="2396">SUM(BF210+DR210)</f>
        <v>0</v>
      </c>
      <c r="GE210" s="238">
        <f t="shared" ref="GE210:GE223" si="2397">SUM(BG210+DS210)</f>
        <v>126</v>
      </c>
      <c r="GF210" s="239">
        <f t="shared" ref="GF210:GF223" si="2398">SUM(BH210+DT210)</f>
        <v>120</v>
      </c>
      <c r="GG210" s="80"/>
      <c r="GH210" s="80"/>
      <c r="GI210" s="80"/>
      <c r="GJ210" s="80"/>
      <c r="GL210" s="240"/>
      <c r="GM210" s="240"/>
      <c r="GN210" s="241"/>
      <c r="GO210" s="242"/>
      <c r="GP210" s="247"/>
      <c r="GR210" s="244"/>
    </row>
    <row r="211" spans="1:200" s="2" customFormat="1" ht="24.95" hidden="1" customHeight="1">
      <c r="A211" s="31"/>
      <c r="B211" s="102" t="s">
        <v>110</v>
      </c>
      <c r="C211" s="45" t="s">
        <v>116</v>
      </c>
      <c r="D211" s="109" t="s">
        <v>112</v>
      </c>
      <c r="E211" s="109" t="s">
        <v>117</v>
      </c>
      <c r="F211" s="109">
        <v>311</v>
      </c>
      <c r="G211" s="109">
        <v>5</v>
      </c>
      <c r="H211" s="45">
        <v>93</v>
      </c>
      <c r="I211" s="45">
        <v>1</v>
      </c>
      <c r="J211" s="45">
        <v>1</v>
      </c>
      <c r="K211" s="45">
        <v>1</v>
      </c>
      <c r="L211" s="44">
        <v>36</v>
      </c>
      <c r="M211" s="99">
        <f t="shared" si="2333"/>
        <v>44</v>
      </c>
      <c r="N211" s="62"/>
      <c r="O211" s="58">
        <f t="shared" si="2334"/>
        <v>0</v>
      </c>
      <c r="P211" s="62"/>
      <c r="Q211" s="58">
        <f t="shared" si="2335"/>
        <v>0</v>
      </c>
      <c r="R211" s="62">
        <v>38</v>
      </c>
      <c r="S211" s="58">
        <f t="shared" si="2336"/>
        <v>38</v>
      </c>
      <c r="T211" s="62">
        <v>6</v>
      </c>
      <c r="U211" s="58">
        <f t="shared" si="2337"/>
        <v>6</v>
      </c>
      <c r="V211" s="62"/>
      <c r="W211" s="58">
        <f t="shared" si="2338"/>
        <v>0</v>
      </c>
      <c r="X211" s="51">
        <f t="shared" si="2339"/>
        <v>0</v>
      </c>
      <c r="Y211" s="51">
        <v>2</v>
      </c>
      <c r="Z211" s="62"/>
      <c r="AA211" s="58"/>
      <c r="AB211" s="62"/>
      <c r="AC211" s="51">
        <f t="shared" si="2340"/>
        <v>0</v>
      </c>
      <c r="AD211" s="62"/>
      <c r="AE211" s="100">
        <f t="shared" si="2341"/>
        <v>0</v>
      </c>
      <c r="AF211" s="62"/>
      <c r="AG211" s="52">
        <f t="shared" si="2342"/>
        <v>0</v>
      </c>
      <c r="AH211" s="62"/>
      <c r="AI211" s="51">
        <f t="shared" si="2343"/>
        <v>0</v>
      </c>
      <c r="AJ211" s="62"/>
      <c r="AK211" s="51">
        <f t="shared" si="2344"/>
        <v>0</v>
      </c>
      <c r="AL211" s="62"/>
      <c r="AM211" s="58">
        <f t="shared" si="2345"/>
        <v>0</v>
      </c>
      <c r="AN211" s="62"/>
      <c r="AO211" s="58">
        <f t="shared" si="2346"/>
        <v>0</v>
      </c>
      <c r="AP211" s="62"/>
      <c r="AQ211" s="51">
        <f t="shared" si="2347"/>
        <v>0</v>
      </c>
      <c r="AR211" s="62">
        <v>1</v>
      </c>
      <c r="AS211" s="51">
        <f>AR211*K211*6</f>
        <v>6</v>
      </c>
      <c r="AT211" s="62"/>
      <c r="AU211" s="51">
        <f t="shared" si="2348"/>
        <v>0</v>
      </c>
      <c r="AV211" s="63"/>
      <c r="AW211" s="52"/>
      <c r="AX211" s="63"/>
      <c r="AY211" s="52"/>
      <c r="AZ211" s="63"/>
      <c r="BA211" s="52"/>
      <c r="BB211" s="63"/>
      <c r="BC211" s="52"/>
      <c r="BD211" s="63"/>
      <c r="BE211" s="52"/>
      <c r="BF211" s="52"/>
      <c r="BG211" s="52">
        <f t="shared" si="2349"/>
        <v>52</v>
      </c>
      <c r="BH211" s="52">
        <f t="shared" si="2350"/>
        <v>50</v>
      </c>
      <c r="BI211" s="31"/>
      <c r="BJ211" s="31"/>
      <c r="BK211" s="31"/>
      <c r="BL211" s="31"/>
      <c r="BM211" s="31"/>
      <c r="BN211" s="44" t="s">
        <v>110</v>
      </c>
      <c r="BO211" s="45" t="s">
        <v>116</v>
      </c>
      <c r="BP211" s="45" t="s">
        <v>112</v>
      </c>
      <c r="BQ211" s="109" t="s">
        <v>117</v>
      </c>
      <c r="BR211" s="109">
        <v>311</v>
      </c>
      <c r="BS211" s="109">
        <v>6</v>
      </c>
      <c r="BT211" s="45">
        <v>93</v>
      </c>
      <c r="BU211" s="45">
        <v>1</v>
      </c>
      <c r="BV211" s="45">
        <v>1</v>
      </c>
      <c r="BW211" s="45">
        <v>1</v>
      </c>
      <c r="BX211" s="104">
        <v>54</v>
      </c>
      <c r="BY211" s="99">
        <f t="shared" ref="BY211:BY217" si="2399">SUM(BZ211+CB211+CD211+CF211+CH211)</f>
        <v>54</v>
      </c>
      <c r="BZ211" s="62"/>
      <c r="CA211" s="58">
        <f t="shared" ref="CA211:CA213" si="2400">SUM(BZ211)*BU211</f>
        <v>0</v>
      </c>
      <c r="CB211" s="62"/>
      <c r="CC211" s="58">
        <f t="shared" ref="CC211:CC218" si="2401">BV211*CB211</f>
        <v>0</v>
      </c>
      <c r="CD211" s="62">
        <v>48</v>
      </c>
      <c r="CE211" s="58">
        <f t="shared" ref="CE211:CE213" si="2402">SUM(CD211)*BV211</f>
        <v>48</v>
      </c>
      <c r="CF211" s="62">
        <v>6</v>
      </c>
      <c r="CG211" s="58">
        <f t="shared" ref="CG211:CG214" si="2403">SUM(CF211)*BW211</f>
        <v>6</v>
      </c>
      <c r="CH211" s="62"/>
      <c r="CI211" s="58">
        <f t="shared" ref="CI211:CI218" si="2404">SUM(CH211)*BV211*5</f>
        <v>0</v>
      </c>
      <c r="CJ211" s="51">
        <f t="shared" ref="CJ211:CJ213" si="2405">SUM(BW211*DJ211*2+BW211*DL211*2)</f>
        <v>0</v>
      </c>
      <c r="CK211" s="51">
        <v>2</v>
      </c>
      <c r="CL211" s="62"/>
      <c r="CM211" s="58"/>
      <c r="CN211" s="62"/>
      <c r="CO211" s="51">
        <f t="shared" ref="CO211:CO214" si="2406">SUM(CN211)*3*BT211/5</f>
        <v>0</v>
      </c>
      <c r="CP211" s="62"/>
      <c r="CQ211" s="100">
        <f t="shared" ref="CQ211:CQ217" si="2407">SUM(CP211*BT211*(30+4))</f>
        <v>0</v>
      </c>
      <c r="CR211" s="62"/>
      <c r="CS211" s="52">
        <f t="shared" ref="CS211:CS218" si="2408">SUM(CR211*BT211*3)</f>
        <v>0</v>
      </c>
      <c r="CT211" s="62"/>
      <c r="CU211" s="51">
        <f t="shared" ref="CU211:CU217" si="2409">SUM(CT211*BT211/3)</f>
        <v>0</v>
      </c>
      <c r="CV211" s="62"/>
      <c r="CW211" s="51">
        <f t="shared" ref="CW211:CW214" si="2410">SUM(CV211*BT211*2/3)</f>
        <v>0</v>
      </c>
      <c r="CX211" s="62"/>
      <c r="CY211" s="58">
        <f t="shared" ref="CY211:CY214" si="2411">SUM(CX211*BT211)</f>
        <v>0</v>
      </c>
      <c r="CZ211" s="62"/>
      <c r="DA211" s="58">
        <f t="shared" ref="DA211:DA213" si="2412">SUM(CZ211*BV211)</f>
        <v>0</v>
      </c>
      <c r="DB211" s="62"/>
      <c r="DC211" s="51">
        <f t="shared" ref="DC211:DC214" si="2413">SUM(DB211*BT211*2)</f>
        <v>0</v>
      </c>
      <c r="DD211" s="62">
        <v>1</v>
      </c>
      <c r="DE211" s="51">
        <f>DD211*BW211*6</f>
        <v>6</v>
      </c>
      <c r="DF211" s="62"/>
      <c r="DG211" s="51">
        <f t="shared" si="2351"/>
        <v>0</v>
      </c>
      <c r="DH211" s="62"/>
      <c r="DI211" s="52">
        <f t="shared" ref="DI211" si="2414">SUM(DH211*BT211/3)</f>
        <v>0</v>
      </c>
      <c r="DJ211" s="62"/>
      <c r="DK211" s="51">
        <f t="shared" ref="DK211" si="2415">SUM(BV211*DJ211*8*2)</f>
        <v>0</v>
      </c>
      <c r="DL211" s="63"/>
      <c r="DM211" s="52"/>
      <c r="DN211" s="63"/>
      <c r="DO211" s="52"/>
      <c r="DP211" s="63"/>
      <c r="DQ211" s="52"/>
      <c r="DR211" s="52"/>
      <c r="DS211" s="52">
        <f t="shared" si="2352"/>
        <v>62</v>
      </c>
      <c r="DT211" s="52">
        <f t="shared" si="2353"/>
        <v>60</v>
      </c>
      <c r="DU211" s="31"/>
      <c r="DV211" s="31"/>
      <c r="DW211" s="31"/>
      <c r="DX211" s="31"/>
      <c r="DY211" s="31"/>
      <c r="DZ211" s="52"/>
      <c r="EA211" s="101"/>
      <c r="EB211" s="101"/>
      <c r="EC211" s="31"/>
      <c r="ED211" s="31"/>
      <c r="EE211" s="31"/>
      <c r="EF211" s="31"/>
      <c r="EG211" s="31"/>
      <c r="EH211" s="31"/>
      <c r="EI211" s="31"/>
      <c r="EJ211" s="31">
        <f t="shared" si="2354"/>
        <v>90</v>
      </c>
      <c r="EK211" s="31">
        <f t="shared" si="2354"/>
        <v>98</v>
      </c>
      <c r="EL211" s="31">
        <f t="shared" ref="EL211" si="2416">SUM(N211+BZ211)</f>
        <v>0</v>
      </c>
      <c r="EM211" s="30">
        <f t="shared" si="2355"/>
        <v>0</v>
      </c>
      <c r="EN211" s="31">
        <f t="shared" si="2356"/>
        <v>0</v>
      </c>
      <c r="EO211" s="31">
        <f t="shared" si="2357"/>
        <v>0</v>
      </c>
      <c r="EP211" s="31">
        <f t="shared" si="2358"/>
        <v>86</v>
      </c>
      <c r="EQ211" s="31">
        <f t="shared" si="2359"/>
        <v>86</v>
      </c>
      <c r="ER211" s="31">
        <f t="shared" si="2360"/>
        <v>12</v>
      </c>
      <c r="ES211" s="31">
        <f t="shared" si="2361"/>
        <v>12</v>
      </c>
      <c r="ET211" s="31">
        <f t="shared" si="2362"/>
        <v>0</v>
      </c>
      <c r="EU211" s="31">
        <f t="shared" si="2363"/>
        <v>0</v>
      </c>
      <c r="EV211" s="31">
        <f t="shared" si="2364"/>
        <v>0</v>
      </c>
      <c r="EW211" s="30">
        <f t="shared" si="2365"/>
        <v>4</v>
      </c>
      <c r="EX211" s="31">
        <f t="shared" si="2366"/>
        <v>0</v>
      </c>
      <c r="EY211" s="31">
        <f t="shared" si="2367"/>
        <v>0</v>
      </c>
      <c r="EZ211" s="31">
        <f t="shared" si="2368"/>
        <v>0</v>
      </c>
      <c r="FA211" s="31">
        <f t="shared" si="2369"/>
        <v>0</v>
      </c>
      <c r="FB211" s="31">
        <f t="shared" si="2370"/>
        <v>0</v>
      </c>
      <c r="FC211" s="31">
        <f t="shared" si="2371"/>
        <v>0</v>
      </c>
      <c r="FD211" s="31">
        <f t="shared" si="2372"/>
        <v>0</v>
      </c>
      <c r="FE211" s="31">
        <f t="shared" si="2373"/>
        <v>0</v>
      </c>
      <c r="FF211" s="31">
        <f t="shared" si="2374"/>
        <v>0</v>
      </c>
      <c r="FG211" s="30">
        <f t="shared" si="2375"/>
        <v>0</v>
      </c>
      <c r="FH211" s="31">
        <f t="shared" si="2376"/>
        <v>0</v>
      </c>
      <c r="FI211" s="31">
        <f t="shared" si="2377"/>
        <v>0</v>
      </c>
      <c r="FJ211" s="31">
        <f t="shared" si="2378"/>
        <v>0</v>
      </c>
      <c r="FK211" s="31">
        <f t="shared" si="2379"/>
        <v>0</v>
      </c>
      <c r="FL211" s="31">
        <f t="shared" si="2380"/>
        <v>0</v>
      </c>
      <c r="FM211" s="31">
        <f t="shared" si="2381"/>
        <v>0</v>
      </c>
      <c r="FN211" s="31">
        <f t="shared" si="2382"/>
        <v>0</v>
      </c>
      <c r="FO211" s="31">
        <f t="shared" si="2383"/>
        <v>0</v>
      </c>
      <c r="FP211" s="31">
        <f t="shared" si="2384"/>
        <v>2</v>
      </c>
      <c r="FQ211" s="31">
        <f t="shared" si="2385"/>
        <v>12</v>
      </c>
      <c r="FR211" s="31"/>
      <c r="FS211" s="31">
        <f t="shared" si="2385"/>
        <v>0</v>
      </c>
      <c r="FT211" s="31">
        <f t="shared" si="2386"/>
        <v>0</v>
      </c>
      <c r="FU211" s="31">
        <f t="shared" si="2387"/>
        <v>0</v>
      </c>
      <c r="FV211" s="31">
        <f t="shared" si="2388"/>
        <v>0</v>
      </c>
      <c r="FW211" s="31">
        <f t="shared" si="2389"/>
        <v>0</v>
      </c>
      <c r="FX211" s="31">
        <f t="shared" si="2390"/>
        <v>0</v>
      </c>
      <c r="FY211" s="31">
        <f t="shared" si="2391"/>
        <v>0</v>
      </c>
      <c r="FZ211" s="31">
        <f t="shared" si="2392"/>
        <v>0</v>
      </c>
      <c r="GA211" s="31">
        <f t="shared" si="2393"/>
        <v>0</v>
      </c>
      <c r="GB211" s="31">
        <f t="shared" si="2394"/>
        <v>0</v>
      </c>
      <c r="GC211" s="31">
        <f t="shared" si="2395"/>
        <v>0</v>
      </c>
      <c r="GD211" s="31">
        <f t="shared" si="2396"/>
        <v>0</v>
      </c>
      <c r="GE211" s="97">
        <f t="shared" si="2397"/>
        <v>114</v>
      </c>
      <c r="GF211" s="98">
        <f t="shared" si="2398"/>
        <v>110</v>
      </c>
      <c r="GG211" s="31"/>
      <c r="GH211" s="31"/>
      <c r="GI211" s="31"/>
      <c r="GJ211" s="31"/>
      <c r="GL211" s="7"/>
      <c r="GM211" s="7"/>
      <c r="GN211" s="11"/>
      <c r="GO211" s="33"/>
      <c r="GP211" s="40"/>
      <c r="GR211" s="36"/>
    </row>
    <row r="212" spans="1:200" s="2" customFormat="1" ht="24.95" hidden="1" customHeight="1">
      <c r="A212" s="31"/>
      <c r="B212" s="44" t="s">
        <v>110</v>
      </c>
      <c r="C212" s="109" t="s">
        <v>111</v>
      </c>
      <c r="D212" s="109" t="s">
        <v>112</v>
      </c>
      <c r="E212" s="109" t="s">
        <v>113</v>
      </c>
      <c r="F212" s="45">
        <v>201</v>
      </c>
      <c r="G212" s="45">
        <v>3</v>
      </c>
      <c r="H212" s="45">
        <v>169</v>
      </c>
      <c r="I212" s="45">
        <v>1</v>
      </c>
      <c r="J212" s="45">
        <v>1</v>
      </c>
      <c r="K212" s="45">
        <v>1</v>
      </c>
      <c r="L212" s="44">
        <v>40</v>
      </c>
      <c r="M212" s="99">
        <f t="shared" si="2333"/>
        <v>44</v>
      </c>
      <c r="N212" s="62"/>
      <c r="O212" s="58">
        <f t="shared" ref="O212:O213" si="2417">SUM(N212)*I212</f>
        <v>0</v>
      </c>
      <c r="P212" s="62"/>
      <c r="Q212" s="58">
        <f t="shared" si="2335"/>
        <v>0</v>
      </c>
      <c r="R212" s="62">
        <v>38</v>
      </c>
      <c r="S212" s="58">
        <f t="shared" ref="S212:S213" si="2418">SUM(R212)*J212</f>
        <v>38</v>
      </c>
      <c r="T212" s="62">
        <v>6</v>
      </c>
      <c r="U212" s="58">
        <f t="shared" si="2337"/>
        <v>6</v>
      </c>
      <c r="V212" s="62"/>
      <c r="W212" s="58">
        <f t="shared" si="2338"/>
        <v>0</v>
      </c>
      <c r="X212" s="51">
        <f t="shared" si="2339"/>
        <v>0</v>
      </c>
      <c r="Y212" s="51">
        <v>2</v>
      </c>
      <c r="Z212" s="62"/>
      <c r="AA212" s="58"/>
      <c r="AB212" s="62"/>
      <c r="AC212" s="51">
        <f t="shared" si="2340"/>
        <v>0</v>
      </c>
      <c r="AD212" s="62"/>
      <c r="AE212" s="100">
        <f t="shared" si="2341"/>
        <v>0</v>
      </c>
      <c r="AF212" s="62"/>
      <c r="AG212" s="52">
        <f t="shared" si="2342"/>
        <v>0</v>
      </c>
      <c r="AH212" s="62"/>
      <c r="AI212" s="51">
        <f t="shared" si="2343"/>
        <v>0</v>
      </c>
      <c r="AJ212" s="62"/>
      <c r="AK212" s="51">
        <f t="shared" si="2344"/>
        <v>0</v>
      </c>
      <c r="AL212" s="62"/>
      <c r="AM212" s="58">
        <f t="shared" ref="AM212:AM213" si="2419">SUM(AL212*H212)</f>
        <v>0</v>
      </c>
      <c r="AN212" s="62"/>
      <c r="AO212" s="58">
        <f t="shared" si="2346"/>
        <v>0</v>
      </c>
      <c r="AP212" s="62"/>
      <c r="AQ212" s="51">
        <f t="shared" si="2347"/>
        <v>0</v>
      </c>
      <c r="AR212" s="62">
        <v>1</v>
      </c>
      <c r="AS212" s="51">
        <f>AR212*K212*6</f>
        <v>6</v>
      </c>
      <c r="AT212" s="62"/>
      <c r="AU212" s="51">
        <f t="shared" si="2348"/>
        <v>0</v>
      </c>
      <c r="AV212" s="63"/>
      <c r="AW212" s="52"/>
      <c r="AX212" s="63"/>
      <c r="AY212" s="52"/>
      <c r="AZ212" s="63"/>
      <c r="BA212" s="52"/>
      <c r="BB212" s="63"/>
      <c r="BC212" s="52"/>
      <c r="BD212" s="63"/>
      <c r="BE212" s="52"/>
      <c r="BF212" s="52"/>
      <c r="BG212" s="52">
        <f t="shared" si="2349"/>
        <v>52</v>
      </c>
      <c r="BH212" s="52">
        <f t="shared" si="2350"/>
        <v>50</v>
      </c>
      <c r="BI212" s="31"/>
      <c r="BJ212" s="31"/>
      <c r="BK212" s="31"/>
      <c r="BL212" s="31"/>
      <c r="BM212" s="31"/>
      <c r="BN212" s="44" t="s">
        <v>110</v>
      </c>
      <c r="BO212" s="109" t="s">
        <v>111</v>
      </c>
      <c r="BP212" s="109" t="s">
        <v>112</v>
      </c>
      <c r="BQ212" s="109" t="s">
        <v>113</v>
      </c>
      <c r="BR212" s="45">
        <v>201</v>
      </c>
      <c r="BS212" s="45">
        <v>4</v>
      </c>
      <c r="BT212" s="45">
        <v>169</v>
      </c>
      <c r="BU212" s="45">
        <v>1</v>
      </c>
      <c r="BV212" s="45">
        <v>1</v>
      </c>
      <c r="BW212" s="45">
        <v>1</v>
      </c>
      <c r="BX212" s="44">
        <v>70</v>
      </c>
      <c r="BY212" s="99">
        <f t="shared" si="2399"/>
        <v>70</v>
      </c>
      <c r="BZ212" s="62"/>
      <c r="CA212" s="58">
        <f t="shared" si="2400"/>
        <v>0</v>
      </c>
      <c r="CB212" s="62"/>
      <c r="CC212" s="58">
        <f t="shared" si="2401"/>
        <v>0</v>
      </c>
      <c r="CD212" s="62">
        <v>64</v>
      </c>
      <c r="CE212" s="58">
        <f t="shared" si="2402"/>
        <v>64</v>
      </c>
      <c r="CF212" s="62">
        <v>6</v>
      </c>
      <c r="CG212" s="58">
        <f t="shared" si="2403"/>
        <v>6</v>
      </c>
      <c r="CH212" s="62"/>
      <c r="CI212" s="58">
        <f t="shared" si="2404"/>
        <v>0</v>
      </c>
      <c r="CJ212" s="51">
        <f t="shared" si="2405"/>
        <v>0</v>
      </c>
      <c r="CK212" s="51">
        <v>2</v>
      </c>
      <c r="CL212" s="62"/>
      <c r="CM212" s="58"/>
      <c r="CN212" s="62"/>
      <c r="CO212" s="51">
        <f t="shared" si="2406"/>
        <v>0</v>
      </c>
      <c r="CP212" s="62"/>
      <c r="CQ212" s="100">
        <f t="shared" si="2407"/>
        <v>0</v>
      </c>
      <c r="CR212" s="62"/>
      <c r="CS212" s="52">
        <f t="shared" si="2408"/>
        <v>0</v>
      </c>
      <c r="CT212" s="62"/>
      <c r="CU212" s="51">
        <f t="shared" si="2409"/>
        <v>0</v>
      </c>
      <c r="CV212" s="62"/>
      <c r="CW212" s="51">
        <f t="shared" si="2410"/>
        <v>0</v>
      </c>
      <c r="CX212" s="62"/>
      <c r="CY212" s="58">
        <f t="shared" si="2411"/>
        <v>0</v>
      </c>
      <c r="CZ212" s="62"/>
      <c r="DA212" s="58">
        <f t="shared" si="2412"/>
        <v>0</v>
      </c>
      <c r="DB212" s="62"/>
      <c r="DC212" s="51">
        <f t="shared" si="2413"/>
        <v>0</v>
      </c>
      <c r="DD212" s="62">
        <v>1</v>
      </c>
      <c r="DE212" s="51">
        <f>DD212*BW212*6</f>
        <v>6</v>
      </c>
      <c r="DF212" s="62"/>
      <c r="DG212" s="51">
        <f t="shared" si="2351"/>
        <v>0</v>
      </c>
      <c r="DH212" s="63"/>
      <c r="DI212" s="52"/>
      <c r="DJ212" s="63"/>
      <c r="DK212" s="52"/>
      <c r="DL212" s="63"/>
      <c r="DM212" s="52"/>
      <c r="DN212" s="63"/>
      <c r="DO212" s="52"/>
      <c r="DP212" s="63"/>
      <c r="DQ212" s="52"/>
      <c r="DR212" s="52"/>
      <c r="DS212" s="52">
        <f t="shared" si="2352"/>
        <v>78</v>
      </c>
      <c r="DT212" s="52">
        <f t="shared" si="2353"/>
        <v>76</v>
      </c>
      <c r="DU212" s="31"/>
      <c r="DV212" s="31"/>
      <c r="DW212" s="31"/>
      <c r="DX212" s="31"/>
      <c r="DY212" s="31"/>
      <c r="DZ212" s="52"/>
      <c r="EA212" s="101"/>
      <c r="EB212" s="101"/>
      <c r="EC212" s="31"/>
      <c r="ED212" s="31"/>
      <c r="EE212" s="31"/>
      <c r="EF212" s="31"/>
      <c r="EG212" s="31"/>
      <c r="EH212" s="31"/>
      <c r="EI212" s="31"/>
      <c r="EJ212" s="31">
        <f t="shared" si="2354"/>
        <v>110</v>
      </c>
      <c r="EK212" s="31">
        <f t="shared" si="2354"/>
        <v>114</v>
      </c>
      <c r="EL212" s="31">
        <f>SUM(N212+BZ212)</f>
        <v>0</v>
      </c>
      <c r="EM212" s="30">
        <f t="shared" si="2355"/>
        <v>0</v>
      </c>
      <c r="EN212" s="31">
        <f t="shared" si="2356"/>
        <v>0</v>
      </c>
      <c r="EO212" s="31">
        <f t="shared" si="2357"/>
        <v>0</v>
      </c>
      <c r="EP212" s="31">
        <f t="shared" si="2358"/>
        <v>102</v>
      </c>
      <c r="EQ212" s="31">
        <f t="shared" si="2359"/>
        <v>102</v>
      </c>
      <c r="ER212" s="31">
        <f t="shared" si="2360"/>
        <v>12</v>
      </c>
      <c r="ES212" s="31">
        <f t="shared" si="2361"/>
        <v>12</v>
      </c>
      <c r="ET212" s="31">
        <f t="shared" si="2362"/>
        <v>0</v>
      </c>
      <c r="EU212" s="31">
        <f t="shared" si="2363"/>
        <v>0</v>
      </c>
      <c r="EV212" s="31">
        <f t="shared" si="2364"/>
        <v>0</v>
      </c>
      <c r="EW212" s="30">
        <f t="shared" si="2365"/>
        <v>4</v>
      </c>
      <c r="EX212" s="31">
        <f t="shared" si="2366"/>
        <v>0</v>
      </c>
      <c r="EY212" s="31">
        <f t="shared" si="2367"/>
        <v>0</v>
      </c>
      <c r="EZ212" s="31">
        <f t="shared" si="2368"/>
        <v>0</v>
      </c>
      <c r="FA212" s="31">
        <f t="shared" si="2369"/>
        <v>0</v>
      </c>
      <c r="FB212" s="31">
        <f t="shared" si="2370"/>
        <v>0</v>
      </c>
      <c r="FC212" s="31">
        <f t="shared" si="2371"/>
        <v>0</v>
      </c>
      <c r="FD212" s="31">
        <f t="shared" si="2372"/>
        <v>0</v>
      </c>
      <c r="FE212" s="31">
        <f t="shared" si="2373"/>
        <v>0</v>
      </c>
      <c r="FF212" s="31">
        <f t="shared" si="2374"/>
        <v>0</v>
      </c>
      <c r="FG212" s="30">
        <f t="shared" si="2375"/>
        <v>0</v>
      </c>
      <c r="FH212" s="31">
        <f t="shared" si="2376"/>
        <v>0</v>
      </c>
      <c r="FI212" s="31">
        <f t="shared" si="2377"/>
        <v>0</v>
      </c>
      <c r="FJ212" s="31">
        <f t="shared" si="2378"/>
        <v>0</v>
      </c>
      <c r="FK212" s="31">
        <f t="shared" si="2379"/>
        <v>0</v>
      </c>
      <c r="FL212" s="31">
        <f t="shared" si="2380"/>
        <v>0</v>
      </c>
      <c r="FM212" s="31">
        <f t="shared" si="2381"/>
        <v>0</v>
      </c>
      <c r="FN212" s="31">
        <f t="shared" si="2382"/>
        <v>0</v>
      </c>
      <c r="FO212" s="31">
        <f t="shared" si="2383"/>
        <v>0</v>
      </c>
      <c r="FP212" s="31">
        <f t="shared" si="2384"/>
        <v>2</v>
      </c>
      <c r="FQ212" s="31">
        <f t="shared" si="2385"/>
        <v>12</v>
      </c>
      <c r="FR212" s="31"/>
      <c r="FS212" s="31">
        <f t="shared" si="2385"/>
        <v>0</v>
      </c>
      <c r="FT212" s="31">
        <f t="shared" si="2386"/>
        <v>0</v>
      </c>
      <c r="FU212" s="31">
        <f t="shared" si="2387"/>
        <v>0</v>
      </c>
      <c r="FV212" s="31">
        <f t="shared" si="2388"/>
        <v>0</v>
      </c>
      <c r="FW212" s="31">
        <f t="shared" si="2389"/>
        <v>0</v>
      </c>
      <c r="FX212" s="31">
        <f t="shared" si="2390"/>
        <v>0</v>
      </c>
      <c r="FY212" s="31">
        <f t="shared" si="2391"/>
        <v>0</v>
      </c>
      <c r="FZ212" s="31">
        <f t="shared" si="2392"/>
        <v>0</v>
      </c>
      <c r="GA212" s="31">
        <f t="shared" si="2393"/>
        <v>0</v>
      </c>
      <c r="GB212" s="31">
        <f t="shared" si="2394"/>
        <v>0</v>
      </c>
      <c r="GC212" s="31">
        <f t="shared" si="2395"/>
        <v>0</v>
      </c>
      <c r="GD212" s="31">
        <f t="shared" si="2396"/>
        <v>0</v>
      </c>
      <c r="GE212" s="97">
        <f t="shared" si="2397"/>
        <v>130</v>
      </c>
      <c r="GF212" s="98">
        <f t="shared" si="2398"/>
        <v>126</v>
      </c>
      <c r="GG212" s="31"/>
      <c r="GH212" s="31"/>
      <c r="GI212" s="31"/>
      <c r="GJ212" s="31"/>
      <c r="GL212" s="7"/>
      <c r="GM212" s="7"/>
      <c r="GN212" s="11"/>
      <c r="GO212" s="33"/>
      <c r="GP212" s="40"/>
      <c r="GR212" s="36"/>
    </row>
    <row r="213" spans="1:200" s="2" customFormat="1" ht="24.95" hidden="1" customHeight="1">
      <c r="A213" s="31"/>
      <c r="B213" s="44" t="s">
        <v>110</v>
      </c>
      <c r="C213" s="45" t="s">
        <v>116</v>
      </c>
      <c r="D213" s="109" t="s">
        <v>112</v>
      </c>
      <c r="E213" s="109" t="s">
        <v>117</v>
      </c>
      <c r="F213" s="109">
        <v>212</v>
      </c>
      <c r="G213" s="109">
        <v>3</v>
      </c>
      <c r="H213" s="45">
        <f>60+40</f>
        <v>100</v>
      </c>
      <c r="I213" s="45">
        <v>1</v>
      </c>
      <c r="J213" s="45">
        <v>1</v>
      </c>
      <c r="K213" s="45">
        <v>1</v>
      </c>
      <c r="L213" s="44">
        <v>38</v>
      </c>
      <c r="M213" s="99">
        <f t="shared" si="2333"/>
        <v>44</v>
      </c>
      <c r="N213" s="62"/>
      <c r="O213" s="58">
        <f t="shared" si="2417"/>
        <v>0</v>
      </c>
      <c r="P213" s="62"/>
      <c r="Q213" s="58">
        <f t="shared" si="2335"/>
        <v>0</v>
      </c>
      <c r="R213" s="62">
        <v>38</v>
      </c>
      <c r="S213" s="58">
        <f t="shared" si="2418"/>
        <v>38</v>
      </c>
      <c r="T213" s="62">
        <v>6</v>
      </c>
      <c r="U213" s="58">
        <f t="shared" si="2337"/>
        <v>6</v>
      </c>
      <c r="V213" s="62"/>
      <c r="W213" s="58">
        <f t="shared" si="2338"/>
        <v>0</v>
      </c>
      <c r="X213" s="51">
        <f t="shared" si="2339"/>
        <v>0</v>
      </c>
      <c r="Y213" s="51">
        <v>2</v>
      </c>
      <c r="Z213" s="62"/>
      <c r="AA213" s="58"/>
      <c r="AB213" s="62"/>
      <c r="AC213" s="51">
        <f t="shared" si="2340"/>
        <v>0</v>
      </c>
      <c r="AD213" s="62"/>
      <c r="AE213" s="100">
        <f t="shared" si="2341"/>
        <v>0</v>
      </c>
      <c r="AF213" s="62"/>
      <c r="AG213" s="52">
        <f t="shared" si="2342"/>
        <v>0</v>
      </c>
      <c r="AH213" s="62"/>
      <c r="AI213" s="51">
        <f t="shared" si="2343"/>
        <v>0</v>
      </c>
      <c r="AJ213" s="62"/>
      <c r="AK213" s="51">
        <f t="shared" si="2344"/>
        <v>0</v>
      </c>
      <c r="AL213" s="62"/>
      <c r="AM213" s="58">
        <f t="shared" si="2419"/>
        <v>0</v>
      </c>
      <c r="AN213" s="62"/>
      <c r="AO213" s="58">
        <f t="shared" si="2346"/>
        <v>0</v>
      </c>
      <c r="AP213" s="62"/>
      <c r="AQ213" s="51">
        <f t="shared" si="2347"/>
        <v>0</v>
      </c>
      <c r="AR213" s="62">
        <v>1</v>
      </c>
      <c r="AS213" s="51">
        <f>AR213*K213*6</f>
        <v>6</v>
      </c>
      <c r="AT213" s="62"/>
      <c r="AU213" s="51">
        <f t="shared" si="2348"/>
        <v>0</v>
      </c>
      <c r="AV213" s="63"/>
      <c r="AW213" s="52"/>
      <c r="AX213" s="63"/>
      <c r="AY213" s="52"/>
      <c r="AZ213" s="63"/>
      <c r="BA213" s="52"/>
      <c r="BB213" s="63"/>
      <c r="BC213" s="52"/>
      <c r="BD213" s="63"/>
      <c r="BE213" s="52"/>
      <c r="BF213" s="52"/>
      <c r="BG213" s="52">
        <f t="shared" si="2349"/>
        <v>52</v>
      </c>
      <c r="BH213" s="52">
        <f t="shared" si="2350"/>
        <v>50</v>
      </c>
      <c r="BI213" s="31"/>
      <c r="BJ213" s="31"/>
      <c r="BK213" s="31"/>
      <c r="BL213" s="31"/>
      <c r="BM213" s="31"/>
      <c r="BN213" s="44" t="s">
        <v>110</v>
      </c>
      <c r="BO213" s="45" t="s">
        <v>116</v>
      </c>
      <c r="BP213" s="109" t="s">
        <v>112</v>
      </c>
      <c r="BQ213" s="109" t="s">
        <v>117</v>
      </c>
      <c r="BR213" s="109">
        <v>212</v>
      </c>
      <c r="BS213" s="109">
        <v>4</v>
      </c>
      <c r="BT213" s="45">
        <f>60+40</f>
        <v>100</v>
      </c>
      <c r="BU213" s="45">
        <v>1</v>
      </c>
      <c r="BV213" s="45">
        <v>1</v>
      </c>
      <c r="BW213" s="45">
        <v>1</v>
      </c>
      <c r="BX213" s="44">
        <v>60</v>
      </c>
      <c r="BY213" s="99">
        <f t="shared" si="2399"/>
        <v>60</v>
      </c>
      <c r="BZ213" s="62"/>
      <c r="CA213" s="58">
        <f t="shared" si="2400"/>
        <v>0</v>
      </c>
      <c r="CB213" s="62"/>
      <c r="CC213" s="58">
        <f t="shared" si="2401"/>
        <v>0</v>
      </c>
      <c r="CD213" s="62">
        <v>54</v>
      </c>
      <c r="CE213" s="58">
        <f t="shared" si="2402"/>
        <v>54</v>
      </c>
      <c r="CF213" s="62">
        <v>6</v>
      </c>
      <c r="CG213" s="58">
        <f t="shared" si="2403"/>
        <v>6</v>
      </c>
      <c r="CH213" s="62"/>
      <c r="CI213" s="58">
        <f t="shared" si="2404"/>
        <v>0</v>
      </c>
      <c r="CJ213" s="51">
        <f t="shared" si="2405"/>
        <v>0</v>
      </c>
      <c r="CK213" s="51">
        <v>2</v>
      </c>
      <c r="CL213" s="62"/>
      <c r="CM213" s="58"/>
      <c r="CN213" s="62"/>
      <c r="CO213" s="51">
        <f t="shared" si="2406"/>
        <v>0</v>
      </c>
      <c r="CP213" s="62"/>
      <c r="CQ213" s="100">
        <f t="shared" si="2407"/>
        <v>0</v>
      </c>
      <c r="CR213" s="62"/>
      <c r="CS213" s="52">
        <f t="shared" si="2408"/>
        <v>0</v>
      </c>
      <c r="CT213" s="62"/>
      <c r="CU213" s="51">
        <f t="shared" si="2409"/>
        <v>0</v>
      </c>
      <c r="CV213" s="62"/>
      <c r="CW213" s="51">
        <f t="shared" si="2410"/>
        <v>0</v>
      </c>
      <c r="CX213" s="62"/>
      <c r="CY213" s="58">
        <f t="shared" si="2411"/>
        <v>0</v>
      </c>
      <c r="CZ213" s="62"/>
      <c r="DA213" s="58">
        <f t="shared" si="2412"/>
        <v>0</v>
      </c>
      <c r="DB213" s="62"/>
      <c r="DC213" s="51">
        <f t="shared" si="2413"/>
        <v>0</v>
      </c>
      <c r="DD213" s="62">
        <v>1</v>
      </c>
      <c r="DE213" s="51">
        <f>DD213*BW213*6</f>
        <v>6</v>
      </c>
      <c r="DF213" s="62"/>
      <c r="DG213" s="51">
        <f t="shared" si="2351"/>
        <v>0</v>
      </c>
      <c r="DH213" s="63"/>
      <c r="DI213" s="52"/>
      <c r="DJ213" s="63"/>
      <c r="DK213" s="52"/>
      <c r="DL213" s="63"/>
      <c r="DM213" s="52"/>
      <c r="DN213" s="63"/>
      <c r="DO213" s="52"/>
      <c r="DP213" s="63"/>
      <c r="DQ213" s="52"/>
      <c r="DR213" s="52"/>
      <c r="DS213" s="52">
        <f t="shared" si="2352"/>
        <v>68</v>
      </c>
      <c r="DT213" s="52">
        <f t="shared" si="2353"/>
        <v>66</v>
      </c>
      <c r="DU213" s="31"/>
      <c r="DV213" s="31"/>
      <c r="DW213" s="31"/>
      <c r="DX213" s="31"/>
      <c r="DY213" s="31"/>
      <c r="DZ213" s="44"/>
      <c r="EA213" s="45"/>
      <c r="EB213" s="45"/>
      <c r="EC213" s="31"/>
      <c r="ED213" s="31"/>
      <c r="EE213" s="31"/>
      <c r="EF213" s="31"/>
      <c r="EG213" s="31"/>
      <c r="EH213" s="31"/>
      <c r="EI213" s="31"/>
      <c r="EJ213" s="31">
        <f>SUM(L213+L211)</f>
        <v>74</v>
      </c>
      <c r="EK213" s="31">
        <f>SUM(M213+M211)</f>
        <v>88</v>
      </c>
      <c r="EL213" s="31">
        <f>SUM(N213+N211)</f>
        <v>0</v>
      </c>
      <c r="EM213" s="30">
        <f t="shared" si="2355"/>
        <v>0</v>
      </c>
      <c r="EN213" s="31">
        <f t="shared" si="2356"/>
        <v>0</v>
      </c>
      <c r="EO213" s="31">
        <f t="shared" si="2357"/>
        <v>0</v>
      </c>
      <c r="EP213" s="31">
        <f t="shared" si="2358"/>
        <v>92</v>
      </c>
      <c r="EQ213" s="31">
        <f t="shared" si="2359"/>
        <v>92</v>
      </c>
      <c r="ER213" s="31">
        <f t="shared" si="2360"/>
        <v>12</v>
      </c>
      <c r="ES213" s="31">
        <f t="shared" si="2361"/>
        <v>12</v>
      </c>
      <c r="ET213" s="31">
        <f t="shared" si="2362"/>
        <v>0</v>
      </c>
      <c r="EU213" s="31">
        <f t="shared" si="2363"/>
        <v>0</v>
      </c>
      <c r="EV213" s="31">
        <f t="shared" si="2364"/>
        <v>0</v>
      </c>
      <c r="EW213" s="30">
        <f t="shared" si="2365"/>
        <v>4</v>
      </c>
      <c r="EX213" s="31">
        <f t="shared" si="2366"/>
        <v>0</v>
      </c>
      <c r="EY213" s="31">
        <f t="shared" si="2367"/>
        <v>0</v>
      </c>
      <c r="EZ213" s="31">
        <f t="shared" si="2368"/>
        <v>0</v>
      </c>
      <c r="FA213" s="31">
        <f t="shared" si="2369"/>
        <v>0</v>
      </c>
      <c r="FB213" s="31">
        <f t="shared" si="2370"/>
        <v>0</v>
      </c>
      <c r="FC213" s="31">
        <f t="shared" si="2371"/>
        <v>0</v>
      </c>
      <c r="FD213" s="31">
        <f t="shared" si="2372"/>
        <v>0</v>
      </c>
      <c r="FE213" s="31">
        <f t="shared" si="2373"/>
        <v>0</v>
      </c>
      <c r="FF213" s="31">
        <f t="shared" si="2374"/>
        <v>0</v>
      </c>
      <c r="FG213" s="30">
        <f t="shared" si="2375"/>
        <v>0</v>
      </c>
      <c r="FH213" s="31">
        <f t="shared" si="2376"/>
        <v>0</v>
      </c>
      <c r="FI213" s="31">
        <f t="shared" si="2377"/>
        <v>0</v>
      </c>
      <c r="FJ213" s="31">
        <f t="shared" si="2378"/>
        <v>0</v>
      </c>
      <c r="FK213" s="31">
        <f t="shared" si="2379"/>
        <v>0</v>
      </c>
      <c r="FL213" s="31">
        <f t="shared" si="2380"/>
        <v>0</v>
      </c>
      <c r="FM213" s="31">
        <f t="shared" si="2381"/>
        <v>0</v>
      </c>
      <c r="FN213" s="31">
        <f t="shared" si="2382"/>
        <v>0</v>
      </c>
      <c r="FO213" s="31">
        <f t="shared" si="2383"/>
        <v>0</v>
      </c>
      <c r="FP213" s="31">
        <f t="shared" si="2384"/>
        <v>2</v>
      </c>
      <c r="FQ213" s="31">
        <f t="shared" si="2385"/>
        <v>12</v>
      </c>
      <c r="FR213" s="31"/>
      <c r="FS213" s="31">
        <f t="shared" si="2385"/>
        <v>0</v>
      </c>
      <c r="FT213" s="31">
        <f t="shared" si="2386"/>
        <v>0</v>
      </c>
      <c r="FU213" s="31">
        <f t="shared" si="2387"/>
        <v>0</v>
      </c>
      <c r="FV213" s="31">
        <f t="shared" si="2388"/>
        <v>0</v>
      </c>
      <c r="FW213" s="31">
        <f t="shared" si="2389"/>
        <v>0</v>
      </c>
      <c r="FX213" s="31">
        <f t="shared" si="2390"/>
        <v>0</v>
      </c>
      <c r="FY213" s="31">
        <f t="shared" si="2391"/>
        <v>0</v>
      </c>
      <c r="FZ213" s="31">
        <f t="shared" si="2392"/>
        <v>0</v>
      </c>
      <c r="GA213" s="31">
        <f t="shared" si="2393"/>
        <v>0</v>
      </c>
      <c r="GB213" s="31">
        <f t="shared" si="2394"/>
        <v>0</v>
      </c>
      <c r="GC213" s="31">
        <f t="shared" si="2395"/>
        <v>0</v>
      </c>
      <c r="GD213" s="31">
        <f t="shared" si="2396"/>
        <v>0</v>
      </c>
      <c r="GE213" s="97">
        <f t="shared" si="2397"/>
        <v>120</v>
      </c>
      <c r="GF213" s="98">
        <f t="shared" si="2398"/>
        <v>116</v>
      </c>
      <c r="GG213" s="31"/>
      <c r="GH213" s="31"/>
      <c r="GI213" s="31"/>
      <c r="GJ213" s="31"/>
      <c r="GL213" s="7"/>
      <c r="GM213" s="7"/>
      <c r="GN213" s="11"/>
      <c r="GO213" s="33"/>
      <c r="GP213" s="40"/>
      <c r="GR213" s="36"/>
    </row>
    <row r="214" spans="1:200" s="2" customFormat="1" ht="24.95" hidden="1" customHeight="1">
      <c r="A214" s="31"/>
      <c r="B214" s="44" t="s">
        <v>119</v>
      </c>
      <c r="C214" s="119" t="s">
        <v>158</v>
      </c>
      <c r="D214" s="109" t="s">
        <v>112</v>
      </c>
      <c r="E214" s="109" t="s">
        <v>159</v>
      </c>
      <c r="F214" s="45" t="s">
        <v>160</v>
      </c>
      <c r="G214" s="109">
        <v>1</v>
      </c>
      <c r="H214" s="45">
        <v>51</v>
      </c>
      <c r="I214" s="45">
        <v>1</v>
      </c>
      <c r="J214" s="45">
        <v>2</v>
      </c>
      <c r="K214" s="45">
        <f t="shared" ref="K214:K216" si="2420">SUM(J214)*2</f>
        <v>4</v>
      </c>
      <c r="L214" s="104">
        <v>18</v>
      </c>
      <c r="M214" s="105">
        <f t="shared" si="2333"/>
        <v>4</v>
      </c>
      <c r="N214" s="104">
        <v>4</v>
      </c>
      <c r="O214" s="104">
        <f t="shared" ref="O214:O216" si="2421">SUM(N214)*I214</f>
        <v>4</v>
      </c>
      <c r="P214" s="62"/>
      <c r="Q214" s="52"/>
      <c r="R214" s="62"/>
      <c r="S214" s="52"/>
      <c r="T214" s="62"/>
      <c r="U214" s="52"/>
      <c r="V214" s="63"/>
      <c r="W214" s="52"/>
      <c r="X214" s="52"/>
      <c r="Y214" s="52"/>
      <c r="Z214" s="63"/>
      <c r="AA214" s="52"/>
      <c r="AB214" s="63"/>
      <c r="AC214" s="52"/>
      <c r="AD214" s="63"/>
      <c r="AE214" s="108"/>
      <c r="AF214" s="63"/>
      <c r="AG214" s="52"/>
      <c r="AH214" s="63"/>
      <c r="AI214" s="52"/>
      <c r="AJ214" s="63"/>
      <c r="AK214" s="52"/>
      <c r="AL214" s="63"/>
      <c r="AM214" s="52"/>
      <c r="AN214" s="63"/>
      <c r="AO214" s="52"/>
      <c r="AP214" s="63"/>
      <c r="AQ214" s="52"/>
      <c r="AR214" s="63"/>
      <c r="AS214" s="52"/>
      <c r="AT214" s="63"/>
      <c r="AU214" s="52"/>
      <c r="AV214" s="63"/>
      <c r="AW214" s="52"/>
      <c r="AX214" s="63"/>
      <c r="AY214" s="52"/>
      <c r="AZ214" s="63"/>
      <c r="BA214" s="52"/>
      <c r="BB214" s="63"/>
      <c r="BC214" s="52"/>
      <c r="BD214" s="63"/>
      <c r="BE214" s="52"/>
      <c r="BF214" s="52"/>
      <c r="BG214" s="52">
        <f t="shared" si="2349"/>
        <v>4</v>
      </c>
      <c r="BH214" s="52">
        <f t="shared" si="2350"/>
        <v>4</v>
      </c>
      <c r="BI214" s="31"/>
      <c r="BJ214" s="31"/>
      <c r="BK214" s="31"/>
      <c r="BL214" s="31"/>
      <c r="BM214" s="31"/>
      <c r="BN214" s="44" t="s">
        <v>110</v>
      </c>
      <c r="BO214" s="109" t="s">
        <v>111</v>
      </c>
      <c r="BP214" s="109" t="s">
        <v>112</v>
      </c>
      <c r="BQ214" s="109" t="s">
        <v>113</v>
      </c>
      <c r="BR214" s="45">
        <v>502</v>
      </c>
      <c r="BS214" s="45">
        <v>10</v>
      </c>
      <c r="BT214" s="45">
        <v>164</v>
      </c>
      <c r="BU214" s="45">
        <v>1</v>
      </c>
      <c r="BV214" s="45">
        <v>1</v>
      </c>
      <c r="BW214" s="45">
        <v>1</v>
      </c>
      <c r="BX214" s="44">
        <v>44</v>
      </c>
      <c r="BY214" s="99">
        <f t="shared" si="2399"/>
        <v>44</v>
      </c>
      <c r="BZ214" s="62"/>
      <c r="CA214" s="58">
        <f t="shared" ref="CA214:CA215" si="2422">SUM(BZ214)*BU214</f>
        <v>0</v>
      </c>
      <c r="CB214" s="62"/>
      <c r="CC214" s="58">
        <f t="shared" si="2401"/>
        <v>0</v>
      </c>
      <c r="CD214" s="62"/>
      <c r="CE214" s="58">
        <f t="shared" ref="CE214" si="2423">SUM(CD214)*BV214</f>
        <v>0</v>
      </c>
      <c r="CF214" s="62">
        <v>44</v>
      </c>
      <c r="CG214" s="58">
        <f t="shared" si="2403"/>
        <v>44</v>
      </c>
      <c r="CH214" s="62"/>
      <c r="CI214" s="58">
        <f t="shared" si="2404"/>
        <v>0</v>
      </c>
      <c r="CJ214" s="51">
        <f>SUM(BV214*DJ214*2+BV214*DL214*2)</f>
        <v>2</v>
      </c>
      <c r="CK214" s="51">
        <v>2</v>
      </c>
      <c r="CL214" s="62"/>
      <c r="CM214" s="58"/>
      <c r="CN214" s="62"/>
      <c r="CO214" s="51">
        <f t="shared" si="2406"/>
        <v>0</v>
      </c>
      <c r="CP214" s="62"/>
      <c r="CQ214" s="100">
        <f t="shared" si="2407"/>
        <v>0</v>
      </c>
      <c r="CR214" s="62"/>
      <c r="CS214" s="52">
        <f t="shared" si="2408"/>
        <v>0</v>
      </c>
      <c r="CT214" s="62"/>
      <c r="CU214" s="51">
        <f t="shared" si="2409"/>
        <v>0</v>
      </c>
      <c r="CV214" s="62"/>
      <c r="CW214" s="51">
        <f t="shared" si="2410"/>
        <v>0</v>
      </c>
      <c r="CX214" s="62"/>
      <c r="CY214" s="58">
        <f t="shared" si="2411"/>
        <v>0</v>
      </c>
      <c r="CZ214" s="62"/>
      <c r="DA214" s="58">
        <f t="shared" ref="DA214" si="2424">SUM(CZ214*BV214)</f>
        <v>0</v>
      </c>
      <c r="DB214" s="62"/>
      <c r="DC214" s="51">
        <f t="shared" si="2413"/>
        <v>0</v>
      </c>
      <c r="DD214" s="62"/>
      <c r="DE214" s="51">
        <f t="shared" ref="DE214" si="2425">SUM(BW214*DD214*6)</f>
        <v>0</v>
      </c>
      <c r="DF214" s="62"/>
      <c r="DG214" s="51">
        <f t="shared" si="2351"/>
        <v>0</v>
      </c>
      <c r="DH214" s="62"/>
      <c r="DI214" s="52">
        <f t="shared" ref="DI214" si="2426">SUM(DH214*BT214/3)</f>
        <v>0</v>
      </c>
      <c r="DJ214" s="62">
        <v>1</v>
      </c>
      <c r="DK214" s="51">
        <f>DJ214*BW214:BW244*8</f>
        <v>8</v>
      </c>
      <c r="DL214" s="63"/>
      <c r="DM214" s="52"/>
      <c r="DN214" s="63"/>
      <c r="DO214" s="52"/>
      <c r="DP214" s="63"/>
      <c r="DQ214" s="52"/>
      <c r="DR214" s="52"/>
      <c r="DS214" s="52">
        <f t="shared" si="2352"/>
        <v>56</v>
      </c>
      <c r="DT214" s="52">
        <f t="shared" si="2353"/>
        <v>54</v>
      </c>
      <c r="DU214" s="31"/>
      <c r="DV214" s="31"/>
      <c r="DW214" s="31"/>
      <c r="DX214" s="31"/>
      <c r="DY214" s="31"/>
      <c r="DZ214" s="95"/>
      <c r="EA214" s="95"/>
      <c r="EB214" s="31"/>
      <c r="EC214" s="31"/>
      <c r="ED214" s="31"/>
      <c r="EE214" s="31"/>
      <c r="EF214" s="31"/>
      <c r="EG214" s="31"/>
      <c r="EH214" s="31"/>
      <c r="EI214" s="31"/>
      <c r="EJ214" s="31">
        <f t="shared" ref="EJ214:EJ223" si="2427">SUM(L214+BX214)</f>
        <v>62</v>
      </c>
      <c r="EK214" s="31">
        <f t="shared" ref="EK214:EK223" si="2428">SUM(M214+BY214)</f>
        <v>48</v>
      </c>
      <c r="EL214" s="31">
        <f t="shared" ref="EL214:EL223" si="2429">SUM(N214+BZ214)</f>
        <v>4</v>
      </c>
      <c r="EM214" s="30">
        <f t="shared" si="2355"/>
        <v>4</v>
      </c>
      <c r="EN214" s="31">
        <f t="shared" si="2356"/>
        <v>0</v>
      </c>
      <c r="EO214" s="31">
        <f t="shared" si="2357"/>
        <v>0</v>
      </c>
      <c r="EP214" s="31">
        <f t="shared" si="2358"/>
        <v>0</v>
      </c>
      <c r="EQ214" s="31">
        <f t="shared" si="2359"/>
        <v>0</v>
      </c>
      <c r="ER214" s="31">
        <f t="shared" si="2360"/>
        <v>44</v>
      </c>
      <c r="ES214" s="31">
        <f t="shared" si="2361"/>
        <v>44</v>
      </c>
      <c r="ET214" s="31">
        <f t="shared" si="2362"/>
        <v>0</v>
      </c>
      <c r="EU214" s="31">
        <f t="shared" si="2363"/>
        <v>0</v>
      </c>
      <c r="EV214" s="31">
        <f t="shared" si="2364"/>
        <v>2</v>
      </c>
      <c r="EW214" s="30">
        <f t="shared" si="2365"/>
        <v>2</v>
      </c>
      <c r="EX214" s="31">
        <f t="shared" si="2366"/>
        <v>0</v>
      </c>
      <c r="EY214" s="31">
        <f t="shared" si="2367"/>
        <v>0</v>
      </c>
      <c r="EZ214" s="31">
        <f t="shared" si="2368"/>
        <v>0</v>
      </c>
      <c r="FA214" s="31">
        <f t="shared" si="2369"/>
        <v>0</v>
      </c>
      <c r="FB214" s="31">
        <f t="shared" si="2370"/>
        <v>0</v>
      </c>
      <c r="FC214" s="31">
        <f t="shared" si="2371"/>
        <v>0</v>
      </c>
      <c r="FD214" s="31">
        <f t="shared" si="2372"/>
        <v>0</v>
      </c>
      <c r="FE214" s="31">
        <f t="shared" si="2373"/>
        <v>0</v>
      </c>
      <c r="FF214" s="31">
        <f t="shared" si="2374"/>
        <v>0</v>
      </c>
      <c r="FG214" s="30">
        <f t="shared" si="2375"/>
        <v>0</v>
      </c>
      <c r="FH214" s="31">
        <f t="shared" si="2376"/>
        <v>0</v>
      </c>
      <c r="FI214" s="31">
        <f t="shared" si="2377"/>
        <v>0</v>
      </c>
      <c r="FJ214" s="31">
        <f t="shared" si="2378"/>
        <v>0</v>
      </c>
      <c r="FK214" s="31">
        <f t="shared" si="2379"/>
        <v>0</v>
      </c>
      <c r="FL214" s="31">
        <f t="shared" si="2380"/>
        <v>0</v>
      </c>
      <c r="FM214" s="31">
        <f t="shared" si="2381"/>
        <v>0</v>
      </c>
      <c r="FN214" s="31">
        <f t="shared" si="2382"/>
        <v>0</v>
      </c>
      <c r="FO214" s="31">
        <f t="shared" si="2383"/>
        <v>0</v>
      </c>
      <c r="FP214" s="31">
        <f t="shared" si="2384"/>
        <v>0</v>
      </c>
      <c r="FQ214" s="31">
        <f t="shared" si="2385"/>
        <v>0</v>
      </c>
      <c r="FR214" s="31"/>
      <c r="FS214" s="31">
        <f t="shared" si="2385"/>
        <v>0</v>
      </c>
      <c r="FT214" s="31">
        <f t="shared" si="2386"/>
        <v>0</v>
      </c>
      <c r="FU214" s="31">
        <f t="shared" si="2387"/>
        <v>0</v>
      </c>
      <c r="FV214" s="31">
        <f t="shared" si="2388"/>
        <v>1</v>
      </c>
      <c r="FW214" s="31">
        <f t="shared" si="2389"/>
        <v>8</v>
      </c>
      <c r="FX214" s="31">
        <f t="shared" si="2390"/>
        <v>0</v>
      </c>
      <c r="FY214" s="31">
        <f t="shared" si="2391"/>
        <v>0</v>
      </c>
      <c r="FZ214" s="31">
        <f t="shared" si="2392"/>
        <v>0</v>
      </c>
      <c r="GA214" s="31">
        <f t="shared" si="2393"/>
        <v>0</v>
      </c>
      <c r="GB214" s="31">
        <f t="shared" si="2394"/>
        <v>0</v>
      </c>
      <c r="GC214" s="31">
        <f t="shared" si="2395"/>
        <v>0</v>
      </c>
      <c r="GD214" s="31">
        <f t="shared" si="2396"/>
        <v>0</v>
      </c>
      <c r="GE214" s="97">
        <f t="shared" si="2397"/>
        <v>60</v>
      </c>
      <c r="GF214" s="98">
        <f t="shared" si="2398"/>
        <v>58</v>
      </c>
      <c r="GG214" s="31"/>
      <c r="GH214" s="31"/>
      <c r="GI214" s="31"/>
      <c r="GJ214" s="31"/>
      <c r="GL214" s="7"/>
      <c r="GM214" s="7"/>
      <c r="GN214" s="11"/>
      <c r="GO214" s="33"/>
      <c r="GP214" s="40"/>
      <c r="GR214" s="36"/>
    </row>
    <row r="215" spans="1:200" s="2" customFormat="1" ht="24.95" hidden="1" customHeight="1">
      <c r="A215" s="31"/>
      <c r="B215" s="123" t="s">
        <v>119</v>
      </c>
      <c r="C215" s="124" t="s">
        <v>147</v>
      </c>
      <c r="D215" s="124" t="s">
        <v>112</v>
      </c>
      <c r="E215" s="124" t="s">
        <v>148</v>
      </c>
      <c r="F215" s="124" t="s">
        <v>149</v>
      </c>
      <c r="G215" s="124">
        <v>1</v>
      </c>
      <c r="H215" s="124">
        <v>54</v>
      </c>
      <c r="I215" s="124">
        <v>1</v>
      </c>
      <c r="J215" s="124">
        <v>2</v>
      </c>
      <c r="K215" s="124">
        <f t="shared" si="2420"/>
        <v>4</v>
      </c>
      <c r="L215" s="104">
        <v>18</v>
      </c>
      <c r="M215" s="105">
        <f t="shared" si="2333"/>
        <v>4</v>
      </c>
      <c r="N215" s="104">
        <v>4</v>
      </c>
      <c r="O215" s="104">
        <f t="shared" si="2421"/>
        <v>4</v>
      </c>
      <c r="P215" s="62"/>
      <c r="Q215" s="52"/>
      <c r="R215" s="62"/>
      <c r="S215" s="52"/>
      <c r="T215" s="62"/>
      <c r="U215" s="52"/>
      <c r="V215" s="63"/>
      <c r="W215" s="52"/>
      <c r="X215" s="52"/>
      <c r="Y215" s="52"/>
      <c r="Z215" s="63"/>
      <c r="AA215" s="52"/>
      <c r="AB215" s="63"/>
      <c r="AC215" s="52"/>
      <c r="AD215" s="63"/>
      <c r="AE215" s="108"/>
      <c r="AF215" s="63"/>
      <c r="AG215" s="52"/>
      <c r="AH215" s="63"/>
      <c r="AI215" s="52"/>
      <c r="AJ215" s="63"/>
      <c r="AK215" s="52"/>
      <c r="AL215" s="63"/>
      <c r="AM215" s="52"/>
      <c r="AN215" s="63"/>
      <c r="AO215" s="52"/>
      <c r="AP215" s="63"/>
      <c r="AQ215" s="52"/>
      <c r="AR215" s="63"/>
      <c r="AS215" s="52"/>
      <c r="AT215" s="63"/>
      <c r="AU215" s="52"/>
      <c r="AV215" s="63"/>
      <c r="AW215" s="52"/>
      <c r="AX215" s="63"/>
      <c r="AY215" s="52"/>
      <c r="AZ215" s="63"/>
      <c r="BA215" s="52"/>
      <c r="BB215" s="63"/>
      <c r="BC215" s="52"/>
      <c r="BD215" s="63"/>
      <c r="BE215" s="52"/>
      <c r="BF215" s="52"/>
      <c r="BG215" s="52">
        <f t="shared" si="2349"/>
        <v>4</v>
      </c>
      <c r="BH215" s="52">
        <f t="shared" si="2350"/>
        <v>4</v>
      </c>
      <c r="BI215" s="31"/>
      <c r="BJ215" s="31"/>
      <c r="BK215" s="31"/>
      <c r="BL215" s="31"/>
      <c r="BM215" s="31"/>
      <c r="BN215" s="44" t="s">
        <v>123</v>
      </c>
      <c r="BO215" s="109" t="s">
        <v>114</v>
      </c>
      <c r="BP215" s="109" t="s">
        <v>112</v>
      </c>
      <c r="BQ215" s="45" t="s">
        <v>115</v>
      </c>
      <c r="BR215" s="45" t="s">
        <v>169</v>
      </c>
      <c r="BS215" s="45">
        <v>2</v>
      </c>
      <c r="BT215" s="45">
        <v>54</v>
      </c>
      <c r="BU215" s="45">
        <v>1</v>
      </c>
      <c r="BV215" s="45">
        <v>2</v>
      </c>
      <c r="BW215" s="45">
        <f>SUM(BV215)*2</f>
        <v>4</v>
      </c>
      <c r="BX215" s="44">
        <v>16</v>
      </c>
      <c r="BY215" s="99">
        <f t="shared" si="2399"/>
        <v>6</v>
      </c>
      <c r="BZ215" s="62">
        <v>6</v>
      </c>
      <c r="CA215" s="58">
        <f t="shared" si="2422"/>
        <v>6</v>
      </c>
      <c r="CB215" s="62">
        <v>0</v>
      </c>
      <c r="CC215" s="58">
        <f t="shared" si="2401"/>
        <v>0</v>
      </c>
      <c r="CD215" s="62"/>
      <c r="CE215" s="58">
        <f t="shared" ref="CE215" si="2430">SUM(CD215)*BV215</f>
        <v>0</v>
      </c>
      <c r="CF215" s="62"/>
      <c r="CG215" s="58">
        <f t="shared" ref="CG215" si="2431">SUM(CF215)*BW215</f>
        <v>0</v>
      </c>
      <c r="CH215" s="62"/>
      <c r="CI215" s="58">
        <f t="shared" si="2404"/>
        <v>0</v>
      </c>
      <c r="CJ215" s="51">
        <f t="shared" ref="CJ215:CJ217" si="2432">SUM(BW215*DJ215*2+BW215*DL215*2)</f>
        <v>0</v>
      </c>
      <c r="CK215" s="51">
        <v>2</v>
      </c>
      <c r="CL215" s="62"/>
      <c r="CM215" s="58"/>
      <c r="CN215" s="62"/>
      <c r="CO215" s="51">
        <f t="shared" ref="CO215" si="2433">SUM(CN215)*3*BT215/5</f>
        <v>0</v>
      </c>
      <c r="CP215" s="62"/>
      <c r="CQ215" s="100">
        <f t="shared" si="2407"/>
        <v>0</v>
      </c>
      <c r="CR215" s="62"/>
      <c r="CS215" s="52">
        <f t="shared" si="2408"/>
        <v>0</v>
      </c>
      <c r="CT215" s="62"/>
      <c r="CU215" s="51">
        <f t="shared" si="2409"/>
        <v>0</v>
      </c>
      <c r="CV215" s="63"/>
      <c r="CW215" s="52"/>
      <c r="CX215" s="63"/>
      <c r="CY215" s="52"/>
      <c r="CZ215" s="63"/>
      <c r="DA215" s="52"/>
      <c r="DB215" s="63"/>
      <c r="DC215" s="52"/>
      <c r="DD215" s="63"/>
      <c r="DE215" s="52"/>
      <c r="DF215" s="63"/>
      <c r="DG215" s="52"/>
      <c r="DH215" s="63"/>
      <c r="DI215" s="52"/>
      <c r="DJ215" s="63"/>
      <c r="DK215" s="52"/>
      <c r="DL215" s="63"/>
      <c r="DM215" s="52"/>
      <c r="DN215" s="63"/>
      <c r="DO215" s="52"/>
      <c r="DP215" s="63"/>
      <c r="DQ215" s="52"/>
      <c r="DR215" s="52"/>
      <c r="DS215" s="52">
        <f t="shared" si="2352"/>
        <v>8</v>
      </c>
      <c r="DT215" s="52">
        <f t="shared" si="2353"/>
        <v>6</v>
      </c>
      <c r="DU215" s="31"/>
      <c r="DV215" s="31"/>
      <c r="DW215" s="31"/>
      <c r="DX215" s="31"/>
      <c r="DY215" s="31"/>
      <c r="DZ215" s="95"/>
      <c r="EA215" s="95"/>
      <c r="EB215" s="31"/>
      <c r="EC215" s="31"/>
      <c r="ED215" s="31"/>
      <c r="EE215" s="31"/>
      <c r="EF215" s="31"/>
      <c r="EG215" s="31"/>
      <c r="EH215" s="31"/>
      <c r="EI215" s="31"/>
      <c r="EJ215" s="31">
        <f t="shared" si="2427"/>
        <v>34</v>
      </c>
      <c r="EK215" s="31">
        <f t="shared" si="2428"/>
        <v>10</v>
      </c>
      <c r="EL215" s="31">
        <f t="shared" si="2429"/>
        <v>10</v>
      </c>
      <c r="EM215" s="30">
        <f t="shared" si="2355"/>
        <v>10</v>
      </c>
      <c r="EN215" s="31">
        <f t="shared" si="2356"/>
        <v>0</v>
      </c>
      <c r="EO215" s="31">
        <f t="shared" si="2357"/>
        <v>0</v>
      </c>
      <c r="EP215" s="31">
        <f t="shared" si="2358"/>
        <v>0</v>
      </c>
      <c r="EQ215" s="31">
        <f t="shared" si="2359"/>
        <v>0</v>
      </c>
      <c r="ER215" s="31">
        <f t="shared" si="2360"/>
        <v>0</v>
      </c>
      <c r="ES215" s="31">
        <f t="shared" si="2361"/>
        <v>0</v>
      </c>
      <c r="ET215" s="31">
        <f t="shared" si="2362"/>
        <v>0</v>
      </c>
      <c r="EU215" s="31">
        <f t="shared" si="2363"/>
        <v>0</v>
      </c>
      <c r="EV215" s="31">
        <f t="shared" si="2364"/>
        <v>0</v>
      </c>
      <c r="EW215" s="30">
        <f t="shared" si="2365"/>
        <v>2</v>
      </c>
      <c r="EX215" s="31">
        <f t="shared" si="2366"/>
        <v>0</v>
      </c>
      <c r="EY215" s="31">
        <f t="shared" si="2367"/>
        <v>0</v>
      </c>
      <c r="EZ215" s="31">
        <f t="shared" si="2368"/>
        <v>0</v>
      </c>
      <c r="FA215" s="31">
        <f t="shared" si="2369"/>
        <v>0</v>
      </c>
      <c r="FB215" s="31">
        <f t="shared" si="2370"/>
        <v>0</v>
      </c>
      <c r="FC215" s="31">
        <f t="shared" si="2371"/>
        <v>0</v>
      </c>
      <c r="FD215" s="31">
        <f t="shared" si="2372"/>
        <v>0</v>
      </c>
      <c r="FE215" s="31">
        <f t="shared" si="2373"/>
        <v>0</v>
      </c>
      <c r="FF215" s="31">
        <f t="shared" si="2374"/>
        <v>0</v>
      </c>
      <c r="FG215" s="30">
        <f t="shared" si="2375"/>
        <v>0</v>
      </c>
      <c r="FH215" s="31">
        <f t="shared" si="2376"/>
        <v>0</v>
      </c>
      <c r="FI215" s="31">
        <f t="shared" si="2377"/>
        <v>0</v>
      </c>
      <c r="FJ215" s="31">
        <f t="shared" si="2378"/>
        <v>0</v>
      </c>
      <c r="FK215" s="31">
        <f t="shared" si="2379"/>
        <v>0</v>
      </c>
      <c r="FL215" s="31">
        <f t="shared" si="2380"/>
        <v>0</v>
      </c>
      <c r="FM215" s="31">
        <f t="shared" si="2381"/>
        <v>0</v>
      </c>
      <c r="FN215" s="31">
        <f t="shared" si="2382"/>
        <v>0</v>
      </c>
      <c r="FO215" s="31">
        <f t="shared" si="2383"/>
        <v>0</v>
      </c>
      <c r="FP215" s="31">
        <f t="shared" si="2384"/>
        <v>0</v>
      </c>
      <c r="FQ215" s="31">
        <f t="shared" si="2385"/>
        <v>0</v>
      </c>
      <c r="FR215" s="31"/>
      <c r="FS215" s="31">
        <f t="shared" si="2385"/>
        <v>0</v>
      </c>
      <c r="FT215" s="31">
        <f t="shared" si="2386"/>
        <v>0</v>
      </c>
      <c r="FU215" s="31">
        <f t="shared" si="2387"/>
        <v>0</v>
      </c>
      <c r="FV215" s="31">
        <f t="shared" si="2388"/>
        <v>0</v>
      </c>
      <c r="FW215" s="31">
        <f t="shared" si="2389"/>
        <v>0</v>
      </c>
      <c r="FX215" s="31">
        <f t="shared" si="2390"/>
        <v>0</v>
      </c>
      <c r="FY215" s="31">
        <f t="shared" si="2391"/>
        <v>0</v>
      </c>
      <c r="FZ215" s="31">
        <f t="shared" si="2392"/>
        <v>0</v>
      </c>
      <c r="GA215" s="31">
        <f t="shared" si="2393"/>
        <v>0</v>
      </c>
      <c r="GB215" s="31">
        <f t="shared" si="2394"/>
        <v>0</v>
      </c>
      <c r="GC215" s="31">
        <f t="shared" si="2395"/>
        <v>0</v>
      </c>
      <c r="GD215" s="31">
        <f t="shared" si="2396"/>
        <v>0</v>
      </c>
      <c r="GE215" s="97">
        <f t="shared" si="2397"/>
        <v>12</v>
      </c>
      <c r="GF215" s="98">
        <f t="shared" si="2398"/>
        <v>10</v>
      </c>
      <c r="GG215" s="31"/>
      <c r="GH215" s="31"/>
      <c r="GI215" s="31"/>
      <c r="GJ215" s="31"/>
      <c r="GL215" s="7"/>
      <c r="GM215" s="7"/>
      <c r="GN215" s="11"/>
      <c r="GO215" s="33"/>
      <c r="GP215" s="40"/>
      <c r="GR215" s="36"/>
    </row>
    <row r="216" spans="1:200" s="2" customFormat="1" ht="24.95" hidden="1" customHeight="1">
      <c r="A216" s="31"/>
      <c r="B216" s="44" t="s">
        <v>119</v>
      </c>
      <c r="C216" s="45" t="s">
        <v>137</v>
      </c>
      <c r="D216" s="109" t="s">
        <v>112</v>
      </c>
      <c r="E216" s="109" t="s">
        <v>135</v>
      </c>
      <c r="F216" s="109" t="s">
        <v>168</v>
      </c>
      <c r="G216" s="109">
        <v>1</v>
      </c>
      <c r="H216" s="45">
        <v>25</v>
      </c>
      <c r="I216" s="45">
        <v>1</v>
      </c>
      <c r="J216" s="45">
        <v>1</v>
      </c>
      <c r="K216" s="45">
        <f t="shared" si="2420"/>
        <v>2</v>
      </c>
      <c r="L216" s="104">
        <v>18</v>
      </c>
      <c r="M216" s="105">
        <f t="shared" si="2333"/>
        <v>2</v>
      </c>
      <c r="N216" s="104">
        <v>2</v>
      </c>
      <c r="O216" s="104">
        <f t="shared" si="2421"/>
        <v>2</v>
      </c>
      <c r="P216" s="62"/>
      <c r="Q216" s="52"/>
      <c r="R216" s="62"/>
      <c r="S216" s="52"/>
      <c r="T216" s="62"/>
      <c r="U216" s="52"/>
      <c r="V216" s="63"/>
      <c r="W216" s="52"/>
      <c r="X216" s="52"/>
      <c r="Y216" s="52"/>
      <c r="Z216" s="63"/>
      <c r="AA216" s="52"/>
      <c r="AB216" s="63"/>
      <c r="AC216" s="52"/>
      <c r="AD216" s="63"/>
      <c r="AE216" s="108"/>
      <c r="AF216" s="63"/>
      <c r="AG216" s="52"/>
      <c r="AH216" s="63"/>
      <c r="AI216" s="52"/>
      <c r="AJ216" s="63"/>
      <c r="AK216" s="52"/>
      <c r="AL216" s="63"/>
      <c r="AM216" s="52"/>
      <c r="AN216" s="63"/>
      <c r="AO216" s="52"/>
      <c r="AP216" s="63"/>
      <c r="AQ216" s="52"/>
      <c r="AR216" s="63"/>
      <c r="AS216" s="52"/>
      <c r="AT216" s="63"/>
      <c r="AU216" s="52"/>
      <c r="AV216" s="63"/>
      <c r="AW216" s="52"/>
      <c r="AX216" s="63"/>
      <c r="AY216" s="52"/>
      <c r="AZ216" s="63"/>
      <c r="BA216" s="52"/>
      <c r="BB216" s="63"/>
      <c r="BC216" s="52"/>
      <c r="BD216" s="63"/>
      <c r="BE216" s="52"/>
      <c r="BF216" s="52"/>
      <c r="BG216" s="52">
        <f t="shared" si="2349"/>
        <v>2</v>
      </c>
      <c r="BH216" s="52">
        <f t="shared" si="2350"/>
        <v>2</v>
      </c>
      <c r="BI216" s="31"/>
      <c r="BJ216" s="31"/>
      <c r="BK216" s="31"/>
      <c r="BL216" s="31"/>
      <c r="BM216" s="31"/>
      <c r="BN216" s="44" t="s">
        <v>110</v>
      </c>
      <c r="BO216" s="45" t="s">
        <v>147</v>
      </c>
      <c r="BP216" s="109" t="s">
        <v>112</v>
      </c>
      <c r="BQ216" s="45" t="s">
        <v>148</v>
      </c>
      <c r="BR216" s="45">
        <v>326</v>
      </c>
      <c r="BS216" s="45">
        <v>6</v>
      </c>
      <c r="BT216" s="45">
        <f>23+22+21</f>
        <v>66</v>
      </c>
      <c r="BU216" s="45">
        <v>1</v>
      </c>
      <c r="BV216" s="45">
        <v>1</v>
      </c>
      <c r="BW216" s="45">
        <v>1</v>
      </c>
      <c r="BX216" s="104">
        <v>70</v>
      </c>
      <c r="BY216" s="99">
        <f t="shared" si="2399"/>
        <v>18</v>
      </c>
      <c r="BZ216" s="62"/>
      <c r="CA216" s="58">
        <f t="shared" ref="CA216" si="2434">SUM(BZ216)*BU216</f>
        <v>0</v>
      </c>
      <c r="CB216" s="62"/>
      <c r="CC216" s="58">
        <f t="shared" si="2401"/>
        <v>0</v>
      </c>
      <c r="CD216" s="62">
        <v>0</v>
      </c>
      <c r="CE216" s="58">
        <f t="shared" ref="CE216" si="2435">SUM(CD216)*BV216</f>
        <v>0</v>
      </c>
      <c r="CF216" s="62">
        <v>18</v>
      </c>
      <c r="CG216" s="58">
        <f t="shared" ref="CG216:CG218" si="2436">SUM(CF216)*BW216</f>
        <v>18</v>
      </c>
      <c r="CH216" s="62"/>
      <c r="CI216" s="58">
        <f t="shared" si="2404"/>
        <v>0</v>
      </c>
      <c r="CJ216" s="51">
        <f t="shared" si="2432"/>
        <v>0</v>
      </c>
      <c r="CK216" s="51">
        <v>2</v>
      </c>
      <c r="CL216" s="62"/>
      <c r="CM216" s="58"/>
      <c r="CN216" s="62"/>
      <c r="CO216" s="51">
        <f t="shared" ref="CO216:CO218" si="2437">SUM(CN216)*3*BT216/5</f>
        <v>0</v>
      </c>
      <c r="CP216" s="62"/>
      <c r="CQ216" s="100">
        <f t="shared" si="2407"/>
        <v>0</v>
      </c>
      <c r="CR216" s="62"/>
      <c r="CS216" s="52">
        <f t="shared" si="2408"/>
        <v>0</v>
      </c>
      <c r="CT216" s="62"/>
      <c r="CU216" s="51">
        <f t="shared" si="2409"/>
        <v>0</v>
      </c>
      <c r="CV216" s="62"/>
      <c r="CW216" s="51">
        <f t="shared" ref="CW216:CW217" si="2438">SUM(CV216*BT216*2/3)</f>
        <v>0</v>
      </c>
      <c r="CX216" s="62"/>
      <c r="CY216" s="58">
        <f t="shared" ref="CY216" si="2439">SUM(CX216*BT216)</f>
        <v>0</v>
      </c>
      <c r="CZ216" s="62"/>
      <c r="DA216" s="58">
        <f t="shared" ref="DA216" si="2440">SUM(CZ216*BV216)</f>
        <v>0</v>
      </c>
      <c r="DB216" s="62"/>
      <c r="DC216" s="51">
        <f t="shared" ref="DC216" si="2441">SUM(DB216*BT216*2)</f>
        <v>0</v>
      </c>
      <c r="DD216" s="62">
        <v>1</v>
      </c>
      <c r="DE216" s="51">
        <f>DD216*BW216*6</f>
        <v>6</v>
      </c>
      <c r="DF216" s="62"/>
      <c r="DG216" s="51">
        <f t="shared" ref="DG216" si="2442">DF216*BT216/3</f>
        <v>0</v>
      </c>
      <c r="DH216" s="63"/>
      <c r="DI216" s="52"/>
      <c r="DJ216" s="63"/>
      <c r="DK216" s="52"/>
      <c r="DL216" s="63"/>
      <c r="DM216" s="52"/>
      <c r="DN216" s="63"/>
      <c r="DO216" s="52"/>
      <c r="DP216" s="63"/>
      <c r="DQ216" s="52"/>
      <c r="DR216" s="52"/>
      <c r="DS216" s="52">
        <f t="shared" si="2352"/>
        <v>26</v>
      </c>
      <c r="DT216" s="52">
        <f t="shared" si="2353"/>
        <v>24</v>
      </c>
      <c r="DU216" s="31"/>
      <c r="DV216" s="31"/>
      <c r="DW216" s="31"/>
      <c r="DX216" s="31"/>
      <c r="DY216" s="31"/>
      <c r="DZ216" s="95"/>
      <c r="EA216" s="95"/>
      <c r="EB216" s="31"/>
      <c r="EC216" s="31"/>
      <c r="ED216" s="31"/>
      <c r="EE216" s="31"/>
      <c r="EF216" s="31"/>
      <c r="EG216" s="31"/>
      <c r="EH216" s="31"/>
      <c r="EI216" s="31"/>
      <c r="EJ216" s="31">
        <f t="shared" si="2427"/>
        <v>88</v>
      </c>
      <c r="EK216" s="31">
        <f t="shared" si="2428"/>
        <v>20</v>
      </c>
      <c r="EL216" s="31">
        <f t="shared" si="2429"/>
        <v>2</v>
      </c>
      <c r="EM216" s="30">
        <f t="shared" si="2355"/>
        <v>2</v>
      </c>
      <c r="EN216" s="31">
        <f t="shared" si="2356"/>
        <v>0</v>
      </c>
      <c r="EO216" s="31">
        <f t="shared" si="2357"/>
        <v>0</v>
      </c>
      <c r="EP216" s="31">
        <f t="shared" si="2358"/>
        <v>0</v>
      </c>
      <c r="EQ216" s="31">
        <f t="shared" si="2359"/>
        <v>0</v>
      </c>
      <c r="ER216" s="31">
        <f t="shared" si="2360"/>
        <v>18</v>
      </c>
      <c r="ES216" s="31">
        <f t="shared" si="2361"/>
        <v>18</v>
      </c>
      <c r="ET216" s="31">
        <f t="shared" si="2362"/>
        <v>0</v>
      </c>
      <c r="EU216" s="31">
        <f t="shared" si="2363"/>
        <v>0</v>
      </c>
      <c r="EV216" s="31">
        <f t="shared" si="2364"/>
        <v>0</v>
      </c>
      <c r="EW216" s="30">
        <f t="shared" si="2365"/>
        <v>2</v>
      </c>
      <c r="EX216" s="31">
        <f t="shared" si="2366"/>
        <v>0</v>
      </c>
      <c r="EY216" s="31">
        <f t="shared" si="2367"/>
        <v>0</v>
      </c>
      <c r="EZ216" s="31">
        <f t="shared" si="2368"/>
        <v>0</v>
      </c>
      <c r="FA216" s="31">
        <f t="shared" si="2369"/>
        <v>0</v>
      </c>
      <c r="FB216" s="31">
        <f t="shared" si="2370"/>
        <v>0</v>
      </c>
      <c r="FC216" s="31">
        <f t="shared" si="2371"/>
        <v>0</v>
      </c>
      <c r="FD216" s="31">
        <f t="shared" si="2372"/>
        <v>0</v>
      </c>
      <c r="FE216" s="31">
        <f t="shared" si="2373"/>
        <v>0</v>
      </c>
      <c r="FF216" s="31">
        <f t="shared" si="2374"/>
        <v>0</v>
      </c>
      <c r="FG216" s="30">
        <f t="shared" si="2375"/>
        <v>0</v>
      </c>
      <c r="FH216" s="31">
        <f t="shared" si="2376"/>
        <v>0</v>
      </c>
      <c r="FI216" s="31">
        <f t="shared" si="2377"/>
        <v>0</v>
      </c>
      <c r="FJ216" s="31">
        <f t="shared" si="2378"/>
        <v>0</v>
      </c>
      <c r="FK216" s="31">
        <f t="shared" si="2379"/>
        <v>0</v>
      </c>
      <c r="FL216" s="31">
        <f t="shared" si="2380"/>
        <v>0</v>
      </c>
      <c r="FM216" s="31">
        <f t="shared" si="2381"/>
        <v>0</v>
      </c>
      <c r="FN216" s="31">
        <f t="shared" si="2382"/>
        <v>0</v>
      </c>
      <c r="FO216" s="31">
        <f t="shared" si="2383"/>
        <v>0</v>
      </c>
      <c r="FP216" s="31">
        <f t="shared" si="2384"/>
        <v>1</v>
      </c>
      <c r="FQ216" s="31">
        <f t="shared" si="2385"/>
        <v>6</v>
      </c>
      <c r="FR216" s="31"/>
      <c r="FS216" s="31">
        <f t="shared" si="2385"/>
        <v>0</v>
      </c>
      <c r="FT216" s="31">
        <f t="shared" si="2386"/>
        <v>0</v>
      </c>
      <c r="FU216" s="31">
        <f t="shared" si="2387"/>
        <v>0</v>
      </c>
      <c r="FV216" s="31">
        <f t="shared" si="2388"/>
        <v>0</v>
      </c>
      <c r="FW216" s="31">
        <f t="shared" si="2389"/>
        <v>0</v>
      </c>
      <c r="FX216" s="31">
        <f t="shared" si="2390"/>
        <v>0</v>
      </c>
      <c r="FY216" s="31">
        <f t="shared" si="2391"/>
        <v>0</v>
      </c>
      <c r="FZ216" s="31">
        <f t="shared" si="2392"/>
        <v>0</v>
      </c>
      <c r="GA216" s="31">
        <f t="shared" si="2393"/>
        <v>0</v>
      </c>
      <c r="GB216" s="31">
        <f t="shared" si="2394"/>
        <v>0</v>
      </c>
      <c r="GC216" s="31">
        <f t="shared" si="2395"/>
        <v>0</v>
      </c>
      <c r="GD216" s="31">
        <f t="shared" si="2396"/>
        <v>0</v>
      </c>
      <c r="GE216" s="97">
        <f t="shared" si="2397"/>
        <v>28</v>
      </c>
      <c r="GF216" s="98">
        <f t="shared" si="2398"/>
        <v>26</v>
      </c>
      <c r="GG216" s="31"/>
      <c r="GH216" s="31"/>
      <c r="GI216" s="31"/>
      <c r="GJ216" s="31"/>
      <c r="GL216" s="7"/>
      <c r="GM216" s="7"/>
      <c r="GN216" s="11"/>
      <c r="GO216" s="33"/>
      <c r="GP216" s="40"/>
      <c r="GR216" s="36"/>
    </row>
    <row r="217" spans="1:200" s="2" customFormat="1" ht="24.95" hidden="1" customHeight="1">
      <c r="A217" s="31"/>
      <c r="B217" s="102" t="s">
        <v>110</v>
      </c>
      <c r="C217" s="109" t="s">
        <v>111</v>
      </c>
      <c r="D217" s="109" t="s">
        <v>112</v>
      </c>
      <c r="E217" s="109" t="s">
        <v>113</v>
      </c>
      <c r="F217" s="45">
        <v>304</v>
      </c>
      <c r="G217" s="45">
        <v>5</v>
      </c>
      <c r="H217" s="45">
        <v>123</v>
      </c>
      <c r="I217" s="45">
        <v>1</v>
      </c>
      <c r="J217" s="45">
        <v>1</v>
      </c>
      <c r="K217" s="45">
        <v>1</v>
      </c>
      <c r="L217" s="104">
        <v>44</v>
      </c>
      <c r="M217" s="99">
        <f t="shared" si="2333"/>
        <v>6</v>
      </c>
      <c r="N217" s="62"/>
      <c r="O217" s="58">
        <f t="shared" ref="O217:O219" si="2443">SUM(N217)*I217</f>
        <v>0</v>
      </c>
      <c r="P217" s="62"/>
      <c r="Q217" s="58">
        <f t="shared" ref="Q217:Q222" si="2444">J217*P217</f>
        <v>0</v>
      </c>
      <c r="R217" s="62">
        <v>0</v>
      </c>
      <c r="S217" s="58">
        <f t="shared" ref="S217:S219" si="2445">SUM(R217)*J217</f>
        <v>0</v>
      </c>
      <c r="T217" s="62">
        <v>6</v>
      </c>
      <c r="U217" s="58">
        <f t="shared" ref="U217:U222" si="2446">SUM(T217)*K217</f>
        <v>6</v>
      </c>
      <c r="V217" s="62"/>
      <c r="W217" s="58">
        <f t="shared" ref="W217:W222" si="2447">SUM(V217)*J217*5</f>
        <v>0</v>
      </c>
      <c r="X217" s="51">
        <f t="shared" ref="X217:X222" si="2448">SUM(K217*AX217*2+K217*AZ217*2)</f>
        <v>0</v>
      </c>
      <c r="Y217" s="51">
        <v>0</v>
      </c>
      <c r="Z217" s="62"/>
      <c r="AA217" s="58"/>
      <c r="AB217" s="62"/>
      <c r="AC217" s="51">
        <f t="shared" ref="AC217:AC222" si="2449">SUM(AB217)*3*H217/5</f>
        <v>0</v>
      </c>
      <c r="AD217" s="62"/>
      <c r="AE217" s="100">
        <f t="shared" ref="AE217:AE222" si="2450">SUM(AD217*H217*(30+4))</f>
        <v>0</v>
      </c>
      <c r="AF217" s="62"/>
      <c r="AG217" s="52">
        <f t="shared" ref="AG217:AG219" si="2451">SUM(AF217*H217*3)</f>
        <v>0</v>
      </c>
      <c r="AH217" s="62"/>
      <c r="AI217" s="51">
        <f t="shared" ref="AI217:AI218" si="2452">SUM(AH217*H217/3)</f>
        <v>0</v>
      </c>
      <c r="AJ217" s="62"/>
      <c r="AK217" s="51">
        <f t="shared" ref="AK217:AK218" si="2453">SUM(AJ217*H217*2/3)</f>
        <v>0</v>
      </c>
      <c r="AL217" s="62"/>
      <c r="AM217" s="58">
        <f t="shared" ref="AM217:AM218" si="2454">SUM(AL217*H217)</f>
        <v>0</v>
      </c>
      <c r="AN217" s="62"/>
      <c r="AO217" s="58">
        <f t="shared" ref="AO217:AO218" si="2455">SUM(AN217*J217)</f>
        <v>0</v>
      </c>
      <c r="AP217" s="62"/>
      <c r="AQ217" s="51">
        <f t="shared" ref="AQ217:AQ218" si="2456">SUM(AP217*H217*2)</f>
        <v>0</v>
      </c>
      <c r="AR217" s="62">
        <v>1</v>
      </c>
      <c r="AS217" s="51">
        <f>AR217*K217*6</f>
        <v>6</v>
      </c>
      <c r="AT217" s="63"/>
      <c r="AU217" s="52"/>
      <c r="AV217" s="63"/>
      <c r="AW217" s="52"/>
      <c r="AX217" s="63"/>
      <c r="AY217" s="52"/>
      <c r="AZ217" s="63"/>
      <c r="BA217" s="52"/>
      <c r="BB217" s="63"/>
      <c r="BC217" s="52"/>
      <c r="BD217" s="63"/>
      <c r="BE217" s="52"/>
      <c r="BF217" s="52"/>
      <c r="BG217" s="52">
        <f t="shared" si="2349"/>
        <v>12</v>
      </c>
      <c r="BH217" s="52">
        <f t="shared" si="2350"/>
        <v>12</v>
      </c>
      <c r="BI217" s="31"/>
      <c r="BJ217" s="31"/>
      <c r="BK217" s="31"/>
      <c r="BL217" s="31"/>
      <c r="BM217" s="31"/>
      <c r="BN217" s="44" t="s">
        <v>110</v>
      </c>
      <c r="BO217" s="45" t="s">
        <v>134</v>
      </c>
      <c r="BP217" s="109" t="s">
        <v>112</v>
      </c>
      <c r="BQ217" s="45" t="s">
        <v>135</v>
      </c>
      <c r="BR217" s="45">
        <v>433</v>
      </c>
      <c r="BS217" s="109">
        <v>8</v>
      </c>
      <c r="BT217" s="45">
        <v>25</v>
      </c>
      <c r="BU217" s="45">
        <v>1</v>
      </c>
      <c r="BV217" s="45">
        <v>1</v>
      </c>
      <c r="BW217" s="45">
        <v>1</v>
      </c>
      <c r="BX217" s="104">
        <v>44</v>
      </c>
      <c r="BY217" s="99">
        <f t="shared" si="2399"/>
        <v>18</v>
      </c>
      <c r="BZ217" s="62"/>
      <c r="CA217" s="58">
        <f t="shared" ref="CA217:CA218" si="2457">SUM(BZ217)*BU217</f>
        <v>0</v>
      </c>
      <c r="CB217" s="62"/>
      <c r="CC217" s="58">
        <f t="shared" si="2401"/>
        <v>0</v>
      </c>
      <c r="CD217" s="62">
        <v>0</v>
      </c>
      <c r="CE217" s="58">
        <f t="shared" ref="CE217:CE218" si="2458">SUM(CD217)*BV217</f>
        <v>0</v>
      </c>
      <c r="CF217" s="62">
        <v>18</v>
      </c>
      <c r="CG217" s="58">
        <f t="shared" si="2436"/>
        <v>18</v>
      </c>
      <c r="CH217" s="62"/>
      <c r="CI217" s="58">
        <f t="shared" si="2404"/>
        <v>0</v>
      </c>
      <c r="CJ217" s="51">
        <f t="shared" si="2432"/>
        <v>0</v>
      </c>
      <c r="CK217" s="51">
        <v>2</v>
      </c>
      <c r="CL217" s="62"/>
      <c r="CM217" s="58"/>
      <c r="CN217" s="62"/>
      <c r="CO217" s="51">
        <f t="shared" si="2437"/>
        <v>0</v>
      </c>
      <c r="CP217" s="62"/>
      <c r="CQ217" s="100">
        <f t="shared" si="2407"/>
        <v>0</v>
      </c>
      <c r="CR217" s="62"/>
      <c r="CS217" s="52">
        <f t="shared" si="2408"/>
        <v>0</v>
      </c>
      <c r="CT217" s="62"/>
      <c r="CU217" s="51">
        <f t="shared" si="2409"/>
        <v>0</v>
      </c>
      <c r="CV217" s="62"/>
      <c r="CW217" s="51">
        <f t="shared" si="2438"/>
        <v>0</v>
      </c>
      <c r="CX217" s="63"/>
      <c r="CY217" s="52"/>
      <c r="CZ217" s="63"/>
      <c r="DA217" s="52"/>
      <c r="DB217" s="63"/>
      <c r="DC217" s="52"/>
      <c r="DD217" s="63"/>
      <c r="DE217" s="52"/>
      <c r="DF217" s="63"/>
      <c r="DG217" s="52"/>
      <c r="DH217" s="63"/>
      <c r="DI217" s="52"/>
      <c r="DJ217" s="63"/>
      <c r="DK217" s="52"/>
      <c r="DL217" s="63"/>
      <c r="DM217" s="52"/>
      <c r="DN217" s="63"/>
      <c r="DO217" s="52"/>
      <c r="DP217" s="63"/>
      <c r="DQ217" s="52"/>
      <c r="DR217" s="52"/>
      <c r="DS217" s="52">
        <f t="shared" si="2352"/>
        <v>20</v>
      </c>
      <c r="DT217" s="52">
        <f t="shared" si="2353"/>
        <v>18</v>
      </c>
      <c r="DU217" s="31"/>
      <c r="DV217" s="31"/>
      <c r="DW217" s="31"/>
      <c r="DX217" s="31"/>
      <c r="DY217" s="31"/>
      <c r="DZ217" s="95"/>
      <c r="EA217" s="95"/>
      <c r="EB217" s="31"/>
      <c r="EC217" s="31"/>
      <c r="ED217" s="31"/>
      <c r="EE217" s="31"/>
      <c r="EF217" s="31"/>
      <c r="EG217" s="31"/>
      <c r="EH217" s="31"/>
      <c r="EI217" s="31"/>
      <c r="EJ217" s="31">
        <f t="shared" si="2427"/>
        <v>88</v>
      </c>
      <c r="EK217" s="31">
        <f t="shared" si="2428"/>
        <v>24</v>
      </c>
      <c r="EL217" s="31">
        <f t="shared" si="2429"/>
        <v>0</v>
      </c>
      <c r="EM217" s="30">
        <f t="shared" si="2355"/>
        <v>0</v>
      </c>
      <c r="EN217" s="31">
        <f t="shared" si="2356"/>
        <v>0</v>
      </c>
      <c r="EO217" s="31">
        <f t="shared" si="2357"/>
        <v>0</v>
      </c>
      <c r="EP217" s="31">
        <f t="shared" si="2358"/>
        <v>0</v>
      </c>
      <c r="EQ217" s="31">
        <f t="shared" si="2359"/>
        <v>0</v>
      </c>
      <c r="ER217" s="31">
        <f t="shared" si="2360"/>
        <v>24</v>
      </c>
      <c r="ES217" s="31">
        <f t="shared" si="2361"/>
        <v>24</v>
      </c>
      <c r="ET217" s="31">
        <f t="shared" si="2362"/>
        <v>0</v>
      </c>
      <c r="EU217" s="31">
        <f t="shared" si="2363"/>
        <v>0</v>
      </c>
      <c r="EV217" s="31">
        <f t="shared" si="2364"/>
        <v>0</v>
      </c>
      <c r="EW217" s="30">
        <f t="shared" si="2365"/>
        <v>2</v>
      </c>
      <c r="EX217" s="31">
        <f t="shared" si="2366"/>
        <v>0</v>
      </c>
      <c r="EY217" s="31">
        <f t="shared" si="2367"/>
        <v>0</v>
      </c>
      <c r="EZ217" s="31">
        <f t="shared" si="2368"/>
        <v>0</v>
      </c>
      <c r="FA217" s="31">
        <f t="shared" si="2369"/>
        <v>0</v>
      </c>
      <c r="FB217" s="31">
        <f t="shared" si="2370"/>
        <v>0</v>
      </c>
      <c r="FC217" s="31">
        <f t="shared" si="2371"/>
        <v>0</v>
      </c>
      <c r="FD217" s="31">
        <f t="shared" si="2372"/>
        <v>0</v>
      </c>
      <c r="FE217" s="31">
        <f t="shared" si="2373"/>
        <v>0</v>
      </c>
      <c r="FF217" s="31">
        <f t="shared" si="2374"/>
        <v>0</v>
      </c>
      <c r="FG217" s="30">
        <f t="shared" si="2375"/>
        <v>0</v>
      </c>
      <c r="FH217" s="31">
        <f t="shared" si="2376"/>
        <v>0</v>
      </c>
      <c r="FI217" s="31">
        <f t="shared" si="2377"/>
        <v>0</v>
      </c>
      <c r="FJ217" s="31">
        <f t="shared" si="2378"/>
        <v>0</v>
      </c>
      <c r="FK217" s="31">
        <f t="shared" si="2379"/>
        <v>0</v>
      </c>
      <c r="FL217" s="31">
        <f t="shared" si="2380"/>
        <v>0</v>
      </c>
      <c r="FM217" s="31">
        <f t="shared" si="2381"/>
        <v>0</v>
      </c>
      <c r="FN217" s="31">
        <f t="shared" si="2382"/>
        <v>0</v>
      </c>
      <c r="FO217" s="31">
        <f t="shared" si="2383"/>
        <v>0</v>
      </c>
      <c r="FP217" s="31">
        <f t="shared" si="2384"/>
        <v>1</v>
      </c>
      <c r="FQ217" s="31">
        <f t="shared" si="2385"/>
        <v>6</v>
      </c>
      <c r="FR217" s="31"/>
      <c r="FS217" s="31">
        <f t="shared" si="2385"/>
        <v>0</v>
      </c>
      <c r="FT217" s="31">
        <f t="shared" si="2386"/>
        <v>0</v>
      </c>
      <c r="FU217" s="31">
        <f t="shared" si="2387"/>
        <v>0</v>
      </c>
      <c r="FV217" s="31">
        <f t="shared" si="2388"/>
        <v>0</v>
      </c>
      <c r="FW217" s="31">
        <f t="shared" si="2389"/>
        <v>0</v>
      </c>
      <c r="FX217" s="31">
        <f t="shared" si="2390"/>
        <v>0</v>
      </c>
      <c r="FY217" s="31">
        <f t="shared" si="2391"/>
        <v>0</v>
      </c>
      <c r="FZ217" s="31">
        <f t="shared" si="2392"/>
        <v>0</v>
      </c>
      <c r="GA217" s="31">
        <f t="shared" si="2393"/>
        <v>0</v>
      </c>
      <c r="GB217" s="31">
        <f t="shared" si="2394"/>
        <v>0</v>
      </c>
      <c r="GC217" s="31">
        <f t="shared" si="2395"/>
        <v>0</v>
      </c>
      <c r="GD217" s="31">
        <f t="shared" si="2396"/>
        <v>0</v>
      </c>
      <c r="GE217" s="97">
        <f t="shared" si="2397"/>
        <v>32</v>
      </c>
      <c r="GF217" s="98">
        <f t="shared" si="2398"/>
        <v>30</v>
      </c>
      <c r="GG217" s="31"/>
      <c r="GH217" s="31"/>
      <c r="GI217" s="31"/>
      <c r="GJ217" s="31"/>
      <c r="GL217" s="7"/>
      <c r="GM217" s="7"/>
      <c r="GN217" s="11"/>
      <c r="GO217" s="33"/>
      <c r="GP217" s="40"/>
      <c r="GR217" s="36"/>
    </row>
    <row r="218" spans="1:200" s="2" customFormat="1" ht="24.95" hidden="1" customHeight="1">
      <c r="A218" s="31"/>
      <c r="B218" s="102" t="s">
        <v>110</v>
      </c>
      <c r="C218" s="109" t="s">
        <v>111</v>
      </c>
      <c r="D218" s="109" t="s">
        <v>112</v>
      </c>
      <c r="E218" s="109" t="s">
        <v>113</v>
      </c>
      <c r="F218" s="45">
        <v>305</v>
      </c>
      <c r="G218" s="45">
        <v>5</v>
      </c>
      <c r="H218" s="45">
        <v>123</v>
      </c>
      <c r="I218" s="45">
        <v>1</v>
      </c>
      <c r="J218" s="45">
        <v>1</v>
      </c>
      <c r="K218" s="45">
        <v>1</v>
      </c>
      <c r="L218" s="104">
        <v>44</v>
      </c>
      <c r="M218" s="99">
        <f t="shared" si="2333"/>
        <v>6</v>
      </c>
      <c r="N218" s="62"/>
      <c r="O218" s="58">
        <f t="shared" si="2443"/>
        <v>0</v>
      </c>
      <c r="P218" s="62"/>
      <c r="Q218" s="58">
        <f t="shared" si="2444"/>
        <v>0</v>
      </c>
      <c r="R218" s="62">
        <v>0</v>
      </c>
      <c r="S218" s="58">
        <f t="shared" si="2445"/>
        <v>0</v>
      </c>
      <c r="T218" s="62">
        <v>6</v>
      </c>
      <c r="U218" s="58">
        <f t="shared" si="2446"/>
        <v>6</v>
      </c>
      <c r="V218" s="62"/>
      <c r="W218" s="58">
        <f t="shared" si="2447"/>
        <v>0</v>
      </c>
      <c r="X218" s="51">
        <f t="shared" si="2448"/>
        <v>0</v>
      </c>
      <c r="Y218" s="51">
        <v>0</v>
      </c>
      <c r="Z218" s="62"/>
      <c r="AA218" s="58"/>
      <c r="AB218" s="62"/>
      <c r="AC218" s="51">
        <f t="shared" si="2449"/>
        <v>0</v>
      </c>
      <c r="AD218" s="62"/>
      <c r="AE218" s="100">
        <f t="shared" si="2450"/>
        <v>0</v>
      </c>
      <c r="AF218" s="62"/>
      <c r="AG218" s="52">
        <f t="shared" si="2451"/>
        <v>0</v>
      </c>
      <c r="AH218" s="62"/>
      <c r="AI218" s="51">
        <f t="shared" si="2452"/>
        <v>0</v>
      </c>
      <c r="AJ218" s="62"/>
      <c r="AK218" s="51">
        <f t="shared" si="2453"/>
        <v>0</v>
      </c>
      <c r="AL218" s="62"/>
      <c r="AM218" s="58">
        <f t="shared" si="2454"/>
        <v>0</v>
      </c>
      <c r="AN218" s="62"/>
      <c r="AO218" s="58">
        <f t="shared" si="2455"/>
        <v>0</v>
      </c>
      <c r="AP218" s="62"/>
      <c r="AQ218" s="51">
        <f t="shared" si="2456"/>
        <v>0</v>
      </c>
      <c r="AR218" s="62">
        <v>0</v>
      </c>
      <c r="AS218" s="51">
        <f>AR218*K218*6</f>
        <v>0</v>
      </c>
      <c r="AT218" s="63"/>
      <c r="AU218" s="52"/>
      <c r="AV218" s="63"/>
      <c r="AW218" s="52"/>
      <c r="AX218" s="63"/>
      <c r="AY218" s="52"/>
      <c r="AZ218" s="63"/>
      <c r="BA218" s="52"/>
      <c r="BB218" s="63"/>
      <c r="BC218" s="52"/>
      <c r="BD218" s="63"/>
      <c r="BE218" s="52"/>
      <c r="BF218" s="52"/>
      <c r="BG218" s="52">
        <f t="shared" si="2349"/>
        <v>6</v>
      </c>
      <c r="BH218" s="52">
        <f t="shared" si="2350"/>
        <v>6</v>
      </c>
      <c r="BI218" s="31"/>
      <c r="BJ218" s="31"/>
      <c r="BK218" s="31"/>
      <c r="BL218" s="31"/>
      <c r="BM218" s="31"/>
      <c r="BN218" s="44" t="s">
        <v>120</v>
      </c>
      <c r="BO218" s="45"/>
      <c r="BP218" s="45"/>
      <c r="BQ218" s="45"/>
      <c r="BR218" s="45"/>
      <c r="BS218" s="45">
        <v>2</v>
      </c>
      <c r="BT218" s="45">
        <v>1500</v>
      </c>
      <c r="BU218" s="45">
        <v>10</v>
      </c>
      <c r="BV218" s="45">
        <v>10</v>
      </c>
      <c r="BW218" s="45"/>
      <c r="BX218" s="44"/>
      <c r="BY218" s="99">
        <f t="shared" ref="BY218" si="2459">SUM(BZ218+CB218+CD218+CF218+CH218)</f>
        <v>0</v>
      </c>
      <c r="BZ218" s="62"/>
      <c r="CA218" s="58">
        <f t="shared" si="2457"/>
        <v>0</v>
      </c>
      <c r="CB218" s="62"/>
      <c r="CC218" s="58">
        <f t="shared" si="2401"/>
        <v>0</v>
      </c>
      <c r="CD218" s="62"/>
      <c r="CE218" s="58">
        <f t="shared" si="2458"/>
        <v>0</v>
      </c>
      <c r="CF218" s="62"/>
      <c r="CG218" s="58">
        <f t="shared" si="2436"/>
        <v>0</v>
      </c>
      <c r="CH218" s="62"/>
      <c r="CI218" s="58">
        <f t="shared" si="2404"/>
        <v>0</v>
      </c>
      <c r="CJ218" s="51">
        <v>0</v>
      </c>
      <c r="CK218" s="51"/>
      <c r="CL218" s="62"/>
      <c r="CM218" s="58"/>
      <c r="CN218" s="62"/>
      <c r="CO218" s="51">
        <f t="shared" si="2437"/>
        <v>0</v>
      </c>
      <c r="CP218" s="62"/>
      <c r="CQ218" s="100">
        <f t="shared" ref="CQ218" si="2460">SUM(CP218*BT218*(30+4))</f>
        <v>0</v>
      </c>
      <c r="CR218" s="62"/>
      <c r="CS218" s="52">
        <f t="shared" si="2408"/>
        <v>0</v>
      </c>
      <c r="CT218" s="62"/>
      <c r="CU218" s="51">
        <f>SUM(CT218*BT218/3*1.1)</f>
        <v>0</v>
      </c>
      <c r="CV218" s="62"/>
      <c r="CW218" s="51">
        <f t="shared" ref="CW218" si="2461">SUM(CV218*BT218*2/3)</f>
        <v>0</v>
      </c>
      <c r="CX218" s="62"/>
      <c r="CY218" s="58">
        <f t="shared" ref="CY218" si="2462">SUM(CX218*BT218)</f>
        <v>0</v>
      </c>
      <c r="CZ218" s="62"/>
      <c r="DA218" s="58">
        <f t="shared" ref="DA218" si="2463">SUM(CZ218*BV218)</f>
        <v>0</v>
      </c>
      <c r="DB218" s="62"/>
      <c r="DC218" s="51">
        <f>SUM(DB218*BT218*2)</f>
        <v>0</v>
      </c>
      <c r="DD218" s="62"/>
      <c r="DE218" s="51">
        <f>SUM(BV218*DD218*6)</f>
        <v>0</v>
      </c>
      <c r="DF218" s="62"/>
      <c r="DG218" s="51">
        <f t="shared" ref="DG218" si="2464">DF218*BT218/3</f>
        <v>0</v>
      </c>
      <c r="DH218" s="62">
        <v>1</v>
      </c>
      <c r="DI218" s="52">
        <v>80</v>
      </c>
      <c r="DJ218" s="63"/>
      <c r="DK218" s="52"/>
      <c r="DL218" s="63"/>
      <c r="DM218" s="52"/>
      <c r="DN218" s="63"/>
      <c r="DO218" s="52"/>
      <c r="DP218" s="63"/>
      <c r="DQ218" s="52"/>
      <c r="DR218" s="52"/>
      <c r="DS218" s="52">
        <f t="shared" si="2352"/>
        <v>80</v>
      </c>
      <c r="DT218" s="52">
        <f t="shared" si="2353"/>
        <v>80</v>
      </c>
      <c r="DU218" s="31"/>
      <c r="DV218" s="31"/>
      <c r="DW218" s="31"/>
      <c r="DX218" s="31"/>
      <c r="DY218" s="31"/>
      <c r="DZ218" s="95"/>
      <c r="EA218" s="95"/>
      <c r="EB218" s="31"/>
      <c r="EC218" s="31"/>
      <c r="ED218" s="31"/>
      <c r="EE218" s="31"/>
      <c r="EF218" s="31"/>
      <c r="EG218" s="31"/>
      <c r="EH218" s="31"/>
      <c r="EI218" s="31"/>
      <c r="EJ218" s="31">
        <f t="shared" si="2427"/>
        <v>44</v>
      </c>
      <c r="EK218" s="31">
        <f t="shared" si="2428"/>
        <v>6</v>
      </c>
      <c r="EL218" s="31">
        <f t="shared" si="2429"/>
        <v>0</v>
      </c>
      <c r="EM218" s="30">
        <f t="shared" si="2355"/>
        <v>0</v>
      </c>
      <c r="EN218" s="31">
        <f t="shared" si="2356"/>
        <v>0</v>
      </c>
      <c r="EO218" s="31">
        <f t="shared" si="2357"/>
        <v>0</v>
      </c>
      <c r="EP218" s="31">
        <f t="shared" si="2358"/>
        <v>0</v>
      </c>
      <c r="EQ218" s="31">
        <f t="shared" si="2359"/>
        <v>0</v>
      </c>
      <c r="ER218" s="31">
        <f t="shared" si="2360"/>
        <v>6</v>
      </c>
      <c r="ES218" s="31">
        <f t="shared" si="2361"/>
        <v>6</v>
      </c>
      <c r="ET218" s="31">
        <f t="shared" si="2362"/>
        <v>0</v>
      </c>
      <c r="EU218" s="31">
        <f t="shared" si="2363"/>
        <v>0</v>
      </c>
      <c r="EV218" s="31">
        <f t="shared" si="2364"/>
        <v>0</v>
      </c>
      <c r="EW218" s="30">
        <f t="shared" si="2365"/>
        <v>0</v>
      </c>
      <c r="EX218" s="31">
        <f t="shared" si="2366"/>
        <v>0</v>
      </c>
      <c r="EY218" s="31">
        <f t="shared" si="2367"/>
        <v>0</v>
      </c>
      <c r="EZ218" s="31">
        <f t="shared" si="2368"/>
        <v>0</v>
      </c>
      <c r="FA218" s="31">
        <f t="shared" si="2369"/>
        <v>0</v>
      </c>
      <c r="FB218" s="31">
        <f t="shared" si="2370"/>
        <v>0</v>
      </c>
      <c r="FC218" s="31">
        <f t="shared" si="2371"/>
        <v>0</v>
      </c>
      <c r="FD218" s="31">
        <f t="shared" si="2372"/>
        <v>0</v>
      </c>
      <c r="FE218" s="31">
        <f t="shared" si="2373"/>
        <v>0</v>
      </c>
      <c r="FF218" s="31">
        <f t="shared" si="2374"/>
        <v>0</v>
      </c>
      <c r="FG218" s="30">
        <f t="shared" si="2375"/>
        <v>0</v>
      </c>
      <c r="FH218" s="31">
        <f t="shared" si="2376"/>
        <v>0</v>
      </c>
      <c r="FI218" s="31">
        <f t="shared" si="2377"/>
        <v>0</v>
      </c>
      <c r="FJ218" s="31">
        <f t="shared" si="2378"/>
        <v>0</v>
      </c>
      <c r="FK218" s="31">
        <f t="shared" si="2379"/>
        <v>0</v>
      </c>
      <c r="FL218" s="31">
        <f t="shared" si="2380"/>
        <v>0</v>
      </c>
      <c r="FM218" s="31">
        <f t="shared" si="2381"/>
        <v>0</v>
      </c>
      <c r="FN218" s="31">
        <f t="shared" si="2382"/>
        <v>0</v>
      </c>
      <c r="FO218" s="31">
        <f t="shared" si="2383"/>
        <v>0</v>
      </c>
      <c r="FP218" s="31">
        <f t="shared" si="2384"/>
        <v>0</v>
      </c>
      <c r="FQ218" s="31">
        <f t="shared" si="2385"/>
        <v>0</v>
      </c>
      <c r="FR218" s="31"/>
      <c r="FS218" s="31">
        <f t="shared" si="2385"/>
        <v>0</v>
      </c>
      <c r="FT218" s="31">
        <f t="shared" si="2386"/>
        <v>1</v>
      </c>
      <c r="FU218" s="31">
        <f t="shared" si="2387"/>
        <v>80</v>
      </c>
      <c r="FV218" s="31">
        <f t="shared" si="2388"/>
        <v>0</v>
      </c>
      <c r="FW218" s="31">
        <f t="shared" si="2389"/>
        <v>0</v>
      </c>
      <c r="FX218" s="31">
        <f t="shared" si="2390"/>
        <v>0</v>
      </c>
      <c r="FY218" s="31">
        <f t="shared" si="2391"/>
        <v>0</v>
      </c>
      <c r="FZ218" s="31">
        <f t="shared" si="2392"/>
        <v>0</v>
      </c>
      <c r="GA218" s="31">
        <f t="shared" si="2393"/>
        <v>0</v>
      </c>
      <c r="GB218" s="31">
        <f t="shared" si="2394"/>
        <v>0</v>
      </c>
      <c r="GC218" s="31">
        <f t="shared" si="2395"/>
        <v>0</v>
      </c>
      <c r="GD218" s="31">
        <f t="shared" si="2396"/>
        <v>0</v>
      </c>
      <c r="GE218" s="97">
        <f t="shared" si="2397"/>
        <v>86</v>
      </c>
      <c r="GF218" s="98">
        <f t="shared" si="2398"/>
        <v>86</v>
      </c>
      <c r="GG218" s="31"/>
      <c r="GH218" s="31"/>
      <c r="GI218" s="31"/>
      <c r="GJ218" s="31"/>
      <c r="GL218" s="7"/>
      <c r="GM218" s="7"/>
      <c r="GN218" s="11"/>
      <c r="GO218" s="33"/>
      <c r="GP218" s="40"/>
      <c r="GR218" s="36"/>
    </row>
    <row r="219" spans="1:200" s="2" customFormat="1" ht="24.95" hidden="1" customHeight="1">
      <c r="A219" s="31"/>
      <c r="B219" s="102" t="s">
        <v>110</v>
      </c>
      <c r="C219" s="45" t="s">
        <v>116</v>
      </c>
      <c r="D219" s="109" t="s">
        <v>112</v>
      </c>
      <c r="E219" s="109" t="s">
        <v>117</v>
      </c>
      <c r="F219" s="109">
        <v>306</v>
      </c>
      <c r="G219" s="109">
        <v>5</v>
      </c>
      <c r="H219" s="45">
        <v>93</v>
      </c>
      <c r="I219" s="45">
        <v>1</v>
      </c>
      <c r="J219" s="45">
        <v>1</v>
      </c>
      <c r="K219" s="45">
        <v>1</v>
      </c>
      <c r="L219" s="44">
        <v>36</v>
      </c>
      <c r="M219" s="99">
        <f t="shared" si="2333"/>
        <v>6</v>
      </c>
      <c r="N219" s="62"/>
      <c r="O219" s="58">
        <f t="shared" si="2443"/>
        <v>0</v>
      </c>
      <c r="P219" s="62"/>
      <c r="Q219" s="58">
        <f t="shared" si="2444"/>
        <v>0</v>
      </c>
      <c r="R219" s="62">
        <v>0</v>
      </c>
      <c r="S219" s="58">
        <f t="shared" si="2445"/>
        <v>0</v>
      </c>
      <c r="T219" s="62">
        <v>6</v>
      </c>
      <c r="U219" s="58">
        <f t="shared" si="2446"/>
        <v>6</v>
      </c>
      <c r="V219" s="62"/>
      <c r="W219" s="58">
        <f t="shared" si="2447"/>
        <v>0</v>
      </c>
      <c r="X219" s="51">
        <f t="shared" si="2448"/>
        <v>0</v>
      </c>
      <c r="Y219" s="51">
        <v>0</v>
      </c>
      <c r="Z219" s="62"/>
      <c r="AA219" s="58"/>
      <c r="AB219" s="62"/>
      <c r="AC219" s="51">
        <f t="shared" si="2449"/>
        <v>0</v>
      </c>
      <c r="AD219" s="62"/>
      <c r="AE219" s="100">
        <f t="shared" si="2450"/>
        <v>0</v>
      </c>
      <c r="AF219" s="62"/>
      <c r="AG219" s="52">
        <f t="shared" si="2451"/>
        <v>0</v>
      </c>
      <c r="AH219" s="63"/>
      <c r="AI219" s="52"/>
      <c r="AJ219" s="63"/>
      <c r="AK219" s="52"/>
      <c r="AL219" s="63"/>
      <c r="AM219" s="52"/>
      <c r="AN219" s="63"/>
      <c r="AO219" s="52"/>
      <c r="AP219" s="63"/>
      <c r="AQ219" s="52"/>
      <c r="AR219" s="63"/>
      <c r="AS219" s="52"/>
      <c r="AT219" s="63"/>
      <c r="AU219" s="52"/>
      <c r="AV219" s="63"/>
      <c r="AW219" s="52"/>
      <c r="AX219" s="63"/>
      <c r="AY219" s="52"/>
      <c r="AZ219" s="63"/>
      <c r="BA219" s="52"/>
      <c r="BB219" s="63"/>
      <c r="BC219" s="52"/>
      <c r="BD219" s="63"/>
      <c r="BE219" s="52"/>
      <c r="BF219" s="52"/>
      <c r="BG219" s="52">
        <f t="shared" si="2349"/>
        <v>6</v>
      </c>
      <c r="BH219" s="52">
        <f t="shared" si="2350"/>
        <v>6</v>
      </c>
      <c r="BI219" s="31"/>
      <c r="BJ219" s="31"/>
      <c r="BK219" s="31"/>
      <c r="BL219" s="31"/>
      <c r="BM219" s="31"/>
      <c r="BN219" s="95"/>
      <c r="BO219" s="95"/>
      <c r="BP219" s="31"/>
      <c r="BQ219" s="31"/>
      <c r="BR219" s="31"/>
      <c r="BS219" s="31"/>
      <c r="BT219" s="31"/>
      <c r="BU219" s="31"/>
      <c r="BV219" s="31"/>
      <c r="BW219" s="31"/>
      <c r="BX219" s="31"/>
      <c r="BY219" s="107">
        <f t="shared" ref="BY219:BY223" si="2465">SUM(BZ219+CB219+CF219+CH219+DD219*2)</f>
        <v>0</v>
      </c>
      <c r="BZ219" s="62"/>
      <c r="CA219" s="52"/>
      <c r="CB219" s="62"/>
      <c r="CC219" s="52"/>
      <c r="CD219" s="62"/>
      <c r="CE219" s="52"/>
      <c r="CF219" s="62"/>
      <c r="CG219" s="52"/>
      <c r="CH219" s="63"/>
      <c r="CI219" s="52"/>
      <c r="CJ219" s="52"/>
      <c r="CK219" s="52"/>
      <c r="CL219" s="63"/>
      <c r="CM219" s="52"/>
      <c r="CN219" s="63"/>
      <c r="CO219" s="52"/>
      <c r="CP219" s="63"/>
      <c r="CQ219" s="108"/>
      <c r="CR219" s="63"/>
      <c r="CS219" s="52"/>
      <c r="CT219" s="63"/>
      <c r="CU219" s="52"/>
      <c r="CV219" s="63"/>
      <c r="CW219" s="52"/>
      <c r="CX219" s="63"/>
      <c r="CY219" s="52"/>
      <c r="CZ219" s="63"/>
      <c r="DA219" s="52"/>
      <c r="DB219" s="63"/>
      <c r="DC219" s="52"/>
      <c r="DD219" s="63"/>
      <c r="DE219" s="52"/>
      <c r="DF219" s="63"/>
      <c r="DG219" s="52"/>
      <c r="DH219" s="63"/>
      <c r="DI219" s="52"/>
      <c r="DJ219" s="63"/>
      <c r="DK219" s="52"/>
      <c r="DL219" s="63"/>
      <c r="DM219" s="52"/>
      <c r="DN219" s="63"/>
      <c r="DO219" s="52"/>
      <c r="DP219" s="63"/>
      <c r="DQ219" s="52"/>
      <c r="DR219" s="52"/>
      <c r="DS219" s="52">
        <f t="shared" si="2352"/>
        <v>0</v>
      </c>
      <c r="DT219" s="52">
        <f t="shared" si="2353"/>
        <v>0</v>
      </c>
      <c r="DU219" s="31"/>
      <c r="DV219" s="31"/>
      <c r="DW219" s="31"/>
      <c r="DX219" s="31"/>
      <c r="DY219" s="31"/>
      <c r="DZ219" s="95"/>
      <c r="EA219" s="95"/>
      <c r="EB219" s="31"/>
      <c r="EC219" s="31"/>
      <c r="ED219" s="31"/>
      <c r="EE219" s="31"/>
      <c r="EF219" s="31"/>
      <c r="EG219" s="31"/>
      <c r="EH219" s="31"/>
      <c r="EI219" s="31"/>
      <c r="EJ219" s="31">
        <f t="shared" si="2427"/>
        <v>36</v>
      </c>
      <c r="EK219" s="31">
        <f t="shared" si="2428"/>
        <v>6</v>
      </c>
      <c r="EL219" s="31">
        <f t="shared" si="2429"/>
        <v>0</v>
      </c>
      <c r="EM219" s="30">
        <f t="shared" si="2355"/>
        <v>0</v>
      </c>
      <c r="EN219" s="31">
        <f t="shared" si="2356"/>
        <v>0</v>
      </c>
      <c r="EO219" s="31">
        <f t="shared" si="2357"/>
        <v>0</v>
      </c>
      <c r="EP219" s="31">
        <f t="shared" si="2358"/>
        <v>0</v>
      </c>
      <c r="EQ219" s="31">
        <f t="shared" si="2359"/>
        <v>0</v>
      </c>
      <c r="ER219" s="31">
        <f t="shared" si="2360"/>
        <v>6</v>
      </c>
      <c r="ES219" s="31">
        <f t="shared" si="2361"/>
        <v>6</v>
      </c>
      <c r="ET219" s="31">
        <f t="shared" si="2362"/>
        <v>0</v>
      </c>
      <c r="EU219" s="31">
        <f t="shared" si="2363"/>
        <v>0</v>
      </c>
      <c r="EV219" s="31">
        <f t="shared" si="2364"/>
        <v>0</v>
      </c>
      <c r="EW219" s="30">
        <f t="shared" si="2365"/>
        <v>0</v>
      </c>
      <c r="EX219" s="31">
        <f t="shared" si="2366"/>
        <v>0</v>
      </c>
      <c r="EY219" s="31">
        <f t="shared" si="2367"/>
        <v>0</v>
      </c>
      <c r="EZ219" s="31">
        <f t="shared" si="2368"/>
        <v>0</v>
      </c>
      <c r="FA219" s="31">
        <f t="shared" si="2369"/>
        <v>0</v>
      </c>
      <c r="FB219" s="31">
        <f t="shared" si="2370"/>
        <v>0</v>
      </c>
      <c r="FC219" s="31">
        <f t="shared" si="2371"/>
        <v>0</v>
      </c>
      <c r="FD219" s="31">
        <f t="shared" si="2372"/>
        <v>0</v>
      </c>
      <c r="FE219" s="31">
        <f t="shared" si="2373"/>
        <v>0</v>
      </c>
      <c r="FF219" s="31">
        <f t="shared" si="2374"/>
        <v>0</v>
      </c>
      <c r="FG219" s="30">
        <f t="shared" si="2375"/>
        <v>0</v>
      </c>
      <c r="FH219" s="31">
        <f t="shared" si="2376"/>
        <v>0</v>
      </c>
      <c r="FI219" s="31">
        <f t="shared" si="2377"/>
        <v>0</v>
      </c>
      <c r="FJ219" s="31">
        <f t="shared" si="2378"/>
        <v>0</v>
      </c>
      <c r="FK219" s="31">
        <f t="shared" si="2379"/>
        <v>0</v>
      </c>
      <c r="FL219" s="31">
        <f t="shared" si="2380"/>
        <v>0</v>
      </c>
      <c r="FM219" s="31">
        <f t="shared" si="2381"/>
        <v>0</v>
      </c>
      <c r="FN219" s="31">
        <f t="shared" si="2382"/>
        <v>0</v>
      </c>
      <c r="FO219" s="31">
        <f t="shared" si="2383"/>
        <v>0</v>
      </c>
      <c r="FP219" s="31">
        <f t="shared" si="2384"/>
        <v>0</v>
      </c>
      <c r="FQ219" s="31">
        <f t="shared" si="2385"/>
        <v>0</v>
      </c>
      <c r="FR219" s="31"/>
      <c r="FS219" s="31">
        <f t="shared" si="2385"/>
        <v>0</v>
      </c>
      <c r="FT219" s="31">
        <f t="shared" si="2386"/>
        <v>0</v>
      </c>
      <c r="FU219" s="31">
        <f t="shared" si="2387"/>
        <v>0</v>
      </c>
      <c r="FV219" s="31">
        <f t="shared" si="2388"/>
        <v>0</v>
      </c>
      <c r="FW219" s="31">
        <f t="shared" si="2389"/>
        <v>0</v>
      </c>
      <c r="FX219" s="31">
        <f t="shared" si="2390"/>
        <v>0</v>
      </c>
      <c r="FY219" s="31">
        <f t="shared" si="2391"/>
        <v>0</v>
      </c>
      <c r="FZ219" s="31">
        <f t="shared" si="2392"/>
        <v>0</v>
      </c>
      <c r="GA219" s="31">
        <f t="shared" si="2393"/>
        <v>0</v>
      </c>
      <c r="GB219" s="31">
        <f t="shared" si="2394"/>
        <v>0</v>
      </c>
      <c r="GC219" s="31">
        <f t="shared" si="2395"/>
        <v>0</v>
      </c>
      <c r="GD219" s="31">
        <f t="shared" si="2396"/>
        <v>0</v>
      </c>
      <c r="GE219" s="97">
        <f t="shared" si="2397"/>
        <v>6</v>
      </c>
      <c r="GF219" s="98">
        <f t="shared" si="2398"/>
        <v>6</v>
      </c>
      <c r="GG219" s="31"/>
      <c r="GH219" s="31"/>
      <c r="GI219" s="31"/>
      <c r="GJ219" s="31"/>
      <c r="GL219" s="7"/>
      <c r="GM219" s="7"/>
      <c r="GN219" s="11"/>
      <c r="GO219" s="37"/>
      <c r="GP219" s="42"/>
      <c r="GR219" s="36"/>
    </row>
    <row r="220" spans="1:200" s="2" customFormat="1" ht="24.95" hidden="1" customHeight="1">
      <c r="A220" s="31"/>
      <c r="B220" s="44" t="s">
        <v>110</v>
      </c>
      <c r="C220" s="109" t="s">
        <v>111</v>
      </c>
      <c r="D220" s="109" t="s">
        <v>112</v>
      </c>
      <c r="E220" s="109" t="s">
        <v>113</v>
      </c>
      <c r="F220" s="45">
        <v>203</v>
      </c>
      <c r="G220" s="45">
        <v>3</v>
      </c>
      <c r="H220" s="45">
        <v>169</v>
      </c>
      <c r="I220" s="45">
        <v>1</v>
      </c>
      <c r="J220" s="45">
        <v>1</v>
      </c>
      <c r="K220" s="45">
        <v>1</v>
      </c>
      <c r="L220" s="44">
        <v>40</v>
      </c>
      <c r="M220" s="99">
        <f t="shared" si="2333"/>
        <v>6</v>
      </c>
      <c r="N220" s="62"/>
      <c r="O220" s="58">
        <f t="shared" ref="O220" si="2466">SUM(N220)*I220</f>
        <v>0</v>
      </c>
      <c r="P220" s="62"/>
      <c r="Q220" s="58">
        <f t="shared" si="2444"/>
        <v>0</v>
      </c>
      <c r="R220" s="62">
        <v>0</v>
      </c>
      <c r="S220" s="58">
        <f t="shared" ref="S220" si="2467">SUM(R220)*J220</f>
        <v>0</v>
      </c>
      <c r="T220" s="62">
        <v>6</v>
      </c>
      <c r="U220" s="58">
        <f t="shared" si="2446"/>
        <v>6</v>
      </c>
      <c r="V220" s="62"/>
      <c r="W220" s="58">
        <f t="shared" si="2447"/>
        <v>0</v>
      </c>
      <c r="X220" s="51">
        <f t="shared" si="2448"/>
        <v>0</v>
      </c>
      <c r="Y220" s="51">
        <v>0</v>
      </c>
      <c r="Z220" s="62"/>
      <c r="AA220" s="58"/>
      <c r="AB220" s="62"/>
      <c r="AC220" s="51">
        <f t="shared" si="2449"/>
        <v>0</v>
      </c>
      <c r="AD220" s="62"/>
      <c r="AE220" s="100">
        <f t="shared" si="2450"/>
        <v>0</v>
      </c>
      <c r="AF220" s="63"/>
      <c r="AG220" s="52"/>
      <c r="AH220" s="63"/>
      <c r="AI220" s="52"/>
      <c r="AJ220" s="63"/>
      <c r="AK220" s="52"/>
      <c r="AL220" s="63"/>
      <c r="AM220" s="52"/>
      <c r="AN220" s="63"/>
      <c r="AO220" s="52"/>
      <c r="AP220" s="63"/>
      <c r="AQ220" s="52"/>
      <c r="AR220" s="63"/>
      <c r="AS220" s="52"/>
      <c r="AT220" s="63"/>
      <c r="AU220" s="52"/>
      <c r="AV220" s="63"/>
      <c r="AW220" s="52"/>
      <c r="AX220" s="63"/>
      <c r="AY220" s="52"/>
      <c r="AZ220" s="63"/>
      <c r="BA220" s="52"/>
      <c r="BB220" s="63"/>
      <c r="BC220" s="52"/>
      <c r="BD220" s="63"/>
      <c r="BE220" s="52"/>
      <c r="BF220" s="52"/>
      <c r="BG220" s="52">
        <f t="shared" si="2349"/>
        <v>6</v>
      </c>
      <c r="BH220" s="52">
        <f t="shared" si="2350"/>
        <v>6</v>
      </c>
      <c r="BI220" s="31"/>
      <c r="BJ220" s="31"/>
      <c r="BK220" s="31"/>
      <c r="BL220" s="31"/>
      <c r="BM220" s="31"/>
      <c r="BN220" s="95"/>
      <c r="BO220" s="95"/>
      <c r="BP220" s="31"/>
      <c r="BQ220" s="31"/>
      <c r="BR220" s="31"/>
      <c r="BS220" s="31"/>
      <c r="BT220" s="31"/>
      <c r="BU220" s="31"/>
      <c r="BV220" s="31"/>
      <c r="BW220" s="31"/>
      <c r="BX220" s="31"/>
      <c r="BY220" s="107">
        <f t="shared" si="2465"/>
        <v>0</v>
      </c>
      <c r="BZ220" s="62"/>
      <c r="CA220" s="52"/>
      <c r="CB220" s="62"/>
      <c r="CC220" s="52"/>
      <c r="CD220" s="62"/>
      <c r="CE220" s="52"/>
      <c r="CF220" s="62"/>
      <c r="CG220" s="52"/>
      <c r="CH220" s="63"/>
      <c r="CI220" s="52"/>
      <c r="CJ220" s="52"/>
      <c r="CK220" s="52"/>
      <c r="CL220" s="63"/>
      <c r="CM220" s="52"/>
      <c r="CN220" s="63"/>
      <c r="CO220" s="52"/>
      <c r="CP220" s="63"/>
      <c r="CQ220" s="108"/>
      <c r="CR220" s="63"/>
      <c r="CS220" s="52"/>
      <c r="CT220" s="63"/>
      <c r="CU220" s="52"/>
      <c r="CV220" s="63"/>
      <c r="CW220" s="52"/>
      <c r="CX220" s="63"/>
      <c r="CY220" s="52"/>
      <c r="CZ220" s="63"/>
      <c r="DA220" s="52"/>
      <c r="DB220" s="63"/>
      <c r="DC220" s="52"/>
      <c r="DD220" s="63"/>
      <c r="DE220" s="52"/>
      <c r="DF220" s="63"/>
      <c r="DG220" s="52"/>
      <c r="DH220" s="63"/>
      <c r="DI220" s="52"/>
      <c r="DJ220" s="63"/>
      <c r="DK220" s="52"/>
      <c r="DL220" s="63"/>
      <c r="DM220" s="52"/>
      <c r="DN220" s="63"/>
      <c r="DO220" s="52"/>
      <c r="DP220" s="63"/>
      <c r="DQ220" s="52"/>
      <c r="DR220" s="52"/>
      <c r="DS220" s="52">
        <f t="shared" si="2352"/>
        <v>0</v>
      </c>
      <c r="DT220" s="52">
        <f t="shared" si="2353"/>
        <v>0</v>
      </c>
      <c r="DU220" s="31"/>
      <c r="DV220" s="31"/>
      <c r="DW220" s="31"/>
      <c r="DX220" s="31"/>
      <c r="DY220" s="31"/>
      <c r="DZ220" s="95"/>
      <c r="EA220" s="95"/>
      <c r="EB220" s="31"/>
      <c r="EC220" s="31"/>
      <c r="ED220" s="31"/>
      <c r="EE220" s="31"/>
      <c r="EF220" s="31"/>
      <c r="EG220" s="31"/>
      <c r="EH220" s="31"/>
      <c r="EI220" s="31"/>
      <c r="EJ220" s="31">
        <f t="shared" si="2427"/>
        <v>40</v>
      </c>
      <c r="EK220" s="31">
        <f t="shared" si="2428"/>
        <v>6</v>
      </c>
      <c r="EL220" s="31">
        <f t="shared" si="2429"/>
        <v>0</v>
      </c>
      <c r="EM220" s="30">
        <f t="shared" si="2355"/>
        <v>0</v>
      </c>
      <c r="EN220" s="31">
        <f t="shared" si="2356"/>
        <v>0</v>
      </c>
      <c r="EO220" s="31">
        <f t="shared" si="2357"/>
        <v>0</v>
      </c>
      <c r="EP220" s="31">
        <f t="shared" si="2358"/>
        <v>0</v>
      </c>
      <c r="EQ220" s="31">
        <f t="shared" si="2359"/>
        <v>0</v>
      </c>
      <c r="ER220" s="31">
        <f t="shared" si="2360"/>
        <v>6</v>
      </c>
      <c r="ES220" s="31">
        <f t="shared" si="2361"/>
        <v>6</v>
      </c>
      <c r="ET220" s="31">
        <f t="shared" si="2362"/>
        <v>0</v>
      </c>
      <c r="EU220" s="31">
        <f t="shared" si="2363"/>
        <v>0</v>
      </c>
      <c r="EV220" s="31">
        <f t="shared" si="2364"/>
        <v>0</v>
      </c>
      <c r="EW220" s="30">
        <f t="shared" si="2365"/>
        <v>0</v>
      </c>
      <c r="EX220" s="31">
        <f t="shared" si="2366"/>
        <v>0</v>
      </c>
      <c r="EY220" s="31">
        <f t="shared" si="2367"/>
        <v>0</v>
      </c>
      <c r="EZ220" s="31">
        <f t="shared" si="2368"/>
        <v>0</v>
      </c>
      <c r="FA220" s="31">
        <f t="shared" si="2369"/>
        <v>0</v>
      </c>
      <c r="FB220" s="31">
        <f t="shared" si="2370"/>
        <v>0</v>
      </c>
      <c r="FC220" s="31">
        <f t="shared" si="2371"/>
        <v>0</v>
      </c>
      <c r="FD220" s="31">
        <f t="shared" si="2372"/>
        <v>0</v>
      </c>
      <c r="FE220" s="31">
        <f t="shared" si="2373"/>
        <v>0</v>
      </c>
      <c r="FF220" s="31">
        <f t="shared" si="2374"/>
        <v>0</v>
      </c>
      <c r="FG220" s="30">
        <f t="shared" si="2375"/>
        <v>0</v>
      </c>
      <c r="FH220" s="31">
        <f t="shared" si="2376"/>
        <v>0</v>
      </c>
      <c r="FI220" s="31">
        <f t="shared" si="2377"/>
        <v>0</v>
      </c>
      <c r="FJ220" s="31">
        <f t="shared" si="2378"/>
        <v>0</v>
      </c>
      <c r="FK220" s="31">
        <f t="shared" si="2379"/>
        <v>0</v>
      </c>
      <c r="FL220" s="31">
        <f t="shared" si="2380"/>
        <v>0</v>
      </c>
      <c r="FM220" s="31">
        <f t="shared" si="2381"/>
        <v>0</v>
      </c>
      <c r="FN220" s="31">
        <f t="shared" si="2382"/>
        <v>0</v>
      </c>
      <c r="FO220" s="31">
        <f t="shared" si="2383"/>
        <v>0</v>
      </c>
      <c r="FP220" s="31">
        <f t="shared" si="2384"/>
        <v>0</v>
      </c>
      <c r="FQ220" s="31">
        <f t="shared" si="2385"/>
        <v>0</v>
      </c>
      <c r="FR220" s="31"/>
      <c r="FS220" s="31">
        <f t="shared" si="2385"/>
        <v>0</v>
      </c>
      <c r="FT220" s="31">
        <f t="shared" si="2386"/>
        <v>0</v>
      </c>
      <c r="FU220" s="31">
        <f t="shared" si="2387"/>
        <v>0</v>
      </c>
      <c r="FV220" s="31">
        <f t="shared" si="2388"/>
        <v>0</v>
      </c>
      <c r="FW220" s="31">
        <f t="shared" si="2389"/>
        <v>0</v>
      </c>
      <c r="FX220" s="31">
        <f t="shared" si="2390"/>
        <v>0</v>
      </c>
      <c r="FY220" s="31">
        <f t="shared" si="2391"/>
        <v>0</v>
      </c>
      <c r="FZ220" s="31">
        <f t="shared" si="2392"/>
        <v>0</v>
      </c>
      <c r="GA220" s="31">
        <f t="shared" si="2393"/>
        <v>0</v>
      </c>
      <c r="GB220" s="31">
        <f t="shared" si="2394"/>
        <v>0</v>
      </c>
      <c r="GC220" s="31">
        <f t="shared" si="2395"/>
        <v>0</v>
      </c>
      <c r="GD220" s="31">
        <f t="shared" si="2396"/>
        <v>0</v>
      </c>
      <c r="GE220" s="97">
        <f t="shared" si="2397"/>
        <v>6</v>
      </c>
      <c r="GF220" s="98">
        <f t="shared" si="2398"/>
        <v>6</v>
      </c>
      <c r="GG220" s="31"/>
      <c r="GH220" s="31"/>
      <c r="GI220" s="31"/>
      <c r="GJ220" s="31"/>
      <c r="GL220" s="7"/>
      <c r="GM220" s="7"/>
      <c r="GN220" s="11"/>
      <c r="GO220" s="33"/>
      <c r="GP220" s="40"/>
      <c r="GR220" s="36"/>
    </row>
    <row r="221" spans="1:200" s="2" customFormat="1" ht="24.95" hidden="1" customHeight="1">
      <c r="A221" s="31"/>
      <c r="B221" s="111" t="s">
        <v>110</v>
      </c>
      <c r="C221" s="109" t="s">
        <v>111</v>
      </c>
      <c r="D221" s="109" t="s">
        <v>112</v>
      </c>
      <c r="E221" s="109" t="s">
        <v>113</v>
      </c>
      <c r="F221" s="45">
        <v>402</v>
      </c>
      <c r="G221" s="45">
        <v>7</v>
      </c>
      <c r="H221" s="45">
        <v>141</v>
      </c>
      <c r="I221" s="45">
        <v>1</v>
      </c>
      <c r="J221" s="45">
        <v>1</v>
      </c>
      <c r="K221" s="45">
        <v>1</v>
      </c>
      <c r="L221" s="104">
        <v>44</v>
      </c>
      <c r="M221" s="99">
        <f t="shared" si="2333"/>
        <v>6</v>
      </c>
      <c r="N221" s="62"/>
      <c r="O221" s="58">
        <f t="shared" ref="O221:O222" si="2468">SUM(N221)*I221</f>
        <v>0</v>
      </c>
      <c r="P221" s="62"/>
      <c r="Q221" s="58">
        <f t="shared" si="2444"/>
        <v>0</v>
      </c>
      <c r="R221" s="62">
        <v>0</v>
      </c>
      <c r="S221" s="58">
        <f t="shared" ref="S221:S222" si="2469">SUM(R221)*J221</f>
        <v>0</v>
      </c>
      <c r="T221" s="62">
        <v>6</v>
      </c>
      <c r="U221" s="58">
        <f t="shared" si="2446"/>
        <v>6</v>
      </c>
      <c r="V221" s="62"/>
      <c r="W221" s="58">
        <f t="shared" si="2447"/>
        <v>0</v>
      </c>
      <c r="X221" s="51">
        <f t="shared" si="2448"/>
        <v>0</v>
      </c>
      <c r="Y221" s="51">
        <v>0</v>
      </c>
      <c r="Z221" s="62"/>
      <c r="AA221" s="58"/>
      <c r="AB221" s="62"/>
      <c r="AC221" s="51">
        <f t="shared" si="2449"/>
        <v>0</v>
      </c>
      <c r="AD221" s="62"/>
      <c r="AE221" s="100">
        <f t="shared" si="2450"/>
        <v>0</v>
      </c>
      <c r="AF221" s="63"/>
      <c r="AG221" s="52"/>
      <c r="AH221" s="63"/>
      <c r="AI221" s="52"/>
      <c r="AJ221" s="63"/>
      <c r="AK221" s="52"/>
      <c r="AL221" s="63"/>
      <c r="AM221" s="52"/>
      <c r="AN221" s="63"/>
      <c r="AO221" s="52"/>
      <c r="AP221" s="63"/>
      <c r="AQ221" s="52"/>
      <c r="AR221" s="63"/>
      <c r="AS221" s="52"/>
      <c r="AT221" s="63"/>
      <c r="AU221" s="52"/>
      <c r="AV221" s="63"/>
      <c r="AW221" s="52"/>
      <c r="AX221" s="63"/>
      <c r="AY221" s="52"/>
      <c r="AZ221" s="63"/>
      <c r="BA221" s="52"/>
      <c r="BB221" s="63"/>
      <c r="BC221" s="52"/>
      <c r="BD221" s="63"/>
      <c r="BE221" s="52"/>
      <c r="BF221" s="52"/>
      <c r="BG221" s="52">
        <f t="shared" si="2349"/>
        <v>6</v>
      </c>
      <c r="BH221" s="52">
        <f t="shared" si="2350"/>
        <v>6</v>
      </c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107">
        <f t="shared" si="2465"/>
        <v>0</v>
      </c>
      <c r="BZ221" s="62"/>
      <c r="CA221" s="52"/>
      <c r="CB221" s="62"/>
      <c r="CC221" s="52"/>
      <c r="CD221" s="62"/>
      <c r="CE221" s="52"/>
      <c r="CF221" s="62"/>
      <c r="CG221" s="52"/>
      <c r="CH221" s="63"/>
      <c r="CI221" s="52"/>
      <c r="CJ221" s="52"/>
      <c r="CK221" s="52"/>
      <c r="CL221" s="63"/>
      <c r="CM221" s="52"/>
      <c r="CN221" s="63"/>
      <c r="CO221" s="52"/>
      <c r="CP221" s="63"/>
      <c r="CQ221" s="108"/>
      <c r="CR221" s="63"/>
      <c r="CS221" s="52"/>
      <c r="CT221" s="63"/>
      <c r="CU221" s="52"/>
      <c r="CV221" s="63"/>
      <c r="CW221" s="52"/>
      <c r="CX221" s="63"/>
      <c r="CY221" s="52"/>
      <c r="CZ221" s="63"/>
      <c r="DA221" s="52"/>
      <c r="DB221" s="63"/>
      <c r="DC221" s="52"/>
      <c r="DD221" s="63"/>
      <c r="DE221" s="52"/>
      <c r="DF221" s="63"/>
      <c r="DG221" s="52"/>
      <c r="DH221" s="63"/>
      <c r="DI221" s="52"/>
      <c r="DJ221" s="63"/>
      <c r="DK221" s="52"/>
      <c r="DL221" s="63"/>
      <c r="DM221" s="52"/>
      <c r="DN221" s="63"/>
      <c r="DO221" s="52"/>
      <c r="DP221" s="63"/>
      <c r="DQ221" s="52"/>
      <c r="DR221" s="52"/>
      <c r="DS221" s="52">
        <f t="shared" si="2352"/>
        <v>0</v>
      </c>
      <c r="DT221" s="52">
        <f t="shared" si="2353"/>
        <v>0</v>
      </c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>
        <f t="shared" si="2427"/>
        <v>44</v>
      </c>
      <c r="EK221" s="31">
        <f t="shared" si="2428"/>
        <v>6</v>
      </c>
      <c r="EL221" s="31">
        <f t="shared" si="2429"/>
        <v>0</v>
      </c>
      <c r="EM221" s="30">
        <f t="shared" si="2355"/>
        <v>0</v>
      </c>
      <c r="EN221" s="31">
        <f t="shared" si="2356"/>
        <v>0</v>
      </c>
      <c r="EO221" s="31">
        <f t="shared" si="2357"/>
        <v>0</v>
      </c>
      <c r="EP221" s="31">
        <f t="shared" si="2358"/>
        <v>0</v>
      </c>
      <c r="EQ221" s="31">
        <f t="shared" si="2359"/>
        <v>0</v>
      </c>
      <c r="ER221" s="31">
        <f t="shared" si="2360"/>
        <v>6</v>
      </c>
      <c r="ES221" s="31">
        <f t="shared" si="2361"/>
        <v>6</v>
      </c>
      <c r="ET221" s="31">
        <f t="shared" si="2362"/>
        <v>0</v>
      </c>
      <c r="EU221" s="31">
        <f t="shared" si="2363"/>
        <v>0</v>
      </c>
      <c r="EV221" s="31">
        <f t="shared" si="2364"/>
        <v>0</v>
      </c>
      <c r="EW221" s="30">
        <f t="shared" si="2365"/>
        <v>0</v>
      </c>
      <c r="EX221" s="31">
        <f t="shared" si="2366"/>
        <v>0</v>
      </c>
      <c r="EY221" s="31">
        <f t="shared" si="2367"/>
        <v>0</v>
      </c>
      <c r="EZ221" s="31">
        <f t="shared" si="2368"/>
        <v>0</v>
      </c>
      <c r="FA221" s="31">
        <f t="shared" si="2369"/>
        <v>0</v>
      </c>
      <c r="FB221" s="31">
        <f t="shared" si="2370"/>
        <v>0</v>
      </c>
      <c r="FC221" s="31">
        <f t="shared" si="2371"/>
        <v>0</v>
      </c>
      <c r="FD221" s="31">
        <f t="shared" si="2372"/>
        <v>0</v>
      </c>
      <c r="FE221" s="31">
        <f t="shared" si="2373"/>
        <v>0</v>
      </c>
      <c r="FF221" s="31">
        <f t="shared" si="2374"/>
        <v>0</v>
      </c>
      <c r="FG221" s="30">
        <f t="shared" si="2375"/>
        <v>0</v>
      </c>
      <c r="FH221" s="31">
        <f t="shared" si="2376"/>
        <v>0</v>
      </c>
      <c r="FI221" s="31">
        <f t="shared" si="2377"/>
        <v>0</v>
      </c>
      <c r="FJ221" s="31">
        <f t="shared" si="2378"/>
        <v>0</v>
      </c>
      <c r="FK221" s="31">
        <f t="shared" si="2379"/>
        <v>0</v>
      </c>
      <c r="FL221" s="31">
        <f t="shared" si="2380"/>
        <v>0</v>
      </c>
      <c r="FM221" s="31">
        <f t="shared" si="2381"/>
        <v>0</v>
      </c>
      <c r="FN221" s="31">
        <f t="shared" si="2382"/>
        <v>0</v>
      </c>
      <c r="FO221" s="31">
        <f t="shared" si="2383"/>
        <v>0</v>
      </c>
      <c r="FP221" s="31">
        <f t="shared" si="2384"/>
        <v>0</v>
      </c>
      <c r="FQ221" s="31">
        <f t="shared" si="2385"/>
        <v>0</v>
      </c>
      <c r="FR221" s="31"/>
      <c r="FS221" s="31">
        <f t="shared" si="2385"/>
        <v>0</v>
      </c>
      <c r="FT221" s="31">
        <f t="shared" si="2386"/>
        <v>0</v>
      </c>
      <c r="FU221" s="31">
        <f t="shared" si="2387"/>
        <v>0</v>
      </c>
      <c r="FV221" s="31">
        <f t="shared" si="2388"/>
        <v>0</v>
      </c>
      <c r="FW221" s="31">
        <f t="shared" si="2389"/>
        <v>0</v>
      </c>
      <c r="FX221" s="31">
        <f t="shared" si="2390"/>
        <v>0</v>
      </c>
      <c r="FY221" s="31">
        <f t="shared" si="2391"/>
        <v>0</v>
      </c>
      <c r="FZ221" s="31">
        <f t="shared" si="2392"/>
        <v>0</v>
      </c>
      <c r="GA221" s="31">
        <f t="shared" si="2393"/>
        <v>0</v>
      </c>
      <c r="GB221" s="31">
        <f t="shared" si="2394"/>
        <v>0</v>
      </c>
      <c r="GC221" s="31">
        <f t="shared" si="2395"/>
        <v>0</v>
      </c>
      <c r="GD221" s="31">
        <f t="shared" si="2396"/>
        <v>0</v>
      </c>
      <c r="GE221" s="97">
        <f t="shared" si="2397"/>
        <v>6</v>
      </c>
      <c r="GF221" s="98">
        <f t="shared" si="2398"/>
        <v>6</v>
      </c>
      <c r="GG221" s="31"/>
      <c r="GH221" s="31"/>
      <c r="GI221" s="31"/>
      <c r="GJ221" s="31"/>
      <c r="GL221" s="7"/>
      <c r="GM221" s="7"/>
      <c r="GN221" s="11"/>
      <c r="GO221" s="33"/>
      <c r="GP221" s="40"/>
      <c r="GR221" s="36"/>
    </row>
    <row r="222" spans="1:200" s="2" customFormat="1" ht="24.95" hidden="1" customHeight="1">
      <c r="A222" s="31"/>
      <c r="B222" s="111" t="s">
        <v>110</v>
      </c>
      <c r="C222" s="109" t="s">
        <v>111</v>
      </c>
      <c r="D222" s="109" t="s">
        <v>112</v>
      </c>
      <c r="E222" s="109" t="s">
        <v>113</v>
      </c>
      <c r="F222" s="45">
        <v>405</v>
      </c>
      <c r="G222" s="45">
        <v>7</v>
      </c>
      <c r="H222" s="45">
        <v>141</v>
      </c>
      <c r="I222" s="45">
        <v>1</v>
      </c>
      <c r="J222" s="45">
        <v>1</v>
      </c>
      <c r="K222" s="45">
        <v>1</v>
      </c>
      <c r="L222" s="104">
        <v>44</v>
      </c>
      <c r="M222" s="99">
        <f t="shared" si="2333"/>
        <v>6</v>
      </c>
      <c r="N222" s="62"/>
      <c r="O222" s="58">
        <f t="shared" si="2468"/>
        <v>0</v>
      </c>
      <c r="P222" s="62"/>
      <c r="Q222" s="58">
        <f t="shared" si="2444"/>
        <v>0</v>
      </c>
      <c r="R222" s="62">
        <v>0</v>
      </c>
      <c r="S222" s="58">
        <f t="shared" si="2469"/>
        <v>0</v>
      </c>
      <c r="T222" s="62">
        <v>6</v>
      </c>
      <c r="U222" s="58">
        <f t="shared" si="2446"/>
        <v>6</v>
      </c>
      <c r="V222" s="62"/>
      <c r="W222" s="58">
        <f t="shared" si="2447"/>
        <v>0</v>
      </c>
      <c r="X222" s="51">
        <f t="shared" si="2448"/>
        <v>0</v>
      </c>
      <c r="Y222" s="51">
        <v>0</v>
      </c>
      <c r="Z222" s="62"/>
      <c r="AA222" s="58"/>
      <c r="AB222" s="62"/>
      <c r="AC222" s="51">
        <f t="shared" si="2449"/>
        <v>0</v>
      </c>
      <c r="AD222" s="62"/>
      <c r="AE222" s="100">
        <f t="shared" si="2450"/>
        <v>0</v>
      </c>
      <c r="AF222" s="63"/>
      <c r="AG222" s="52"/>
      <c r="AH222" s="63"/>
      <c r="AI222" s="52"/>
      <c r="AJ222" s="63"/>
      <c r="AK222" s="52"/>
      <c r="AL222" s="63"/>
      <c r="AM222" s="52"/>
      <c r="AN222" s="63"/>
      <c r="AO222" s="52"/>
      <c r="AP222" s="63"/>
      <c r="AQ222" s="52"/>
      <c r="AR222" s="63"/>
      <c r="AS222" s="52"/>
      <c r="AT222" s="63"/>
      <c r="AU222" s="52"/>
      <c r="AV222" s="63"/>
      <c r="AW222" s="52"/>
      <c r="AX222" s="63"/>
      <c r="AY222" s="52"/>
      <c r="AZ222" s="63"/>
      <c r="BA222" s="52"/>
      <c r="BB222" s="63"/>
      <c r="BC222" s="52"/>
      <c r="BD222" s="63"/>
      <c r="BE222" s="52"/>
      <c r="BF222" s="52"/>
      <c r="BG222" s="52">
        <f t="shared" si="2349"/>
        <v>6</v>
      </c>
      <c r="BH222" s="52">
        <f t="shared" si="2350"/>
        <v>6</v>
      </c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107">
        <f t="shared" si="2465"/>
        <v>0</v>
      </c>
      <c r="BZ222" s="62"/>
      <c r="CA222" s="52"/>
      <c r="CB222" s="62"/>
      <c r="CC222" s="52"/>
      <c r="CD222" s="62"/>
      <c r="CE222" s="52"/>
      <c r="CF222" s="62"/>
      <c r="CG222" s="52"/>
      <c r="CH222" s="63"/>
      <c r="CI222" s="52"/>
      <c r="CJ222" s="52"/>
      <c r="CK222" s="52"/>
      <c r="CL222" s="63"/>
      <c r="CM222" s="52"/>
      <c r="CN222" s="63"/>
      <c r="CO222" s="52"/>
      <c r="CP222" s="63"/>
      <c r="CQ222" s="108"/>
      <c r="CR222" s="63"/>
      <c r="CS222" s="52"/>
      <c r="CT222" s="63"/>
      <c r="CU222" s="52"/>
      <c r="CV222" s="63"/>
      <c r="CW222" s="52"/>
      <c r="CX222" s="63"/>
      <c r="CY222" s="52"/>
      <c r="CZ222" s="63"/>
      <c r="DA222" s="52"/>
      <c r="DB222" s="63"/>
      <c r="DC222" s="52"/>
      <c r="DD222" s="63"/>
      <c r="DE222" s="52"/>
      <c r="DF222" s="63"/>
      <c r="DG222" s="52"/>
      <c r="DH222" s="63"/>
      <c r="DI222" s="52"/>
      <c r="DJ222" s="63"/>
      <c r="DK222" s="52"/>
      <c r="DL222" s="63"/>
      <c r="DM222" s="52"/>
      <c r="DN222" s="63"/>
      <c r="DO222" s="52"/>
      <c r="DP222" s="63"/>
      <c r="DQ222" s="52"/>
      <c r="DR222" s="52"/>
      <c r="DS222" s="52">
        <f t="shared" si="2352"/>
        <v>0</v>
      </c>
      <c r="DT222" s="52">
        <f t="shared" si="2353"/>
        <v>0</v>
      </c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>
        <f t="shared" si="2427"/>
        <v>44</v>
      </c>
      <c r="EK222" s="31">
        <f t="shared" si="2428"/>
        <v>6</v>
      </c>
      <c r="EL222" s="31">
        <f t="shared" si="2429"/>
        <v>0</v>
      </c>
      <c r="EM222" s="30">
        <f t="shared" si="2355"/>
        <v>0</v>
      </c>
      <c r="EN222" s="31">
        <f t="shared" si="2356"/>
        <v>0</v>
      </c>
      <c r="EO222" s="31">
        <f t="shared" si="2357"/>
        <v>0</v>
      </c>
      <c r="EP222" s="31">
        <f t="shared" si="2358"/>
        <v>0</v>
      </c>
      <c r="EQ222" s="31">
        <f t="shared" si="2359"/>
        <v>0</v>
      </c>
      <c r="ER222" s="31">
        <f t="shared" si="2360"/>
        <v>6</v>
      </c>
      <c r="ES222" s="31">
        <f t="shared" si="2361"/>
        <v>6</v>
      </c>
      <c r="ET222" s="31">
        <f t="shared" si="2362"/>
        <v>0</v>
      </c>
      <c r="EU222" s="31">
        <f t="shared" si="2363"/>
        <v>0</v>
      </c>
      <c r="EV222" s="31">
        <f t="shared" si="2364"/>
        <v>0</v>
      </c>
      <c r="EW222" s="30">
        <f t="shared" si="2365"/>
        <v>0</v>
      </c>
      <c r="EX222" s="31">
        <f t="shared" si="2366"/>
        <v>0</v>
      </c>
      <c r="EY222" s="31">
        <f t="shared" si="2367"/>
        <v>0</v>
      </c>
      <c r="EZ222" s="31">
        <f t="shared" si="2368"/>
        <v>0</v>
      </c>
      <c r="FA222" s="31">
        <f t="shared" si="2369"/>
        <v>0</v>
      </c>
      <c r="FB222" s="31">
        <f t="shared" si="2370"/>
        <v>0</v>
      </c>
      <c r="FC222" s="31">
        <f t="shared" si="2371"/>
        <v>0</v>
      </c>
      <c r="FD222" s="31">
        <f t="shared" si="2372"/>
        <v>0</v>
      </c>
      <c r="FE222" s="31">
        <f t="shared" si="2373"/>
        <v>0</v>
      </c>
      <c r="FF222" s="31">
        <f t="shared" si="2374"/>
        <v>0</v>
      </c>
      <c r="FG222" s="30">
        <f t="shared" si="2375"/>
        <v>0</v>
      </c>
      <c r="FH222" s="31">
        <f t="shared" si="2376"/>
        <v>0</v>
      </c>
      <c r="FI222" s="31">
        <f t="shared" si="2377"/>
        <v>0</v>
      </c>
      <c r="FJ222" s="31">
        <f t="shared" si="2378"/>
        <v>0</v>
      </c>
      <c r="FK222" s="31">
        <f t="shared" si="2379"/>
        <v>0</v>
      </c>
      <c r="FL222" s="31">
        <f t="shared" si="2380"/>
        <v>0</v>
      </c>
      <c r="FM222" s="31">
        <f t="shared" si="2381"/>
        <v>0</v>
      </c>
      <c r="FN222" s="31">
        <f t="shared" si="2382"/>
        <v>0</v>
      </c>
      <c r="FO222" s="31">
        <f t="shared" si="2383"/>
        <v>0</v>
      </c>
      <c r="FP222" s="31">
        <f t="shared" si="2384"/>
        <v>0</v>
      </c>
      <c r="FQ222" s="31">
        <f t="shared" si="2385"/>
        <v>0</v>
      </c>
      <c r="FR222" s="31"/>
      <c r="FS222" s="31">
        <f t="shared" si="2385"/>
        <v>0</v>
      </c>
      <c r="FT222" s="31">
        <f t="shared" si="2386"/>
        <v>0</v>
      </c>
      <c r="FU222" s="31">
        <f t="shared" si="2387"/>
        <v>0</v>
      </c>
      <c r="FV222" s="31">
        <f t="shared" si="2388"/>
        <v>0</v>
      </c>
      <c r="FW222" s="31">
        <f t="shared" si="2389"/>
        <v>0</v>
      </c>
      <c r="FX222" s="31">
        <f t="shared" si="2390"/>
        <v>0</v>
      </c>
      <c r="FY222" s="31">
        <f t="shared" si="2391"/>
        <v>0</v>
      </c>
      <c r="FZ222" s="31">
        <f t="shared" si="2392"/>
        <v>0</v>
      </c>
      <c r="GA222" s="31">
        <f t="shared" si="2393"/>
        <v>0</v>
      </c>
      <c r="GB222" s="31">
        <f t="shared" si="2394"/>
        <v>0</v>
      </c>
      <c r="GC222" s="31">
        <f t="shared" si="2395"/>
        <v>0</v>
      </c>
      <c r="GD222" s="31">
        <f t="shared" si="2396"/>
        <v>0</v>
      </c>
      <c r="GE222" s="97">
        <f t="shared" si="2397"/>
        <v>6</v>
      </c>
      <c r="GF222" s="98">
        <f t="shared" si="2398"/>
        <v>6</v>
      </c>
      <c r="GG222" s="31"/>
      <c r="GH222" s="31"/>
      <c r="GI222" s="31"/>
      <c r="GJ222" s="31"/>
      <c r="GL222" s="7"/>
      <c r="GM222" s="7"/>
      <c r="GN222" s="11"/>
      <c r="GO222" s="33"/>
      <c r="GP222" s="40"/>
      <c r="GR222" s="36"/>
    </row>
    <row r="223" spans="1:200" s="4" customFormat="1" ht="24.95" hidden="1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194">
        <f t="shared" ref="M223" si="2470">SUM(N223+P223+T223+V223+AR223*2)</f>
        <v>0</v>
      </c>
      <c r="N223" s="195"/>
      <c r="O223" s="196"/>
      <c r="P223" s="195"/>
      <c r="Q223" s="196"/>
      <c r="R223" s="195"/>
      <c r="S223" s="196"/>
      <c r="T223" s="195"/>
      <c r="U223" s="196"/>
      <c r="V223" s="197"/>
      <c r="W223" s="196"/>
      <c r="X223" s="196"/>
      <c r="Y223" s="196"/>
      <c r="Z223" s="197"/>
      <c r="AA223" s="196"/>
      <c r="AB223" s="197"/>
      <c r="AC223" s="196"/>
      <c r="AD223" s="197"/>
      <c r="AE223" s="198"/>
      <c r="AF223" s="197"/>
      <c r="AG223" s="196"/>
      <c r="AH223" s="197"/>
      <c r="AI223" s="196"/>
      <c r="AJ223" s="197"/>
      <c r="AK223" s="196"/>
      <c r="AL223" s="197"/>
      <c r="AM223" s="196"/>
      <c r="AN223" s="197"/>
      <c r="AO223" s="196"/>
      <c r="AP223" s="197"/>
      <c r="AQ223" s="196"/>
      <c r="AR223" s="197"/>
      <c r="AS223" s="196"/>
      <c r="AT223" s="197"/>
      <c r="AU223" s="196"/>
      <c r="AV223" s="197"/>
      <c r="AW223" s="196"/>
      <c r="AX223" s="197"/>
      <c r="AY223" s="196"/>
      <c r="AZ223" s="197"/>
      <c r="BA223" s="196"/>
      <c r="BB223" s="197"/>
      <c r="BC223" s="196"/>
      <c r="BD223" s="197"/>
      <c r="BE223" s="196"/>
      <c r="BF223" s="196"/>
      <c r="BG223" s="196">
        <f t="shared" si="2349"/>
        <v>0</v>
      </c>
      <c r="BH223" s="196">
        <f t="shared" si="2350"/>
        <v>0</v>
      </c>
      <c r="BI223" s="88"/>
      <c r="BJ223" s="88"/>
      <c r="BK223" s="88"/>
      <c r="BL223" s="88"/>
      <c r="BM223" s="88"/>
      <c r="BN223" s="88"/>
      <c r="BO223" s="88"/>
      <c r="BP223" s="88"/>
      <c r="BQ223" s="88"/>
      <c r="BR223" s="88"/>
      <c r="BS223" s="88"/>
      <c r="BT223" s="88"/>
      <c r="BU223" s="88"/>
      <c r="BV223" s="88"/>
      <c r="BW223" s="88"/>
      <c r="BX223" s="88"/>
      <c r="BY223" s="194">
        <f t="shared" si="2465"/>
        <v>0</v>
      </c>
      <c r="BZ223" s="195"/>
      <c r="CA223" s="196"/>
      <c r="CB223" s="195"/>
      <c r="CC223" s="196"/>
      <c r="CD223" s="195"/>
      <c r="CE223" s="196"/>
      <c r="CF223" s="195"/>
      <c r="CG223" s="196"/>
      <c r="CH223" s="197"/>
      <c r="CI223" s="196"/>
      <c r="CJ223" s="196"/>
      <c r="CK223" s="196"/>
      <c r="CL223" s="197"/>
      <c r="CM223" s="196"/>
      <c r="CN223" s="197"/>
      <c r="CO223" s="196"/>
      <c r="CP223" s="197"/>
      <c r="CQ223" s="198"/>
      <c r="CR223" s="197"/>
      <c r="CS223" s="196"/>
      <c r="CT223" s="197"/>
      <c r="CU223" s="196"/>
      <c r="CV223" s="197"/>
      <c r="CW223" s="196"/>
      <c r="CX223" s="197"/>
      <c r="CY223" s="196"/>
      <c r="CZ223" s="197"/>
      <c r="DA223" s="196"/>
      <c r="DB223" s="197"/>
      <c r="DC223" s="196"/>
      <c r="DD223" s="197"/>
      <c r="DE223" s="196"/>
      <c r="DF223" s="197"/>
      <c r="DG223" s="196"/>
      <c r="DH223" s="197"/>
      <c r="DI223" s="196"/>
      <c r="DJ223" s="197"/>
      <c r="DK223" s="196"/>
      <c r="DL223" s="197"/>
      <c r="DM223" s="196"/>
      <c r="DN223" s="197"/>
      <c r="DO223" s="196"/>
      <c r="DP223" s="197"/>
      <c r="DQ223" s="196"/>
      <c r="DR223" s="196"/>
      <c r="DS223" s="196">
        <f t="shared" si="2352"/>
        <v>0</v>
      </c>
      <c r="DT223" s="196">
        <f t="shared" si="2353"/>
        <v>0</v>
      </c>
      <c r="DU223" s="88"/>
      <c r="DV223" s="88"/>
      <c r="DW223" s="88"/>
      <c r="DX223" s="88"/>
      <c r="DY223" s="88"/>
      <c r="DZ223" s="88"/>
      <c r="EA223" s="88"/>
      <c r="EB223" s="88"/>
      <c r="EC223" s="88"/>
      <c r="ED223" s="88"/>
      <c r="EE223" s="88"/>
      <c r="EF223" s="88"/>
      <c r="EG223" s="88"/>
      <c r="EH223" s="88"/>
      <c r="EI223" s="88"/>
      <c r="EJ223" s="88">
        <f t="shared" si="2427"/>
        <v>0</v>
      </c>
      <c r="EK223" s="88">
        <f t="shared" si="2428"/>
        <v>0</v>
      </c>
      <c r="EL223" s="88">
        <f t="shared" si="2429"/>
        <v>0</v>
      </c>
      <c r="EM223" s="199">
        <f t="shared" si="2355"/>
        <v>0</v>
      </c>
      <c r="EN223" s="88">
        <f t="shared" si="2356"/>
        <v>0</v>
      </c>
      <c r="EO223" s="88">
        <f t="shared" si="2357"/>
        <v>0</v>
      </c>
      <c r="EP223" s="88">
        <f t="shared" si="2358"/>
        <v>0</v>
      </c>
      <c r="EQ223" s="88">
        <f t="shared" si="2359"/>
        <v>0</v>
      </c>
      <c r="ER223" s="88">
        <f t="shared" si="2360"/>
        <v>0</v>
      </c>
      <c r="ES223" s="88">
        <f t="shared" si="2361"/>
        <v>0</v>
      </c>
      <c r="ET223" s="88">
        <f t="shared" si="2362"/>
        <v>0</v>
      </c>
      <c r="EU223" s="88">
        <f t="shared" si="2363"/>
        <v>0</v>
      </c>
      <c r="EV223" s="88">
        <f t="shared" si="2364"/>
        <v>0</v>
      </c>
      <c r="EW223" s="199">
        <f t="shared" si="2365"/>
        <v>0</v>
      </c>
      <c r="EX223" s="88">
        <f t="shared" si="2366"/>
        <v>0</v>
      </c>
      <c r="EY223" s="88">
        <f t="shared" si="2367"/>
        <v>0</v>
      </c>
      <c r="EZ223" s="88">
        <f t="shared" si="2368"/>
        <v>0</v>
      </c>
      <c r="FA223" s="88">
        <f t="shared" si="2369"/>
        <v>0</v>
      </c>
      <c r="FB223" s="88">
        <f t="shared" si="2370"/>
        <v>0</v>
      </c>
      <c r="FC223" s="88">
        <f t="shared" si="2371"/>
        <v>0</v>
      </c>
      <c r="FD223" s="88">
        <f t="shared" si="2372"/>
        <v>0</v>
      </c>
      <c r="FE223" s="88">
        <f t="shared" si="2373"/>
        <v>0</v>
      </c>
      <c r="FF223" s="88">
        <f t="shared" si="2374"/>
        <v>0</v>
      </c>
      <c r="FG223" s="199">
        <f t="shared" si="2375"/>
        <v>0</v>
      </c>
      <c r="FH223" s="88">
        <f t="shared" si="2376"/>
        <v>0</v>
      </c>
      <c r="FI223" s="88">
        <f t="shared" si="2377"/>
        <v>0</v>
      </c>
      <c r="FJ223" s="88">
        <f t="shared" si="2378"/>
        <v>0</v>
      </c>
      <c r="FK223" s="88">
        <f t="shared" si="2379"/>
        <v>0</v>
      </c>
      <c r="FL223" s="88">
        <f t="shared" si="2380"/>
        <v>0</v>
      </c>
      <c r="FM223" s="88">
        <f t="shared" si="2381"/>
        <v>0</v>
      </c>
      <c r="FN223" s="88">
        <f t="shared" si="2382"/>
        <v>0</v>
      </c>
      <c r="FO223" s="88">
        <f t="shared" si="2383"/>
        <v>0</v>
      </c>
      <c r="FP223" s="88">
        <f t="shared" si="2384"/>
        <v>0</v>
      </c>
      <c r="FQ223" s="88">
        <f t="shared" si="2385"/>
        <v>0</v>
      </c>
      <c r="FR223" s="88"/>
      <c r="FS223" s="88">
        <f t="shared" si="2385"/>
        <v>0</v>
      </c>
      <c r="FT223" s="88">
        <f t="shared" si="2386"/>
        <v>0</v>
      </c>
      <c r="FU223" s="88">
        <f t="shared" si="2387"/>
        <v>0</v>
      </c>
      <c r="FV223" s="88">
        <f t="shared" si="2388"/>
        <v>0</v>
      </c>
      <c r="FW223" s="88">
        <f t="shared" si="2389"/>
        <v>0</v>
      </c>
      <c r="FX223" s="88">
        <f t="shared" si="2390"/>
        <v>0</v>
      </c>
      <c r="FY223" s="88">
        <f t="shared" si="2391"/>
        <v>0</v>
      </c>
      <c r="FZ223" s="88">
        <f t="shared" si="2392"/>
        <v>0</v>
      </c>
      <c r="GA223" s="88">
        <f t="shared" si="2393"/>
        <v>0</v>
      </c>
      <c r="GB223" s="88">
        <f t="shared" si="2394"/>
        <v>0</v>
      </c>
      <c r="GC223" s="88">
        <f t="shared" si="2395"/>
        <v>0</v>
      </c>
      <c r="GD223" s="88">
        <f t="shared" si="2396"/>
        <v>0</v>
      </c>
      <c r="GE223" s="200">
        <f t="shared" si="2397"/>
        <v>0</v>
      </c>
      <c r="GF223" s="201">
        <f t="shared" si="2398"/>
        <v>0</v>
      </c>
      <c r="GG223" s="88"/>
      <c r="GH223" s="88"/>
      <c r="GI223" s="88"/>
      <c r="GJ223" s="88"/>
      <c r="GL223" s="202"/>
      <c r="GM223" s="202"/>
      <c r="GN223" s="203"/>
      <c r="GO223" s="204"/>
      <c r="GP223" s="216"/>
      <c r="GR223" s="206"/>
    </row>
    <row r="224" spans="1:200" s="273" customFormat="1" ht="24.95" customHeight="1" thickBot="1">
      <c r="A224" s="265">
        <v>15</v>
      </c>
      <c r="B224" s="266" t="s">
        <v>75</v>
      </c>
      <c r="C224" s="266" t="s">
        <v>66</v>
      </c>
      <c r="D224" s="265">
        <v>1</v>
      </c>
      <c r="E224" s="265"/>
      <c r="F224" s="265"/>
      <c r="G224" s="265"/>
      <c r="H224" s="265"/>
      <c r="I224" s="265"/>
      <c r="J224" s="265"/>
      <c r="K224" s="265"/>
      <c r="L224" s="265">
        <f>SUM(L225:L235)</f>
        <v>292</v>
      </c>
      <c r="M224" s="265">
        <f t="shared" ref="M224:BH224" si="2471">SUM(M225:M235)</f>
        <v>242</v>
      </c>
      <c r="N224" s="265">
        <f t="shared" si="2471"/>
        <v>14</v>
      </c>
      <c r="O224" s="268">
        <f>SUM(O225:O235)</f>
        <v>14</v>
      </c>
      <c r="P224" s="265">
        <f t="shared" si="2471"/>
        <v>8</v>
      </c>
      <c r="Q224" s="265">
        <f t="shared" si="2471"/>
        <v>8</v>
      </c>
      <c r="R224" s="265">
        <f t="shared" ref="R224:S224" si="2472">SUM(R225:R235)</f>
        <v>160</v>
      </c>
      <c r="S224" s="265">
        <f t="shared" si="2472"/>
        <v>160</v>
      </c>
      <c r="T224" s="277">
        <f>SUM(T225:T235)</f>
        <v>60</v>
      </c>
      <c r="U224" s="265">
        <f t="shared" si="2471"/>
        <v>60</v>
      </c>
      <c r="V224" s="265">
        <f t="shared" si="2471"/>
        <v>0</v>
      </c>
      <c r="W224" s="265">
        <f t="shared" si="2471"/>
        <v>0</v>
      </c>
      <c r="X224" s="265">
        <f t="shared" si="2471"/>
        <v>2</v>
      </c>
      <c r="Y224" s="265">
        <f t="shared" si="2471"/>
        <v>8</v>
      </c>
      <c r="Z224" s="265">
        <f t="shared" si="2471"/>
        <v>0</v>
      </c>
      <c r="AA224" s="265">
        <f t="shared" si="2471"/>
        <v>0</v>
      </c>
      <c r="AB224" s="265">
        <f t="shared" si="2471"/>
        <v>0</v>
      </c>
      <c r="AC224" s="265">
        <f t="shared" si="2471"/>
        <v>0</v>
      </c>
      <c r="AD224" s="265">
        <f t="shared" si="2471"/>
        <v>0</v>
      </c>
      <c r="AE224" s="265">
        <f t="shared" si="2471"/>
        <v>0</v>
      </c>
      <c r="AF224" s="265">
        <f t="shared" si="2471"/>
        <v>0</v>
      </c>
      <c r="AG224" s="265">
        <f t="shared" si="2471"/>
        <v>0</v>
      </c>
      <c r="AH224" s="265">
        <f t="shared" si="2471"/>
        <v>0</v>
      </c>
      <c r="AI224" s="268">
        <f t="shared" si="2471"/>
        <v>0</v>
      </c>
      <c r="AJ224" s="265">
        <f t="shared" si="2471"/>
        <v>0</v>
      </c>
      <c r="AK224" s="265">
        <f t="shared" si="2471"/>
        <v>0</v>
      </c>
      <c r="AL224" s="265">
        <f t="shared" si="2471"/>
        <v>0</v>
      </c>
      <c r="AM224" s="265">
        <f t="shared" si="2471"/>
        <v>0</v>
      </c>
      <c r="AN224" s="265">
        <f t="shared" si="2471"/>
        <v>0</v>
      </c>
      <c r="AO224" s="265">
        <f t="shared" si="2471"/>
        <v>0</v>
      </c>
      <c r="AP224" s="265">
        <f t="shared" si="2471"/>
        <v>0</v>
      </c>
      <c r="AQ224" s="265">
        <f t="shared" si="2471"/>
        <v>0</v>
      </c>
      <c r="AR224" s="265">
        <f t="shared" si="2471"/>
        <v>5</v>
      </c>
      <c r="AS224" s="265">
        <f t="shared" si="2471"/>
        <v>30</v>
      </c>
      <c r="AT224" s="265">
        <f t="shared" ref="AT224:AU224" si="2473">SUM(AT225:AT235)</f>
        <v>0</v>
      </c>
      <c r="AU224" s="265">
        <f t="shared" si="2473"/>
        <v>0</v>
      </c>
      <c r="AV224" s="265">
        <f t="shared" si="2471"/>
        <v>0</v>
      </c>
      <c r="AW224" s="265">
        <f t="shared" si="2471"/>
        <v>0</v>
      </c>
      <c r="AX224" s="265">
        <f t="shared" si="2471"/>
        <v>1</v>
      </c>
      <c r="AY224" s="265">
        <f t="shared" si="2471"/>
        <v>8</v>
      </c>
      <c r="AZ224" s="265">
        <f t="shared" si="2471"/>
        <v>0</v>
      </c>
      <c r="BA224" s="265">
        <f t="shared" si="2471"/>
        <v>0</v>
      </c>
      <c r="BB224" s="265">
        <f t="shared" si="2471"/>
        <v>0</v>
      </c>
      <c r="BC224" s="265">
        <f t="shared" si="2471"/>
        <v>0</v>
      </c>
      <c r="BD224" s="265">
        <f t="shared" si="2471"/>
        <v>0</v>
      </c>
      <c r="BE224" s="265">
        <f t="shared" si="2471"/>
        <v>0</v>
      </c>
      <c r="BF224" s="265">
        <f t="shared" si="2471"/>
        <v>0</v>
      </c>
      <c r="BG224" s="268">
        <f t="shared" si="2471"/>
        <v>290</v>
      </c>
      <c r="BH224" s="268">
        <f t="shared" si="2471"/>
        <v>282</v>
      </c>
      <c r="BI224" s="265"/>
      <c r="BJ224" s="265"/>
      <c r="BK224" s="265"/>
      <c r="BL224" s="265"/>
      <c r="BM224" s="265">
        <v>15</v>
      </c>
      <c r="BN224" s="266" t="s">
        <v>75</v>
      </c>
      <c r="BO224" s="266" t="s">
        <v>66</v>
      </c>
      <c r="BP224" s="265">
        <v>1</v>
      </c>
      <c r="BQ224" s="265"/>
      <c r="BR224" s="265"/>
      <c r="BS224" s="265"/>
      <c r="BT224" s="265"/>
      <c r="BU224" s="265"/>
      <c r="BV224" s="265"/>
      <c r="BW224" s="265"/>
      <c r="BX224" s="265">
        <f t="shared" ref="BX224:DT224" si="2474">SUM(BX225:BX235)</f>
        <v>626</v>
      </c>
      <c r="BY224" s="265">
        <f t="shared" si="2474"/>
        <v>340</v>
      </c>
      <c r="BZ224" s="265">
        <f t="shared" si="2474"/>
        <v>8</v>
      </c>
      <c r="CA224" s="265">
        <f t="shared" si="2474"/>
        <v>8</v>
      </c>
      <c r="CB224" s="265">
        <f t="shared" si="2474"/>
        <v>8</v>
      </c>
      <c r="CC224" s="265">
        <f t="shared" si="2474"/>
        <v>8</v>
      </c>
      <c r="CD224" s="265">
        <f t="shared" si="2474"/>
        <v>182</v>
      </c>
      <c r="CE224" s="265">
        <f t="shared" si="2474"/>
        <v>182</v>
      </c>
      <c r="CF224" s="265">
        <f t="shared" si="2474"/>
        <v>142</v>
      </c>
      <c r="CG224" s="265">
        <f t="shared" si="2474"/>
        <v>142</v>
      </c>
      <c r="CH224" s="265">
        <f t="shared" si="2474"/>
        <v>0</v>
      </c>
      <c r="CI224" s="265">
        <f t="shared" si="2474"/>
        <v>0</v>
      </c>
      <c r="CJ224" s="265">
        <f t="shared" si="2474"/>
        <v>4</v>
      </c>
      <c r="CK224" s="265">
        <f t="shared" si="2474"/>
        <v>8</v>
      </c>
      <c r="CL224" s="265">
        <f t="shared" si="2474"/>
        <v>0</v>
      </c>
      <c r="CM224" s="265">
        <f t="shared" si="2474"/>
        <v>0</v>
      </c>
      <c r="CN224" s="265">
        <f t="shared" si="2474"/>
        <v>0</v>
      </c>
      <c r="CO224" s="265">
        <f t="shared" si="2474"/>
        <v>0</v>
      </c>
      <c r="CP224" s="265">
        <f t="shared" si="2474"/>
        <v>0</v>
      </c>
      <c r="CQ224" s="265">
        <f t="shared" si="2474"/>
        <v>0</v>
      </c>
      <c r="CR224" s="265">
        <f t="shared" si="2474"/>
        <v>0</v>
      </c>
      <c r="CS224" s="265">
        <f t="shared" si="2474"/>
        <v>0</v>
      </c>
      <c r="CT224" s="265">
        <f t="shared" si="2474"/>
        <v>0</v>
      </c>
      <c r="CU224" s="268">
        <f t="shared" si="2474"/>
        <v>0</v>
      </c>
      <c r="CV224" s="265">
        <f t="shared" si="2474"/>
        <v>0</v>
      </c>
      <c r="CW224" s="265">
        <f t="shared" si="2474"/>
        <v>0</v>
      </c>
      <c r="CX224" s="265">
        <f t="shared" si="2474"/>
        <v>0</v>
      </c>
      <c r="CY224" s="265">
        <f t="shared" si="2474"/>
        <v>0</v>
      </c>
      <c r="CZ224" s="265">
        <f t="shared" si="2474"/>
        <v>0</v>
      </c>
      <c r="DA224" s="265">
        <f t="shared" si="2474"/>
        <v>0</v>
      </c>
      <c r="DB224" s="265">
        <f t="shared" si="2474"/>
        <v>0</v>
      </c>
      <c r="DC224" s="265">
        <f t="shared" si="2474"/>
        <v>0</v>
      </c>
      <c r="DD224" s="265">
        <f t="shared" si="2474"/>
        <v>4</v>
      </c>
      <c r="DE224" s="265">
        <f t="shared" si="2474"/>
        <v>24</v>
      </c>
      <c r="DF224" s="265">
        <f t="shared" si="2474"/>
        <v>0</v>
      </c>
      <c r="DG224" s="265">
        <f t="shared" si="2474"/>
        <v>0</v>
      </c>
      <c r="DH224" s="265">
        <f t="shared" si="2474"/>
        <v>0</v>
      </c>
      <c r="DI224" s="265">
        <f t="shared" si="2474"/>
        <v>0</v>
      </c>
      <c r="DJ224" s="265">
        <f t="shared" si="2474"/>
        <v>2</v>
      </c>
      <c r="DK224" s="265">
        <f t="shared" si="2474"/>
        <v>16</v>
      </c>
      <c r="DL224" s="265">
        <f t="shared" si="2474"/>
        <v>0</v>
      </c>
      <c r="DM224" s="265">
        <f t="shared" si="2474"/>
        <v>0</v>
      </c>
      <c r="DN224" s="265">
        <f t="shared" si="2474"/>
        <v>0</v>
      </c>
      <c r="DO224" s="265">
        <f t="shared" si="2474"/>
        <v>0</v>
      </c>
      <c r="DP224" s="265">
        <f t="shared" si="2474"/>
        <v>0</v>
      </c>
      <c r="DQ224" s="265">
        <f t="shared" si="2474"/>
        <v>0</v>
      </c>
      <c r="DR224" s="265">
        <f t="shared" si="2474"/>
        <v>0</v>
      </c>
      <c r="DS224" s="268">
        <f t="shared" si="2474"/>
        <v>392</v>
      </c>
      <c r="DT224" s="268">
        <f t="shared" si="2474"/>
        <v>384</v>
      </c>
      <c r="DU224" s="265"/>
      <c r="DV224" s="265"/>
      <c r="DW224" s="265"/>
      <c r="DX224" s="265"/>
      <c r="DY224" s="265">
        <v>15</v>
      </c>
      <c r="DZ224" s="266" t="s">
        <v>75</v>
      </c>
      <c r="EA224" s="266" t="s">
        <v>66</v>
      </c>
      <c r="EB224" s="265">
        <v>1</v>
      </c>
      <c r="EC224" s="265"/>
      <c r="ED224" s="265"/>
      <c r="EE224" s="265"/>
      <c r="EF224" s="265"/>
      <c r="EG224" s="265"/>
      <c r="EH224" s="265"/>
      <c r="EI224" s="265"/>
      <c r="EJ224" s="265">
        <f>SUM(EJ225:EJ235)</f>
        <v>814</v>
      </c>
      <c r="EK224" s="265">
        <f t="shared" ref="EK224:GF224" si="2475">SUM(EK225:EK235)</f>
        <v>600</v>
      </c>
      <c r="EL224" s="265">
        <f t="shared" si="2475"/>
        <v>30</v>
      </c>
      <c r="EM224" s="265">
        <f t="shared" si="2475"/>
        <v>22</v>
      </c>
      <c r="EN224" s="265">
        <f t="shared" si="2475"/>
        <v>16</v>
      </c>
      <c r="EO224" s="265">
        <f t="shared" si="2475"/>
        <v>16</v>
      </c>
      <c r="EP224" s="265">
        <f t="shared" ref="EP224:EQ224" si="2476">SUM(EP225:EP235)</f>
        <v>342</v>
      </c>
      <c r="EQ224" s="265">
        <f t="shared" si="2476"/>
        <v>342</v>
      </c>
      <c r="ER224" s="265">
        <f t="shared" si="2475"/>
        <v>202</v>
      </c>
      <c r="ES224" s="265">
        <f t="shared" si="2475"/>
        <v>202</v>
      </c>
      <c r="ET224" s="265">
        <f t="shared" si="2475"/>
        <v>0</v>
      </c>
      <c r="EU224" s="265">
        <f t="shared" si="2475"/>
        <v>0</v>
      </c>
      <c r="EV224" s="265">
        <f t="shared" si="2475"/>
        <v>6</v>
      </c>
      <c r="EW224" s="268">
        <f t="shared" si="2475"/>
        <v>16</v>
      </c>
      <c r="EX224" s="265">
        <f t="shared" si="2475"/>
        <v>0</v>
      </c>
      <c r="EY224" s="265">
        <f t="shared" si="2475"/>
        <v>0</v>
      </c>
      <c r="EZ224" s="265">
        <f t="shared" si="2475"/>
        <v>0</v>
      </c>
      <c r="FA224" s="265">
        <f t="shared" si="2475"/>
        <v>0</v>
      </c>
      <c r="FB224" s="265">
        <f t="shared" si="2475"/>
        <v>0</v>
      </c>
      <c r="FC224" s="265">
        <f t="shared" si="2475"/>
        <v>0</v>
      </c>
      <c r="FD224" s="265">
        <f t="shared" si="2475"/>
        <v>0</v>
      </c>
      <c r="FE224" s="265">
        <f t="shared" si="2475"/>
        <v>0</v>
      </c>
      <c r="FF224" s="265">
        <f t="shared" si="2475"/>
        <v>0</v>
      </c>
      <c r="FG224" s="268">
        <f t="shared" si="2475"/>
        <v>0</v>
      </c>
      <c r="FH224" s="265">
        <f t="shared" si="2475"/>
        <v>0</v>
      </c>
      <c r="FI224" s="265">
        <f t="shared" si="2475"/>
        <v>0</v>
      </c>
      <c r="FJ224" s="265">
        <f t="shared" si="2475"/>
        <v>0</v>
      </c>
      <c r="FK224" s="265">
        <f t="shared" si="2475"/>
        <v>0</v>
      </c>
      <c r="FL224" s="265">
        <f t="shared" si="2475"/>
        <v>0</v>
      </c>
      <c r="FM224" s="265">
        <f t="shared" si="2475"/>
        <v>0</v>
      </c>
      <c r="FN224" s="265">
        <f t="shared" si="2475"/>
        <v>0</v>
      </c>
      <c r="FO224" s="265">
        <f t="shared" si="2475"/>
        <v>0</v>
      </c>
      <c r="FP224" s="265">
        <f t="shared" si="2475"/>
        <v>9</v>
      </c>
      <c r="FQ224" s="265">
        <f t="shared" si="2475"/>
        <v>54</v>
      </c>
      <c r="FR224" s="265"/>
      <c r="FS224" s="265">
        <f t="shared" ref="FS224" si="2477">SUM(FS225:FS235)</f>
        <v>0</v>
      </c>
      <c r="FT224" s="265">
        <f t="shared" si="2475"/>
        <v>0</v>
      </c>
      <c r="FU224" s="265">
        <f t="shared" si="2475"/>
        <v>0</v>
      </c>
      <c r="FV224" s="265">
        <f t="shared" si="2475"/>
        <v>3</v>
      </c>
      <c r="FW224" s="265">
        <f t="shared" si="2475"/>
        <v>24</v>
      </c>
      <c r="FX224" s="265">
        <f t="shared" si="2475"/>
        <v>0</v>
      </c>
      <c r="FY224" s="265">
        <f t="shared" si="2475"/>
        <v>0</v>
      </c>
      <c r="FZ224" s="265">
        <f t="shared" si="2475"/>
        <v>0</v>
      </c>
      <c r="GA224" s="265">
        <f t="shared" si="2475"/>
        <v>0</v>
      </c>
      <c r="GB224" s="265">
        <f t="shared" si="2475"/>
        <v>0</v>
      </c>
      <c r="GC224" s="265">
        <f t="shared" si="2475"/>
        <v>0</v>
      </c>
      <c r="GD224" s="265">
        <f t="shared" si="2475"/>
        <v>0</v>
      </c>
      <c r="GE224" s="271">
        <f t="shared" si="2475"/>
        <v>682</v>
      </c>
      <c r="GF224" s="272">
        <f t="shared" si="2475"/>
        <v>666</v>
      </c>
      <c r="GG224" s="265"/>
      <c r="GH224" s="265"/>
      <c r="GI224" s="265"/>
      <c r="GJ224" s="265"/>
      <c r="GL224" s="274"/>
      <c r="GM224" s="274"/>
      <c r="GN224" s="278"/>
      <c r="GO224" s="278"/>
      <c r="GP224" s="279"/>
      <c r="GR224" s="276"/>
    </row>
    <row r="225" spans="1:200" s="6" customFormat="1" ht="24.95" hidden="1" customHeight="1">
      <c r="A225" s="80"/>
      <c r="B225" s="254" t="s">
        <v>110</v>
      </c>
      <c r="C225" s="228" t="s">
        <v>116</v>
      </c>
      <c r="D225" s="228" t="s">
        <v>112</v>
      </c>
      <c r="E225" s="228" t="s">
        <v>117</v>
      </c>
      <c r="F225" s="228">
        <v>308</v>
      </c>
      <c r="G225" s="228">
        <v>5</v>
      </c>
      <c r="H225" s="228">
        <v>93</v>
      </c>
      <c r="I225" s="228">
        <v>1</v>
      </c>
      <c r="J225" s="228">
        <v>1</v>
      </c>
      <c r="K225" s="228">
        <v>1</v>
      </c>
      <c r="L225" s="227">
        <v>36</v>
      </c>
      <c r="M225" s="229">
        <f t="shared" ref="M225:M227" si="2478">SUM(N225+P225+R225+T225+V225)</f>
        <v>48</v>
      </c>
      <c r="N225" s="230"/>
      <c r="O225" s="231">
        <f t="shared" ref="O225:O226" si="2479">SUM(N225)*I225</f>
        <v>0</v>
      </c>
      <c r="P225" s="230"/>
      <c r="Q225" s="231">
        <f t="shared" ref="Q225" si="2480">J225*P225</f>
        <v>0</v>
      </c>
      <c r="R225" s="230">
        <v>42</v>
      </c>
      <c r="S225" s="231">
        <f t="shared" ref="S225:S226" si="2481">SUM(R225)*J225</f>
        <v>42</v>
      </c>
      <c r="T225" s="230">
        <v>6</v>
      </c>
      <c r="U225" s="231">
        <f t="shared" ref="U225:U227" si="2482">SUM(T225)*K225</f>
        <v>6</v>
      </c>
      <c r="V225" s="230"/>
      <c r="W225" s="231">
        <f t="shared" ref="W225:W227" si="2483">SUM(V225)*J225*5</f>
        <v>0</v>
      </c>
      <c r="X225" s="232">
        <f t="shared" ref="X225:X227" si="2484">SUM(K225*AX225*2+K225*AZ225*2)</f>
        <v>0</v>
      </c>
      <c r="Y225" s="232">
        <v>2</v>
      </c>
      <c r="Z225" s="230"/>
      <c r="AA225" s="231"/>
      <c r="AB225" s="230"/>
      <c r="AC225" s="232">
        <f t="shared" ref="AC225:AC227" si="2485">SUM(AB225)*3*H225/5</f>
        <v>0</v>
      </c>
      <c r="AD225" s="230"/>
      <c r="AE225" s="233">
        <f t="shared" ref="AE225:AE227" si="2486">SUM(AD225*H225*(30+4))</f>
        <v>0</v>
      </c>
      <c r="AF225" s="230"/>
      <c r="AG225" s="234">
        <f t="shared" ref="AG225:AG227" si="2487">SUM(AF225*H225*3)</f>
        <v>0</v>
      </c>
      <c r="AH225" s="230"/>
      <c r="AI225" s="232">
        <f t="shared" ref="AI225:AI227" si="2488">SUM(AH225*H225/3)</f>
        <v>0</v>
      </c>
      <c r="AJ225" s="230"/>
      <c r="AK225" s="232">
        <f t="shared" ref="AK225:AK227" si="2489">SUM(AJ225*H225*2/3)</f>
        <v>0</v>
      </c>
      <c r="AL225" s="230"/>
      <c r="AM225" s="231">
        <f t="shared" ref="AM225:AM226" si="2490">SUM(AL225*H225)</f>
        <v>0</v>
      </c>
      <c r="AN225" s="230"/>
      <c r="AO225" s="231">
        <f t="shared" ref="AO225:AO227" si="2491">SUM(AN225*J225)</f>
        <v>0</v>
      </c>
      <c r="AP225" s="230"/>
      <c r="AQ225" s="232">
        <f t="shared" ref="AQ225:AQ227" si="2492">SUM(AP225*H225*2)</f>
        <v>0</v>
      </c>
      <c r="AR225" s="230">
        <v>1</v>
      </c>
      <c r="AS225" s="232">
        <f>AR225*K225*6</f>
        <v>6</v>
      </c>
      <c r="AT225" s="230"/>
      <c r="AU225" s="232">
        <f t="shared" ref="AU225:AU232" si="2493">AT225*H225/3</f>
        <v>0</v>
      </c>
      <c r="AV225" s="248"/>
      <c r="AW225" s="234"/>
      <c r="AX225" s="248"/>
      <c r="AY225" s="234"/>
      <c r="AZ225" s="248"/>
      <c r="BA225" s="234"/>
      <c r="BB225" s="248"/>
      <c r="BC225" s="234"/>
      <c r="BD225" s="248"/>
      <c r="BE225" s="234"/>
      <c r="BF225" s="234"/>
      <c r="BG225" s="234">
        <f t="shared" ref="BG225:BG235" si="2494">SUM(AO225+BE225+BC225+BA225+AY225+AW225+AS225+AQ225+AK225+AM225+AI225+AG225+AE225+AC225+AA225+Y225+X225+W225+U225+Q225+O225+S225+AU225)</f>
        <v>56</v>
      </c>
      <c r="BH225" s="234">
        <f t="shared" ref="BH225:BH235" si="2495">SUM(O225+Q225+U225+W225+X225+AS225+AW225+AY225+BA225+BC225+S225+AQ225)</f>
        <v>54</v>
      </c>
      <c r="BI225" s="227"/>
      <c r="BJ225" s="227"/>
      <c r="BK225" s="227"/>
      <c r="BL225" s="227"/>
      <c r="BM225" s="80"/>
      <c r="BN225" s="227" t="s">
        <v>110</v>
      </c>
      <c r="BO225" s="228" t="s">
        <v>116</v>
      </c>
      <c r="BP225" s="228" t="s">
        <v>112</v>
      </c>
      <c r="BQ225" s="228" t="s">
        <v>117</v>
      </c>
      <c r="BR225" s="228">
        <v>308</v>
      </c>
      <c r="BS225" s="228">
        <v>6</v>
      </c>
      <c r="BT225" s="228">
        <v>93</v>
      </c>
      <c r="BU225" s="228">
        <v>1</v>
      </c>
      <c r="BV225" s="228">
        <v>1</v>
      </c>
      <c r="BW225" s="228">
        <v>1</v>
      </c>
      <c r="BX225" s="256">
        <v>54</v>
      </c>
      <c r="BY225" s="229">
        <f t="shared" ref="BY225:BY231" si="2496">SUM(BZ225+CB225+CD225+CF225+CH225)</f>
        <v>54</v>
      </c>
      <c r="BZ225" s="230"/>
      <c r="CA225" s="231">
        <f t="shared" ref="CA225:CA227" si="2497">SUM(BZ225)*BU225</f>
        <v>0</v>
      </c>
      <c r="CB225" s="230"/>
      <c r="CC225" s="231">
        <f t="shared" ref="CC225" si="2498">BV225*CB225</f>
        <v>0</v>
      </c>
      <c r="CD225" s="230">
        <v>48</v>
      </c>
      <c r="CE225" s="231">
        <f t="shared" ref="CE225:CE227" si="2499">SUM(CD225)*BV225</f>
        <v>48</v>
      </c>
      <c r="CF225" s="230">
        <v>6</v>
      </c>
      <c r="CG225" s="231">
        <f t="shared" ref="CG225:CG228" si="2500">SUM(CF225)*BW225</f>
        <v>6</v>
      </c>
      <c r="CH225" s="230"/>
      <c r="CI225" s="231">
        <f t="shared" ref="CI225:CI230" si="2501">SUM(CH225)*BV225*5</f>
        <v>0</v>
      </c>
      <c r="CJ225" s="232">
        <f t="shared" ref="CJ225:CJ227" si="2502">SUM(BW225*DJ225*2+BW225*DL225*2)</f>
        <v>0</v>
      </c>
      <c r="CK225" s="232">
        <v>2</v>
      </c>
      <c r="CL225" s="230"/>
      <c r="CM225" s="231"/>
      <c r="CN225" s="230"/>
      <c r="CO225" s="232">
        <f t="shared" ref="CO225:CO228" si="2503">SUM(CN225)*3*BT225/5</f>
        <v>0</v>
      </c>
      <c r="CP225" s="230"/>
      <c r="CQ225" s="233">
        <f t="shared" ref="CQ225:CQ230" si="2504">SUM(CP225*BT225*(30+4))</f>
        <v>0</v>
      </c>
      <c r="CR225" s="230"/>
      <c r="CS225" s="234">
        <f t="shared" ref="CS225:CS230" si="2505">SUM(CR225*BT225*3)</f>
        <v>0</v>
      </c>
      <c r="CT225" s="230"/>
      <c r="CU225" s="232">
        <f t="shared" ref="CU225:CU230" si="2506">SUM(CT225*BT225/3)</f>
        <v>0</v>
      </c>
      <c r="CV225" s="230"/>
      <c r="CW225" s="232">
        <f t="shared" ref="CW225:CW228" si="2507">SUM(CV225*BT225*2/3)</f>
        <v>0</v>
      </c>
      <c r="CX225" s="230"/>
      <c r="CY225" s="231">
        <f t="shared" ref="CY225:CY228" si="2508">SUM(CX225*BT225)</f>
        <v>0</v>
      </c>
      <c r="CZ225" s="230"/>
      <c r="DA225" s="231">
        <f t="shared" ref="DA225:DA227" si="2509">SUM(CZ225*BV225)</f>
        <v>0</v>
      </c>
      <c r="DB225" s="230"/>
      <c r="DC225" s="232">
        <f t="shared" ref="DC225:DC230" si="2510">SUM(DB225*BT225*2)</f>
        <v>0</v>
      </c>
      <c r="DD225" s="230">
        <v>1</v>
      </c>
      <c r="DE225" s="232">
        <f>DD225*BW225*6</f>
        <v>6</v>
      </c>
      <c r="DF225" s="230"/>
      <c r="DG225" s="232">
        <f t="shared" ref="DG225:DG230" si="2511">DF225*BT225/3</f>
        <v>0</v>
      </c>
      <c r="DH225" s="248"/>
      <c r="DI225" s="234"/>
      <c r="DJ225" s="248"/>
      <c r="DK225" s="234">
        <v>0</v>
      </c>
      <c r="DL225" s="248"/>
      <c r="DM225" s="234"/>
      <c r="DN225" s="248"/>
      <c r="DO225" s="234"/>
      <c r="DP225" s="248"/>
      <c r="DQ225" s="234"/>
      <c r="DR225" s="234"/>
      <c r="DS225" s="234">
        <f t="shared" ref="DS225:DS235" si="2512">SUM(DA225+DQ225+DO225+DM225+DK225+DI225+DE225+DC225+CW225+CY225+CU225+CS225+CQ225+CO225+CM225+CK225+CJ225+CI225+CG225+CC225+CA225+CE225+DG225)</f>
        <v>62</v>
      </c>
      <c r="DT225" s="234">
        <f t="shared" ref="DT225:DT235" si="2513">SUM(CA225+CC225+CG225+CI225+CJ225+DE225+DI225+DK225+DM225+DO225+CE225+DC225)</f>
        <v>60</v>
      </c>
      <c r="DU225" s="80"/>
      <c r="DV225" s="80"/>
      <c r="DW225" s="80"/>
      <c r="DX225" s="80"/>
      <c r="DY225" s="80"/>
      <c r="DZ225" s="234"/>
      <c r="EA225" s="236"/>
      <c r="EB225" s="236"/>
      <c r="EC225" s="80"/>
      <c r="ED225" s="80"/>
      <c r="EE225" s="80"/>
      <c r="EF225" s="80"/>
      <c r="EG225" s="80"/>
      <c r="EH225" s="80"/>
      <c r="EI225" s="80"/>
      <c r="EJ225" s="80">
        <f t="shared" ref="EJ225:EL227" si="2514">SUM(L225+BX225)</f>
        <v>90</v>
      </c>
      <c r="EK225" s="80">
        <f t="shared" si="2514"/>
        <v>102</v>
      </c>
      <c r="EL225" s="80">
        <f t="shared" si="2514"/>
        <v>0</v>
      </c>
      <c r="EM225" s="237">
        <f t="shared" ref="EM225:EM235" si="2515">SUM(O225+CA225)</f>
        <v>0</v>
      </c>
      <c r="EN225" s="80">
        <f t="shared" ref="EN225:EN235" si="2516">SUM(P225+CB225)</f>
        <v>0</v>
      </c>
      <c r="EO225" s="80">
        <f t="shared" ref="EO225:EO235" si="2517">SUM(Q225+CC225)</f>
        <v>0</v>
      </c>
      <c r="EP225" s="80">
        <f t="shared" ref="EP225:EP235" si="2518">SUM(R225+CD225)</f>
        <v>90</v>
      </c>
      <c r="EQ225" s="80">
        <f t="shared" ref="EQ225:EQ235" si="2519">SUM(S225+CE225)</f>
        <v>90</v>
      </c>
      <c r="ER225" s="80">
        <f t="shared" ref="ER225:ER235" si="2520">SUM(T225+CF225)</f>
        <v>12</v>
      </c>
      <c r="ES225" s="80">
        <f t="shared" ref="ES225:ES235" si="2521">SUM(U225+CG225)</f>
        <v>12</v>
      </c>
      <c r="ET225" s="80">
        <f t="shared" ref="ET225:ET235" si="2522">SUM(V225+CH225)</f>
        <v>0</v>
      </c>
      <c r="EU225" s="80">
        <f t="shared" ref="EU225:EU235" si="2523">SUM(W225+CI225)</f>
        <v>0</v>
      </c>
      <c r="EV225" s="80">
        <f t="shared" ref="EV225:EV235" si="2524">SUM(X225+CJ225)</f>
        <v>0</v>
      </c>
      <c r="EW225" s="237">
        <f t="shared" ref="EW225:EW235" si="2525">SUM(Y225+CK225)</f>
        <v>4</v>
      </c>
      <c r="EX225" s="80">
        <f t="shared" ref="EX225:EX235" si="2526">SUM(Z225+CL225)</f>
        <v>0</v>
      </c>
      <c r="EY225" s="80">
        <f t="shared" ref="EY225:EY235" si="2527">SUM(AA225+CM225)</f>
        <v>0</v>
      </c>
      <c r="EZ225" s="80">
        <f t="shared" ref="EZ225:EZ235" si="2528">SUM(AB225+CN225)</f>
        <v>0</v>
      </c>
      <c r="FA225" s="80">
        <f t="shared" ref="FA225:FA235" si="2529">SUM(AC225+CO225)</f>
        <v>0</v>
      </c>
      <c r="FB225" s="80">
        <f t="shared" ref="FB225:FB235" si="2530">SUM(AD225+CP225)</f>
        <v>0</v>
      </c>
      <c r="FC225" s="80">
        <f t="shared" ref="FC225:FC235" si="2531">SUM(AE225+CQ225)</f>
        <v>0</v>
      </c>
      <c r="FD225" s="80">
        <f t="shared" ref="FD225:FD235" si="2532">SUM(AF225+CR225)</f>
        <v>0</v>
      </c>
      <c r="FE225" s="80">
        <f t="shared" ref="FE225:FE235" si="2533">SUM(AG225+CS225)</f>
        <v>0</v>
      </c>
      <c r="FF225" s="80">
        <f t="shared" ref="FF225:FF235" si="2534">SUM(AH225+CT225)</f>
        <v>0</v>
      </c>
      <c r="FG225" s="237">
        <f t="shared" ref="FG225:FG235" si="2535">SUM(AI225+CU225)</f>
        <v>0</v>
      </c>
      <c r="FH225" s="80">
        <f t="shared" ref="FH225:FH235" si="2536">SUM(AJ225+CV225)</f>
        <v>0</v>
      </c>
      <c r="FI225" s="80">
        <f t="shared" ref="FI225:FI235" si="2537">SUM(AK225+CW225)</f>
        <v>0</v>
      </c>
      <c r="FJ225" s="80">
        <f t="shared" ref="FJ225:FJ235" si="2538">SUM(AL225+CX225)</f>
        <v>0</v>
      </c>
      <c r="FK225" s="80">
        <f t="shared" ref="FK225:FK235" si="2539">SUM(AM225+CY225)</f>
        <v>0</v>
      </c>
      <c r="FL225" s="80">
        <f t="shared" ref="FL225:FL235" si="2540">SUM(AN225+CZ225)</f>
        <v>0</v>
      </c>
      <c r="FM225" s="80">
        <f t="shared" ref="FM225:FM235" si="2541">SUM(AO225+DA225)</f>
        <v>0</v>
      </c>
      <c r="FN225" s="80">
        <f t="shared" ref="FN225:FN235" si="2542">SUM(AP225+DB225)</f>
        <v>0</v>
      </c>
      <c r="FO225" s="80">
        <f t="shared" ref="FO225:FO235" si="2543">SUM(AQ225+DC225)</f>
        <v>0</v>
      </c>
      <c r="FP225" s="80">
        <f t="shared" ref="FP225:FP235" si="2544">SUM(AR225+DD225)</f>
        <v>2</v>
      </c>
      <c r="FQ225" s="80">
        <f t="shared" ref="FQ225:FS235" si="2545">SUM(AS225+DE225)</f>
        <v>12</v>
      </c>
      <c r="FR225" s="80"/>
      <c r="FS225" s="80">
        <f t="shared" si="2545"/>
        <v>0</v>
      </c>
      <c r="FT225" s="80">
        <f t="shared" ref="FT225:FT235" si="2546">SUM(AV225+DH225)</f>
        <v>0</v>
      </c>
      <c r="FU225" s="80">
        <f t="shared" ref="FU225:FU235" si="2547">SUM(AW225+DI225)</f>
        <v>0</v>
      </c>
      <c r="FV225" s="80">
        <f t="shared" ref="FV225:FV235" si="2548">SUM(AX225+DJ225)</f>
        <v>0</v>
      </c>
      <c r="FW225" s="80">
        <f t="shared" ref="FW225:FW235" si="2549">SUM(AY225+DK225)</f>
        <v>0</v>
      </c>
      <c r="FX225" s="80">
        <f t="shared" ref="FX225:FX235" si="2550">SUM(AZ225+DL225)</f>
        <v>0</v>
      </c>
      <c r="FY225" s="80">
        <f t="shared" ref="FY225:FY235" si="2551">SUM(BA225+DM225)</f>
        <v>0</v>
      </c>
      <c r="FZ225" s="80">
        <f t="shared" ref="FZ225:FZ235" si="2552">SUM(BB225+DN225)</f>
        <v>0</v>
      </c>
      <c r="GA225" s="80">
        <f t="shared" ref="GA225:GA235" si="2553">SUM(BC225+DO225)</f>
        <v>0</v>
      </c>
      <c r="GB225" s="80">
        <f t="shared" ref="GB225:GB235" si="2554">SUM(BD225+DP225)</f>
        <v>0</v>
      </c>
      <c r="GC225" s="80">
        <f t="shared" ref="GC225:GC235" si="2555">SUM(BE225+DQ225)</f>
        <v>0</v>
      </c>
      <c r="GD225" s="80">
        <f t="shared" ref="GD225:GD235" si="2556">SUM(BF225+DR225)</f>
        <v>0</v>
      </c>
      <c r="GE225" s="238">
        <f t="shared" ref="GE225:GE235" si="2557">SUM(BG225+DS225)</f>
        <v>118</v>
      </c>
      <c r="GF225" s="239">
        <f t="shared" ref="GF225:GF235" si="2558">SUM(BH225+DT225)</f>
        <v>114</v>
      </c>
      <c r="GG225" s="80"/>
      <c r="GH225" s="80"/>
      <c r="GI225" s="80"/>
      <c r="GJ225" s="80"/>
      <c r="GL225" s="240"/>
      <c r="GM225" s="240"/>
      <c r="GN225" s="241"/>
      <c r="GO225" s="242"/>
      <c r="GP225" s="247"/>
    </row>
    <row r="226" spans="1:200" s="2" customFormat="1" ht="24.95" hidden="1" customHeight="1">
      <c r="A226" s="31"/>
      <c r="B226" s="102" t="s">
        <v>110</v>
      </c>
      <c r="C226" s="45" t="s">
        <v>116</v>
      </c>
      <c r="D226" s="45" t="s">
        <v>112</v>
      </c>
      <c r="E226" s="45" t="s">
        <v>166</v>
      </c>
      <c r="F226" s="45">
        <v>333</v>
      </c>
      <c r="G226" s="45">
        <v>5</v>
      </c>
      <c r="H226" s="45">
        <v>12</v>
      </c>
      <c r="I226" s="45">
        <v>1</v>
      </c>
      <c r="J226" s="45">
        <v>1</v>
      </c>
      <c r="K226" s="45">
        <v>1</v>
      </c>
      <c r="L226" s="44">
        <v>44</v>
      </c>
      <c r="M226" s="99">
        <f t="shared" si="2478"/>
        <v>44</v>
      </c>
      <c r="N226" s="62"/>
      <c r="O226" s="58">
        <f t="shared" si="2479"/>
        <v>0</v>
      </c>
      <c r="P226" s="62"/>
      <c r="Q226" s="58">
        <f>J226*P226</f>
        <v>0</v>
      </c>
      <c r="R226" s="62">
        <v>44</v>
      </c>
      <c r="S226" s="58">
        <f t="shared" si="2481"/>
        <v>44</v>
      </c>
      <c r="T226" s="62"/>
      <c r="U226" s="58">
        <f t="shared" si="2482"/>
        <v>0</v>
      </c>
      <c r="V226" s="62"/>
      <c r="W226" s="58">
        <f t="shared" si="2483"/>
        <v>0</v>
      </c>
      <c r="X226" s="51">
        <f t="shared" si="2484"/>
        <v>0</v>
      </c>
      <c r="Y226" s="51">
        <v>2</v>
      </c>
      <c r="Z226" s="62"/>
      <c r="AA226" s="58"/>
      <c r="AB226" s="62"/>
      <c r="AC226" s="51">
        <f t="shared" si="2485"/>
        <v>0</v>
      </c>
      <c r="AD226" s="62"/>
      <c r="AE226" s="100">
        <f t="shared" si="2486"/>
        <v>0</v>
      </c>
      <c r="AF226" s="62"/>
      <c r="AG226" s="52">
        <f t="shared" si="2487"/>
        <v>0</v>
      </c>
      <c r="AH226" s="62"/>
      <c r="AI226" s="51">
        <f t="shared" si="2488"/>
        <v>0</v>
      </c>
      <c r="AJ226" s="62"/>
      <c r="AK226" s="51">
        <f t="shared" si="2489"/>
        <v>0</v>
      </c>
      <c r="AL226" s="62"/>
      <c r="AM226" s="58">
        <f t="shared" si="2490"/>
        <v>0</v>
      </c>
      <c r="AN226" s="62"/>
      <c r="AO226" s="58">
        <f t="shared" si="2491"/>
        <v>0</v>
      </c>
      <c r="AP226" s="62"/>
      <c r="AQ226" s="51">
        <f t="shared" si="2492"/>
        <v>0</v>
      </c>
      <c r="AR226" s="62">
        <v>1</v>
      </c>
      <c r="AS226" s="51">
        <v>6</v>
      </c>
      <c r="AT226" s="62"/>
      <c r="AU226" s="51">
        <f t="shared" si="2493"/>
        <v>0</v>
      </c>
      <c r="AV226" s="63"/>
      <c r="AW226" s="52"/>
      <c r="AX226" s="63"/>
      <c r="AY226" s="52"/>
      <c r="AZ226" s="63"/>
      <c r="BA226" s="52"/>
      <c r="BB226" s="63"/>
      <c r="BC226" s="52"/>
      <c r="BD226" s="63"/>
      <c r="BE226" s="52"/>
      <c r="BF226" s="52"/>
      <c r="BG226" s="52">
        <f t="shared" si="2494"/>
        <v>52</v>
      </c>
      <c r="BH226" s="52">
        <f t="shared" si="2495"/>
        <v>50</v>
      </c>
      <c r="BI226" s="44"/>
      <c r="BJ226" s="44"/>
      <c r="BK226" s="44"/>
      <c r="BL226" s="31"/>
      <c r="BM226" s="31"/>
      <c r="BN226" s="44" t="s">
        <v>110</v>
      </c>
      <c r="BO226" s="45" t="s">
        <v>116</v>
      </c>
      <c r="BP226" s="45" t="s">
        <v>112</v>
      </c>
      <c r="BQ226" s="45" t="s">
        <v>166</v>
      </c>
      <c r="BR226" s="45">
        <v>333</v>
      </c>
      <c r="BS226" s="45">
        <v>6</v>
      </c>
      <c r="BT226" s="45">
        <v>12</v>
      </c>
      <c r="BU226" s="45">
        <v>1</v>
      </c>
      <c r="BV226" s="45">
        <v>1</v>
      </c>
      <c r="BW226" s="45">
        <v>1</v>
      </c>
      <c r="BX226" s="44">
        <v>70</v>
      </c>
      <c r="BY226" s="99">
        <f t="shared" si="2496"/>
        <v>70</v>
      </c>
      <c r="BZ226" s="62"/>
      <c r="CA226" s="58">
        <f t="shared" si="2497"/>
        <v>0</v>
      </c>
      <c r="CB226" s="62"/>
      <c r="CC226" s="58">
        <f>BV226*CB226</f>
        <v>0</v>
      </c>
      <c r="CD226" s="62">
        <v>70</v>
      </c>
      <c r="CE226" s="58">
        <f t="shared" si="2499"/>
        <v>70</v>
      </c>
      <c r="CF226" s="62"/>
      <c r="CG226" s="58">
        <f t="shared" si="2500"/>
        <v>0</v>
      </c>
      <c r="CH226" s="62"/>
      <c r="CI226" s="58">
        <f t="shared" si="2501"/>
        <v>0</v>
      </c>
      <c r="CJ226" s="51">
        <f t="shared" si="2502"/>
        <v>0</v>
      </c>
      <c r="CK226" s="51">
        <v>2</v>
      </c>
      <c r="CL226" s="62"/>
      <c r="CM226" s="58"/>
      <c r="CN226" s="62"/>
      <c r="CO226" s="51">
        <f t="shared" si="2503"/>
        <v>0</v>
      </c>
      <c r="CP226" s="62"/>
      <c r="CQ226" s="100">
        <f t="shared" si="2504"/>
        <v>0</v>
      </c>
      <c r="CR226" s="62"/>
      <c r="CS226" s="52">
        <f t="shared" si="2505"/>
        <v>0</v>
      </c>
      <c r="CT226" s="62"/>
      <c r="CU226" s="51">
        <f t="shared" si="2506"/>
        <v>0</v>
      </c>
      <c r="CV226" s="62"/>
      <c r="CW226" s="51">
        <f t="shared" si="2507"/>
        <v>0</v>
      </c>
      <c r="CX226" s="62"/>
      <c r="CY226" s="58">
        <f t="shared" si="2508"/>
        <v>0</v>
      </c>
      <c r="CZ226" s="62"/>
      <c r="DA226" s="58">
        <f t="shared" si="2509"/>
        <v>0</v>
      </c>
      <c r="DB226" s="62"/>
      <c r="DC226" s="51">
        <f t="shared" si="2510"/>
        <v>0</v>
      </c>
      <c r="DD226" s="62">
        <v>1</v>
      </c>
      <c r="DE226" s="51">
        <v>6</v>
      </c>
      <c r="DF226" s="62"/>
      <c r="DG226" s="51">
        <f t="shared" si="2511"/>
        <v>0</v>
      </c>
      <c r="DH226" s="63"/>
      <c r="DI226" s="52"/>
      <c r="DJ226" s="63"/>
      <c r="DK226" s="52"/>
      <c r="DL226" s="63"/>
      <c r="DM226" s="52"/>
      <c r="DN226" s="63"/>
      <c r="DO226" s="52"/>
      <c r="DP226" s="63"/>
      <c r="DQ226" s="52"/>
      <c r="DR226" s="52"/>
      <c r="DS226" s="52">
        <f t="shared" si="2512"/>
        <v>78</v>
      </c>
      <c r="DT226" s="52">
        <f t="shared" si="2513"/>
        <v>76</v>
      </c>
      <c r="DU226" s="31"/>
      <c r="DV226" s="31"/>
      <c r="DW226" s="31"/>
      <c r="DX226" s="31"/>
      <c r="DY226" s="31"/>
      <c r="DZ226" s="52"/>
      <c r="EA226" s="101"/>
      <c r="EB226" s="101"/>
      <c r="EC226" s="31"/>
      <c r="ED226" s="31"/>
      <c r="EE226" s="31"/>
      <c r="EF226" s="31"/>
      <c r="EG226" s="31"/>
      <c r="EH226" s="31"/>
      <c r="EI226" s="31"/>
      <c r="EJ226" s="31">
        <f t="shared" si="2514"/>
        <v>114</v>
      </c>
      <c r="EK226" s="31">
        <f t="shared" si="2514"/>
        <v>114</v>
      </c>
      <c r="EL226" s="31">
        <f t="shared" si="2514"/>
        <v>0</v>
      </c>
      <c r="EM226" s="30">
        <f t="shared" si="2515"/>
        <v>0</v>
      </c>
      <c r="EN226" s="31">
        <f t="shared" si="2516"/>
        <v>0</v>
      </c>
      <c r="EO226" s="31">
        <f t="shared" si="2517"/>
        <v>0</v>
      </c>
      <c r="EP226" s="31">
        <f t="shared" si="2518"/>
        <v>114</v>
      </c>
      <c r="EQ226" s="31">
        <f t="shared" si="2519"/>
        <v>114</v>
      </c>
      <c r="ER226" s="31">
        <f t="shared" si="2520"/>
        <v>0</v>
      </c>
      <c r="ES226" s="31">
        <f t="shared" si="2521"/>
        <v>0</v>
      </c>
      <c r="ET226" s="31">
        <f t="shared" si="2522"/>
        <v>0</v>
      </c>
      <c r="EU226" s="31">
        <f t="shared" si="2523"/>
        <v>0</v>
      </c>
      <c r="EV226" s="31">
        <f t="shared" si="2524"/>
        <v>0</v>
      </c>
      <c r="EW226" s="30">
        <f t="shared" si="2525"/>
        <v>4</v>
      </c>
      <c r="EX226" s="31">
        <f t="shared" si="2526"/>
        <v>0</v>
      </c>
      <c r="EY226" s="31">
        <f t="shared" si="2527"/>
        <v>0</v>
      </c>
      <c r="EZ226" s="31">
        <f t="shared" si="2528"/>
        <v>0</v>
      </c>
      <c r="FA226" s="31">
        <f t="shared" si="2529"/>
        <v>0</v>
      </c>
      <c r="FB226" s="31">
        <f t="shared" si="2530"/>
        <v>0</v>
      </c>
      <c r="FC226" s="31">
        <f t="shared" si="2531"/>
        <v>0</v>
      </c>
      <c r="FD226" s="31">
        <f t="shared" si="2532"/>
        <v>0</v>
      </c>
      <c r="FE226" s="31">
        <f t="shared" si="2533"/>
        <v>0</v>
      </c>
      <c r="FF226" s="31">
        <f t="shared" si="2534"/>
        <v>0</v>
      </c>
      <c r="FG226" s="30">
        <f t="shared" si="2535"/>
        <v>0</v>
      </c>
      <c r="FH226" s="31">
        <f t="shared" si="2536"/>
        <v>0</v>
      </c>
      <c r="FI226" s="31">
        <f t="shared" si="2537"/>
        <v>0</v>
      </c>
      <c r="FJ226" s="31">
        <f t="shared" si="2538"/>
        <v>0</v>
      </c>
      <c r="FK226" s="31">
        <f t="shared" si="2539"/>
        <v>0</v>
      </c>
      <c r="FL226" s="31">
        <f t="shared" si="2540"/>
        <v>0</v>
      </c>
      <c r="FM226" s="31">
        <f t="shared" si="2541"/>
        <v>0</v>
      </c>
      <c r="FN226" s="31">
        <f t="shared" si="2542"/>
        <v>0</v>
      </c>
      <c r="FO226" s="31">
        <f t="shared" si="2543"/>
        <v>0</v>
      </c>
      <c r="FP226" s="31">
        <f t="shared" si="2544"/>
        <v>2</v>
      </c>
      <c r="FQ226" s="31">
        <f t="shared" si="2545"/>
        <v>12</v>
      </c>
      <c r="FR226" s="31"/>
      <c r="FS226" s="31">
        <f t="shared" si="2545"/>
        <v>0</v>
      </c>
      <c r="FT226" s="31">
        <f t="shared" si="2546"/>
        <v>0</v>
      </c>
      <c r="FU226" s="31">
        <f t="shared" si="2547"/>
        <v>0</v>
      </c>
      <c r="FV226" s="31">
        <f t="shared" si="2548"/>
        <v>0</v>
      </c>
      <c r="FW226" s="31">
        <f t="shared" si="2549"/>
        <v>0</v>
      </c>
      <c r="FX226" s="31">
        <f t="shared" si="2550"/>
        <v>0</v>
      </c>
      <c r="FY226" s="31">
        <f t="shared" si="2551"/>
        <v>0</v>
      </c>
      <c r="FZ226" s="31">
        <f t="shared" si="2552"/>
        <v>0</v>
      </c>
      <c r="GA226" s="31">
        <f t="shared" si="2553"/>
        <v>0</v>
      </c>
      <c r="GB226" s="31">
        <f t="shared" si="2554"/>
        <v>0</v>
      </c>
      <c r="GC226" s="31">
        <f t="shared" si="2555"/>
        <v>0</v>
      </c>
      <c r="GD226" s="31">
        <f t="shared" si="2556"/>
        <v>0</v>
      </c>
      <c r="GE226" s="97">
        <f t="shared" si="2557"/>
        <v>130</v>
      </c>
      <c r="GF226" s="98">
        <f t="shared" si="2558"/>
        <v>126</v>
      </c>
      <c r="GG226" s="31"/>
      <c r="GH226" s="31"/>
      <c r="GI226" s="31"/>
      <c r="GJ226" s="31"/>
      <c r="GL226" s="7"/>
      <c r="GM226" s="7"/>
      <c r="GN226" s="11"/>
      <c r="GO226" s="33"/>
      <c r="GP226" s="40"/>
    </row>
    <row r="227" spans="1:200" s="2" customFormat="1" ht="24.95" hidden="1" customHeight="1">
      <c r="A227" s="31"/>
      <c r="B227" s="44" t="s">
        <v>110</v>
      </c>
      <c r="C227" s="45" t="s">
        <v>111</v>
      </c>
      <c r="D227" s="45" t="s">
        <v>112</v>
      </c>
      <c r="E227" s="45" t="s">
        <v>113</v>
      </c>
      <c r="F227" s="45">
        <v>204</v>
      </c>
      <c r="G227" s="45">
        <v>3</v>
      </c>
      <c r="H227" s="45">
        <v>169</v>
      </c>
      <c r="I227" s="45">
        <v>1</v>
      </c>
      <c r="J227" s="45">
        <v>1</v>
      </c>
      <c r="K227" s="45">
        <v>1</v>
      </c>
      <c r="L227" s="44">
        <v>40</v>
      </c>
      <c r="M227" s="99">
        <f t="shared" si="2478"/>
        <v>40</v>
      </c>
      <c r="N227" s="62"/>
      <c r="O227" s="58">
        <f t="shared" ref="O227" si="2559">SUM(N227)*I227</f>
        <v>0</v>
      </c>
      <c r="P227" s="62"/>
      <c r="Q227" s="58">
        <f t="shared" ref="Q227" si="2560">J227*P227</f>
        <v>0</v>
      </c>
      <c r="R227" s="62">
        <v>34</v>
      </c>
      <c r="S227" s="58">
        <f t="shared" ref="S227" si="2561">SUM(R227)*J227</f>
        <v>34</v>
      </c>
      <c r="T227" s="62">
        <v>6</v>
      </c>
      <c r="U227" s="58">
        <f t="shared" si="2482"/>
        <v>6</v>
      </c>
      <c r="V227" s="62"/>
      <c r="W227" s="58">
        <f t="shared" si="2483"/>
        <v>0</v>
      </c>
      <c r="X227" s="51">
        <f t="shared" si="2484"/>
        <v>0</v>
      </c>
      <c r="Y227" s="51">
        <v>2</v>
      </c>
      <c r="Z227" s="62"/>
      <c r="AA227" s="58"/>
      <c r="AB227" s="62"/>
      <c r="AC227" s="51">
        <f t="shared" si="2485"/>
        <v>0</v>
      </c>
      <c r="AD227" s="62"/>
      <c r="AE227" s="100">
        <f t="shared" si="2486"/>
        <v>0</v>
      </c>
      <c r="AF227" s="62"/>
      <c r="AG227" s="52">
        <f t="shared" si="2487"/>
        <v>0</v>
      </c>
      <c r="AH227" s="62"/>
      <c r="AI227" s="51">
        <f t="shared" si="2488"/>
        <v>0</v>
      </c>
      <c r="AJ227" s="62"/>
      <c r="AK227" s="51">
        <f t="shared" si="2489"/>
        <v>0</v>
      </c>
      <c r="AL227" s="62"/>
      <c r="AM227" s="58">
        <f t="shared" ref="AM227" si="2562">SUM(AL227*H227)</f>
        <v>0</v>
      </c>
      <c r="AN227" s="62"/>
      <c r="AO227" s="58">
        <f t="shared" si="2491"/>
        <v>0</v>
      </c>
      <c r="AP227" s="62"/>
      <c r="AQ227" s="51">
        <f t="shared" si="2492"/>
        <v>0</v>
      </c>
      <c r="AR227" s="62">
        <v>1</v>
      </c>
      <c r="AS227" s="51">
        <f>AR227*K227*6</f>
        <v>6</v>
      </c>
      <c r="AT227" s="62"/>
      <c r="AU227" s="51">
        <f t="shared" si="2493"/>
        <v>0</v>
      </c>
      <c r="AV227" s="63"/>
      <c r="AW227" s="52"/>
      <c r="AX227" s="63"/>
      <c r="AY227" s="52"/>
      <c r="AZ227" s="63"/>
      <c r="BA227" s="52"/>
      <c r="BB227" s="63"/>
      <c r="BC227" s="52"/>
      <c r="BD227" s="63"/>
      <c r="BE227" s="52"/>
      <c r="BF227" s="52"/>
      <c r="BG227" s="52">
        <f t="shared" si="2494"/>
        <v>48</v>
      </c>
      <c r="BH227" s="52">
        <f t="shared" si="2495"/>
        <v>46</v>
      </c>
      <c r="BI227" s="44"/>
      <c r="BJ227" s="44"/>
      <c r="BK227" s="44"/>
      <c r="BL227" s="31"/>
      <c r="BM227" s="31"/>
      <c r="BN227" s="44" t="s">
        <v>110</v>
      </c>
      <c r="BO227" s="45" t="s">
        <v>111</v>
      </c>
      <c r="BP227" s="45" t="s">
        <v>112</v>
      </c>
      <c r="BQ227" s="45" t="s">
        <v>113</v>
      </c>
      <c r="BR227" s="45">
        <v>204</v>
      </c>
      <c r="BS227" s="45">
        <v>4</v>
      </c>
      <c r="BT227" s="45">
        <v>169</v>
      </c>
      <c r="BU227" s="45">
        <v>1</v>
      </c>
      <c r="BV227" s="45">
        <v>1</v>
      </c>
      <c r="BW227" s="45">
        <v>1</v>
      </c>
      <c r="BX227" s="44">
        <v>70</v>
      </c>
      <c r="BY227" s="99">
        <f t="shared" si="2496"/>
        <v>70</v>
      </c>
      <c r="BZ227" s="62"/>
      <c r="CA227" s="58">
        <f t="shared" si="2497"/>
        <v>0</v>
      </c>
      <c r="CB227" s="62"/>
      <c r="CC227" s="58">
        <f t="shared" ref="CC227:CC230" si="2563">BV227*CB227</f>
        <v>0</v>
      </c>
      <c r="CD227" s="62">
        <v>64</v>
      </c>
      <c r="CE227" s="58">
        <f t="shared" si="2499"/>
        <v>64</v>
      </c>
      <c r="CF227" s="62">
        <v>6</v>
      </c>
      <c r="CG227" s="58">
        <f t="shared" si="2500"/>
        <v>6</v>
      </c>
      <c r="CH227" s="62"/>
      <c r="CI227" s="58">
        <f t="shared" si="2501"/>
        <v>0</v>
      </c>
      <c r="CJ227" s="51">
        <f t="shared" si="2502"/>
        <v>0</v>
      </c>
      <c r="CK227" s="51">
        <v>2</v>
      </c>
      <c r="CL227" s="62"/>
      <c r="CM227" s="58"/>
      <c r="CN227" s="62"/>
      <c r="CO227" s="51">
        <f t="shared" si="2503"/>
        <v>0</v>
      </c>
      <c r="CP227" s="62"/>
      <c r="CQ227" s="100">
        <f t="shared" si="2504"/>
        <v>0</v>
      </c>
      <c r="CR227" s="62"/>
      <c r="CS227" s="52">
        <f t="shared" si="2505"/>
        <v>0</v>
      </c>
      <c r="CT227" s="62"/>
      <c r="CU227" s="51">
        <f t="shared" si="2506"/>
        <v>0</v>
      </c>
      <c r="CV227" s="62"/>
      <c r="CW227" s="51">
        <f t="shared" si="2507"/>
        <v>0</v>
      </c>
      <c r="CX227" s="62"/>
      <c r="CY227" s="58">
        <f t="shared" si="2508"/>
        <v>0</v>
      </c>
      <c r="CZ227" s="62"/>
      <c r="DA227" s="58">
        <f t="shared" si="2509"/>
        <v>0</v>
      </c>
      <c r="DB227" s="62"/>
      <c r="DC227" s="51">
        <f t="shared" si="2510"/>
        <v>0</v>
      </c>
      <c r="DD227" s="62">
        <v>1</v>
      </c>
      <c r="DE227" s="51">
        <f>DD227*BW227*6</f>
        <v>6</v>
      </c>
      <c r="DF227" s="62"/>
      <c r="DG227" s="51">
        <f t="shared" si="2511"/>
        <v>0</v>
      </c>
      <c r="DH227" s="63"/>
      <c r="DI227" s="52"/>
      <c r="DJ227" s="63"/>
      <c r="DK227" s="52"/>
      <c r="DL227" s="63"/>
      <c r="DM227" s="52"/>
      <c r="DN227" s="63"/>
      <c r="DO227" s="52"/>
      <c r="DP227" s="63"/>
      <c r="DQ227" s="52"/>
      <c r="DR227" s="52"/>
      <c r="DS227" s="52">
        <f t="shared" si="2512"/>
        <v>78</v>
      </c>
      <c r="DT227" s="52">
        <f t="shared" si="2513"/>
        <v>76</v>
      </c>
      <c r="DU227" s="31"/>
      <c r="DV227" s="31"/>
      <c r="DW227" s="31"/>
      <c r="DX227" s="31"/>
      <c r="DY227" s="31"/>
      <c r="DZ227" s="52"/>
      <c r="EA227" s="103"/>
      <c r="EB227" s="103"/>
      <c r="EC227" s="31"/>
      <c r="ED227" s="31"/>
      <c r="EE227" s="31"/>
      <c r="EF227" s="31"/>
      <c r="EG227" s="31"/>
      <c r="EH227" s="31"/>
      <c r="EI227" s="31"/>
      <c r="EJ227" s="31">
        <f t="shared" si="2514"/>
        <v>110</v>
      </c>
      <c r="EK227" s="31">
        <f t="shared" si="2514"/>
        <v>110</v>
      </c>
      <c r="EL227" s="31">
        <f t="shared" si="2514"/>
        <v>0</v>
      </c>
      <c r="EM227" s="30">
        <f t="shared" si="2515"/>
        <v>0</v>
      </c>
      <c r="EN227" s="31">
        <f t="shared" si="2516"/>
        <v>0</v>
      </c>
      <c r="EO227" s="31">
        <f t="shared" si="2517"/>
        <v>0</v>
      </c>
      <c r="EP227" s="31">
        <f t="shared" si="2518"/>
        <v>98</v>
      </c>
      <c r="EQ227" s="31">
        <f t="shared" si="2519"/>
        <v>98</v>
      </c>
      <c r="ER227" s="31">
        <f t="shared" si="2520"/>
        <v>12</v>
      </c>
      <c r="ES227" s="31">
        <f t="shared" si="2521"/>
        <v>12</v>
      </c>
      <c r="ET227" s="31">
        <f t="shared" si="2522"/>
        <v>0</v>
      </c>
      <c r="EU227" s="31">
        <f t="shared" si="2523"/>
        <v>0</v>
      </c>
      <c r="EV227" s="31">
        <f t="shared" si="2524"/>
        <v>0</v>
      </c>
      <c r="EW227" s="30">
        <f t="shared" si="2525"/>
        <v>4</v>
      </c>
      <c r="EX227" s="31">
        <f t="shared" si="2526"/>
        <v>0</v>
      </c>
      <c r="EY227" s="31">
        <f t="shared" si="2527"/>
        <v>0</v>
      </c>
      <c r="EZ227" s="31">
        <f t="shared" si="2528"/>
        <v>0</v>
      </c>
      <c r="FA227" s="31">
        <f t="shared" si="2529"/>
        <v>0</v>
      </c>
      <c r="FB227" s="31">
        <f t="shared" si="2530"/>
        <v>0</v>
      </c>
      <c r="FC227" s="31">
        <f t="shared" si="2531"/>
        <v>0</v>
      </c>
      <c r="FD227" s="31">
        <f t="shared" si="2532"/>
        <v>0</v>
      </c>
      <c r="FE227" s="31">
        <f t="shared" si="2533"/>
        <v>0</v>
      </c>
      <c r="FF227" s="31">
        <f t="shared" si="2534"/>
        <v>0</v>
      </c>
      <c r="FG227" s="30">
        <f t="shared" si="2535"/>
        <v>0</v>
      </c>
      <c r="FH227" s="31">
        <f t="shared" si="2536"/>
        <v>0</v>
      </c>
      <c r="FI227" s="31">
        <f t="shared" si="2537"/>
        <v>0</v>
      </c>
      <c r="FJ227" s="31">
        <f t="shared" si="2538"/>
        <v>0</v>
      </c>
      <c r="FK227" s="31">
        <f t="shared" si="2539"/>
        <v>0</v>
      </c>
      <c r="FL227" s="31">
        <f t="shared" si="2540"/>
        <v>0</v>
      </c>
      <c r="FM227" s="31">
        <f t="shared" si="2541"/>
        <v>0</v>
      </c>
      <c r="FN227" s="31">
        <f t="shared" si="2542"/>
        <v>0</v>
      </c>
      <c r="FO227" s="31">
        <f t="shared" si="2543"/>
        <v>0</v>
      </c>
      <c r="FP227" s="31">
        <f t="shared" si="2544"/>
        <v>2</v>
      </c>
      <c r="FQ227" s="31">
        <f t="shared" si="2545"/>
        <v>12</v>
      </c>
      <c r="FR227" s="31"/>
      <c r="FS227" s="31">
        <f t="shared" si="2545"/>
        <v>0</v>
      </c>
      <c r="FT227" s="31">
        <f t="shared" si="2546"/>
        <v>0</v>
      </c>
      <c r="FU227" s="31">
        <f t="shared" si="2547"/>
        <v>0</v>
      </c>
      <c r="FV227" s="31">
        <f t="shared" si="2548"/>
        <v>0</v>
      </c>
      <c r="FW227" s="31">
        <f t="shared" si="2549"/>
        <v>0</v>
      </c>
      <c r="FX227" s="31">
        <f t="shared" si="2550"/>
        <v>0</v>
      </c>
      <c r="FY227" s="31">
        <f t="shared" si="2551"/>
        <v>0</v>
      </c>
      <c r="FZ227" s="31">
        <f t="shared" si="2552"/>
        <v>0</v>
      </c>
      <c r="GA227" s="31">
        <f t="shared" si="2553"/>
        <v>0</v>
      </c>
      <c r="GB227" s="31">
        <f t="shared" si="2554"/>
        <v>0</v>
      </c>
      <c r="GC227" s="31">
        <f t="shared" si="2555"/>
        <v>0</v>
      </c>
      <c r="GD227" s="31">
        <f t="shared" si="2556"/>
        <v>0</v>
      </c>
      <c r="GE227" s="97">
        <f t="shared" si="2557"/>
        <v>126</v>
      </c>
      <c r="GF227" s="98">
        <f t="shared" si="2558"/>
        <v>122</v>
      </c>
      <c r="GG227" s="31"/>
      <c r="GH227" s="31"/>
      <c r="GI227" s="31"/>
      <c r="GJ227" s="31"/>
      <c r="GL227" s="7"/>
      <c r="GM227" s="7"/>
      <c r="GN227" s="11"/>
      <c r="GO227" s="33"/>
      <c r="GP227" s="40"/>
    </row>
    <row r="228" spans="1:200" s="2" customFormat="1" ht="24.95" hidden="1" customHeight="1">
      <c r="A228" s="31"/>
      <c r="B228" s="44" t="s">
        <v>143</v>
      </c>
      <c r="C228" s="45" t="s">
        <v>114</v>
      </c>
      <c r="D228" s="45" t="s">
        <v>112</v>
      </c>
      <c r="E228" s="45" t="s">
        <v>125</v>
      </c>
      <c r="F228" s="45">
        <v>544</v>
      </c>
      <c r="G228" s="45">
        <v>9</v>
      </c>
      <c r="H228" s="45">
        <f>14+9</f>
        <v>23</v>
      </c>
      <c r="I228" s="45">
        <v>1</v>
      </c>
      <c r="J228" s="45">
        <v>1</v>
      </c>
      <c r="K228" s="45">
        <v>1</v>
      </c>
      <c r="L228" s="44">
        <v>40</v>
      </c>
      <c r="M228" s="99">
        <f>SUM(N228+P228+R228+T228+V228)</f>
        <v>40</v>
      </c>
      <c r="N228" s="62"/>
      <c r="O228" s="58">
        <f>SUM(N228)*I228</f>
        <v>0</v>
      </c>
      <c r="P228" s="62"/>
      <c r="Q228" s="58">
        <f>J228*P228</f>
        <v>0</v>
      </c>
      <c r="R228" s="62">
        <v>40</v>
      </c>
      <c r="S228" s="58">
        <f>SUM(R228)*J228</f>
        <v>40</v>
      </c>
      <c r="T228" s="62"/>
      <c r="U228" s="58">
        <f>SUM(T228)*K228</f>
        <v>0</v>
      </c>
      <c r="V228" s="62"/>
      <c r="W228" s="58">
        <f>SUM(V228)*J228*5</f>
        <v>0</v>
      </c>
      <c r="X228" s="51">
        <f>SUM(K228*AX228*2+K228*AZ228*2)</f>
        <v>2</v>
      </c>
      <c r="Y228" s="51">
        <v>2</v>
      </c>
      <c r="Z228" s="62"/>
      <c r="AA228" s="58"/>
      <c r="AB228" s="62"/>
      <c r="AC228" s="51">
        <f>SUM(AB228)*3*H228/5</f>
        <v>0</v>
      </c>
      <c r="AD228" s="62"/>
      <c r="AE228" s="100">
        <f>SUM(AD228*H228*(30+4))</f>
        <v>0</v>
      </c>
      <c r="AF228" s="62"/>
      <c r="AG228" s="52">
        <f>SUM(AF228*H228*3)</f>
        <v>0</v>
      </c>
      <c r="AH228" s="62"/>
      <c r="AI228" s="51">
        <f>SUM(AH228*H228/3)</f>
        <v>0</v>
      </c>
      <c r="AJ228" s="62"/>
      <c r="AK228" s="51">
        <f>SUM(AJ228*H228*2/3)</f>
        <v>0</v>
      </c>
      <c r="AL228" s="62"/>
      <c r="AM228" s="58">
        <f>SUM(AL228*H228)</f>
        <v>0</v>
      </c>
      <c r="AN228" s="62"/>
      <c r="AO228" s="58">
        <f>SUM(AN228*J228)</f>
        <v>0</v>
      </c>
      <c r="AP228" s="62"/>
      <c r="AQ228" s="51">
        <f>SUM(AP228*H228*2)</f>
        <v>0</v>
      </c>
      <c r="AR228" s="62"/>
      <c r="AS228" s="51">
        <f>AR228*H228/3</f>
        <v>0</v>
      </c>
      <c r="AT228" s="62"/>
      <c r="AU228" s="51">
        <f t="shared" si="2493"/>
        <v>0</v>
      </c>
      <c r="AV228" s="62"/>
      <c r="AW228" s="52">
        <f>SUM(AV228*H228/3)</f>
        <v>0</v>
      </c>
      <c r="AX228" s="62">
        <v>1</v>
      </c>
      <c r="AY228" s="51">
        <v>8</v>
      </c>
      <c r="AZ228" s="62"/>
      <c r="BA228" s="51">
        <f>SUM(AZ228*K228*5*6)</f>
        <v>0</v>
      </c>
      <c r="BB228" s="63"/>
      <c r="BC228" s="52"/>
      <c r="BD228" s="63"/>
      <c r="BE228" s="52"/>
      <c r="BF228" s="52"/>
      <c r="BG228" s="52">
        <f t="shared" si="2494"/>
        <v>52</v>
      </c>
      <c r="BH228" s="52">
        <f t="shared" si="2495"/>
        <v>50</v>
      </c>
      <c r="BI228" s="31"/>
      <c r="BJ228" s="31"/>
      <c r="BK228" s="31"/>
      <c r="BL228" s="31"/>
      <c r="BM228" s="31"/>
      <c r="BN228" s="44" t="s">
        <v>110</v>
      </c>
      <c r="BO228" s="45" t="s">
        <v>111</v>
      </c>
      <c r="BP228" s="45" t="s">
        <v>112</v>
      </c>
      <c r="BQ228" s="45" t="s">
        <v>113</v>
      </c>
      <c r="BR228" s="45">
        <v>503</v>
      </c>
      <c r="BS228" s="45">
        <v>10</v>
      </c>
      <c r="BT228" s="45">
        <v>164</v>
      </c>
      <c r="BU228" s="45">
        <v>1</v>
      </c>
      <c r="BV228" s="45">
        <v>1</v>
      </c>
      <c r="BW228" s="45">
        <v>1</v>
      </c>
      <c r="BX228" s="44">
        <v>44</v>
      </c>
      <c r="BY228" s="99">
        <f t="shared" si="2496"/>
        <v>44</v>
      </c>
      <c r="BZ228" s="62"/>
      <c r="CA228" s="58">
        <f t="shared" ref="CA228:CA230" si="2564">SUM(BZ228)*BU228</f>
        <v>0</v>
      </c>
      <c r="CB228" s="62"/>
      <c r="CC228" s="58">
        <f t="shared" si="2563"/>
        <v>0</v>
      </c>
      <c r="CD228" s="62"/>
      <c r="CE228" s="58">
        <f t="shared" ref="CE228" si="2565">SUM(CD228)*BV228</f>
        <v>0</v>
      </c>
      <c r="CF228" s="62">
        <v>44</v>
      </c>
      <c r="CG228" s="58">
        <f t="shared" si="2500"/>
        <v>44</v>
      </c>
      <c r="CH228" s="62"/>
      <c r="CI228" s="58">
        <f t="shared" si="2501"/>
        <v>0</v>
      </c>
      <c r="CJ228" s="51">
        <f>SUM(BV228*DJ228*2+BV228*DL228*2)</f>
        <v>2</v>
      </c>
      <c r="CK228" s="51">
        <v>2</v>
      </c>
      <c r="CL228" s="62"/>
      <c r="CM228" s="58"/>
      <c r="CN228" s="62"/>
      <c r="CO228" s="51">
        <f t="shared" si="2503"/>
        <v>0</v>
      </c>
      <c r="CP228" s="62"/>
      <c r="CQ228" s="100">
        <f t="shared" si="2504"/>
        <v>0</v>
      </c>
      <c r="CR228" s="62"/>
      <c r="CS228" s="52">
        <f t="shared" si="2505"/>
        <v>0</v>
      </c>
      <c r="CT228" s="62"/>
      <c r="CU228" s="51">
        <f t="shared" si="2506"/>
        <v>0</v>
      </c>
      <c r="CV228" s="62"/>
      <c r="CW228" s="51">
        <f t="shared" si="2507"/>
        <v>0</v>
      </c>
      <c r="CX228" s="62"/>
      <c r="CY228" s="58">
        <f t="shared" si="2508"/>
        <v>0</v>
      </c>
      <c r="CZ228" s="62"/>
      <c r="DA228" s="58">
        <f t="shared" ref="DA228" si="2566">SUM(CZ228*BV228)</f>
        <v>0</v>
      </c>
      <c r="DB228" s="62"/>
      <c r="DC228" s="51">
        <f t="shared" si="2510"/>
        <v>0</v>
      </c>
      <c r="DD228" s="62"/>
      <c r="DE228" s="51">
        <f t="shared" ref="DE228" si="2567">SUM(BW228*DD228*6)</f>
        <v>0</v>
      </c>
      <c r="DF228" s="62"/>
      <c r="DG228" s="51">
        <f t="shared" si="2511"/>
        <v>0</v>
      </c>
      <c r="DH228" s="62"/>
      <c r="DI228" s="52">
        <f t="shared" ref="DI228" si="2568">SUM(DH228*BT228/3)</f>
        <v>0</v>
      </c>
      <c r="DJ228" s="62">
        <v>1</v>
      </c>
      <c r="DK228" s="51">
        <f>DJ228*BW228:BW258*8</f>
        <v>8</v>
      </c>
      <c r="DL228" s="63"/>
      <c r="DM228" s="52"/>
      <c r="DN228" s="63"/>
      <c r="DO228" s="52"/>
      <c r="DP228" s="63"/>
      <c r="DQ228" s="52"/>
      <c r="DR228" s="52"/>
      <c r="DS228" s="52">
        <f t="shared" si="2512"/>
        <v>56</v>
      </c>
      <c r="DT228" s="52">
        <f t="shared" si="2513"/>
        <v>54</v>
      </c>
      <c r="DU228" s="31"/>
      <c r="DV228" s="31"/>
      <c r="DW228" s="31"/>
      <c r="DX228" s="31"/>
      <c r="DY228" s="31"/>
      <c r="DZ228" s="110"/>
      <c r="EA228" s="103"/>
      <c r="EB228" s="103"/>
      <c r="EC228" s="31"/>
      <c r="ED228" s="31"/>
      <c r="EE228" s="31"/>
      <c r="EF228" s="31"/>
      <c r="EG228" s="31"/>
      <c r="EH228" s="31"/>
      <c r="EI228" s="31"/>
      <c r="EJ228" s="31">
        <f t="shared" ref="EJ228:EK233" si="2569">SUM(L228+BX228)</f>
        <v>84</v>
      </c>
      <c r="EK228" s="31">
        <f t="shared" si="2569"/>
        <v>84</v>
      </c>
      <c r="EL228" s="31">
        <f t="shared" ref="EL228:EL230" si="2570">SUM(N228+BZ228)</f>
        <v>0</v>
      </c>
      <c r="EM228" s="30">
        <f t="shared" si="2515"/>
        <v>0</v>
      </c>
      <c r="EN228" s="31">
        <f t="shared" si="2516"/>
        <v>0</v>
      </c>
      <c r="EO228" s="31">
        <f t="shared" si="2517"/>
        <v>0</v>
      </c>
      <c r="EP228" s="31">
        <f t="shared" si="2518"/>
        <v>40</v>
      </c>
      <c r="EQ228" s="31">
        <f t="shared" si="2519"/>
        <v>40</v>
      </c>
      <c r="ER228" s="31">
        <f t="shared" si="2520"/>
        <v>44</v>
      </c>
      <c r="ES228" s="31">
        <f t="shared" si="2521"/>
        <v>44</v>
      </c>
      <c r="ET228" s="31">
        <f t="shared" si="2522"/>
        <v>0</v>
      </c>
      <c r="EU228" s="31">
        <f t="shared" si="2523"/>
        <v>0</v>
      </c>
      <c r="EV228" s="31">
        <f t="shared" si="2524"/>
        <v>4</v>
      </c>
      <c r="EW228" s="30">
        <f t="shared" si="2525"/>
        <v>4</v>
      </c>
      <c r="EX228" s="31">
        <f t="shared" si="2526"/>
        <v>0</v>
      </c>
      <c r="EY228" s="31">
        <f t="shared" si="2527"/>
        <v>0</v>
      </c>
      <c r="EZ228" s="31">
        <f t="shared" si="2528"/>
        <v>0</v>
      </c>
      <c r="FA228" s="31">
        <f t="shared" si="2529"/>
        <v>0</v>
      </c>
      <c r="FB228" s="31">
        <f t="shared" si="2530"/>
        <v>0</v>
      </c>
      <c r="FC228" s="31">
        <f t="shared" si="2531"/>
        <v>0</v>
      </c>
      <c r="FD228" s="31">
        <f t="shared" si="2532"/>
        <v>0</v>
      </c>
      <c r="FE228" s="31">
        <f t="shared" si="2533"/>
        <v>0</v>
      </c>
      <c r="FF228" s="31">
        <f t="shared" si="2534"/>
        <v>0</v>
      </c>
      <c r="FG228" s="30">
        <f t="shared" si="2535"/>
        <v>0</v>
      </c>
      <c r="FH228" s="31">
        <f t="shared" si="2536"/>
        <v>0</v>
      </c>
      <c r="FI228" s="31">
        <f t="shared" si="2537"/>
        <v>0</v>
      </c>
      <c r="FJ228" s="31">
        <f t="shared" si="2538"/>
        <v>0</v>
      </c>
      <c r="FK228" s="31">
        <f t="shared" si="2539"/>
        <v>0</v>
      </c>
      <c r="FL228" s="31">
        <f t="shared" si="2540"/>
        <v>0</v>
      </c>
      <c r="FM228" s="31">
        <f t="shared" si="2541"/>
        <v>0</v>
      </c>
      <c r="FN228" s="31">
        <f t="shared" si="2542"/>
        <v>0</v>
      </c>
      <c r="FO228" s="31">
        <f t="shared" si="2543"/>
        <v>0</v>
      </c>
      <c r="FP228" s="31">
        <f t="shared" si="2544"/>
        <v>0</v>
      </c>
      <c r="FQ228" s="31">
        <f t="shared" si="2545"/>
        <v>0</v>
      </c>
      <c r="FR228" s="31"/>
      <c r="FS228" s="31">
        <f t="shared" si="2545"/>
        <v>0</v>
      </c>
      <c r="FT228" s="31">
        <f t="shared" si="2546"/>
        <v>0</v>
      </c>
      <c r="FU228" s="31">
        <f t="shared" si="2547"/>
        <v>0</v>
      </c>
      <c r="FV228" s="31">
        <f t="shared" si="2548"/>
        <v>2</v>
      </c>
      <c r="FW228" s="31">
        <f t="shared" si="2549"/>
        <v>16</v>
      </c>
      <c r="FX228" s="31">
        <f t="shared" si="2550"/>
        <v>0</v>
      </c>
      <c r="FY228" s="31">
        <f t="shared" si="2551"/>
        <v>0</v>
      </c>
      <c r="FZ228" s="31">
        <f t="shared" si="2552"/>
        <v>0</v>
      </c>
      <c r="GA228" s="31">
        <f t="shared" si="2553"/>
        <v>0</v>
      </c>
      <c r="GB228" s="31">
        <f t="shared" si="2554"/>
        <v>0</v>
      </c>
      <c r="GC228" s="31">
        <f t="shared" si="2555"/>
        <v>0</v>
      </c>
      <c r="GD228" s="31">
        <f t="shared" si="2556"/>
        <v>0</v>
      </c>
      <c r="GE228" s="97">
        <f t="shared" si="2557"/>
        <v>108</v>
      </c>
      <c r="GF228" s="98">
        <f t="shared" si="2558"/>
        <v>104</v>
      </c>
      <c r="GG228" s="31"/>
      <c r="GH228" s="31"/>
      <c r="GI228" s="31"/>
      <c r="GJ228" s="31"/>
      <c r="GL228" s="7"/>
      <c r="GM228" s="7"/>
      <c r="GN228" s="11"/>
      <c r="GO228" s="33"/>
      <c r="GP228" s="40"/>
    </row>
    <row r="229" spans="1:200" s="2" customFormat="1" ht="24.95" hidden="1" customHeight="1">
      <c r="A229" s="31"/>
      <c r="B229" s="44" t="s">
        <v>110</v>
      </c>
      <c r="C229" s="45" t="s">
        <v>116</v>
      </c>
      <c r="D229" s="45" t="s">
        <v>112</v>
      </c>
      <c r="E229" s="45" t="s">
        <v>117</v>
      </c>
      <c r="F229" s="45">
        <v>108</v>
      </c>
      <c r="G229" s="45">
        <v>1</v>
      </c>
      <c r="H229" s="45">
        <v>80</v>
      </c>
      <c r="I229" s="45">
        <v>1</v>
      </c>
      <c r="J229" s="45">
        <v>1</v>
      </c>
      <c r="K229" s="45">
        <v>1</v>
      </c>
      <c r="L229" s="44">
        <v>14</v>
      </c>
      <c r="M229" s="99">
        <f t="shared" ref="M229:M232" si="2571">SUM(N229+P229+R229+T229+V229)</f>
        <v>14</v>
      </c>
      <c r="N229" s="62"/>
      <c r="O229" s="58">
        <f t="shared" ref="O229:O230" si="2572">SUM(N229)*I229</f>
        <v>0</v>
      </c>
      <c r="P229" s="62"/>
      <c r="Q229" s="58">
        <f t="shared" ref="Q229:Q233" si="2573">J229*P229</f>
        <v>0</v>
      </c>
      <c r="R229" s="62"/>
      <c r="S229" s="58">
        <f t="shared" ref="S229:S230" si="2574">SUM(R229)*J229</f>
        <v>0</v>
      </c>
      <c r="T229" s="62">
        <v>14</v>
      </c>
      <c r="U229" s="58">
        <f t="shared" ref="U229:U230" si="2575">SUM(T229)*K229</f>
        <v>14</v>
      </c>
      <c r="V229" s="62"/>
      <c r="W229" s="58">
        <f t="shared" ref="W229:W230" si="2576">SUM(V229)*J229*5</f>
        <v>0</v>
      </c>
      <c r="X229" s="51">
        <f t="shared" ref="X229" si="2577">SUM(K229*AX229*2+K229*AZ229*2)</f>
        <v>0</v>
      </c>
      <c r="Y229" s="51">
        <v>0</v>
      </c>
      <c r="Z229" s="62"/>
      <c r="AA229" s="58"/>
      <c r="AB229" s="62"/>
      <c r="AC229" s="51">
        <f t="shared" ref="AC229" si="2578">SUM(AB229)*3*H229/5</f>
        <v>0</v>
      </c>
      <c r="AD229" s="62"/>
      <c r="AE229" s="100">
        <f t="shared" ref="AE229:AE232" si="2579">SUM(AD229*H229*(30+4))</f>
        <v>0</v>
      </c>
      <c r="AF229" s="62"/>
      <c r="AG229" s="52">
        <f t="shared" ref="AG229:AG232" si="2580">SUM(AF229*H229*3)</f>
        <v>0</v>
      </c>
      <c r="AH229" s="62"/>
      <c r="AI229" s="51">
        <f t="shared" ref="AI229:AI232" si="2581">SUM(AH229*H229/3)</f>
        <v>0</v>
      </c>
      <c r="AJ229" s="62"/>
      <c r="AK229" s="51">
        <f t="shared" ref="AK229:AK232" si="2582">SUM(AJ229*H229*2/3)</f>
        <v>0</v>
      </c>
      <c r="AL229" s="62"/>
      <c r="AM229" s="58">
        <f t="shared" ref="AM229" si="2583">SUM(AL229*H229)</f>
        <v>0</v>
      </c>
      <c r="AN229" s="62"/>
      <c r="AO229" s="58">
        <f t="shared" ref="AO229:AO232" si="2584">SUM(AN229*J229)</f>
        <v>0</v>
      </c>
      <c r="AP229" s="62"/>
      <c r="AQ229" s="51">
        <f t="shared" ref="AQ229:AQ232" si="2585">SUM(AP229*H229*2)</f>
        <v>0</v>
      </c>
      <c r="AR229" s="62">
        <v>1</v>
      </c>
      <c r="AS229" s="51">
        <f t="shared" ref="AS229" si="2586">AR229*K229*6</f>
        <v>6</v>
      </c>
      <c r="AT229" s="62"/>
      <c r="AU229" s="51">
        <f t="shared" si="2493"/>
        <v>0</v>
      </c>
      <c r="AV229" s="63"/>
      <c r="AW229" s="52"/>
      <c r="AX229" s="63"/>
      <c r="AY229" s="52"/>
      <c r="AZ229" s="63"/>
      <c r="BA229" s="52"/>
      <c r="BB229" s="63"/>
      <c r="BC229" s="52"/>
      <c r="BD229" s="63"/>
      <c r="BE229" s="52"/>
      <c r="BF229" s="52"/>
      <c r="BG229" s="52">
        <f t="shared" si="2494"/>
        <v>20</v>
      </c>
      <c r="BH229" s="52">
        <f t="shared" si="2495"/>
        <v>20</v>
      </c>
      <c r="BI229" s="44"/>
      <c r="BJ229" s="31"/>
      <c r="BK229" s="31"/>
      <c r="BL229" s="31"/>
      <c r="BM229" s="31"/>
      <c r="BN229" s="44" t="s">
        <v>110</v>
      </c>
      <c r="BO229" s="45" t="s">
        <v>116</v>
      </c>
      <c r="BP229" s="45" t="s">
        <v>112</v>
      </c>
      <c r="BQ229" s="45" t="s">
        <v>117</v>
      </c>
      <c r="BR229" s="45">
        <v>108</v>
      </c>
      <c r="BS229" s="45">
        <v>2</v>
      </c>
      <c r="BT229" s="45">
        <v>80</v>
      </c>
      <c r="BU229" s="45">
        <v>1</v>
      </c>
      <c r="BV229" s="45">
        <v>1</v>
      </c>
      <c r="BW229" s="45">
        <v>1</v>
      </c>
      <c r="BX229" s="44">
        <v>56</v>
      </c>
      <c r="BY229" s="99">
        <f t="shared" si="2496"/>
        <v>56</v>
      </c>
      <c r="BZ229" s="62"/>
      <c r="CA229" s="58">
        <f t="shared" si="2564"/>
        <v>0</v>
      </c>
      <c r="CB229" s="62"/>
      <c r="CC229" s="58">
        <f t="shared" si="2563"/>
        <v>0</v>
      </c>
      <c r="CD229" s="62"/>
      <c r="CE229" s="58">
        <f t="shared" ref="CE229:CE230" si="2587">SUM(CD229)*BV229</f>
        <v>0</v>
      </c>
      <c r="CF229" s="62">
        <v>56</v>
      </c>
      <c r="CG229" s="58">
        <f t="shared" ref="CG229:CG230" si="2588">SUM(CF229)*BW229</f>
        <v>56</v>
      </c>
      <c r="CH229" s="62"/>
      <c r="CI229" s="58">
        <f t="shared" si="2501"/>
        <v>0</v>
      </c>
      <c r="CJ229" s="51">
        <v>2</v>
      </c>
      <c r="CK229" s="51">
        <v>0</v>
      </c>
      <c r="CL229" s="62"/>
      <c r="CM229" s="58"/>
      <c r="CN229" s="62"/>
      <c r="CO229" s="51">
        <f t="shared" ref="CO229:CO230" si="2589">SUM(CN229)*3*BT229/5</f>
        <v>0</v>
      </c>
      <c r="CP229" s="62"/>
      <c r="CQ229" s="100">
        <f t="shared" si="2504"/>
        <v>0</v>
      </c>
      <c r="CR229" s="62"/>
      <c r="CS229" s="52">
        <f t="shared" si="2505"/>
        <v>0</v>
      </c>
      <c r="CT229" s="62"/>
      <c r="CU229" s="51">
        <f t="shared" si="2506"/>
        <v>0</v>
      </c>
      <c r="CV229" s="62"/>
      <c r="CW229" s="51">
        <f t="shared" ref="CW229" si="2590">SUM(CV229*BT229*2/3)</f>
        <v>0</v>
      </c>
      <c r="CX229" s="62"/>
      <c r="CY229" s="58">
        <f>SUM(CX229*BT229)</f>
        <v>0</v>
      </c>
      <c r="CZ229" s="62"/>
      <c r="DA229" s="58">
        <f t="shared" ref="DA229" si="2591">SUM(CZ229*BV229)</f>
        <v>0</v>
      </c>
      <c r="DB229" s="62"/>
      <c r="DC229" s="51">
        <f t="shared" si="2510"/>
        <v>0</v>
      </c>
      <c r="DD229" s="62"/>
      <c r="DE229" s="51"/>
      <c r="DF229" s="62"/>
      <c r="DG229" s="51">
        <f t="shared" si="2511"/>
        <v>0</v>
      </c>
      <c r="DH229" s="63"/>
      <c r="DI229" s="52"/>
      <c r="DJ229" s="63">
        <v>1</v>
      </c>
      <c r="DK229" s="52">
        <v>8</v>
      </c>
      <c r="DL229" s="63"/>
      <c r="DM229" s="52"/>
      <c r="DN229" s="63"/>
      <c r="DO229" s="52"/>
      <c r="DP229" s="63"/>
      <c r="DQ229" s="52"/>
      <c r="DR229" s="52"/>
      <c r="DS229" s="52">
        <f t="shared" si="2512"/>
        <v>66</v>
      </c>
      <c r="DT229" s="52">
        <f t="shared" si="2513"/>
        <v>66</v>
      </c>
      <c r="DU229" s="31"/>
      <c r="DV229" s="31"/>
      <c r="DW229" s="31"/>
      <c r="DX229" s="31"/>
      <c r="DY229" s="31"/>
      <c r="DZ229" s="52"/>
      <c r="EA229" s="101"/>
      <c r="EB229" s="101"/>
      <c r="EC229" s="31"/>
      <c r="ED229" s="31"/>
      <c r="EE229" s="31"/>
      <c r="EF229" s="31"/>
      <c r="EG229" s="31"/>
      <c r="EH229" s="31"/>
      <c r="EI229" s="31"/>
      <c r="EJ229" s="31">
        <f t="shared" si="2569"/>
        <v>70</v>
      </c>
      <c r="EK229" s="31">
        <f t="shared" si="2569"/>
        <v>70</v>
      </c>
      <c r="EL229" s="31">
        <f t="shared" si="2570"/>
        <v>0</v>
      </c>
      <c r="EM229" s="30">
        <f t="shared" si="2515"/>
        <v>0</v>
      </c>
      <c r="EN229" s="31">
        <f t="shared" si="2516"/>
        <v>0</v>
      </c>
      <c r="EO229" s="31">
        <f t="shared" si="2517"/>
        <v>0</v>
      </c>
      <c r="EP229" s="31">
        <f t="shared" si="2518"/>
        <v>0</v>
      </c>
      <c r="EQ229" s="31">
        <f t="shared" si="2519"/>
        <v>0</v>
      </c>
      <c r="ER229" s="31">
        <f t="shared" si="2520"/>
        <v>70</v>
      </c>
      <c r="ES229" s="31">
        <f t="shared" si="2521"/>
        <v>70</v>
      </c>
      <c r="ET229" s="31">
        <f t="shared" si="2522"/>
        <v>0</v>
      </c>
      <c r="EU229" s="31">
        <f t="shared" si="2523"/>
        <v>0</v>
      </c>
      <c r="EV229" s="31">
        <f t="shared" si="2524"/>
        <v>2</v>
      </c>
      <c r="EW229" s="30">
        <f t="shared" si="2525"/>
        <v>0</v>
      </c>
      <c r="EX229" s="31">
        <f t="shared" si="2526"/>
        <v>0</v>
      </c>
      <c r="EY229" s="31">
        <f t="shared" si="2527"/>
        <v>0</v>
      </c>
      <c r="EZ229" s="31">
        <f t="shared" si="2528"/>
        <v>0</v>
      </c>
      <c r="FA229" s="31">
        <f t="shared" si="2529"/>
        <v>0</v>
      </c>
      <c r="FB229" s="31">
        <f t="shared" si="2530"/>
        <v>0</v>
      </c>
      <c r="FC229" s="31">
        <f t="shared" si="2531"/>
        <v>0</v>
      </c>
      <c r="FD229" s="31">
        <f t="shared" si="2532"/>
        <v>0</v>
      </c>
      <c r="FE229" s="31">
        <f t="shared" si="2533"/>
        <v>0</v>
      </c>
      <c r="FF229" s="31">
        <f t="shared" si="2534"/>
        <v>0</v>
      </c>
      <c r="FG229" s="30">
        <f t="shared" si="2535"/>
        <v>0</v>
      </c>
      <c r="FH229" s="31">
        <f t="shared" si="2536"/>
        <v>0</v>
      </c>
      <c r="FI229" s="31">
        <f t="shared" si="2537"/>
        <v>0</v>
      </c>
      <c r="FJ229" s="31">
        <f t="shared" si="2538"/>
        <v>0</v>
      </c>
      <c r="FK229" s="31">
        <f t="shared" si="2539"/>
        <v>0</v>
      </c>
      <c r="FL229" s="31">
        <f t="shared" si="2540"/>
        <v>0</v>
      </c>
      <c r="FM229" s="31">
        <f t="shared" si="2541"/>
        <v>0</v>
      </c>
      <c r="FN229" s="31">
        <f t="shared" si="2542"/>
        <v>0</v>
      </c>
      <c r="FO229" s="31">
        <f t="shared" si="2543"/>
        <v>0</v>
      </c>
      <c r="FP229" s="31">
        <f t="shared" si="2544"/>
        <v>1</v>
      </c>
      <c r="FQ229" s="31">
        <f t="shared" si="2545"/>
        <v>6</v>
      </c>
      <c r="FR229" s="31"/>
      <c r="FS229" s="31">
        <f t="shared" si="2545"/>
        <v>0</v>
      </c>
      <c r="FT229" s="31">
        <f t="shared" si="2546"/>
        <v>0</v>
      </c>
      <c r="FU229" s="31">
        <f t="shared" si="2547"/>
        <v>0</v>
      </c>
      <c r="FV229" s="31">
        <f t="shared" si="2548"/>
        <v>1</v>
      </c>
      <c r="FW229" s="31">
        <f t="shared" si="2549"/>
        <v>8</v>
      </c>
      <c r="FX229" s="31">
        <f t="shared" si="2550"/>
        <v>0</v>
      </c>
      <c r="FY229" s="31">
        <f t="shared" si="2551"/>
        <v>0</v>
      </c>
      <c r="FZ229" s="31">
        <f t="shared" si="2552"/>
        <v>0</v>
      </c>
      <c r="GA229" s="31">
        <f t="shared" si="2553"/>
        <v>0</v>
      </c>
      <c r="GB229" s="31">
        <f t="shared" si="2554"/>
        <v>0</v>
      </c>
      <c r="GC229" s="31">
        <f t="shared" si="2555"/>
        <v>0</v>
      </c>
      <c r="GD229" s="31">
        <f t="shared" si="2556"/>
        <v>0</v>
      </c>
      <c r="GE229" s="97">
        <f t="shared" si="2557"/>
        <v>86</v>
      </c>
      <c r="GF229" s="98">
        <f t="shared" si="2558"/>
        <v>86</v>
      </c>
      <c r="GG229" s="31"/>
      <c r="GH229" s="31"/>
      <c r="GI229" s="31"/>
      <c r="GJ229" s="31"/>
      <c r="GL229" s="7"/>
      <c r="GM229" s="7"/>
      <c r="GN229" s="11"/>
      <c r="GO229" s="33"/>
      <c r="GP229" s="40"/>
    </row>
    <row r="230" spans="1:200" s="2" customFormat="1" ht="24.95" hidden="1" customHeight="1">
      <c r="A230" s="31"/>
      <c r="B230" s="44" t="s">
        <v>123</v>
      </c>
      <c r="C230" s="45" t="s">
        <v>116</v>
      </c>
      <c r="D230" s="45" t="s">
        <v>112</v>
      </c>
      <c r="E230" s="45" t="s">
        <v>117</v>
      </c>
      <c r="F230" s="45" t="s">
        <v>170</v>
      </c>
      <c r="G230" s="45">
        <v>1</v>
      </c>
      <c r="H230" s="45">
        <v>80</v>
      </c>
      <c r="I230" s="45">
        <v>1</v>
      </c>
      <c r="J230" s="45">
        <v>1</v>
      </c>
      <c r="K230" s="45">
        <v>1</v>
      </c>
      <c r="L230" s="44">
        <v>16</v>
      </c>
      <c r="M230" s="99">
        <f t="shared" si="2571"/>
        <v>16</v>
      </c>
      <c r="N230" s="62">
        <v>8</v>
      </c>
      <c r="O230" s="58">
        <f t="shared" si="2572"/>
        <v>8</v>
      </c>
      <c r="P230" s="62">
        <v>8</v>
      </c>
      <c r="Q230" s="58">
        <f t="shared" si="2573"/>
        <v>8</v>
      </c>
      <c r="R230" s="62"/>
      <c r="S230" s="58">
        <f t="shared" si="2574"/>
        <v>0</v>
      </c>
      <c r="T230" s="62"/>
      <c r="U230" s="58">
        <f t="shared" si="2575"/>
        <v>0</v>
      </c>
      <c r="V230" s="62"/>
      <c r="W230" s="58">
        <f t="shared" si="2576"/>
        <v>0</v>
      </c>
      <c r="X230" s="51">
        <f t="shared" ref="X230" si="2592">SUM(K230*AX230*2+K230*AZ230*2)</f>
        <v>0</v>
      </c>
      <c r="Y230" s="51">
        <v>0</v>
      </c>
      <c r="Z230" s="62"/>
      <c r="AA230" s="58"/>
      <c r="AB230" s="62"/>
      <c r="AC230" s="51">
        <f t="shared" ref="AC230" si="2593">SUM(AB230)*3*H230/5</f>
        <v>0</v>
      </c>
      <c r="AD230" s="62"/>
      <c r="AE230" s="100">
        <f t="shared" si="2579"/>
        <v>0</v>
      </c>
      <c r="AF230" s="62"/>
      <c r="AG230" s="52">
        <f t="shared" si="2580"/>
        <v>0</v>
      </c>
      <c r="AH230" s="62"/>
      <c r="AI230" s="51">
        <f t="shared" si="2581"/>
        <v>0</v>
      </c>
      <c r="AJ230" s="62"/>
      <c r="AK230" s="51">
        <f t="shared" si="2582"/>
        <v>0</v>
      </c>
      <c r="AL230" s="62"/>
      <c r="AM230" s="58">
        <f>SUM(AL230*H230)</f>
        <v>0</v>
      </c>
      <c r="AN230" s="62"/>
      <c r="AO230" s="58">
        <f t="shared" si="2584"/>
        <v>0</v>
      </c>
      <c r="AP230" s="62"/>
      <c r="AQ230" s="51">
        <f t="shared" si="2585"/>
        <v>0</v>
      </c>
      <c r="AR230" s="62">
        <v>1</v>
      </c>
      <c r="AS230" s="51">
        <f>AR230*J230*6</f>
        <v>6</v>
      </c>
      <c r="AT230" s="62"/>
      <c r="AU230" s="51">
        <f t="shared" si="2493"/>
        <v>0</v>
      </c>
      <c r="AV230" s="63"/>
      <c r="AW230" s="52"/>
      <c r="AX230" s="63"/>
      <c r="AY230" s="52"/>
      <c r="AZ230" s="63"/>
      <c r="BA230" s="52"/>
      <c r="BB230" s="63"/>
      <c r="BC230" s="52"/>
      <c r="BD230" s="63"/>
      <c r="BE230" s="52"/>
      <c r="BF230" s="52"/>
      <c r="BG230" s="52">
        <f t="shared" si="2494"/>
        <v>22</v>
      </c>
      <c r="BH230" s="52">
        <f t="shared" si="2495"/>
        <v>22</v>
      </c>
      <c r="BI230" s="44"/>
      <c r="BJ230" s="31"/>
      <c r="BK230" s="31"/>
      <c r="BL230" s="31"/>
      <c r="BM230" s="31"/>
      <c r="BN230" s="44" t="s">
        <v>123</v>
      </c>
      <c r="BO230" s="45" t="s">
        <v>116</v>
      </c>
      <c r="BP230" s="45" t="s">
        <v>112</v>
      </c>
      <c r="BQ230" s="45" t="s">
        <v>117</v>
      </c>
      <c r="BR230" s="45">
        <v>108</v>
      </c>
      <c r="BS230" s="45">
        <v>2</v>
      </c>
      <c r="BT230" s="45">
        <v>80</v>
      </c>
      <c r="BU230" s="45">
        <v>1</v>
      </c>
      <c r="BV230" s="45">
        <v>1</v>
      </c>
      <c r="BW230" s="45">
        <v>1</v>
      </c>
      <c r="BX230" s="44">
        <v>16</v>
      </c>
      <c r="BY230" s="99">
        <f t="shared" si="2496"/>
        <v>16</v>
      </c>
      <c r="BZ230" s="62">
        <v>8</v>
      </c>
      <c r="CA230" s="58">
        <f t="shared" si="2564"/>
        <v>8</v>
      </c>
      <c r="CB230" s="62">
        <v>8</v>
      </c>
      <c r="CC230" s="58">
        <f t="shared" si="2563"/>
        <v>8</v>
      </c>
      <c r="CD230" s="62"/>
      <c r="CE230" s="58">
        <f t="shared" si="2587"/>
        <v>0</v>
      </c>
      <c r="CF230" s="62"/>
      <c r="CG230" s="58">
        <f t="shared" si="2588"/>
        <v>0</v>
      </c>
      <c r="CH230" s="62"/>
      <c r="CI230" s="58">
        <f t="shared" si="2501"/>
        <v>0</v>
      </c>
      <c r="CJ230" s="51">
        <f t="shared" ref="CJ230" si="2594">SUM(BW230*DJ230*2+BW230*DL230*2)</f>
        <v>0</v>
      </c>
      <c r="CK230" s="51">
        <v>0</v>
      </c>
      <c r="CL230" s="62"/>
      <c r="CM230" s="58"/>
      <c r="CN230" s="62"/>
      <c r="CO230" s="51">
        <f t="shared" si="2589"/>
        <v>0</v>
      </c>
      <c r="CP230" s="62"/>
      <c r="CQ230" s="100">
        <f t="shared" si="2504"/>
        <v>0</v>
      </c>
      <c r="CR230" s="62"/>
      <c r="CS230" s="52">
        <f t="shared" si="2505"/>
        <v>0</v>
      </c>
      <c r="CT230" s="62"/>
      <c r="CU230" s="51">
        <f t="shared" si="2506"/>
        <v>0</v>
      </c>
      <c r="CV230" s="62"/>
      <c r="CW230" s="51">
        <f t="shared" ref="CW230" si="2595">SUM(CV230*BT230*2/3)</f>
        <v>0</v>
      </c>
      <c r="CX230" s="62"/>
      <c r="CY230" s="58">
        <f>SUM(CX230*BT230)</f>
        <v>0</v>
      </c>
      <c r="CZ230" s="62"/>
      <c r="DA230" s="58">
        <f t="shared" ref="DA230" si="2596">SUM(CZ230*BV230)</f>
        <v>0</v>
      </c>
      <c r="DB230" s="62"/>
      <c r="DC230" s="51">
        <f t="shared" si="2510"/>
        <v>0</v>
      </c>
      <c r="DD230" s="62">
        <v>1</v>
      </c>
      <c r="DE230" s="51">
        <f>DD230*BV230*6</f>
        <v>6</v>
      </c>
      <c r="DF230" s="62"/>
      <c r="DG230" s="51">
        <f t="shared" si="2511"/>
        <v>0</v>
      </c>
      <c r="DH230" s="63"/>
      <c r="DI230" s="52"/>
      <c r="DJ230" s="63"/>
      <c r="DK230" s="52"/>
      <c r="DL230" s="63"/>
      <c r="DM230" s="52"/>
      <c r="DN230" s="63"/>
      <c r="DO230" s="52"/>
      <c r="DP230" s="63"/>
      <c r="DQ230" s="52"/>
      <c r="DR230" s="52"/>
      <c r="DS230" s="52">
        <f t="shared" si="2512"/>
        <v>22</v>
      </c>
      <c r="DT230" s="52">
        <f t="shared" si="2513"/>
        <v>22</v>
      </c>
      <c r="DU230" s="31"/>
      <c r="DV230" s="31"/>
      <c r="DW230" s="31"/>
      <c r="DX230" s="31"/>
      <c r="DY230" s="31"/>
      <c r="DZ230" s="95"/>
      <c r="EA230" s="45"/>
      <c r="EB230" s="45"/>
      <c r="EC230" s="31"/>
      <c r="ED230" s="31"/>
      <c r="EE230" s="31"/>
      <c r="EF230" s="31"/>
      <c r="EG230" s="31"/>
      <c r="EH230" s="31"/>
      <c r="EI230" s="31"/>
      <c r="EJ230" s="31">
        <f t="shared" si="2569"/>
        <v>32</v>
      </c>
      <c r="EK230" s="31">
        <f t="shared" si="2569"/>
        <v>32</v>
      </c>
      <c r="EL230" s="31">
        <f t="shared" si="2570"/>
        <v>16</v>
      </c>
      <c r="EM230" s="30">
        <f t="shared" si="2515"/>
        <v>16</v>
      </c>
      <c r="EN230" s="31">
        <f t="shared" si="2516"/>
        <v>16</v>
      </c>
      <c r="EO230" s="31">
        <f t="shared" si="2517"/>
        <v>16</v>
      </c>
      <c r="EP230" s="31">
        <f t="shared" si="2518"/>
        <v>0</v>
      </c>
      <c r="EQ230" s="31">
        <f t="shared" si="2519"/>
        <v>0</v>
      </c>
      <c r="ER230" s="31">
        <f t="shared" si="2520"/>
        <v>0</v>
      </c>
      <c r="ES230" s="31">
        <f t="shared" si="2521"/>
        <v>0</v>
      </c>
      <c r="ET230" s="31">
        <f t="shared" si="2522"/>
        <v>0</v>
      </c>
      <c r="EU230" s="31">
        <f t="shared" si="2523"/>
        <v>0</v>
      </c>
      <c r="EV230" s="31">
        <f t="shared" si="2524"/>
        <v>0</v>
      </c>
      <c r="EW230" s="30">
        <f t="shared" si="2525"/>
        <v>0</v>
      </c>
      <c r="EX230" s="31">
        <f t="shared" si="2526"/>
        <v>0</v>
      </c>
      <c r="EY230" s="31">
        <f t="shared" si="2527"/>
        <v>0</v>
      </c>
      <c r="EZ230" s="31">
        <f t="shared" si="2528"/>
        <v>0</v>
      </c>
      <c r="FA230" s="31">
        <f t="shared" si="2529"/>
        <v>0</v>
      </c>
      <c r="FB230" s="31">
        <f t="shared" si="2530"/>
        <v>0</v>
      </c>
      <c r="FC230" s="31">
        <f t="shared" si="2531"/>
        <v>0</v>
      </c>
      <c r="FD230" s="31">
        <f t="shared" si="2532"/>
        <v>0</v>
      </c>
      <c r="FE230" s="31">
        <f t="shared" si="2533"/>
        <v>0</v>
      </c>
      <c r="FF230" s="31">
        <f t="shared" si="2534"/>
        <v>0</v>
      </c>
      <c r="FG230" s="30">
        <f t="shared" si="2535"/>
        <v>0</v>
      </c>
      <c r="FH230" s="31">
        <f t="shared" si="2536"/>
        <v>0</v>
      </c>
      <c r="FI230" s="31">
        <f t="shared" si="2537"/>
        <v>0</v>
      </c>
      <c r="FJ230" s="31">
        <f t="shared" si="2538"/>
        <v>0</v>
      </c>
      <c r="FK230" s="31">
        <f t="shared" si="2539"/>
        <v>0</v>
      </c>
      <c r="FL230" s="31">
        <f t="shared" si="2540"/>
        <v>0</v>
      </c>
      <c r="FM230" s="31">
        <f t="shared" si="2541"/>
        <v>0</v>
      </c>
      <c r="FN230" s="31">
        <f t="shared" si="2542"/>
        <v>0</v>
      </c>
      <c r="FO230" s="31">
        <f t="shared" si="2543"/>
        <v>0</v>
      </c>
      <c r="FP230" s="31">
        <f t="shared" si="2544"/>
        <v>2</v>
      </c>
      <c r="FQ230" s="31">
        <f t="shared" si="2545"/>
        <v>12</v>
      </c>
      <c r="FR230" s="31"/>
      <c r="FS230" s="31">
        <f t="shared" si="2545"/>
        <v>0</v>
      </c>
      <c r="FT230" s="31">
        <f t="shared" si="2546"/>
        <v>0</v>
      </c>
      <c r="FU230" s="31">
        <f t="shared" si="2547"/>
        <v>0</v>
      </c>
      <c r="FV230" s="31">
        <f t="shared" si="2548"/>
        <v>0</v>
      </c>
      <c r="FW230" s="31">
        <f t="shared" si="2549"/>
        <v>0</v>
      </c>
      <c r="FX230" s="31">
        <f t="shared" si="2550"/>
        <v>0</v>
      </c>
      <c r="FY230" s="31">
        <f t="shared" si="2551"/>
        <v>0</v>
      </c>
      <c r="FZ230" s="31">
        <f t="shared" si="2552"/>
        <v>0</v>
      </c>
      <c r="GA230" s="31">
        <f t="shared" si="2553"/>
        <v>0</v>
      </c>
      <c r="GB230" s="31">
        <f t="shared" si="2554"/>
        <v>0</v>
      </c>
      <c r="GC230" s="31">
        <f t="shared" si="2555"/>
        <v>0</v>
      </c>
      <c r="GD230" s="31">
        <f t="shared" si="2556"/>
        <v>0</v>
      </c>
      <c r="GE230" s="97">
        <f t="shared" si="2557"/>
        <v>44</v>
      </c>
      <c r="GF230" s="98">
        <f t="shared" si="2558"/>
        <v>44</v>
      </c>
      <c r="GG230" s="31"/>
      <c r="GH230" s="31"/>
      <c r="GI230" s="31"/>
      <c r="GJ230" s="31"/>
      <c r="GL230" s="7"/>
      <c r="GM230" s="7"/>
      <c r="GN230" s="11"/>
      <c r="GO230" s="33"/>
      <c r="GP230" s="40"/>
    </row>
    <row r="231" spans="1:200" s="2" customFormat="1" ht="24.95" hidden="1" customHeight="1">
      <c r="A231" s="31"/>
      <c r="B231" s="102" t="s">
        <v>110</v>
      </c>
      <c r="C231" s="45" t="s">
        <v>111</v>
      </c>
      <c r="D231" s="45" t="s">
        <v>112</v>
      </c>
      <c r="E231" s="45" t="s">
        <v>113</v>
      </c>
      <c r="F231" s="45" t="s">
        <v>171</v>
      </c>
      <c r="G231" s="45">
        <v>7</v>
      </c>
      <c r="H231" s="45">
        <v>141</v>
      </c>
      <c r="I231" s="45">
        <v>1</v>
      </c>
      <c r="J231" s="45">
        <v>2</v>
      </c>
      <c r="K231" s="45">
        <v>1</v>
      </c>
      <c r="L231" s="104">
        <v>44</v>
      </c>
      <c r="M231" s="99">
        <f t="shared" si="2571"/>
        <v>14</v>
      </c>
      <c r="N231" s="62"/>
      <c r="O231" s="58">
        <f t="shared" ref="O231:O232" si="2597">SUM(N231)*I231</f>
        <v>0</v>
      </c>
      <c r="P231" s="62"/>
      <c r="Q231" s="58">
        <f t="shared" si="2573"/>
        <v>0</v>
      </c>
      <c r="R231" s="62">
        <v>0</v>
      </c>
      <c r="S231" s="58">
        <f t="shared" ref="S231:S232" si="2598">SUM(R231)*J231</f>
        <v>0</v>
      </c>
      <c r="T231" s="62">
        <v>14</v>
      </c>
      <c r="U231" s="58">
        <f t="shared" ref="U231:U232" si="2599">SUM(T231)*K231</f>
        <v>14</v>
      </c>
      <c r="V231" s="62"/>
      <c r="W231" s="58">
        <f t="shared" ref="W231:W232" si="2600">SUM(V231)*J231*5</f>
        <v>0</v>
      </c>
      <c r="X231" s="51">
        <f t="shared" ref="X231:X232" si="2601">SUM(K231*AX231*2+K231*AZ231*2)</f>
        <v>0</v>
      </c>
      <c r="Y231" s="51">
        <v>0</v>
      </c>
      <c r="Z231" s="62"/>
      <c r="AA231" s="58"/>
      <c r="AB231" s="62"/>
      <c r="AC231" s="51">
        <f t="shared" ref="AC231:AC232" si="2602">SUM(AB231)*3*H231/5</f>
        <v>0</v>
      </c>
      <c r="AD231" s="62"/>
      <c r="AE231" s="100">
        <f t="shared" si="2579"/>
        <v>0</v>
      </c>
      <c r="AF231" s="62"/>
      <c r="AG231" s="52">
        <f t="shared" si="2580"/>
        <v>0</v>
      </c>
      <c r="AH231" s="62"/>
      <c r="AI231" s="51">
        <f t="shared" si="2581"/>
        <v>0</v>
      </c>
      <c r="AJ231" s="62"/>
      <c r="AK231" s="51">
        <f t="shared" si="2582"/>
        <v>0</v>
      </c>
      <c r="AL231" s="62"/>
      <c r="AM231" s="58">
        <f t="shared" ref="AM231:AM232" si="2603">SUM(AL231*H231)</f>
        <v>0</v>
      </c>
      <c r="AN231" s="62"/>
      <c r="AO231" s="58">
        <f t="shared" si="2584"/>
        <v>0</v>
      </c>
      <c r="AP231" s="62"/>
      <c r="AQ231" s="51">
        <f t="shared" si="2585"/>
        <v>0</v>
      </c>
      <c r="AR231" s="62">
        <v>0</v>
      </c>
      <c r="AS231" s="51">
        <v>0</v>
      </c>
      <c r="AT231" s="62"/>
      <c r="AU231" s="51">
        <f t="shared" si="2493"/>
        <v>0</v>
      </c>
      <c r="AV231" s="63"/>
      <c r="AW231" s="52"/>
      <c r="AX231" s="63"/>
      <c r="AY231" s="52"/>
      <c r="AZ231" s="63"/>
      <c r="BA231" s="52"/>
      <c r="BB231" s="63"/>
      <c r="BC231" s="52"/>
      <c r="BD231" s="63"/>
      <c r="BE231" s="52"/>
      <c r="BF231" s="52"/>
      <c r="BG231" s="52">
        <f t="shared" si="2494"/>
        <v>14</v>
      </c>
      <c r="BH231" s="52">
        <f t="shared" si="2495"/>
        <v>14</v>
      </c>
      <c r="BI231" s="31"/>
      <c r="BJ231" s="31"/>
      <c r="BK231" s="31"/>
      <c r="BL231" s="31"/>
      <c r="BM231" s="31"/>
      <c r="BN231" s="44" t="s">
        <v>110</v>
      </c>
      <c r="BO231" s="45" t="s">
        <v>114</v>
      </c>
      <c r="BP231" s="45" t="s">
        <v>112</v>
      </c>
      <c r="BQ231" s="45" t="s">
        <v>115</v>
      </c>
      <c r="BR231" s="45">
        <v>407</v>
      </c>
      <c r="BS231" s="45">
        <v>8</v>
      </c>
      <c r="BT231" s="45">
        <v>41</v>
      </c>
      <c r="BU231" s="45">
        <v>1</v>
      </c>
      <c r="BV231" s="45">
        <v>1</v>
      </c>
      <c r="BW231" s="45">
        <v>1</v>
      </c>
      <c r="BX231" s="44">
        <v>54</v>
      </c>
      <c r="BY231" s="99">
        <f t="shared" si="2496"/>
        <v>6</v>
      </c>
      <c r="BZ231" s="62"/>
      <c r="CA231" s="58">
        <f>SUM(BZ231)*BU231</f>
        <v>0</v>
      </c>
      <c r="CB231" s="58"/>
      <c r="CC231" s="58">
        <f>BV231*CB231</f>
        <v>0</v>
      </c>
      <c r="CD231" s="58">
        <v>0</v>
      </c>
      <c r="CE231" s="58">
        <f>SUM(CD231)*BV231</f>
        <v>0</v>
      </c>
      <c r="CF231" s="58">
        <v>6</v>
      </c>
      <c r="CG231" s="58">
        <f>SUM(CF231)*BW231</f>
        <v>6</v>
      </c>
      <c r="CH231" s="62"/>
      <c r="CI231" s="58">
        <f>SUM(CH231)*BV231*5</f>
        <v>0</v>
      </c>
      <c r="CJ231" s="51">
        <f>SUM(BW231*DJ231*2+BW231*DL231*2)</f>
        <v>0</v>
      </c>
      <c r="CK231" s="51">
        <v>0</v>
      </c>
      <c r="CL231" s="62"/>
      <c r="CM231" s="58"/>
      <c r="CN231" s="62"/>
      <c r="CO231" s="51">
        <f>SUM(CN231)*3*BT231/5</f>
        <v>0</v>
      </c>
      <c r="CP231" s="62"/>
      <c r="CQ231" s="100">
        <f>SUM(CP231*BT231*(30+4))</f>
        <v>0</v>
      </c>
      <c r="CR231" s="62"/>
      <c r="CS231" s="52">
        <f>SUM(CR231*BT231*3)</f>
        <v>0</v>
      </c>
      <c r="CT231" s="62"/>
      <c r="CU231" s="51">
        <f>SUM(CT231*BT231/3)</f>
        <v>0</v>
      </c>
      <c r="CV231" s="62"/>
      <c r="CW231" s="51">
        <f>SUM(CV231*BT231*2/3)</f>
        <v>0</v>
      </c>
      <c r="CX231" s="62"/>
      <c r="CY231" s="58">
        <f>SUM(CX231*BT231)</f>
        <v>0</v>
      </c>
      <c r="CZ231" s="62"/>
      <c r="DA231" s="58">
        <f>SUM(CZ231*BV231)</f>
        <v>0</v>
      </c>
      <c r="DB231" s="62"/>
      <c r="DC231" s="51">
        <f>SUM(DB231*BT231*2)</f>
        <v>0</v>
      </c>
      <c r="DD231" s="63"/>
      <c r="DE231" s="52"/>
      <c r="DF231" s="63"/>
      <c r="DG231" s="52"/>
      <c r="DH231" s="63"/>
      <c r="DI231" s="52"/>
      <c r="DJ231" s="63"/>
      <c r="DK231" s="52"/>
      <c r="DL231" s="63"/>
      <c r="DM231" s="52"/>
      <c r="DN231" s="63"/>
      <c r="DO231" s="52"/>
      <c r="DP231" s="63"/>
      <c r="DQ231" s="52"/>
      <c r="DR231" s="52"/>
      <c r="DS231" s="52">
        <f t="shared" si="2512"/>
        <v>6</v>
      </c>
      <c r="DT231" s="52">
        <f t="shared" si="2513"/>
        <v>6</v>
      </c>
      <c r="DU231" s="31"/>
      <c r="DV231" s="31"/>
      <c r="DW231" s="31"/>
      <c r="DX231" s="31"/>
      <c r="DY231" s="31"/>
      <c r="DZ231" s="95"/>
      <c r="EA231" s="45"/>
      <c r="EB231" s="45"/>
      <c r="EC231" s="31"/>
      <c r="ED231" s="31"/>
      <c r="EE231" s="31"/>
      <c r="EF231" s="31"/>
      <c r="EG231" s="31"/>
      <c r="EH231" s="31"/>
      <c r="EI231" s="31"/>
      <c r="EJ231" s="31">
        <f t="shared" si="2569"/>
        <v>98</v>
      </c>
      <c r="EK231" s="31">
        <f t="shared" si="2569"/>
        <v>20</v>
      </c>
      <c r="EL231" s="31">
        <f>SUM(N231+BZ231)</f>
        <v>0</v>
      </c>
      <c r="EM231" s="30">
        <f t="shared" si="2515"/>
        <v>0</v>
      </c>
      <c r="EN231" s="31">
        <f t="shared" si="2516"/>
        <v>0</v>
      </c>
      <c r="EO231" s="31">
        <f t="shared" si="2517"/>
        <v>0</v>
      </c>
      <c r="EP231" s="31">
        <f t="shared" si="2518"/>
        <v>0</v>
      </c>
      <c r="EQ231" s="31">
        <f t="shared" si="2519"/>
        <v>0</v>
      </c>
      <c r="ER231" s="31">
        <f t="shared" si="2520"/>
        <v>20</v>
      </c>
      <c r="ES231" s="31">
        <f t="shared" si="2521"/>
        <v>20</v>
      </c>
      <c r="ET231" s="31">
        <f t="shared" si="2522"/>
        <v>0</v>
      </c>
      <c r="EU231" s="31">
        <f t="shared" si="2523"/>
        <v>0</v>
      </c>
      <c r="EV231" s="31">
        <f t="shared" si="2524"/>
        <v>0</v>
      </c>
      <c r="EW231" s="30">
        <f t="shared" si="2525"/>
        <v>0</v>
      </c>
      <c r="EX231" s="31">
        <f t="shared" si="2526"/>
        <v>0</v>
      </c>
      <c r="EY231" s="31">
        <f t="shared" si="2527"/>
        <v>0</v>
      </c>
      <c r="EZ231" s="31">
        <f t="shared" si="2528"/>
        <v>0</v>
      </c>
      <c r="FA231" s="31">
        <f t="shared" si="2529"/>
        <v>0</v>
      </c>
      <c r="FB231" s="31">
        <f t="shared" si="2530"/>
        <v>0</v>
      </c>
      <c r="FC231" s="31">
        <f t="shared" si="2531"/>
        <v>0</v>
      </c>
      <c r="FD231" s="31">
        <f t="shared" si="2532"/>
        <v>0</v>
      </c>
      <c r="FE231" s="31">
        <f t="shared" si="2533"/>
        <v>0</v>
      </c>
      <c r="FF231" s="31">
        <f t="shared" si="2534"/>
        <v>0</v>
      </c>
      <c r="FG231" s="30">
        <f t="shared" si="2535"/>
        <v>0</v>
      </c>
      <c r="FH231" s="31">
        <f t="shared" si="2536"/>
        <v>0</v>
      </c>
      <c r="FI231" s="31">
        <f t="shared" si="2537"/>
        <v>0</v>
      </c>
      <c r="FJ231" s="31">
        <f t="shared" si="2538"/>
        <v>0</v>
      </c>
      <c r="FK231" s="31">
        <f t="shared" si="2539"/>
        <v>0</v>
      </c>
      <c r="FL231" s="31">
        <f t="shared" si="2540"/>
        <v>0</v>
      </c>
      <c r="FM231" s="31">
        <f t="shared" si="2541"/>
        <v>0</v>
      </c>
      <c r="FN231" s="31">
        <f t="shared" si="2542"/>
        <v>0</v>
      </c>
      <c r="FO231" s="31">
        <f t="shared" si="2543"/>
        <v>0</v>
      </c>
      <c r="FP231" s="31">
        <f t="shared" si="2544"/>
        <v>0</v>
      </c>
      <c r="FQ231" s="31">
        <f t="shared" si="2545"/>
        <v>0</v>
      </c>
      <c r="FR231" s="31"/>
      <c r="FS231" s="31">
        <f t="shared" si="2545"/>
        <v>0</v>
      </c>
      <c r="FT231" s="31">
        <f t="shared" si="2546"/>
        <v>0</v>
      </c>
      <c r="FU231" s="31">
        <f t="shared" si="2547"/>
        <v>0</v>
      </c>
      <c r="FV231" s="31">
        <f t="shared" si="2548"/>
        <v>0</v>
      </c>
      <c r="FW231" s="31">
        <f t="shared" si="2549"/>
        <v>0</v>
      </c>
      <c r="FX231" s="31">
        <f t="shared" si="2550"/>
        <v>0</v>
      </c>
      <c r="FY231" s="31">
        <f t="shared" si="2551"/>
        <v>0</v>
      </c>
      <c r="FZ231" s="31">
        <f t="shared" si="2552"/>
        <v>0</v>
      </c>
      <c r="GA231" s="31">
        <f t="shared" si="2553"/>
        <v>0</v>
      </c>
      <c r="GB231" s="31">
        <f t="shared" si="2554"/>
        <v>0</v>
      </c>
      <c r="GC231" s="31">
        <f t="shared" si="2555"/>
        <v>0</v>
      </c>
      <c r="GD231" s="31">
        <f t="shared" si="2556"/>
        <v>0</v>
      </c>
      <c r="GE231" s="97">
        <f t="shared" si="2557"/>
        <v>20</v>
      </c>
      <c r="GF231" s="98">
        <f t="shared" si="2558"/>
        <v>20</v>
      </c>
      <c r="GG231" s="31"/>
      <c r="GH231" s="31"/>
      <c r="GI231" s="31"/>
      <c r="GJ231" s="31"/>
      <c r="GL231" s="7"/>
      <c r="GM231" s="7"/>
      <c r="GN231" s="11"/>
      <c r="GO231" s="33"/>
      <c r="GP231" s="40"/>
    </row>
    <row r="232" spans="1:200" s="2" customFormat="1" ht="24.95" hidden="1" customHeight="1">
      <c r="A232" s="31"/>
      <c r="B232" s="102" t="s">
        <v>110</v>
      </c>
      <c r="C232" s="45" t="s">
        <v>114</v>
      </c>
      <c r="D232" s="45" t="s">
        <v>112</v>
      </c>
      <c r="E232" s="45" t="s">
        <v>115</v>
      </c>
      <c r="F232" s="45">
        <v>407</v>
      </c>
      <c r="G232" s="45">
        <v>7</v>
      </c>
      <c r="H232" s="45">
        <v>41</v>
      </c>
      <c r="I232" s="45">
        <v>1</v>
      </c>
      <c r="J232" s="45">
        <v>1</v>
      </c>
      <c r="K232" s="45">
        <v>1</v>
      </c>
      <c r="L232" s="44">
        <v>40</v>
      </c>
      <c r="M232" s="99">
        <f t="shared" si="2571"/>
        <v>6</v>
      </c>
      <c r="N232" s="62"/>
      <c r="O232" s="58">
        <f t="shared" si="2597"/>
        <v>0</v>
      </c>
      <c r="P232" s="58"/>
      <c r="Q232" s="58">
        <f t="shared" si="2573"/>
        <v>0</v>
      </c>
      <c r="R232" s="58">
        <v>0</v>
      </c>
      <c r="S232" s="58">
        <f t="shared" si="2598"/>
        <v>0</v>
      </c>
      <c r="T232" s="58">
        <v>6</v>
      </c>
      <c r="U232" s="58">
        <f t="shared" si="2599"/>
        <v>6</v>
      </c>
      <c r="V232" s="62"/>
      <c r="W232" s="58">
        <f t="shared" si="2600"/>
        <v>0</v>
      </c>
      <c r="X232" s="51">
        <f t="shared" si="2601"/>
        <v>0</v>
      </c>
      <c r="Y232" s="51">
        <v>0</v>
      </c>
      <c r="Z232" s="62"/>
      <c r="AA232" s="58"/>
      <c r="AB232" s="62"/>
      <c r="AC232" s="51">
        <f t="shared" si="2602"/>
        <v>0</v>
      </c>
      <c r="AD232" s="62"/>
      <c r="AE232" s="100">
        <f t="shared" si="2579"/>
        <v>0</v>
      </c>
      <c r="AF232" s="62"/>
      <c r="AG232" s="52">
        <f t="shared" si="2580"/>
        <v>0</v>
      </c>
      <c r="AH232" s="62"/>
      <c r="AI232" s="51">
        <f t="shared" si="2581"/>
        <v>0</v>
      </c>
      <c r="AJ232" s="62"/>
      <c r="AK232" s="51">
        <f t="shared" si="2582"/>
        <v>0</v>
      </c>
      <c r="AL232" s="62"/>
      <c r="AM232" s="58">
        <f t="shared" si="2603"/>
        <v>0</v>
      </c>
      <c r="AN232" s="62"/>
      <c r="AO232" s="58">
        <f t="shared" si="2584"/>
        <v>0</v>
      </c>
      <c r="AP232" s="62"/>
      <c r="AQ232" s="51">
        <f t="shared" si="2585"/>
        <v>0</v>
      </c>
      <c r="AR232" s="62">
        <v>0</v>
      </c>
      <c r="AS232" s="51">
        <f t="shared" ref="AS232" si="2604">AR232*K232*6</f>
        <v>0</v>
      </c>
      <c r="AT232" s="62"/>
      <c r="AU232" s="51">
        <f t="shared" si="2493"/>
        <v>0</v>
      </c>
      <c r="AV232" s="63"/>
      <c r="AW232" s="52"/>
      <c r="AX232" s="63"/>
      <c r="AY232" s="52"/>
      <c r="AZ232" s="63"/>
      <c r="BA232" s="52"/>
      <c r="BB232" s="63"/>
      <c r="BC232" s="52"/>
      <c r="BD232" s="63"/>
      <c r="BE232" s="52"/>
      <c r="BF232" s="52"/>
      <c r="BG232" s="52">
        <f t="shared" si="2494"/>
        <v>6</v>
      </c>
      <c r="BH232" s="52">
        <f t="shared" si="2495"/>
        <v>6</v>
      </c>
      <c r="BI232" s="31"/>
      <c r="BJ232" s="31"/>
      <c r="BK232" s="31"/>
      <c r="BL232" s="31"/>
      <c r="BM232" s="31"/>
      <c r="BN232" s="44" t="s">
        <v>110</v>
      </c>
      <c r="BO232" s="45" t="s">
        <v>111</v>
      </c>
      <c r="BP232" s="45" t="s">
        <v>112</v>
      </c>
      <c r="BQ232" s="45" t="s">
        <v>113</v>
      </c>
      <c r="BR232" s="45">
        <v>305</v>
      </c>
      <c r="BS232" s="45">
        <v>6</v>
      </c>
      <c r="BT232" s="45">
        <v>123</v>
      </c>
      <c r="BU232" s="45">
        <v>1</v>
      </c>
      <c r="BV232" s="45">
        <v>1</v>
      </c>
      <c r="BW232" s="45">
        <v>1</v>
      </c>
      <c r="BX232" s="104">
        <v>64</v>
      </c>
      <c r="BY232" s="99">
        <f>SUM(BZ232+CB232+CD232+CF232+CH232)</f>
        <v>6</v>
      </c>
      <c r="BZ232" s="62"/>
      <c r="CA232" s="58">
        <f>SUM(BZ232)*BU232</f>
        <v>0</v>
      </c>
      <c r="CB232" s="62"/>
      <c r="CC232" s="58">
        <f>BV232*CB232</f>
        <v>0</v>
      </c>
      <c r="CD232" s="62">
        <v>0</v>
      </c>
      <c r="CE232" s="58">
        <f>SUM(CD232)*BV232</f>
        <v>0</v>
      </c>
      <c r="CF232" s="62">
        <v>6</v>
      </c>
      <c r="CG232" s="58">
        <f>SUM(CF232)*BW232</f>
        <v>6</v>
      </c>
      <c r="CH232" s="62"/>
      <c r="CI232" s="58">
        <f>SUM(CH232)*BV232*5</f>
        <v>0</v>
      </c>
      <c r="CJ232" s="52"/>
      <c r="CK232" s="52"/>
      <c r="CL232" s="63"/>
      <c r="CM232" s="52"/>
      <c r="CN232" s="63"/>
      <c r="CO232" s="52"/>
      <c r="CP232" s="63"/>
      <c r="CQ232" s="108"/>
      <c r="CR232" s="63"/>
      <c r="CS232" s="52"/>
      <c r="CT232" s="63"/>
      <c r="CU232" s="52"/>
      <c r="CV232" s="63"/>
      <c r="CW232" s="52"/>
      <c r="CX232" s="63"/>
      <c r="CY232" s="52"/>
      <c r="CZ232" s="63"/>
      <c r="DA232" s="52"/>
      <c r="DB232" s="63"/>
      <c r="DC232" s="52"/>
      <c r="DD232" s="63"/>
      <c r="DE232" s="52"/>
      <c r="DF232" s="63"/>
      <c r="DG232" s="52"/>
      <c r="DH232" s="63"/>
      <c r="DI232" s="52"/>
      <c r="DJ232" s="63"/>
      <c r="DK232" s="52"/>
      <c r="DL232" s="63"/>
      <c r="DM232" s="52"/>
      <c r="DN232" s="63"/>
      <c r="DO232" s="52"/>
      <c r="DP232" s="63"/>
      <c r="DQ232" s="52"/>
      <c r="DR232" s="52"/>
      <c r="DS232" s="52">
        <f t="shared" si="2512"/>
        <v>6</v>
      </c>
      <c r="DT232" s="52">
        <f t="shared" si="2513"/>
        <v>6</v>
      </c>
      <c r="DU232" s="31"/>
      <c r="DV232" s="31"/>
      <c r="DW232" s="31"/>
      <c r="DX232" s="31"/>
      <c r="DY232" s="31"/>
      <c r="DZ232" s="95"/>
      <c r="EA232" s="45"/>
      <c r="EB232" s="45"/>
      <c r="EC232" s="31"/>
      <c r="ED232" s="31"/>
      <c r="EE232" s="31"/>
      <c r="EF232" s="31"/>
      <c r="EG232" s="31"/>
      <c r="EH232" s="31"/>
      <c r="EI232" s="31"/>
      <c r="EJ232" s="31">
        <f t="shared" si="2569"/>
        <v>104</v>
      </c>
      <c r="EK232" s="31">
        <f t="shared" si="2569"/>
        <v>12</v>
      </c>
      <c r="EL232" s="31">
        <f>SUM(N232+BZ232)</f>
        <v>0</v>
      </c>
      <c r="EM232" s="30">
        <f t="shared" si="2515"/>
        <v>0</v>
      </c>
      <c r="EN232" s="31">
        <f t="shared" si="2516"/>
        <v>0</v>
      </c>
      <c r="EO232" s="31">
        <f t="shared" si="2517"/>
        <v>0</v>
      </c>
      <c r="EP232" s="31">
        <f t="shared" si="2518"/>
        <v>0</v>
      </c>
      <c r="EQ232" s="31">
        <f t="shared" si="2519"/>
        <v>0</v>
      </c>
      <c r="ER232" s="31">
        <f t="shared" si="2520"/>
        <v>12</v>
      </c>
      <c r="ES232" s="31">
        <f t="shared" si="2521"/>
        <v>12</v>
      </c>
      <c r="ET232" s="31">
        <f t="shared" si="2522"/>
        <v>0</v>
      </c>
      <c r="EU232" s="31">
        <f t="shared" si="2523"/>
        <v>0</v>
      </c>
      <c r="EV232" s="31">
        <f t="shared" si="2524"/>
        <v>0</v>
      </c>
      <c r="EW232" s="30">
        <f t="shared" si="2525"/>
        <v>0</v>
      </c>
      <c r="EX232" s="31">
        <f t="shared" si="2526"/>
        <v>0</v>
      </c>
      <c r="EY232" s="31">
        <f t="shared" si="2527"/>
        <v>0</v>
      </c>
      <c r="EZ232" s="31">
        <f t="shared" si="2528"/>
        <v>0</v>
      </c>
      <c r="FA232" s="31">
        <f t="shared" si="2529"/>
        <v>0</v>
      </c>
      <c r="FB232" s="31">
        <f t="shared" si="2530"/>
        <v>0</v>
      </c>
      <c r="FC232" s="31">
        <f t="shared" si="2531"/>
        <v>0</v>
      </c>
      <c r="FD232" s="31">
        <f t="shared" si="2532"/>
        <v>0</v>
      </c>
      <c r="FE232" s="31">
        <f t="shared" si="2533"/>
        <v>0</v>
      </c>
      <c r="FF232" s="31">
        <f t="shared" si="2534"/>
        <v>0</v>
      </c>
      <c r="FG232" s="30">
        <f t="shared" si="2535"/>
        <v>0</v>
      </c>
      <c r="FH232" s="31">
        <f t="shared" si="2536"/>
        <v>0</v>
      </c>
      <c r="FI232" s="31">
        <f t="shared" si="2537"/>
        <v>0</v>
      </c>
      <c r="FJ232" s="31">
        <f t="shared" si="2538"/>
        <v>0</v>
      </c>
      <c r="FK232" s="31">
        <f t="shared" si="2539"/>
        <v>0</v>
      </c>
      <c r="FL232" s="31">
        <f t="shared" si="2540"/>
        <v>0</v>
      </c>
      <c r="FM232" s="31">
        <f t="shared" si="2541"/>
        <v>0</v>
      </c>
      <c r="FN232" s="31">
        <f t="shared" si="2542"/>
        <v>0</v>
      </c>
      <c r="FO232" s="31">
        <f t="shared" si="2543"/>
        <v>0</v>
      </c>
      <c r="FP232" s="31">
        <f t="shared" si="2544"/>
        <v>0</v>
      </c>
      <c r="FQ232" s="31">
        <f t="shared" si="2545"/>
        <v>0</v>
      </c>
      <c r="FR232" s="31"/>
      <c r="FS232" s="31">
        <f t="shared" si="2545"/>
        <v>0</v>
      </c>
      <c r="FT232" s="31">
        <f t="shared" si="2546"/>
        <v>0</v>
      </c>
      <c r="FU232" s="31">
        <f t="shared" si="2547"/>
        <v>0</v>
      </c>
      <c r="FV232" s="31">
        <f t="shared" si="2548"/>
        <v>0</v>
      </c>
      <c r="FW232" s="31">
        <f t="shared" si="2549"/>
        <v>0</v>
      </c>
      <c r="FX232" s="31">
        <f t="shared" si="2550"/>
        <v>0</v>
      </c>
      <c r="FY232" s="31">
        <f t="shared" si="2551"/>
        <v>0</v>
      </c>
      <c r="FZ232" s="31">
        <f t="shared" si="2552"/>
        <v>0</v>
      </c>
      <c r="GA232" s="31">
        <f t="shared" si="2553"/>
        <v>0</v>
      </c>
      <c r="GB232" s="31">
        <f t="shared" si="2554"/>
        <v>0</v>
      </c>
      <c r="GC232" s="31">
        <f t="shared" si="2555"/>
        <v>0</v>
      </c>
      <c r="GD232" s="31">
        <f t="shared" si="2556"/>
        <v>0</v>
      </c>
      <c r="GE232" s="97">
        <f t="shared" si="2557"/>
        <v>12</v>
      </c>
      <c r="GF232" s="98">
        <f t="shared" si="2558"/>
        <v>12</v>
      </c>
      <c r="GG232" s="31"/>
      <c r="GH232" s="31"/>
      <c r="GI232" s="31"/>
      <c r="GJ232" s="31"/>
      <c r="GL232" s="7"/>
      <c r="GM232" s="7"/>
      <c r="GN232" s="11"/>
      <c r="GO232" s="33"/>
      <c r="GP232" s="40"/>
    </row>
    <row r="233" spans="1:200" s="2" customFormat="1" ht="24.95" hidden="1" customHeight="1">
      <c r="A233" s="31"/>
      <c r="B233" s="44" t="s">
        <v>119</v>
      </c>
      <c r="C233" s="45" t="s">
        <v>116</v>
      </c>
      <c r="D233" s="45" t="s">
        <v>112</v>
      </c>
      <c r="E233" s="45">
        <v>108</v>
      </c>
      <c r="F233" s="45" t="s">
        <v>140</v>
      </c>
      <c r="G233" s="45">
        <v>1</v>
      </c>
      <c r="H233" s="45">
        <v>80</v>
      </c>
      <c r="I233" s="45">
        <v>1</v>
      </c>
      <c r="J233" s="45">
        <v>1</v>
      </c>
      <c r="K233" s="45">
        <v>1</v>
      </c>
      <c r="L233" s="104">
        <v>18</v>
      </c>
      <c r="M233" s="105">
        <f t="shared" ref="M233" si="2605">SUM(N233+P233+R233+T233+V233)</f>
        <v>20</v>
      </c>
      <c r="N233" s="104">
        <v>6</v>
      </c>
      <c r="O233" s="104">
        <f t="shared" ref="O233" si="2606">SUM(N233)*I233</f>
        <v>6</v>
      </c>
      <c r="P233" s="104"/>
      <c r="Q233" s="106">
        <f t="shared" si="2573"/>
        <v>0</v>
      </c>
      <c r="R233" s="104"/>
      <c r="S233" s="106">
        <f t="shared" ref="S233" si="2607">SUM(R233)*J233</f>
        <v>0</v>
      </c>
      <c r="T233" s="64">
        <v>14</v>
      </c>
      <c r="U233" s="58">
        <f t="shared" ref="U233" si="2608">SUM(T233)*K233</f>
        <v>14</v>
      </c>
      <c r="V233" s="64"/>
      <c r="W233" s="58">
        <f t="shared" ref="W233" si="2609">SUM(V233)*J233*3</f>
        <v>0</v>
      </c>
      <c r="X233" s="52"/>
      <c r="Y233" s="52"/>
      <c r="Z233" s="63"/>
      <c r="AA233" s="52"/>
      <c r="AB233" s="63"/>
      <c r="AC233" s="52"/>
      <c r="AD233" s="63"/>
      <c r="AE233" s="108"/>
      <c r="AF233" s="63"/>
      <c r="AG233" s="52"/>
      <c r="AH233" s="63"/>
      <c r="AI233" s="52"/>
      <c r="AJ233" s="63"/>
      <c r="AK233" s="52"/>
      <c r="AL233" s="63"/>
      <c r="AM233" s="52"/>
      <c r="AN233" s="63"/>
      <c r="AO233" s="52"/>
      <c r="AP233" s="63"/>
      <c r="AQ233" s="52"/>
      <c r="AR233" s="63"/>
      <c r="AS233" s="52"/>
      <c r="AT233" s="63"/>
      <c r="AU233" s="52"/>
      <c r="AV233" s="63"/>
      <c r="AW233" s="52"/>
      <c r="AX233" s="63"/>
      <c r="AY233" s="52"/>
      <c r="AZ233" s="63"/>
      <c r="BA233" s="52"/>
      <c r="BB233" s="63"/>
      <c r="BC233" s="52"/>
      <c r="BD233" s="63"/>
      <c r="BE233" s="52"/>
      <c r="BF233" s="52"/>
      <c r="BG233" s="52">
        <f t="shared" si="2494"/>
        <v>20</v>
      </c>
      <c r="BH233" s="52">
        <f t="shared" si="2495"/>
        <v>20</v>
      </c>
      <c r="BI233" s="31"/>
      <c r="BJ233" s="31"/>
      <c r="BK233" s="31"/>
      <c r="BL233" s="31"/>
      <c r="BM233" s="31"/>
      <c r="BN233" s="44" t="s">
        <v>110</v>
      </c>
      <c r="BO233" s="45" t="s">
        <v>111</v>
      </c>
      <c r="BP233" s="45" t="s">
        <v>112</v>
      </c>
      <c r="BQ233" s="45" t="s">
        <v>113</v>
      </c>
      <c r="BR233" s="45">
        <v>306</v>
      </c>
      <c r="BS233" s="45">
        <v>6</v>
      </c>
      <c r="BT233" s="45">
        <v>123</v>
      </c>
      <c r="BU233" s="45">
        <v>1</v>
      </c>
      <c r="BV233" s="45">
        <v>1</v>
      </c>
      <c r="BW233" s="45">
        <v>1</v>
      </c>
      <c r="BX233" s="104">
        <v>64</v>
      </c>
      <c r="BY233" s="99">
        <f>SUM(BZ233+CB233+CD233+CF233+CH233)</f>
        <v>6</v>
      </c>
      <c r="BZ233" s="62"/>
      <c r="CA233" s="58">
        <f>SUM(BZ233)*BU233</f>
        <v>0</v>
      </c>
      <c r="CB233" s="62"/>
      <c r="CC233" s="58">
        <f>BV233*CB233</f>
        <v>0</v>
      </c>
      <c r="CD233" s="62">
        <v>0</v>
      </c>
      <c r="CE233" s="58">
        <f>SUM(CD233)*BV233</f>
        <v>0</v>
      </c>
      <c r="CF233" s="62">
        <v>6</v>
      </c>
      <c r="CG233" s="58">
        <f>SUM(CF233)*BW233</f>
        <v>6</v>
      </c>
      <c r="CH233" s="62"/>
      <c r="CI233" s="58">
        <f>SUM(CH233)*BV233*5</f>
        <v>0</v>
      </c>
      <c r="CJ233" s="52"/>
      <c r="CK233" s="52"/>
      <c r="CL233" s="63"/>
      <c r="CM233" s="52"/>
      <c r="CN233" s="63"/>
      <c r="CO233" s="52"/>
      <c r="CP233" s="63"/>
      <c r="CQ233" s="108"/>
      <c r="CR233" s="63"/>
      <c r="CS233" s="52"/>
      <c r="CT233" s="63"/>
      <c r="CU233" s="52"/>
      <c r="CV233" s="63"/>
      <c r="CW233" s="52"/>
      <c r="CX233" s="63"/>
      <c r="CY233" s="52"/>
      <c r="CZ233" s="63"/>
      <c r="DA233" s="52"/>
      <c r="DB233" s="63"/>
      <c r="DC233" s="52"/>
      <c r="DD233" s="63"/>
      <c r="DE233" s="52"/>
      <c r="DF233" s="63"/>
      <c r="DG233" s="52"/>
      <c r="DH233" s="63"/>
      <c r="DI233" s="52"/>
      <c r="DJ233" s="63"/>
      <c r="DK233" s="52"/>
      <c r="DL233" s="63"/>
      <c r="DM233" s="52"/>
      <c r="DN233" s="63"/>
      <c r="DO233" s="52"/>
      <c r="DP233" s="63"/>
      <c r="DQ233" s="52"/>
      <c r="DR233" s="52"/>
      <c r="DS233" s="52">
        <f t="shared" si="2512"/>
        <v>6</v>
      </c>
      <c r="DT233" s="52">
        <f t="shared" si="2513"/>
        <v>6</v>
      </c>
      <c r="DU233" s="31"/>
      <c r="DV233" s="31"/>
      <c r="DW233" s="31"/>
      <c r="DX233" s="31"/>
      <c r="DY233" s="31"/>
      <c r="DZ233" s="95"/>
      <c r="EA233" s="45"/>
      <c r="EB233" s="45"/>
      <c r="EC233" s="31"/>
      <c r="ED233" s="31"/>
      <c r="EE233" s="31"/>
      <c r="EF233" s="31"/>
      <c r="EG233" s="31"/>
      <c r="EH233" s="31"/>
      <c r="EI233" s="31"/>
      <c r="EJ233" s="31">
        <f t="shared" si="2569"/>
        <v>82</v>
      </c>
      <c r="EK233" s="31">
        <f t="shared" si="2569"/>
        <v>26</v>
      </c>
      <c r="EL233" s="31">
        <f>SUM(N233+BZ233)</f>
        <v>6</v>
      </c>
      <c r="EM233" s="30">
        <f t="shared" si="2515"/>
        <v>6</v>
      </c>
      <c r="EN233" s="31">
        <f t="shared" si="2516"/>
        <v>0</v>
      </c>
      <c r="EO233" s="31">
        <f t="shared" si="2517"/>
        <v>0</v>
      </c>
      <c r="EP233" s="31">
        <f t="shared" si="2518"/>
        <v>0</v>
      </c>
      <c r="EQ233" s="31">
        <f t="shared" si="2519"/>
        <v>0</v>
      </c>
      <c r="ER233" s="31">
        <f t="shared" si="2520"/>
        <v>20</v>
      </c>
      <c r="ES233" s="31">
        <f t="shared" si="2521"/>
        <v>20</v>
      </c>
      <c r="ET233" s="31">
        <f t="shared" si="2522"/>
        <v>0</v>
      </c>
      <c r="EU233" s="31">
        <f t="shared" si="2523"/>
        <v>0</v>
      </c>
      <c r="EV233" s="31">
        <f t="shared" si="2524"/>
        <v>0</v>
      </c>
      <c r="EW233" s="30">
        <f t="shared" si="2525"/>
        <v>0</v>
      </c>
      <c r="EX233" s="31">
        <f t="shared" si="2526"/>
        <v>0</v>
      </c>
      <c r="EY233" s="31">
        <f t="shared" si="2527"/>
        <v>0</v>
      </c>
      <c r="EZ233" s="31">
        <f t="shared" si="2528"/>
        <v>0</v>
      </c>
      <c r="FA233" s="31">
        <f t="shared" si="2529"/>
        <v>0</v>
      </c>
      <c r="FB233" s="31">
        <f t="shared" si="2530"/>
        <v>0</v>
      </c>
      <c r="FC233" s="31">
        <f t="shared" si="2531"/>
        <v>0</v>
      </c>
      <c r="FD233" s="31">
        <f t="shared" si="2532"/>
        <v>0</v>
      </c>
      <c r="FE233" s="31">
        <f t="shared" si="2533"/>
        <v>0</v>
      </c>
      <c r="FF233" s="31">
        <f t="shared" si="2534"/>
        <v>0</v>
      </c>
      <c r="FG233" s="30">
        <f t="shared" si="2535"/>
        <v>0</v>
      </c>
      <c r="FH233" s="31">
        <f t="shared" si="2536"/>
        <v>0</v>
      </c>
      <c r="FI233" s="31">
        <f t="shared" si="2537"/>
        <v>0</v>
      </c>
      <c r="FJ233" s="31">
        <f t="shared" si="2538"/>
        <v>0</v>
      </c>
      <c r="FK233" s="31">
        <f t="shared" si="2539"/>
        <v>0</v>
      </c>
      <c r="FL233" s="31">
        <f t="shared" si="2540"/>
        <v>0</v>
      </c>
      <c r="FM233" s="31">
        <f t="shared" si="2541"/>
        <v>0</v>
      </c>
      <c r="FN233" s="31">
        <f t="shared" si="2542"/>
        <v>0</v>
      </c>
      <c r="FO233" s="31">
        <f t="shared" si="2543"/>
        <v>0</v>
      </c>
      <c r="FP233" s="31">
        <f t="shared" si="2544"/>
        <v>0</v>
      </c>
      <c r="FQ233" s="31">
        <f t="shared" si="2545"/>
        <v>0</v>
      </c>
      <c r="FR233" s="31"/>
      <c r="FS233" s="31">
        <f t="shared" si="2545"/>
        <v>0</v>
      </c>
      <c r="FT233" s="31">
        <f t="shared" si="2546"/>
        <v>0</v>
      </c>
      <c r="FU233" s="31">
        <f t="shared" si="2547"/>
        <v>0</v>
      </c>
      <c r="FV233" s="31">
        <f t="shared" si="2548"/>
        <v>0</v>
      </c>
      <c r="FW233" s="31">
        <f t="shared" si="2549"/>
        <v>0</v>
      </c>
      <c r="FX233" s="31">
        <f t="shared" si="2550"/>
        <v>0</v>
      </c>
      <c r="FY233" s="31">
        <f t="shared" si="2551"/>
        <v>0</v>
      </c>
      <c r="FZ233" s="31">
        <f t="shared" si="2552"/>
        <v>0</v>
      </c>
      <c r="GA233" s="31">
        <f t="shared" si="2553"/>
        <v>0</v>
      </c>
      <c r="GB233" s="31">
        <f t="shared" si="2554"/>
        <v>0</v>
      </c>
      <c r="GC233" s="31">
        <f t="shared" si="2555"/>
        <v>0</v>
      </c>
      <c r="GD233" s="31">
        <f t="shared" si="2556"/>
        <v>0</v>
      </c>
      <c r="GE233" s="97">
        <f t="shared" si="2557"/>
        <v>26</v>
      </c>
      <c r="GF233" s="98">
        <f t="shared" si="2558"/>
        <v>26</v>
      </c>
      <c r="GG233" s="31"/>
      <c r="GH233" s="31"/>
      <c r="GI233" s="31"/>
      <c r="GJ233" s="31"/>
      <c r="GL233" s="7"/>
      <c r="GM233" s="7"/>
      <c r="GN233" s="11"/>
      <c r="GO233" s="33"/>
      <c r="GP233" s="40"/>
    </row>
    <row r="234" spans="1:200" s="2" customFormat="1" ht="24.95" hidden="1" customHeight="1">
      <c r="A234" s="31"/>
      <c r="B234" s="95"/>
      <c r="C234" s="45"/>
      <c r="D234" s="45"/>
      <c r="E234" s="45"/>
      <c r="F234" s="45"/>
      <c r="G234" s="45"/>
      <c r="H234" s="45"/>
      <c r="I234" s="45"/>
      <c r="J234" s="45"/>
      <c r="K234" s="45"/>
      <c r="L234" s="44"/>
      <c r="M234" s="107">
        <f t="shared" ref="M234:M235" si="2610">SUM(N234+P234+T234+V234+AR234*2)</f>
        <v>0</v>
      </c>
      <c r="N234" s="62"/>
      <c r="O234" s="52"/>
      <c r="P234" s="62"/>
      <c r="Q234" s="52"/>
      <c r="R234" s="62"/>
      <c r="S234" s="52"/>
      <c r="T234" s="62"/>
      <c r="U234" s="52"/>
      <c r="V234" s="63"/>
      <c r="W234" s="52"/>
      <c r="X234" s="52"/>
      <c r="Y234" s="52"/>
      <c r="Z234" s="63"/>
      <c r="AA234" s="52"/>
      <c r="AB234" s="63"/>
      <c r="AC234" s="52"/>
      <c r="AD234" s="63"/>
      <c r="AE234" s="108"/>
      <c r="AF234" s="63"/>
      <c r="AG234" s="52"/>
      <c r="AH234" s="63"/>
      <c r="AI234" s="52"/>
      <c r="AJ234" s="63"/>
      <c r="AK234" s="52"/>
      <c r="AL234" s="63"/>
      <c r="AM234" s="52"/>
      <c r="AN234" s="63"/>
      <c r="AO234" s="52"/>
      <c r="AP234" s="63"/>
      <c r="AQ234" s="52"/>
      <c r="AR234" s="63"/>
      <c r="AS234" s="52"/>
      <c r="AT234" s="63"/>
      <c r="AU234" s="52"/>
      <c r="AV234" s="63"/>
      <c r="AW234" s="52"/>
      <c r="AX234" s="63"/>
      <c r="AY234" s="52"/>
      <c r="AZ234" s="63"/>
      <c r="BA234" s="52"/>
      <c r="BB234" s="63"/>
      <c r="BC234" s="52"/>
      <c r="BD234" s="63"/>
      <c r="BE234" s="52"/>
      <c r="BF234" s="52"/>
      <c r="BG234" s="52">
        <f t="shared" si="2494"/>
        <v>0</v>
      </c>
      <c r="BH234" s="52">
        <f t="shared" si="2495"/>
        <v>0</v>
      </c>
      <c r="BI234" s="31"/>
      <c r="BJ234" s="31"/>
      <c r="BK234" s="31"/>
      <c r="BL234" s="31"/>
      <c r="BM234" s="31"/>
      <c r="BN234" s="44" t="s">
        <v>110</v>
      </c>
      <c r="BO234" s="45" t="s">
        <v>111</v>
      </c>
      <c r="BP234" s="45" t="s">
        <v>112</v>
      </c>
      <c r="BQ234" s="45" t="s">
        <v>113</v>
      </c>
      <c r="BR234" s="45">
        <v>203</v>
      </c>
      <c r="BS234" s="45">
        <v>4</v>
      </c>
      <c r="BT234" s="45">
        <v>169</v>
      </c>
      <c r="BU234" s="45">
        <v>1</v>
      </c>
      <c r="BV234" s="45">
        <v>1</v>
      </c>
      <c r="BW234" s="45">
        <v>1</v>
      </c>
      <c r="BX234" s="44">
        <v>70</v>
      </c>
      <c r="BY234" s="99">
        <f t="shared" ref="BY234" si="2611">SUM(BZ234+CB234+CD234+CF234+CH234)</f>
        <v>6</v>
      </c>
      <c r="BZ234" s="62"/>
      <c r="CA234" s="58">
        <f t="shared" ref="CA234" si="2612">SUM(BZ234)*BU234</f>
        <v>0</v>
      </c>
      <c r="CB234" s="62"/>
      <c r="CC234" s="58">
        <f t="shared" ref="CC234" si="2613">BV234*CB234</f>
        <v>0</v>
      </c>
      <c r="CD234" s="62">
        <v>0</v>
      </c>
      <c r="CE234" s="58">
        <f t="shared" ref="CE234" si="2614">SUM(CD234)*BV234</f>
        <v>0</v>
      </c>
      <c r="CF234" s="62">
        <v>6</v>
      </c>
      <c r="CG234" s="58">
        <f t="shared" ref="CG234" si="2615">SUM(CF234)*BW234</f>
        <v>6</v>
      </c>
      <c r="CH234" s="62"/>
      <c r="CI234" s="58">
        <f t="shared" ref="CI234" si="2616">SUM(CH234)*BV234*5</f>
        <v>0</v>
      </c>
      <c r="CJ234" s="52"/>
      <c r="CK234" s="52"/>
      <c r="CL234" s="63"/>
      <c r="CM234" s="52"/>
      <c r="CN234" s="63"/>
      <c r="CO234" s="52"/>
      <c r="CP234" s="63"/>
      <c r="CQ234" s="108"/>
      <c r="CR234" s="63"/>
      <c r="CS234" s="52"/>
      <c r="CT234" s="63"/>
      <c r="CU234" s="52"/>
      <c r="CV234" s="63"/>
      <c r="CW234" s="52"/>
      <c r="CX234" s="63"/>
      <c r="CY234" s="52"/>
      <c r="CZ234" s="63"/>
      <c r="DA234" s="52"/>
      <c r="DB234" s="63"/>
      <c r="DC234" s="52"/>
      <c r="DD234" s="63"/>
      <c r="DE234" s="52"/>
      <c r="DF234" s="63"/>
      <c r="DG234" s="52"/>
      <c r="DH234" s="63"/>
      <c r="DI234" s="52"/>
      <c r="DJ234" s="63"/>
      <c r="DK234" s="52"/>
      <c r="DL234" s="63"/>
      <c r="DM234" s="52"/>
      <c r="DN234" s="63"/>
      <c r="DO234" s="52"/>
      <c r="DP234" s="63"/>
      <c r="DQ234" s="52"/>
      <c r="DR234" s="52"/>
      <c r="DS234" s="52">
        <f t="shared" si="2512"/>
        <v>6</v>
      </c>
      <c r="DT234" s="52">
        <f t="shared" si="2513"/>
        <v>6</v>
      </c>
      <c r="DU234" s="31"/>
      <c r="DV234" s="31"/>
      <c r="DW234" s="31"/>
      <c r="DX234" s="31"/>
      <c r="DY234" s="31"/>
      <c r="DZ234" s="95"/>
      <c r="EA234" s="45"/>
      <c r="EB234" s="45"/>
      <c r="EC234" s="31"/>
      <c r="ED234" s="31"/>
      <c r="EE234" s="31"/>
      <c r="EF234" s="31"/>
      <c r="EG234" s="31"/>
      <c r="EH234" s="31"/>
      <c r="EI234" s="31"/>
      <c r="EJ234" s="31">
        <f t="shared" ref="EJ234:EL235" si="2617">SUM(L234+L229)</f>
        <v>14</v>
      </c>
      <c r="EK234" s="31">
        <f t="shared" si="2617"/>
        <v>14</v>
      </c>
      <c r="EL234" s="31">
        <f t="shared" si="2617"/>
        <v>0</v>
      </c>
      <c r="EM234" s="30">
        <f t="shared" si="2515"/>
        <v>0</v>
      </c>
      <c r="EN234" s="31">
        <f t="shared" si="2516"/>
        <v>0</v>
      </c>
      <c r="EO234" s="31">
        <f t="shared" si="2517"/>
        <v>0</v>
      </c>
      <c r="EP234" s="31">
        <f t="shared" si="2518"/>
        <v>0</v>
      </c>
      <c r="EQ234" s="31">
        <f t="shared" si="2519"/>
        <v>0</v>
      </c>
      <c r="ER234" s="31">
        <f t="shared" si="2520"/>
        <v>6</v>
      </c>
      <c r="ES234" s="31">
        <f t="shared" si="2521"/>
        <v>6</v>
      </c>
      <c r="ET234" s="31">
        <f t="shared" si="2522"/>
        <v>0</v>
      </c>
      <c r="EU234" s="31">
        <f t="shared" si="2523"/>
        <v>0</v>
      </c>
      <c r="EV234" s="31">
        <f t="shared" si="2524"/>
        <v>0</v>
      </c>
      <c r="EW234" s="30">
        <f t="shared" si="2525"/>
        <v>0</v>
      </c>
      <c r="EX234" s="31">
        <f t="shared" si="2526"/>
        <v>0</v>
      </c>
      <c r="EY234" s="31">
        <f t="shared" si="2527"/>
        <v>0</v>
      </c>
      <c r="EZ234" s="31">
        <f t="shared" si="2528"/>
        <v>0</v>
      </c>
      <c r="FA234" s="31">
        <f t="shared" si="2529"/>
        <v>0</v>
      </c>
      <c r="FB234" s="31">
        <f t="shared" si="2530"/>
        <v>0</v>
      </c>
      <c r="FC234" s="31">
        <f t="shared" si="2531"/>
        <v>0</v>
      </c>
      <c r="FD234" s="31">
        <f t="shared" si="2532"/>
        <v>0</v>
      </c>
      <c r="FE234" s="31">
        <f t="shared" si="2533"/>
        <v>0</v>
      </c>
      <c r="FF234" s="31">
        <f t="shared" si="2534"/>
        <v>0</v>
      </c>
      <c r="FG234" s="30">
        <f t="shared" si="2535"/>
        <v>0</v>
      </c>
      <c r="FH234" s="31">
        <f t="shared" si="2536"/>
        <v>0</v>
      </c>
      <c r="FI234" s="31">
        <f t="shared" si="2537"/>
        <v>0</v>
      </c>
      <c r="FJ234" s="31">
        <f t="shared" si="2538"/>
        <v>0</v>
      </c>
      <c r="FK234" s="31">
        <f t="shared" si="2539"/>
        <v>0</v>
      </c>
      <c r="FL234" s="31">
        <f t="shared" si="2540"/>
        <v>0</v>
      </c>
      <c r="FM234" s="31">
        <f t="shared" si="2541"/>
        <v>0</v>
      </c>
      <c r="FN234" s="31">
        <f t="shared" si="2542"/>
        <v>0</v>
      </c>
      <c r="FO234" s="31">
        <f t="shared" si="2543"/>
        <v>0</v>
      </c>
      <c r="FP234" s="31">
        <f t="shared" si="2544"/>
        <v>0</v>
      </c>
      <c r="FQ234" s="31">
        <f t="shared" si="2545"/>
        <v>0</v>
      </c>
      <c r="FR234" s="31"/>
      <c r="FS234" s="31">
        <f t="shared" si="2545"/>
        <v>0</v>
      </c>
      <c r="FT234" s="31">
        <f t="shared" si="2546"/>
        <v>0</v>
      </c>
      <c r="FU234" s="31">
        <f t="shared" si="2547"/>
        <v>0</v>
      </c>
      <c r="FV234" s="31">
        <f t="shared" si="2548"/>
        <v>0</v>
      </c>
      <c r="FW234" s="31">
        <f t="shared" si="2549"/>
        <v>0</v>
      </c>
      <c r="FX234" s="31">
        <f t="shared" si="2550"/>
        <v>0</v>
      </c>
      <c r="FY234" s="31">
        <f t="shared" si="2551"/>
        <v>0</v>
      </c>
      <c r="FZ234" s="31">
        <f t="shared" si="2552"/>
        <v>0</v>
      </c>
      <c r="GA234" s="31">
        <f t="shared" si="2553"/>
        <v>0</v>
      </c>
      <c r="GB234" s="31">
        <f t="shared" si="2554"/>
        <v>0</v>
      </c>
      <c r="GC234" s="31">
        <f t="shared" si="2555"/>
        <v>0</v>
      </c>
      <c r="GD234" s="31">
        <f t="shared" si="2556"/>
        <v>0</v>
      </c>
      <c r="GE234" s="97">
        <f t="shared" si="2557"/>
        <v>6</v>
      </c>
      <c r="GF234" s="98">
        <f t="shared" si="2558"/>
        <v>6</v>
      </c>
      <c r="GG234" s="31"/>
      <c r="GH234" s="31"/>
      <c r="GI234" s="31"/>
      <c r="GJ234" s="31"/>
      <c r="GL234" s="7"/>
      <c r="GM234" s="7"/>
      <c r="GN234" s="11"/>
      <c r="GO234" s="33"/>
      <c r="GP234" s="40"/>
    </row>
    <row r="235" spans="1:200" s="4" customFormat="1" ht="24.95" hidden="1" customHeight="1">
      <c r="A235" s="88"/>
      <c r="B235" s="207"/>
      <c r="C235" s="209"/>
      <c r="D235" s="209"/>
      <c r="E235" s="209"/>
      <c r="F235" s="209"/>
      <c r="G235" s="209"/>
      <c r="H235" s="209"/>
      <c r="I235" s="209"/>
      <c r="J235" s="209"/>
      <c r="K235" s="209"/>
      <c r="L235" s="208"/>
      <c r="M235" s="194">
        <f t="shared" si="2610"/>
        <v>0</v>
      </c>
      <c r="N235" s="195"/>
      <c r="O235" s="196"/>
      <c r="P235" s="195"/>
      <c r="Q235" s="196"/>
      <c r="R235" s="195"/>
      <c r="S235" s="196"/>
      <c r="T235" s="195"/>
      <c r="U235" s="196"/>
      <c r="V235" s="197"/>
      <c r="W235" s="196"/>
      <c r="X235" s="196"/>
      <c r="Y235" s="196"/>
      <c r="Z235" s="197"/>
      <c r="AA235" s="196"/>
      <c r="AB235" s="197"/>
      <c r="AC235" s="196"/>
      <c r="AD235" s="197"/>
      <c r="AE235" s="198"/>
      <c r="AF235" s="197"/>
      <c r="AG235" s="196"/>
      <c r="AH235" s="197"/>
      <c r="AI235" s="196"/>
      <c r="AJ235" s="197"/>
      <c r="AK235" s="196"/>
      <c r="AL235" s="197"/>
      <c r="AM235" s="196"/>
      <c r="AN235" s="197"/>
      <c r="AO235" s="196"/>
      <c r="AP235" s="197"/>
      <c r="AQ235" s="196"/>
      <c r="AR235" s="197"/>
      <c r="AS235" s="196"/>
      <c r="AT235" s="197"/>
      <c r="AU235" s="196"/>
      <c r="AV235" s="197"/>
      <c r="AW235" s="196"/>
      <c r="AX235" s="197"/>
      <c r="AY235" s="196"/>
      <c r="AZ235" s="197"/>
      <c r="BA235" s="196"/>
      <c r="BB235" s="197"/>
      <c r="BC235" s="196"/>
      <c r="BD235" s="197"/>
      <c r="BE235" s="196"/>
      <c r="BF235" s="196"/>
      <c r="BG235" s="196">
        <f t="shared" si="2494"/>
        <v>0</v>
      </c>
      <c r="BH235" s="196">
        <f t="shared" si="2495"/>
        <v>0</v>
      </c>
      <c r="BI235" s="88"/>
      <c r="BJ235" s="88"/>
      <c r="BK235" s="88"/>
      <c r="BL235" s="88"/>
      <c r="BM235" s="88"/>
      <c r="BN235" s="208" t="s">
        <v>110</v>
      </c>
      <c r="BO235" s="209" t="s">
        <v>111</v>
      </c>
      <c r="BP235" s="209" t="s">
        <v>112</v>
      </c>
      <c r="BQ235" s="209" t="s">
        <v>113</v>
      </c>
      <c r="BR235" s="209">
        <v>304</v>
      </c>
      <c r="BS235" s="209">
        <v>6</v>
      </c>
      <c r="BT235" s="209">
        <v>123</v>
      </c>
      <c r="BU235" s="209">
        <v>1</v>
      </c>
      <c r="BV235" s="209">
        <v>1</v>
      </c>
      <c r="BW235" s="209">
        <v>1</v>
      </c>
      <c r="BX235" s="219">
        <v>64</v>
      </c>
      <c r="BY235" s="210">
        <f>SUM(BZ235+CB235+CD235+CF235+CH235)</f>
        <v>6</v>
      </c>
      <c r="BZ235" s="195"/>
      <c r="CA235" s="211">
        <f>SUM(BZ235)*BU235</f>
        <v>0</v>
      </c>
      <c r="CB235" s="195"/>
      <c r="CC235" s="211">
        <f>BV235*CB235</f>
        <v>0</v>
      </c>
      <c r="CD235" s="195">
        <v>0</v>
      </c>
      <c r="CE235" s="211">
        <f>SUM(CD235)*BV235</f>
        <v>0</v>
      </c>
      <c r="CF235" s="195">
        <v>6</v>
      </c>
      <c r="CG235" s="211">
        <f>SUM(CF235)*BW235</f>
        <v>6</v>
      </c>
      <c r="CH235" s="195"/>
      <c r="CI235" s="211">
        <f>SUM(CH235)*BV235*5</f>
        <v>0</v>
      </c>
      <c r="CJ235" s="196"/>
      <c r="CK235" s="196"/>
      <c r="CL235" s="197"/>
      <c r="CM235" s="196"/>
      <c r="CN235" s="197"/>
      <c r="CO235" s="196"/>
      <c r="CP235" s="197"/>
      <c r="CQ235" s="198"/>
      <c r="CR235" s="197"/>
      <c r="CS235" s="196"/>
      <c r="CT235" s="197"/>
      <c r="CU235" s="196"/>
      <c r="CV235" s="197"/>
      <c r="CW235" s="196"/>
      <c r="CX235" s="197"/>
      <c r="CY235" s="196"/>
      <c r="CZ235" s="197"/>
      <c r="DA235" s="196"/>
      <c r="DB235" s="197"/>
      <c r="DC235" s="196"/>
      <c r="DD235" s="197"/>
      <c r="DE235" s="196"/>
      <c r="DF235" s="197"/>
      <c r="DG235" s="196"/>
      <c r="DH235" s="197"/>
      <c r="DI235" s="196"/>
      <c r="DJ235" s="197"/>
      <c r="DK235" s="196"/>
      <c r="DL235" s="197"/>
      <c r="DM235" s="196"/>
      <c r="DN235" s="197"/>
      <c r="DO235" s="196"/>
      <c r="DP235" s="197"/>
      <c r="DQ235" s="196"/>
      <c r="DR235" s="196"/>
      <c r="DS235" s="196">
        <f t="shared" si="2512"/>
        <v>6</v>
      </c>
      <c r="DT235" s="196">
        <f t="shared" si="2513"/>
        <v>6</v>
      </c>
      <c r="DU235" s="88"/>
      <c r="DV235" s="88"/>
      <c r="DW235" s="88"/>
      <c r="DX235" s="88"/>
      <c r="DY235" s="88"/>
      <c r="DZ235" s="207"/>
      <c r="EA235" s="209"/>
      <c r="EB235" s="209"/>
      <c r="EC235" s="88"/>
      <c r="ED235" s="88"/>
      <c r="EE235" s="88"/>
      <c r="EF235" s="88"/>
      <c r="EG235" s="88"/>
      <c r="EH235" s="88"/>
      <c r="EI235" s="88"/>
      <c r="EJ235" s="88">
        <f t="shared" si="2617"/>
        <v>16</v>
      </c>
      <c r="EK235" s="88">
        <f t="shared" si="2617"/>
        <v>16</v>
      </c>
      <c r="EL235" s="88">
        <f t="shared" si="2617"/>
        <v>8</v>
      </c>
      <c r="EM235" s="199">
        <f t="shared" si="2515"/>
        <v>0</v>
      </c>
      <c r="EN235" s="88">
        <f t="shared" si="2516"/>
        <v>0</v>
      </c>
      <c r="EO235" s="88">
        <f t="shared" si="2517"/>
        <v>0</v>
      </c>
      <c r="EP235" s="88">
        <f t="shared" si="2518"/>
        <v>0</v>
      </c>
      <c r="EQ235" s="88">
        <f t="shared" si="2519"/>
        <v>0</v>
      </c>
      <c r="ER235" s="88">
        <f t="shared" si="2520"/>
        <v>6</v>
      </c>
      <c r="ES235" s="88">
        <f t="shared" si="2521"/>
        <v>6</v>
      </c>
      <c r="ET235" s="88">
        <f t="shared" si="2522"/>
        <v>0</v>
      </c>
      <c r="EU235" s="88">
        <f t="shared" si="2523"/>
        <v>0</v>
      </c>
      <c r="EV235" s="88">
        <f t="shared" si="2524"/>
        <v>0</v>
      </c>
      <c r="EW235" s="199">
        <f t="shared" si="2525"/>
        <v>0</v>
      </c>
      <c r="EX235" s="88">
        <f t="shared" si="2526"/>
        <v>0</v>
      </c>
      <c r="EY235" s="88">
        <f t="shared" si="2527"/>
        <v>0</v>
      </c>
      <c r="EZ235" s="88">
        <f t="shared" si="2528"/>
        <v>0</v>
      </c>
      <c r="FA235" s="88">
        <f t="shared" si="2529"/>
        <v>0</v>
      </c>
      <c r="FB235" s="88">
        <f t="shared" si="2530"/>
        <v>0</v>
      </c>
      <c r="FC235" s="88">
        <f t="shared" si="2531"/>
        <v>0</v>
      </c>
      <c r="FD235" s="88">
        <f t="shared" si="2532"/>
        <v>0</v>
      </c>
      <c r="FE235" s="88">
        <f t="shared" si="2533"/>
        <v>0</v>
      </c>
      <c r="FF235" s="88">
        <f t="shared" si="2534"/>
        <v>0</v>
      </c>
      <c r="FG235" s="199">
        <f t="shared" si="2535"/>
        <v>0</v>
      </c>
      <c r="FH235" s="88">
        <f t="shared" si="2536"/>
        <v>0</v>
      </c>
      <c r="FI235" s="88">
        <f t="shared" si="2537"/>
        <v>0</v>
      </c>
      <c r="FJ235" s="88">
        <f t="shared" si="2538"/>
        <v>0</v>
      </c>
      <c r="FK235" s="88">
        <f t="shared" si="2539"/>
        <v>0</v>
      </c>
      <c r="FL235" s="88">
        <f t="shared" si="2540"/>
        <v>0</v>
      </c>
      <c r="FM235" s="88">
        <f t="shared" si="2541"/>
        <v>0</v>
      </c>
      <c r="FN235" s="88">
        <f t="shared" si="2542"/>
        <v>0</v>
      </c>
      <c r="FO235" s="88">
        <f t="shared" si="2543"/>
        <v>0</v>
      </c>
      <c r="FP235" s="88">
        <f t="shared" si="2544"/>
        <v>0</v>
      </c>
      <c r="FQ235" s="88">
        <f t="shared" si="2545"/>
        <v>0</v>
      </c>
      <c r="FR235" s="88"/>
      <c r="FS235" s="88">
        <f t="shared" si="2545"/>
        <v>0</v>
      </c>
      <c r="FT235" s="88">
        <f t="shared" si="2546"/>
        <v>0</v>
      </c>
      <c r="FU235" s="88">
        <f t="shared" si="2547"/>
        <v>0</v>
      </c>
      <c r="FV235" s="88">
        <f t="shared" si="2548"/>
        <v>0</v>
      </c>
      <c r="FW235" s="88">
        <f t="shared" si="2549"/>
        <v>0</v>
      </c>
      <c r="FX235" s="88">
        <f t="shared" si="2550"/>
        <v>0</v>
      </c>
      <c r="FY235" s="88">
        <f t="shared" si="2551"/>
        <v>0</v>
      </c>
      <c r="FZ235" s="88">
        <f t="shared" si="2552"/>
        <v>0</v>
      </c>
      <c r="GA235" s="88">
        <f t="shared" si="2553"/>
        <v>0</v>
      </c>
      <c r="GB235" s="88">
        <f t="shared" si="2554"/>
        <v>0</v>
      </c>
      <c r="GC235" s="88">
        <f t="shared" si="2555"/>
        <v>0</v>
      </c>
      <c r="GD235" s="88">
        <f t="shared" si="2556"/>
        <v>0</v>
      </c>
      <c r="GE235" s="200">
        <f t="shared" si="2557"/>
        <v>6</v>
      </c>
      <c r="GF235" s="201">
        <f t="shared" si="2558"/>
        <v>6</v>
      </c>
      <c r="GG235" s="88"/>
      <c r="GH235" s="88"/>
      <c r="GI235" s="88"/>
      <c r="GJ235" s="88"/>
      <c r="GL235" s="202"/>
      <c r="GM235" s="202"/>
      <c r="GN235" s="203"/>
      <c r="GO235" s="204"/>
      <c r="GP235" s="216"/>
    </row>
    <row r="236" spans="1:200" s="273" customFormat="1" ht="24.95" customHeight="1" thickBot="1">
      <c r="A236" s="265">
        <v>16</v>
      </c>
      <c r="B236" s="266" t="s">
        <v>76</v>
      </c>
      <c r="C236" s="266" t="s">
        <v>66</v>
      </c>
      <c r="D236" s="265">
        <v>1</v>
      </c>
      <c r="E236" s="265"/>
      <c r="F236" s="265"/>
      <c r="G236" s="265"/>
      <c r="H236" s="265"/>
      <c r="I236" s="265"/>
      <c r="J236" s="265"/>
      <c r="K236" s="265"/>
      <c r="L236" s="265">
        <f t="shared" ref="L236:BH236" si="2618">SUM(L237:L248)</f>
        <v>302</v>
      </c>
      <c r="M236" s="265">
        <f t="shared" si="2618"/>
        <v>182</v>
      </c>
      <c r="N236" s="265">
        <f t="shared" si="2618"/>
        <v>0</v>
      </c>
      <c r="O236" s="268">
        <f>SUM(O237:O248)</f>
        <v>0</v>
      </c>
      <c r="P236" s="265">
        <f t="shared" si="2618"/>
        <v>8</v>
      </c>
      <c r="Q236" s="265">
        <f t="shared" si="2618"/>
        <v>8</v>
      </c>
      <c r="R236" s="265">
        <f t="shared" ref="R236:S236" si="2619">SUM(R237:R248)</f>
        <v>72</v>
      </c>
      <c r="S236" s="265">
        <f t="shared" si="2619"/>
        <v>72</v>
      </c>
      <c r="T236" s="265">
        <f t="shared" si="2618"/>
        <v>102</v>
      </c>
      <c r="U236" s="265">
        <f t="shared" si="2618"/>
        <v>102</v>
      </c>
      <c r="V236" s="265">
        <f t="shared" si="2618"/>
        <v>0</v>
      </c>
      <c r="W236" s="265">
        <f t="shared" si="2618"/>
        <v>0</v>
      </c>
      <c r="X236" s="265">
        <f t="shared" si="2618"/>
        <v>0</v>
      </c>
      <c r="Y236" s="265">
        <f t="shared" si="2618"/>
        <v>8</v>
      </c>
      <c r="Z236" s="265">
        <f t="shared" si="2618"/>
        <v>0</v>
      </c>
      <c r="AA236" s="265">
        <f t="shared" si="2618"/>
        <v>0</v>
      </c>
      <c r="AB236" s="265">
        <f t="shared" si="2618"/>
        <v>0</v>
      </c>
      <c r="AC236" s="265">
        <f t="shared" si="2618"/>
        <v>0</v>
      </c>
      <c r="AD236" s="265">
        <f t="shared" si="2618"/>
        <v>0</v>
      </c>
      <c r="AE236" s="265">
        <f t="shared" si="2618"/>
        <v>0</v>
      </c>
      <c r="AF236" s="265">
        <f t="shared" si="2618"/>
        <v>0</v>
      </c>
      <c r="AG236" s="265">
        <f t="shared" si="2618"/>
        <v>0</v>
      </c>
      <c r="AH236" s="265">
        <f t="shared" si="2618"/>
        <v>0</v>
      </c>
      <c r="AI236" s="268">
        <f t="shared" si="2618"/>
        <v>0</v>
      </c>
      <c r="AJ236" s="265">
        <f t="shared" si="2618"/>
        <v>0</v>
      </c>
      <c r="AK236" s="265">
        <f t="shared" si="2618"/>
        <v>0</v>
      </c>
      <c r="AL236" s="265">
        <f t="shared" si="2618"/>
        <v>0</v>
      </c>
      <c r="AM236" s="265">
        <f t="shared" si="2618"/>
        <v>0</v>
      </c>
      <c r="AN236" s="265">
        <f>SUM(AN237:AN248)</f>
        <v>0</v>
      </c>
      <c r="AO236" s="265">
        <f t="shared" si="2618"/>
        <v>0</v>
      </c>
      <c r="AP236" s="265">
        <f t="shared" si="2618"/>
        <v>0</v>
      </c>
      <c r="AQ236" s="265">
        <f t="shared" si="2618"/>
        <v>0</v>
      </c>
      <c r="AR236" s="265">
        <f t="shared" si="2618"/>
        <v>5</v>
      </c>
      <c r="AS236" s="265">
        <f t="shared" si="2618"/>
        <v>30</v>
      </c>
      <c r="AT236" s="265">
        <f t="shared" ref="AT236:AU236" si="2620">SUM(AT237:AT248)</f>
        <v>0</v>
      </c>
      <c r="AU236" s="265">
        <f t="shared" si="2620"/>
        <v>0</v>
      </c>
      <c r="AV236" s="265">
        <f t="shared" si="2618"/>
        <v>0</v>
      </c>
      <c r="AW236" s="265">
        <f t="shared" si="2618"/>
        <v>0</v>
      </c>
      <c r="AX236" s="265">
        <f t="shared" si="2618"/>
        <v>0</v>
      </c>
      <c r="AY236" s="265">
        <f t="shared" si="2618"/>
        <v>0</v>
      </c>
      <c r="AZ236" s="265">
        <f t="shared" si="2618"/>
        <v>0</v>
      </c>
      <c r="BA236" s="265">
        <f t="shared" si="2618"/>
        <v>0</v>
      </c>
      <c r="BB236" s="265">
        <f t="shared" si="2618"/>
        <v>0</v>
      </c>
      <c r="BC236" s="265">
        <f t="shared" si="2618"/>
        <v>0</v>
      </c>
      <c r="BD236" s="265">
        <f t="shared" si="2618"/>
        <v>0</v>
      </c>
      <c r="BE236" s="265">
        <f t="shared" si="2618"/>
        <v>0</v>
      </c>
      <c r="BF236" s="265">
        <f t="shared" si="2618"/>
        <v>0</v>
      </c>
      <c r="BG236" s="268">
        <f t="shared" si="2618"/>
        <v>220</v>
      </c>
      <c r="BH236" s="268">
        <f t="shared" si="2618"/>
        <v>212</v>
      </c>
      <c r="BI236" s="265"/>
      <c r="BJ236" s="265"/>
      <c r="BK236" s="265"/>
      <c r="BL236" s="265"/>
      <c r="BM236" s="265">
        <v>16</v>
      </c>
      <c r="BN236" s="266" t="s">
        <v>76</v>
      </c>
      <c r="BO236" s="266" t="s">
        <v>66</v>
      </c>
      <c r="BP236" s="265">
        <v>1</v>
      </c>
      <c r="BQ236" s="265"/>
      <c r="BR236" s="265"/>
      <c r="BS236" s="265"/>
      <c r="BT236" s="265"/>
      <c r="BU236" s="265"/>
      <c r="BV236" s="265"/>
      <c r="BW236" s="265"/>
      <c r="BX236" s="265">
        <f t="shared" ref="BX236:CC236" si="2621">SUM(BX237:BX248)</f>
        <v>498</v>
      </c>
      <c r="BY236" s="265">
        <f t="shared" si="2621"/>
        <v>352</v>
      </c>
      <c r="BZ236" s="265">
        <f t="shared" si="2621"/>
        <v>8</v>
      </c>
      <c r="CA236" s="265">
        <f t="shared" si="2621"/>
        <v>8</v>
      </c>
      <c r="CB236" s="265">
        <f t="shared" si="2621"/>
        <v>8</v>
      </c>
      <c r="CC236" s="265">
        <f t="shared" si="2621"/>
        <v>8</v>
      </c>
      <c r="CD236" s="265">
        <f t="shared" ref="CD236:CE236" si="2622">SUM(CD237:CD248)</f>
        <v>118</v>
      </c>
      <c r="CE236" s="265">
        <f t="shared" si="2622"/>
        <v>118</v>
      </c>
      <c r="CF236" s="265">
        <f t="shared" ref="CF236:CY236" si="2623">SUM(CF237:CF248)</f>
        <v>218</v>
      </c>
      <c r="CG236" s="265">
        <f t="shared" si="2623"/>
        <v>218</v>
      </c>
      <c r="CH236" s="265">
        <f t="shared" si="2623"/>
        <v>0</v>
      </c>
      <c r="CI236" s="265">
        <f t="shared" si="2623"/>
        <v>0</v>
      </c>
      <c r="CJ236" s="265">
        <f t="shared" si="2623"/>
        <v>6</v>
      </c>
      <c r="CK236" s="265">
        <f t="shared" si="2623"/>
        <v>18</v>
      </c>
      <c r="CL236" s="265">
        <f t="shared" si="2623"/>
        <v>0</v>
      </c>
      <c r="CM236" s="265">
        <f t="shared" si="2623"/>
        <v>0</v>
      </c>
      <c r="CN236" s="265">
        <f t="shared" si="2623"/>
        <v>0</v>
      </c>
      <c r="CO236" s="265">
        <f t="shared" si="2623"/>
        <v>0</v>
      </c>
      <c r="CP236" s="265">
        <f t="shared" si="2623"/>
        <v>0</v>
      </c>
      <c r="CQ236" s="265">
        <f t="shared" si="2623"/>
        <v>0</v>
      </c>
      <c r="CR236" s="265">
        <f t="shared" si="2623"/>
        <v>0</v>
      </c>
      <c r="CS236" s="265">
        <f t="shared" si="2623"/>
        <v>0</v>
      </c>
      <c r="CT236" s="265">
        <f t="shared" si="2623"/>
        <v>0</v>
      </c>
      <c r="CU236" s="268">
        <f t="shared" si="2623"/>
        <v>0</v>
      </c>
      <c r="CV236" s="265">
        <f t="shared" si="2623"/>
        <v>0</v>
      </c>
      <c r="CW236" s="265">
        <f t="shared" si="2623"/>
        <v>0</v>
      </c>
      <c r="CX236" s="265">
        <f t="shared" si="2623"/>
        <v>0</v>
      </c>
      <c r="CY236" s="265">
        <f t="shared" si="2623"/>
        <v>0</v>
      </c>
      <c r="CZ236" s="265">
        <f>SUM(CZ237:CZ248)</f>
        <v>0</v>
      </c>
      <c r="DA236" s="265">
        <f t="shared" ref="DA236:DT236" si="2624">SUM(DA237:DA248)</f>
        <v>0</v>
      </c>
      <c r="DB236" s="265">
        <f t="shared" si="2624"/>
        <v>0</v>
      </c>
      <c r="DC236" s="265">
        <f t="shared" si="2624"/>
        <v>0</v>
      </c>
      <c r="DD236" s="265">
        <f t="shared" si="2624"/>
        <v>6</v>
      </c>
      <c r="DE236" s="265">
        <f t="shared" si="2624"/>
        <v>18</v>
      </c>
      <c r="DF236" s="265">
        <f t="shared" si="2624"/>
        <v>0</v>
      </c>
      <c r="DG236" s="265">
        <f t="shared" si="2624"/>
        <v>0</v>
      </c>
      <c r="DH236" s="265">
        <f t="shared" si="2624"/>
        <v>0</v>
      </c>
      <c r="DI236" s="265">
        <f t="shared" si="2624"/>
        <v>0</v>
      </c>
      <c r="DJ236" s="265">
        <f t="shared" si="2624"/>
        <v>3</v>
      </c>
      <c r="DK236" s="265">
        <f t="shared" si="2624"/>
        <v>24</v>
      </c>
      <c r="DL236" s="265">
        <f t="shared" si="2624"/>
        <v>0</v>
      </c>
      <c r="DM236" s="265">
        <f t="shared" si="2624"/>
        <v>0</v>
      </c>
      <c r="DN236" s="265">
        <f t="shared" si="2624"/>
        <v>0</v>
      </c>
      <c r="DO236" s="265">
        <f t="shared" si="2624"/>
        <v>0</v>
      </c>
      <c r="DP236" s="265">
        <f t="shared" si="2624"/>
        <v>0</v>
      </c>
      <c r="DQ236" s="265">
        <f t="shared" si="2624"/>
        <v>0</v>
      </c>
      <c r="DR236" s="265">
        <f t="shared" si="2624"/>
        <v>0</v>
      </c>
      <c r="DS236" s="268">
        <f t="shared" si="2624"/>
        <v>418</v>
      </c>
      <c r="DT236" s="268">
        <f t="shared" si="2624"/>
        <v>400</v>
      </c>
      <c r="DU236" s="265"/>
      <c r="DV236" s="265"/>
      <c r="DW236" s="265"/>
      <c r="DX236" s="265"/>
      <c r="DY236" s="265">
        <v>16</v>
      </c>
      <c r="DZ236" s="266" t="s">
        <v>76</v>
      </c>
      <c r="EA236" s="266" t="s">
        <v>66</v>
      </c>
      <c r="EB236" s="265">
        <v>1</v>
      </c>
      <c r="EC236" s="265"/>
      <c r="ED236" s="265"/>
      <c r="EE236" s="265"/>
      <c r="EF236" s="265"/>
      <c r="EG236" s="265"/>
      <c r="EH236" s="265"/>
      <c r="EI236" s="265"/>
      <c r="EJ236" s="265">
        <f t="shared" ref="EJ236:GF236" si="2625">SUM(EJ237:EJ251)</f>
        <v>794</v>
      </c>
      <c r="EK236" s="265">
        <f t="shared" si="2625"/>
        <v>530</v>
      </c>
      <c r="EL236" s="265">
        <f t="shared" si="2625"/>
        <v>8</v>
      </c>
      <c r="EM236" s="265">
        <f>SUM(EM237:EM251)</f>
        <v>8</v>
      </c>
      <c r="EN236" s="265">
        <f t="shared" si="2625"/>
        <v>16</v>
      </c>
      <c r="EO236" s="265">
        <f t="shared" si="2625"/>
        <v>16</v>
      </c>
      <c r="EP236" s="265">
        <f t="shared" ref="EP236:EQ236" si="2626">SUM(EP237:EP251)</f>
        <v>190</v>
      </c>
      <c r="EQ236" s="265">
        <f t="shared" si="2626"/>
        <v>190</v>
      </c>
      <c r="ER236" s="265">
        <f t="shared" si="2625"/>
        <v>320</v>
      </c>
      <c r="ES236" s="265">
        <f t="shared" si="2625"/>
        <v>320</v>
      </c>
      <c r="ET236" s="265">
        <f t="shared" si="2625"/>
        <v>0</v>
      </c>
      <c r="EU236" s="265">
        <f t="shared" si="2625"/>
        <v>0</v>
      </c>
      <c r="EV236" s="265">
        <f t="shared" si="2625"/>
        <v>6</v>
      </c>
      <c r="EW236" s="268">
        <f t="shared" si="2625"/>
        <v>26</v>
      </c>
      <c r="EX236" s="265">
        <f t="shared" si="2625"/>
        <v>0</v>
      </c>
      <c r="EY236" s="265">
        <f t="shared" si="2625"/>
        <v>0</v>
      </c>
      <c r="EZ236" s="265">
        <f t="shared" si="2625"/>
        <v>0</v>
      </c>
      <c r="FA236" s="265">
        <f t="shared" si="2625"/>
        <v>0</v>
      </c>
      <c r="FB236" s="265">
        <f t="shared" si="2625"/>
        <v>0</v>
      </c>
      <c r="FC236" s="265">
        <f t="shared" si="2625"/>
        <v>0</v>
      </c>
      <c r="FD236" s="265">
        <f t="shared" si="2625"/>
        <v>0</v>
      </c>
      <c r="FE236" s="265">
        <f t="shared" si="2625"/>
        <v>0</v>
      </c>
      <c r="FF236" s="265">
        <f t="shared" si="2625"/>
        <v>0</v>
      </c>
      <c r="FG236" s="268">
        <f t="shared" si="2625"/>
        <v>0</v>
      </c>
      <c r="FH236" s="265">
        <f t="shared" si="2625"/>
        <v>0</v>
      </c>
      <c r="FI236" s="268">
        <f t="shared" si="2625"/>
        <v>0</v>
      </c>
      <c r="FJ236" s="265">
        <f t="shared" si="2625"/>
        <v>0</v>
      </c>
      <c r="FK236" s="265">
        <f t="shared" si="2625"/>
        <v>0</v>
      </c>
      <c r="FL236" s="265">
        <f t="shared" si="2625"/>
        <v>0</v>
      </c>
      <c r="FM236" s="265">
        <f t="shared" si="2625"/>
        <v>0</v>
      </c>
      <c r="FN236" s="265">
        <f t="shared" si="2625"/>
        <v>0</v>
      </c>
      <c r="FO236" s="265">
        <f t="shared" si="2625"/>
        <v>0</v>
      </c>
      <c r="FP236" s="265">
        <f t="shared" si="2625"/>
        <v>11</v>
      </c>
      <c r="FQ236" s="265">
        <f t="shared" si="2625"/>
        <v>48</v>
      </c>
      <c r="FR236" s="265"/>
      <c r="FS236" s="265">
        <f t="shared" ref="FS236" si="2627">SUM(FS237:FS251)</f>
        <v>0</v>
      </c>
      <c r="FT236" s="265">
        <f t="shared" si="2625"/>
        <v>0</v>
      </c>
      <c r="FU236" s="265">
        <f t="shared" si="2625"/>
        <v>0</v>
      </c>
      <c r="FV236" s="265">
        <f t="shared" si="2625"/>
        <v>3</v>
      </c>
      <c r="FW236" s="265">
        <f t="shared" si="2625"/>
        <v>24</v>
      </c>
      <c r="FX236" s="265">
        <f t="shared" si="2625"/>
        <v>0</v>
      </c>
      <c r="FY236" s="265">
        <f t="shared" si="2625"/>
        <v>0</v>
      </c>
      <c r="FZ236" s="265">
        <f t="shared" si="2625"/>
        <v>0</v>
      </c>
      <c r="GA236" s="265">
        <f t="shared" si="2625"/>
        <v>0</v>
      </c>
      <c r="GB236" s="265">
        <f t="shared" si="2625"/>
        <v>0</v>
      </c>
      <c r="GC236" s="265">
        <f t="shared" si="2625"/>
        <v>0</v>
      </c>
      <c r="GD236" s="265">
        <f t="shared" si="2625"/>
        <v>0</v>
      </c>
      <c r="GE236" s="271">
        <f t="shared" si="2625"/>
        <v>638</v>
      </c>
      <c r="GF236" s="272">
        <f t="shared" si="2625"/>
        <v>612</v>
      </c>
      <c r="GG236" s="265"/>
      <c r="GH236" s="265"/>
      <c r="GI236" s="265"/>
      <c r="GJ236" s="265"/>
      <c r="GL236" s="274"/>
      <c r="GM236" s="274"/>
      <c r="GN236" s="278"/>
      <c r="GO236" s="278"/>
      <c r="GP236" s="279"/>
      <c r="GR236" s="276"/>
    </row>
    <row r="237" spans="1:200" s="6" customFormat="1" ht="24.75" hidden="1" customHeight="1">
      <c r="A237" s="80"/>
      <c r="B237" s="254" t="s">
        <v>110</v>
      </c>
      <c r="C237" s="245" t="s">
        <v>111</v>
      </c>
      <c r="D237" s="245" t="s">
        <v>112</v>
      </c>
      <c r="E237" s="245" t="s">
        <v>113</v>
      </c>
      <c r="F237" s="228">
        <v>304</v>
      </c>
      <c r="G237" s="228">
        <v>5</v>
      </c>
      <c r="H237" s="228">
        <v>123</v>
      </c>
      <c r="I237" s="228">
        <v>1</v>
      </c>
      <c r="J237" s="228">
        <v>1</v>
      </c>
      <c r="K237" s="228">
        <v>1</v>
      </c>
      <c r="L237" s="256">
        <v>44</v>
      </c>
      <c r="M237" s="229">
        <f t="shared" ref="M237:M246" si="2628">SUM(N237+P237+R237+T237+V237)</f>
        <v>44</v>
      </c>
      <c r="N237" s="230"/>
      <c r="O237" s="231">
        <f t="shared" ref="O237" si="2629">SUM(N237)*I237</f>
        <v>0</v>
      </c>
      <c r="P237" s="230"/>
      <c r="Q237" s="231">
        <f t="shared" ref="Q237:Q246" si="2630">J237*P237</f>
        <v>0</v>
      </c>
      <c r="R237" s="230">
        <v>38</v>
      </c>
      <c r="S237" s="231">
        <f t="shared" ref="S237" si="2631">SUM(R237)*J237</f>
        <v>38</v>
      </c>
      <c r="T237" s="230">
        <v>6</v>
      </c>
      <c r="U237" s="231">
        <f t="shared" ref="U237" si="2632">SUM(T237)*K237</f>
        <v>6</v>
      </c>
      <c r="V237" s="230"/>
      <c r="W237" s="231">
        <f t="shared" ref="W237" si="2633">SUM(V237)*J237*5</f>
        <v>0</v>
      </c>
      <c r="X237" s="232">
        <f t="shared" ref="X237:X241" si="2634">SUM(K237*AX237*2+K237*AZ237*2)</f>
        <v>0</v>
      </c>
      <c r="Y237" s="232">
        <v>2</v>
      </c>
      <c r="Z237" s="230"/>
      <c r="AA237" s="231"/>
      <c r="AB237" s="230"/>
      <c r="AC237" s="232">
        <f t="shared" ref="AC237:AC240" si="2635">SUM(AB237)*3*H237/5</f>
        <v>0</v>
      </c>
      <c r="AD237" s="230"/>
      <c r="AE237" s="233">
        <f t="shared" ref="AE237:AE241" si="2636">SUM(AD237*H237*(30+4))</f>
        <v>0</v>
      </c>
      <c r="AF237" s="230"/>
      <c r="AG237" s="234">
        <f t="shared" ref="AG237:AG246" si="2637">SUM(AF237*H237*3)</f>
        <v>0</v>
      </c>
      <c r="AH237" s="230"/>
      <c r="AI237" s="232">
        <f t="shared" ref="AI237:AI246" si="2638">SUM(AH237*H237/3)</f>
        <v>0</v>
      </c>
      <c r="AJ237" s="230"/>
      <c r="AK237" s="232">
        <f t="shared" ref="AK237:AK241" si="2639">SUM(AJ237*H237*2/3)</f>
        <v>0</v>
      </c>
      <c r="AL237" s="230"/>
      <c r="AM237" s="231">
        <f t="shared" ref="AM237:AM238" si="2640">SUM(AL237*H237)</f>
        <v>0</v>
      </c>
      <c r="AN237" s="230"/>
      <c r="AO237" s="231">
        <f t="shared" ref="AO237:AO246" si="2641">SUM(AN237*J237)</f>
        <v>0</v>
      </c>
      <c r="AP237" s="230"/>
      <c r="AQ237" s="232">
        <f t="shared" ref="AQ237:AQ246" si="2642">SUM(AP237*H237*2)</f>
        <v>0</v>
      </c>
      <c r="AR237" s="230">
        <v>1</v>
      </c>
      <c r="AS237" s="232">
        <f>AR237*K237*6</f>
        <v>6</v>
      </c>
      <c r="AT237" s="230"/>
      <c r="AU237" s="232">
        <f t="shared" ref="AU237:AU246" si="2643">AT237*H237/3</f>
        <v>0</v>
      </c>
      <c r="AV237" s="230"/>
      <c r="AW237" s="234">
        <f t="shared" ref="AW237:AW245" si="2644">SUM(AV237*H237/3)</f>
        <v>0</v>
      </c>
      <c r="AX237" s="230"/>
      <c r="AY237" s="232">
        <f t="shared" ref="AY237:AY241" si="2645">SUM(J237*AX237*8*2)</f>
        <v>0</v>
      </c>
      <c r="AZ237" s="230"/>
      <c r="BA237" s="232">
        <f t="shared" ref="BA237:BA241" si="2646">SUM(AZ237*K237*5*6)</f>
        <v>0</v>
      </c>
      <c r="BB237" s="230"/>
      <c r="BC237" s="232">
        <f t="shared" ref="BC237:BC241" si="2647">SUM(BB237*K237*4*6)</f>
        <v>0</v>
      </c>
      <c r="BD237" s="230"/>
      <c r="BE237" s="234">
        <f t="shared" ref="BE237" si="2648">SUM(BD237*50)</f>
        <v>0</v>
      </c>
      <c r="BF237" s="234"/>
      <c r="BG237" s="234">
        <f t="shared" ref="BG237:BG251" si="2649">SUM(AO237+BE237+BC237+BA237+AY237+AW237+AS237+AQ237+AK237+AM237+AI237+AG237+AE237+AC237+AA237+Y237+X237+W237+U237+Q237+O237+S237+AU237)</f>
        <v>52</v>
      </c>
      <c r="BH237" s="234">
        <f t="shared" ref="BH237:BH251" si="2650">SUM(O237+Q237+U237+W237+X237+AS237+AW237+AY237+BA237+BC237+S237+AQ237)</f>
        <v>50</v>
      </c>
      <c r="BI237" s="227"/>
      <c r="BJ237" s="227"/>
      <c r="BK237" s="227"/>
      <c r="BL237" s="80"/>
      <c r="BM237" s="80"/>
      <c r="BN237" s="227" t="s">
        <v>110</v>
      </c>
      <c r="BO237" s="245" t="s">
        <v>111</v>
      </c>
      <c r="BP237" s="245" t="s">
        <v>112</v>
      </c>
      <c r="BQ237" s="245" t="s">
        <v>113</v>
      </c>
      <c r="BR237" s="228">
        <v>304</v>
      </c>
      <c r="BS237" s="228">
        <v>6</v>
      </c>
      <c r="BT237" s="228">
        <v>123</v>
      </c>
      <c r="BU237" s="228">
        <v>1</v>
      </c>
      <c r="BV237" s="228">
        <v>1</v>
      </c>
      <c r="BW237" s="228">
        <v>1</v>
      </c>
      <c r="BX237" s="256">
        <v>64</v>
      </c>
      <c r="BY237" s="229">
        <f>SUM(BZ237+CB237+CD237+CF237+CH237)</f>
        <v>64</v>
      </c>
      <c r="BZ237" s="230"/>
      <c r="CA237" s="231">
        <f>SUM(BZ237)*BU237</f>
        <v>0</v>
      </c>
      <c r="CB237" s="230"/>
      <c r="CC237" s="231">
        <f>BV237*CB237</f>
        <v>0</v>
      </c>
      <c r="CD237" s="230">
        <v>58</v>
      </c>
      <c r="CE237" s="231">
        <f>SUM(CD237)*BV237</f>
        <v>58</v>
      </c>
      <c r="CF237" s="230">
        <v>6</v>
      </c>
      <c r="CG237" s="231">
        <f>SUM(CF237)*BW237</f>
        <v>6</v>
      </c>
      <c r="CH237" s="230"/>
      <c r="CI237" s="231">
        <f>SUM(CH237)*BV237*5</f>
        <v>0</v>
      </c>
      <c r="CJ237" s="232">
        <f>SUM(BW237*DJ237*2+BW237*DL237*2)</f>
        <v>0</v>
      </c>
      <c r="CK237" s="232">
        <f>SUM(BX237*5/100*BV237)</f>
        <v>3.2</v>
      </c>
      <c r="CL237" s="230"/>
      <c r="CM237" s="231"/>
      <c r="CN237" s="230"/>
      <c r="CO237" s="232">
        <f>SUM(CN237)*3*BT237/5</f>
        <v>0</v>
      </c>
      <c r="CP237" s="230"/>
      <c r="CQ237" s="233">
        <f>SUM(CP237*BT237*(30+4))</f>
        <v>0</v>
      </c>
      <c r="CR237" s="230"/>
      <c r="CS237" s="234">
        <f>SUM(CR237*BT237*3)</f>
        <v>0</v>
      </c>
      <c r="CT237" s="230"/>
      <c r="CU237" s="232">
        <f>SUM(CT237*BT237/3)</f>
        <v>0</v>
      </c>
      <c r="CV237" s="230"/>
      <c r="CW237" s="232">
        <f>SUM(CV237*BT237*2/3)</f>
        <v>0</v>
      </c>
      <c r="CX237" s="230"/>
      <c r="CY237" s="231">
        <f>SUM(CX237*BT237)</f>
        <v>0</v>
      </c>
      <c r="CZ237" s="230"/>
      <c r="DA237" s="231">
        <f>SUM(CZ237*BV237)</f>
        <v>0</v>
      </c>
      <c r="DB237" s="230"/>
      <c r="DC237" s="232">
        <f>SUM(DB237*BT237*2)</f>
        <v>0</v>
      </c>
      <c r="DD237" s="230">
        <v>1</v>
      </c>
      <c r="DE237" s="232">
        <f>DD237*BW237*6</f>
        <v>6</v>
      </c>
      <c r="DF237" s="230"/>
      <c r="DG237" s="232">
        <f t="shared" ref="DG237:DG245" si="2651">DF237*BT237/3</f>
        <v>0</v>
      </c>
      <c r="DH237" s="230"/>
      <c r="DI237" s="234">
        <f>SUM(DH237*BT237/3)</f>
        <v>0</v>
      </c>
      <c r="DJ237" s="230"/>
      <c r="DK237" s="232">
        <f>SUM(BV237*DJ237*8*2)</f>
        <v>0</v>
      </c>
      <c r="DL237" s="248"/>
      <c r="DM237" s="234"/>
      <c r="DN237" s="248"/>
      <c r="DO237" s="234"/>
      <c r="DP237" s="248"/>
      <c r="DQ237" s="234"/>
      <c r="DR237" s="234"/>
      <c r="DS237" s="234">
        <f t="shared" ref="DS237:DS251" si="2652">SUM(DA237+DQ237+DO237+DM237+DK237+DI237+DE237+DC237+CW237+CY237+CU237+CS237+CQ237+CO237+CM237+CK237+CJ237+CI237+CG237+CC237+CA237+CE237+DG237)</f>
        <v>73.2</v>
      </c>
      <c r="DT237" s="234">
        <f t="shared" ref="DT237:DT251" si="2653">SUM(CA237+CC237+CG237+CI237+CJ237+DE237+DI237+DK237+DM237+DO237+CE237+DC237)</f>
        <v>70</v>
      </c>
      <c r="DU237" s="80"/>
      <c r="DV237" s="80"/>
      <c r="DW237" s="80"/>
      <c r="DX237" s="80"/>
      <c r="DY237" s="80"/>
      <c r="DZ237" s="234"/>
      <c r="EA237" s="236"/>
      <c r="EB237" s="236"/>
      <c r="EC237" s="80"/>
      <c r="ED237" s="80"/>
      <c r="EE237" s="80"/>
      <c r="EF237" s="80"/>
      <c r="EG237" s="80"/>
      <c r="EH237" s="80"/>
      <c r="EI237" s="80"/>
      <c r="EJ237" s="80">
        <f t="shared" ref="EJ237:EL241" si="2654">SUM(L237+BX237)</f>
        <v>108</v>
      </c>
      <c r="EK237" s="80">
        <f t="shared" si="2654"/>
        <v>108</v>
      </c>
      <c r="EL237" s="80">
        <f t="shared" si="2654"/>
        <v>0</v>
      </c>
      <c r="EM237" s="237">
        <f t="shared" ref="EM237:EM251" si="2655">SUM(O237+CA237)</f>
        <v>0</v>
      </c>
      <c r="EN237" s="80">
        <f t="shared" ref="EN237:EN251" si="2656">SUM(P237+CB237)</f>
        <v>0</v>
      </c>
      <c r="EO237" s="80">
        <f t="shared" ref="EO237:EO251" si="2657">SUM(Q237+CC237)</f>
        <v>0</v>
      </c>
      <c r="EP237" s="80">
        <f t="shared" ref="EP237:EP251" si="2658">SUM(R237+CD237)</f>
        <v>96</v>
      </c>
      <c r="EQ237" s="80">
        <f t="shared" ref="EQ237:EQ251" si="2659">SUM(S237+CE237)</f>
        <v>96</v>
      </c>
      <c r="ER237" s="80">
        <f t="shared" ref="ER237:ER251" si="2660">SUM(T237+CF237)</f>
        <v>12</v>
      </c>
      <c r="ES237" s="80">
        <f t="shared" ref="ES237:ES251" si="2661">SUM(U237+CG237)</f>
        <v>12</v>
      </c>
      <c r="ET237" s="80">
        <f t="shared" ref="ET237:ET251" si="2662">SUM(V237+CH237)</f>
        <v>0</v>
      </c>
      <c r="EU237" s="80">
        <f t="shared" ref="EU237:EU251" si="2663">SUM(W237+CI237)</f>
        <v>0</v>
      </c>
      <c r="EV237" s="80">
        <f t="shared" ref="EV237:EV251" si="2664">SUM(X237+CJ237)</f>
        <v>0</v>
      </c>
      <c r="EW237" s="237">
        <f t="shared" ref="EW237:EW251" si="2665">SUM(Y237+CK237)</f>
        <v>5.2</v>
      </c>
      <c r="EX237" s="80">
        <f t="shared" ref="EX237:EX251" si="2666">SUM(Z237+CL237)</f>
        <v>0</v>
      </c>
      <c r="EY237" s="80">
        <f t="shared" ref="EY237:EY251" si="2667">SUM(AA237+CM237)</f>
        <v>0</v>
      </c>
      <c r="EZ237" s="80">
        <f t="shared" ref="EZ237:EZ251" si="2668">SUM(AB237+CN237)</f>
        <v>0</v>
      </c>
      <c r="FA237" s="80">
        <f t="shared" ref="FA237:FA251" si="2669">SUM(AC237+CO237)</f>
        <v>0</v>
      </c>
      <c r="FB237" s="80">
        <f t="shared" ref="FB237:FB251" si="2670">SUM(AD237+CP237)</f>
        <v>0</v>
      </c>
      <c r="FC237" s="80">
        <f t="shared" ref="FC237:FC251" si="2671">SUM(AE237+CQ237)</f>
        <v>0</v>
      </c>
      <c r="FD237" s="80">
        <f t="shared" ref="FD237:FD251" si="2672">SUM(AF237+CR237)</f>
        <v>0</v>
      </c>
      <c r="FE237" s="80">
        <f t="shared" ref="FE237:FE251" si="2673">SUM(AG237+CS237)</f>
        <v>0</v>
      </c>
      <c r="FF237" s="80">
        <f t="shared" ref="FF237:FF251" si="2674">SUM(AH237+CT237)</f>
        <v>0</v>
      </c>
      <c r="FG237" s="237">
        <f t="shared" ref="FG237:FG251" si="2675">SUM(AI237+CU237)</f>
        <v>0</v>
      </c>
      <c r="FH237" s="80">
        <f t="shared" ref="FH237:FH251" si="2676">SUM(AJ237+CV237)</f>
        <v>0</v>
      </c>
      <c r="FI237" s="80">
        <f t="shared" ref="FI237:FI251" si="2677">SUM(AK237+CW237)</f>
        <v>0</v>
      </c>
      <c r="FJ237" s="80">
        <f t="shared" ref="FJ237:FJ251" si="2678">SUM(AL237+CX237)</f>
        <v>0</v>
      </c>
      <c r="FK237" s="80">
        <f t="shared" ref="FK237:FK251" si="2679">SUM(AM237+CY237)</f>
        <v>0</v>
      </c>
      <c r="FL237" s="80">
        <f t="shared" ref="FL237:FL251" si="2680">SUM(AN237+CZ237)</f>
        <v>0</v>
      </c>
      <c r="FM237" s="80">
        <f t="shared" ref="FM237:FM251" si="2681">SUM(AO237+DA237)</f>
        <v>0</v>
      </c>
      <c r="FN237" s="80">
        <f t="shared" ref="FN237:FN251" si="2682">SUM(AP237+DB237)</f>
        <v>0</v>
      </c>
      <c r="FO237" s="80">
        <f t="shared" ref="FO237:FO251" si="2683">SUM(AQ237+DC237)</f>
        <v>0</v>
      </c>
      <c r="FP237" s="80">
        <f t="shared" ref="FP237:FP251" si="2684">SUM(AR237+DD237)</f>
        <v>2</v>
      </c>
      <c r="FQ237" s="80">
        <f t="shared" ref="FQ237:FS251" si="2685">SUM(AS237+DE237)</f>
        <v>12</v>
      </c>
      <c r="FR237" s="80"/>
      <c r="FS237" s="80">
        <f t="shared" si="2685"/>
        <v>0</v>
      </c>
      <c r="FT237" s="80">
        <f t="shared" ref="FT237:FT251" si="2686">SUM(AV237+DH237)</f>
        <v>0</v>
      </c>
      <c r="FU237" s="80">
        <f t="shared" ref="FU237:FU251" si="2687">SUM(AW237+DI237)</f>
        <v>0</v>
      </c>
      <c r="FV237" s="80">
        <f t="shared" ref="FV237:FV251" si="2688">SUM(AX237+DJ237)</f>
        <v>0</v>
      </c>
      <c r="FW237" s="80">
        <f t="shared" ref="FW237:FW251" si="2689">SUM(AY237+DK237)</f>
        <v>0</v>
      </c>
      <c r="FX237" s="80">
        <f t="shared" ref="FX237:FX251" si="2690">SUM(AZ237+DL237)</f>
        <v>0</v>
      </c>
      <c r="FY237" s="80">
        <f t="shared" ref="FY237:FY251" si="2691">SUM(BA237+DM237)</f>
        <v>0</v>
      </c>
      <c r="FZ237" s="80">
        <f t="shared" ref="FZ237:FZ251" si="2692">SUM(BB237+DN237)</f>
        <v>0</v>
      </c>
      <c r="GA237" s="80">
        <f t="shared" ref="GA237:GA251" si="2693">SUM(BC237+DO237)</f>
        <v>0</v>
      </c>
      <c r="GB237" s="80">
        <f t="shared" ref="GB237:GB251" si="2694">SUM(BD237+DP237)</f>
        <v>0</v>
      </c>
      <c r="GC237" s="80">
        <f t="shared" ref="GC237:GC251" si="2695">SUM(BE237+DQ237)</f>
        <v>0</v>
      </c>
      <c r="GD237" s="80">
        <f t="shared" ref="GD237:GD251" si="2696">SUM(BF237+DR237)</f>
        <v>0</v>
      </c>
      <c r="GE237" s="238">
        <f t="shared" ref="GE237:GE251" si="2697">SUM(BG237+DS237)</f>
        <v>125.2</v>
      </c>
      <c r="GF237" s="239">
        <f t="shared" ref="GF237:GF251" si="2698">SUM(BH237+DT237)</f>
        <v>120</v>
      </c>
      <c r="GG237" s="80"/>
      <c r="GH237" s="80"/>
      <c r="GI237" s="80"/>
      <c r="GJ237" s="80"/>
      <c r="GL237" s="240"/>
      <c r="GM237" s="240"/>
      <c r="GN237" s="241"/>
      <c r="GO237" s="242"/>
      <c r="GP237" s="247"/>
      <c r="GR237" s="244"/>
    </row>
    <row r="238" spans="1:200" s="2" customFormat="1" ht="24.95" hidden="1" customHeight="1">
      <c r="A238" s="31"/>
      <c r="B238" s="44" t="s">
        <v>110</v>
      </c>
      <c r="C238" s="45" t="s">
        <v>116</v>
      </c>
      <c r="D238" s="109" t="s">
        <v>112</v>
      </c>
      <c r="E238" s="109" t="s">
        <v>117</v>
      </c>
      <c r="F238" s="109">
        <v>109</v>
      </c>
      <c r="G238" s="109">
        <v>1</v>
      </c>
      <c r="H238" s="45">
        <v>80</v>
      </c>
      <c r="I238" s="45">
        <v>1</v>
      </c>
      <c r="J238" s="45">
        <v>1</v>
      </c>
      <c r="K238" s="45">
        <v>1</v>
      </c>
      <c r="L238" s="44">
        <v>14</v>
      </c>
      <c r="M238" s="99">
        <f t="shared" si="2628"/>
        <v>14</v>
      </c>
      <c r="N238" s="62"/>
      <c r="O238" s="58">
        <f t="shared" ref="O238:O240" si="2699">SUM(N238)*I238</f>
        <v>0</v>
      </c>
      <c r="P238" s="62"/>
      <c r="Q238" s="58">
        <f t="shared" si="2630"/>
        <v>0</v>
      </c>
      <c r="R238" s="62"/>
      <c r="S238" s="58">
        <f t="shared" ref="S238:S240" si="2700">SUM(R238)*J238</f>
        <v>0</v>
      </c>
      <c r="T238" s="62">
        <v>14</v>
      </c>
      <c r="U238" s="58">
        <f t="shared" ref="U238" si="2701">SUM(T238)*K238</f>
        <v>14</v>
      </c>
      <c r="V238" s="62"/>
      <c r="W238" s="58">
        <f t="shared" ref="W238" si="2702">SUM(V238)*J238*5</f>
        <v>0</v>
      </c>
      <c r="X238" s="51">
        <f t="shared" si="2634"/>
        <v>0</v>
      </c>
      <c r="Y238" s="51">
        <v>2</v>
      </c>
      <c r="Z238" s="62"/>
      <c r="AA238" s="58"/>
      <c r="AB238" s="62"/>
      <c r="AC238" s="51">
        <f t="shared" si="2635"/>
        <v>0</v>
      </c>
      <c r="AD238" s="62"/>
      <c r="AE238" s="100">
        <f t="shared" si="2636"/>
        <v>0</v>
      </c>
      <c r="AF238" s="62"/>
      <c r="AG238" s="52">
        <f t="shared" si="2637"/>
        <v>0</v>
      </c>
      <c r="AH238" s="62"/>
      <c r="AI238" s="51">
        <f t="shared" si="2638"/>
        <v>0</v>
      </c>
      <c r="AJ238" s="62"/>
      <c r="AK238" s="51">
        <f t="shared" si="2639"/>
        <v>0</v>
      </c>
      <c r="AL238" s="62"/>
      <c r="AM238" s="58">
        <f t="shared" si="2640"/>
        <v>0</v>
      </c>
      <c r="AN238" s="62"/>
      <c r="AO238" s="58">
        <f t="shared" si="2641"/>
        <v>0</v>
      </c>
      <c r="AP238" s="62"/>
      <c r="AQ238" s="51">
        <f t="shared" si="2642"/>
        <v>0</v>
      </c>
      <c r="AR238" s="62">
        <v>1</v>
      </c>
      <c r="AS238" s="51">
        <f t="shared" ref="AS238" si="2703">AR238*K238*6</f>
        <v>6</v>
      </c>
      <c r="AT238" s="62"/>
      <c r="AU238" s="51">
        <f t="shared" si="2643"/>
        <v>0</v>
      </c>
      <c r="AV238" s="62"/>
      <c r="AW238" s="52">
        <f t="shared" si="2644"/>
        <v>0</v>
      </c>
      <c r="AX238" s="62"/>
      <c r="AY238" s="51">
        <f t="shared" si="2645"/>
        <v>0</v>
      </c>
      <c r="AZ238" s="62"/>
      <c r="BA238" s="51">
        <f t="shared" si="2646"/>
        <v>0</v>
      </c>
      <c r="BB238" s="62"/>
      <c r="BC238" s="51">
        <f t="shared" si="2647"/>
        <v>0</v>
      </c>
      <c r="BD238" s="63"/>
      <c r="BE238" s="52"/>
      <c r="BF238" s="52"/>
      <c r="BG238" s="52">
        <f t="shared" si="2649"/>
        <v>22</v>
      </c>
      <c r="BH238" s="52">
        <f t="shared" si="2650"/>
        <v>20</v>
      </c>
      <c r="BI238" s="44"/>
      <c r="BJ238" s="44"/>
      <c r="BK238" s="44"/>
      <c r="BL238" s="44"/>
      <c r="BM238" s="31"/>
      <c r="BN238" s="44" t="s">
        <v>110</v>
      </c>
      <c r="BO238" s="45" t="s">
        <v>111</v>
      </c>
      <c r="BP238" s="45" t="s">
        <v>112</v>
      </c>
      <c r="BQ238" s="45" t="s">
        <v>113</v>
      </c>
      <c r="BR238" s="45">
        <v>104</v>
      </c>
      <c r="BS238" s="45">
        <v>2</v>
      </c>
      <c r="BT238" s="45">
        <v>120</v>
      </c>
      <c r="BU238" s="45">
        <v>1</v>
      </c>
      <c r="BV238" s="45">
        <v>1</v>
      </c>
      <c r="BW238" s="45">
        <v>1</v>
      </c>
      <c r="BX238" s="44">
        <v>64</v>
      </c>
      <c r="BY238" s="99">
        <f t="shared" ref="BY238:BY245" si="2704">SUM(BZ238+CB238+CD238+CF238+CH238)</f>
        <v>64</v>
      </c>
      <c r="BZ238" s="62"/>
      <c r="CA238" s="58">
        <f t="shared" ref="CA238:CA239" si="2705">SUM(BZ238)*BU238</f>
        <v>0</v>
      </c>
      <c r="CB238" s="62"/>
      <c r="CC238" s="58">
        <f t="shared" ref="CC238:CC245" si="2706">BV238*CB238</f>
        <v>0</v>
      </c>
      <c r="CD238" s="62"/>
      <c r="CE238" s="58">
        <f t="shared" ref="CE238:CE239" si="2707">SUM(CD238)*BV238</f>
        <v>0</v>
      </c>
      <c r="CF238" s="62">
        <v>64</v>
      </c>
      <c r="CG238" s="58">
        <f t="shared" ref="CG238:CG239" si="2708">SUM(CF238)*BW238</f>
        <v>64</v>
      </c>
      <c r="CH238" s="62"/>
      <c r="CI238" s="58">
        <f t="shared" ref="CI238:CI245" si="2709">SUM(CH238)*BV238*5</f>
        <v>0</v>
      </c>
      <c r="CJ238" s="51">
        <v>2</v>
      </c>
      <c r="CK238" s="51">
        <f t="shared" ref="CK238:CK240" si="2710">SUM(BX238*5/100*BV238)</f>
        <v>3.2</v>
      </c>
      <c r="CL238" s="62"/>
      <c r="CM238" s="58"/>
      <c r="CN238" s="62"/>
      <c r="CO238" s="51">
        <f t="shared" ref="CO238:CO239" si="2711">SUM(CN238)*3*BT238/5</f>
        <v>0</v>
      </c>
      <c r="CP238" s="62"/>
      <c r="CQ238" s="100">
        <f t="shared" ref="CQ238:CQ245" si="2712">SUM(CP238*BT238*(30+4))</f>
        <v>0</v>
      </c>
      <c r="CR238" s="62"/>
      <c r="CS238" s="52">
        <f t="shared" ref="CS238:CS245" si="2713">SUM(CR238*BT238*3)</f>
        <v>0</v>
      </c>
      <c r="CT238" s="62"/>
      <c r="CU238" s="51">
        <f t="shared" ref="CU238:CU245" si="2714">SUM(CT238*BT238/3)</f>
        <v>0</v>
      </c>
      <c r="CV238" s="62"/>
      <c r="CW238" s="51">
        <f t="shared" ref="CW238:CW239" si="2715">SUM(CV238*BT238*2/3)</f>
        <v>0</v>
      </c>
      <c r="CX238" s="62"/>
      <c r="CY238" s="58">
        <f t="shared" ref="CY238" si="2716">SUM(CX238*BT238)</f>
        <v>0</v>
      </c>
      <c r="CZ238" s="62"/>
      <c r="DA238" s="58">
        <f t="shared" ref="DA238:DA240" si="2717">SUM(CZ238*BV238)</f>
        <v>0</v>
      </c>
      <c r="DB238" s="62"/>
      <c r="DC238" s="51">
        <f t="shared" ref="DC238:DC245" si="2718">SUM(DB238*BT238*2)</f>
        <v>0</v>
      </c>
      <c r="DD238" s="62"/>
      <c r="DE238" s="51"/>
      <c r="DF238" s="62"/>
      <c r="DG238" s="51">
        <f t="shared" si="2651"/>
        <v>0</v>
      </c>
      <c r="DH238" s="62"/>
      <c r="DI238" s="52">
        <f t="shared" ref="DI238:DI245" si="2719">SUM(DH238*BT238/3)</f>
        <v>0</v>
      </c>
      <c r="DJ238" s="62">
        <v>1</v>
      </c>
      <c r="DK238" s="51">
        <v>8</v>
      </c>
      <c r="DL238" s="63"/>
      <c r="DM238" s="52"/>
      <c r="DN238" s="63"/>
      <c r="DO238" s="52"/>
      <c r="DP238" s="63"/>
      <c r="DQ238" s="52"/>
      <c r="DR238" s="52"/>
      <c r="DS238" s="52">
        <f t="shared" si="2652"/>
        <v>77.2</v>
      </c>
      <c r="DT238" s="52">
        <f t="shared" si="2653"/>
        <v>74</v>
      </c>
      <c r="DU238" s="31"/>
      <c r="DV238" s="31"/>
      <c r="DW238" s="31"/>
      <c r="DX238" s="31"/>
      <c r="DY238" s="31"/>
      <c r="DZ238" s="52"/>
      <c r="EA238" s="101"/>
      <c r="EB238" s="101"/>
      <c r="EC238" s="31"/>
      <c r="ED238" s="31"/>
      <c r="EE238" s="31"/>
      <c r="EF238" s="31"/>
      <c r="EG238" s="31"/>
      <c r="EH238" s="31"/>
      <c r="EI238" s="31"/>
      <c r="EJ238" s="31">
        <f t="shared" si="2654"/>
        <v>78</v>
      </c>
      <c r="EK238" s="31">
        <f t="shared" si="2654"/>
        <v>78</v>
      </c>
      <c r="EL238" s="31">
        <f t="shared" si="2654"/>
        <v>0</v>
      </c>
      <c r="EM238" s="30">
        <f t="shared" si="2655"/>
        <v>0</v>
      </c>
      <c r="EN238" s="31">
        <f t="shared" si="2656"/>
        <v>0</v>
      </c>
      <c r="EO238" s="31">
        <f t="shared" si="2657"/>
        <v>0</v>
      </c>
      <c r="EP238" s="31">
        <f t="shared" si="2658"/>
        <v>0</v>
      </c>
      <c r="EQ238" s="31">
        <f t="shared" si="2659"/>
        <v>0</v>
      </c>
      <c r="ER238" s="31">
        <f t="shared" si="2660"/>
        <v>78</v>
      </c>
      <c r="ES238" s="31">
        <f t="shared" si="2661"/>
        <v>78</v>
      </c>
      <c r="ET238" s="31">
        <f t="shared" si="2662"/>
        <v>0</v>
      </c>
      <c r="EU238" s="31">
        <f t="shared" si="2663"/>
        <v>0</v>
      </c>
      <c r="EV238" s="31">
        <f t="shared" si="2664"/>
        <v>2</v>
      </c>
      <c r="EW238" s="30">
        <f t="shared" si="2665"/>
        <v>5.2</v>
      </c>
      <c r="EX238" s="31">
        <f t="shared" si="2666"/>
        <v>0</v>
      </c>
      <c r="EY238" s="31">
        <f t="shared" si="2667"/>
        <v>0</v>
      </c>
      <c r="EZ238" s="31">
        <f t="shared" si="2668"/>
        <v>0</v>
      </c>
      <c r="FA238" s="31">
        <f t="shared" si="2669"/>
        <v>0</v>
      </c>
      <c r="FB238" s="31">
        <f t="shared" si="2670"/>
        <v>0</v>
      </c>
      <c r="FC238" s="31">
        <f t="shared" si="2671"/>
        <v>0</v>
      </c>
      <c r="FD238" s="31">
        <f t="shared" si="2672"/>
        <v>0</v>
      </c>
      <c r="FE238" s="31">
        <f t="shared" si="2673"/>
        <v>0</v>
      </c>
      <c r="FF238" s="31">
        <f t="shared" si="2674"/>
        <v>0</v>
      </c>
      <c r="FG238" s="30">
        <f t="shared" si="2675"/>
        <v>0</v>
      </c>
      <c r="FH238" s="31">
        <f t="shared" si="2676"/>
        <v>0</v>
      </c>
      <c r="FI238" s="31">
        <f t="shared" si="2677"/>
        <v>0</v>
      </c>
      <c r="FJ238" s="31">
        <f t="shared" si="2678"/>
        <v>0</v>
      </c>
      <c r="FK238" s="31">
        <f t="shared" si="2679"/>
        <v>0</v>
      </c>
      <c r="FL238" s="31">
        <f t="shared" si="2680"/>
        <v>0</v>
      </c>
      <c r="FM238" s="31">
        <f t="shared" si="2681"/>
        <v>0</v>
      </c>
      <c r="FN238" s="31">
        <f t="shared" si="2682"/>
        <v>0</v>
      </c>
      <c r="FO238" s="31">
        <f t="shared" si="2683"/>
        <v>0</v>
      </c>
      <c r="FP238" s="31">
        <f t="shared" si="2684"/>
        <v>1</v>
      </c>
      <c r="FQ238" s="31">
        <f t="shared" si="2685"/>
        <v>6</v>
      </c>
      <c r="FR238" s="31"/>
      <c r="FS238" s="31">
        <f t="shared" si="2685"/>
        <v>0</v>
      </c>
      <c r="FT238" s="31">
        <f t="shared" si="2686"/>
        <v>0</v>
      </c>
      <c r="FU238" s="31">
        <f t="shared" si="2687"/>
        <v>0</v>
      </c>
      <c r="FV238" s="31">
        <f t="shared" si="2688"/>
        <v>1</v>
      </c>
      <c r="FW238" s="31">
        <f t="shared" si="2689"/>
        <v>8</v>
      </c>
      <c r="FX238" s="31">
        <f t="shared" si="2690"/>
        <v>0</v>
      </c>
      <c r="FY238" s="31">
        <f t="shared" si="2691"/>
        <v>0</v>
      </c>
      <c r="FZ238" s="31">
        <f t="shared" si="2692"/>
        <v>0</v>
      </c>
      <c r="GA238" s="31">
        <f t="shared" si="2693"/>
        <v>0</v>
      </c>
      <c r="GB238" s="31">
        <f t="shared" si="2694"/>
        <v>0</v>
      </c>
      <c r="GC238" s="31">
        <f t="shared" si="2695"/>
        <v>0</v>
      </c>
      <c r="GD238" s="31">
        <f t="shared" si="2696"/>
        <v>0</v>
      </c>
      <c r="GE238" s="97">
        <f t="shared" si="2697"/>
        <v>99.2</v>
      </c>
      <c r="GF238" s="98">
        <f t="shared" si="2698"/>
        <v>94</v>
      </c>
      <c r="GG238" s="31"/>
      <c r="GH238" s="31"/>
      <c r="GI238" s="31"/>
      <c r="GJ238" s="31"/>
      <c r="GL238" s="7"/>
      <c r="GM238" s="7"/>
      <c r="GN238" s="11"/>
      <c r="GO238" s="33"/>
      <c r="GP238" s="40"/>
      <c r="GR238" s="36"/>
    </row>
    <row r="239" spans="1:200" s="2" customFormat="1" ht="24.95" hidden="1" customHeight="1">
      <c r="A239" s="31"/>
      <c r="B239" s="44" t="s">
        <v>110</v>
      </c>
      <c r="C239" s="45" t="s">
        <v>116</v>
      </c>
      <c r="D239" s="109" t="s">
        <v>112</v>
      </c>
      <c r="E239" s="109" t="s">
        <v>117</v>
      </c>
      <c r="F239" s="45" t="s">
        <v>164</v>
      </c>
      <c r="G239" s="109">
        <v>3</v>
      </c>
      <c r="H239" s="45">
        <f>60+40</f>
        <v>100</v>
      </c>
      <c r="I239" s="45">
        <v>1</v>
      </c>
      <c r="J239" s="45">
        <v>1</v>
      </c>
      <c r="K239" s="45">
        <v>1</v>
      </c>
      <c r="L239" s="44">
        <v>38</v>
      </c>
      <c r="M239" s="99">
        <f t="shared" si="2628"/>
        <v>40</v>
      </c>
      <c r="N239" s="62"/>
      <c r="O239" s="58">
        <f t="shared" si="2699"/>
        <v>0</v>
      </c>
      <c r="P239" s="62"/>
      <c r="Q239" s="58">
        <f t="shared" si="2630"/>
        <v>0</v>
      </c>
      <c r="R239" s="62">
        <v>34</v>
      </c>
      <c r="S239" s="58">
        <f t="shared" si="2700"/>
        <v>34</v>
      </c>
      <c r="T239" s="62">
        <v>6</v>
      </c>
      <c r="U239" s="58">
        <f t="shared" ref="U239" si="2720">SUM(T239)*K239</f>
        <v>6</v>
      </c>
      <c r="V239" s="62"/>
      <c r="W239" s="58">
        <f t="shared" ref="W239" si="2721">SUM(V239)*J239*5</f>
        <v>0</v>
      </c>
      <c r="X239" s="51">
        <f t="shared" si="2634"/>
        <v>0</v>
      </c>
      <c r="Y239" s="51">
        <v>2</v>
      </c>
      <c r="Z239" s="62"/>
      <c r="AA239" s="58"/>
      <c r="AB239" s="62"/>
      <c r="AC239" s="51">
        <f t="shared" si="2635"/>
        <v>0</v>
      </c>
      <c r="AD239" s="62"/>
      <c r="AE239" s="100">
        <f t="shared" si="2636"/>
        <v>0</v>
      </c>
      <c r="AF239" s="62"/>
      <c r="AG239" s="52">
        <f t="shared" si="2637"/>
        <v>0</v>
      </c>
      <c r="AH239" s="62"/>
      <c r="AI239" s="51">
        <f t="shared" si="2638"/>
        <v>0</v>
      </c>
      <c r="AJ239" s="62"/>
      <c r="AK239" s="51">
        <f t="shared" si="2639"/>
        <v>0</v>
      </c>
      <c r="AL239" s="62"/>
      <c r="AM239" s="58">
        <f t="shared" ref="AM239" si="2722">SUM(AL239*H239)</f>
        <v>0</v>
      </c>
      <c r="AN239" s="62"/>
      <c r="AO239" s="58">
        <f t="shared" si="2641"/>
        <v>0</v>
      </c>
      <c r="AP239" s="62"/>
      <c r="AQ239" s="51">
        <f t="shared" si="2642"/>
        <v>0</v>
      </c>
      <c r="AR239" s="62">
        <v>1</v>
      </c>
      <c r="AS239" s="51">
        <f>AR239*K239*6</f>
        <v>6</v>
      </c>
      <c r="AT239" s="62"/>
      <c r="AU239" s="51">
        <f t="shared" si="2643"/>
        <v>0</v>
      </c>
      <c r="AV239" s="62"/>
      <c r="AW239" s="52">
        <f t="shared" si="2644"/>
        <v>0</v>
      </c>
      <c r="AX239" s="62"/>
      <c r="AY239" s="51">
        <f t="shared" si="2645"/>
        <v>0</v>
      </c>
      <c r="AZ239" s="62"/>
      <c r="BA239" s="51">
        <f t="shared" si="2646"/>
        <v>0</v>
      </c>
      <c r="BB239" s="62"/>
      <c r="BC239" s="51">
        <f t="shared" si="2647"/>
        <v>0</v>
      </c>
      <c r="BD239" s="63"/>
      <c r="BE239" s="52"/>
      <c r="BF239" s="52"/>
      <c r="BG239" s="52">
        <f t="shared" si="2649"/>
        <v>48</v>
      </c>
      <c r="BH239" s="52">
        <f t="shared" si="2650"/>
        <v>46</v>
      </c>
      <c r="BI239" s="44"/>
      <c r="BJ239" s="44"/>
      <c r="BK239" s="44"/>
      <c r="BL239" s="44"/>
      <c r="BM239" s="31"/>
      <c r="BN239" s="44" t="s">
        <v>110</v>
      </c>
      <c r="BO239" s="45" t="s">
        <v>116</v>
      </c>
      <c r="BP239" s="45" t="s">
        <v>112</v>
      </c>
      <c r="BQ239" s="45" t="s">
        <v>117</v>
      </c>
      <c r="BR239" s="45">
        <v>109</v>
      </c>
      <c r="BS239" s="45">
        <v>2</v>
      </c>
      <c r="BT239" s="45">
        <v>80</v>
      </c>
      <c r="BU239" s="45">
        <v>1</v>
      </c>
      <c r="BV239" s="45">
        <v>1</v>
      </c>
      <c r="BW239" s="45">
        <v>1</v>
      </c>
      <c r="BX239" s="44">
        <v>56</v>
      </c>
      <c r="BY239" s="99">
        <f t="shared" si="2704"/>
        <v>56</v>
      </c>
      <c r="BZ239" s="62"/>
      <c r="CA239" s="58">
        <f t="shared" si="2705"/>
        <v>0</v>
      </c>
      <c r="CB239" s="62"/>
      <c r="CC239" s="58">
        <f t="shared" si="2706"/>
        <v>0</v>
      </c>
      <c r="CD239" s="62"/>
      <c r="CE239" s="58">
        <f t="shared" si="2707"/>
        <v>0</v>
      </c>
      <c r="CF239" s="62">
        <v>56</v>
      </c>
      <c r="CG239" s="58">
        <f t="shared" si="2708"/>
        <v>56</v>
      </c>
      <c r="CH239" s="62"/>
      <c r="CI239" s="58">
        <f t="shared" si="2709"/>
        <v>0</v>
      </c>
      <c r="CJ239" s="51">
        <v>2</v>
      </c>
      <c r="CK239" s="51">
        <f t="shared" si="2710"/>
        <v>2.8</v>
      </c>
      <c r="CL239" s="62"/>
      <c r="CM239" s="58"/>
      <c r="CN239" s="62"/>
      <c r="CO239" s="51">
        <f t="shared" si="2711"/>
        <v>0</v>
      </c>
      <c r="CP239" s="62"/>
      <c r="CQ239" s="100">
        <f t="shared" si="2712"/>
        <v>0</v>
      </c>
      <c r="CR239" s="62"/>
      <c r="CS239" s="52">
        <f t="shared" si="2713"/>
        <v>0</v>
      </c>
      <c r="CT239" s="62"/>
      <c r="CU239" s="51">
        <f t="shared" si="2714"/>
        <v>0</v>
      </c>
      <c r="CV239" s="62"/>
      <c r="CW239" s="51">
        <f t="shared" si="2715"/>
        <v>0</v>
      </c>
      <c r="CX239" s="62"/>
      <c r="CY239" s="58">
        <f>SUM(CX239*BT239)</f>
        <v>0</v>
      </c>
      <c r="CZ239" s="62"/>
      <c r="DA239" s="58">
        <f t="shared" si="2717"/>
        <v>0</v>
      </c>
      <c r="DB239" s="62"/>
      <c r="DC239" s="51">
        <f t="shared" si="2718"/>
        <v>0</v>
      </c>
      <c r="DD239" s="62"/>
      <c r="DE239" s="51"/>
      <c r="DF239" s="62"/>
      <c r="DG239" s="51">
        <f t="shared" si="2651"/>
        <v>0</v>
      </c>
      <c r="DH239" s="62"/>
      <c r="DI239" s="52">
        <f t="shared" si="2719"/>
        <v>0</v>
      </c>
      <c r="DJ239" s="62">
        <v>1</v>
      </c>
      <c r="DK239" s="51">
        <v>8</v>
      </c>
      <c r="DL239" s="63"/>
      <c r="DM239" s="52"/>
      <c r="DN239" s="63"/>
      <c r="DO239" s="52"/>
      <c r="DP239" s="63"/>
      <c r="DQ239" s="52"/>
      <c r="DR239" s="52"/>
      <c r="DS239" s="52">
        <f t="shared" si="2652"/>
        <v>68.8</v>
      </c>
      <c r="DT239" s="52">
        <f t="shared" si="2653"/>
        <v>66</v>
      </c>
      <c r="DU239" s="31"/>
      <c r="DV239" s="31"/>
      <c r="DW239" s="31"/>
      <c r="DX239" s="31"/>
      <c r="DY239" s="31"/>
      <c r="DZ239" s="52"/>
      <c r="EA239" s="103"/>
      <c r="EB239" s="103"/>
      <c r="EC239" s="31"/>
      <c r="ED239" s="31"/>
      <c r="EE239" s="31"/>
      <c r="EF239" s="31"/>
      <c r="EG239" s="31"/>
      <c r="EH239" s="31"/>
      <c r="EI239" s="31"/>
      <c r="EJ239" s="31">
        <f t="shared" si="2654"/>
        <v>94</v>
      </c>
      <c r="EK239" s="31">
        <f t="shared" si="2654"/>
        <v>96</v>
      </c>
      <c r="EL239" s="31">
        <f t="shared" si="2654"/>
        <v>0</v>
      </c>
      <c r="EM239" s="30">
        <f t="shared" si="2655"/>
        <v>0</v>
      </c>
      <c r="EN239" s="31">
        <f t="shared" si="2656"/>
        <v>0</v>
      </c>
      <c r="EO239" s="31">
        <f t="shared" si="2657"/>
        <v>0</v>
      </c>
      <c r="EP239" s="31">
        <f t="shared" si="2658"/>
        <v>34</v>
      </c>
      <c r="EQ239" s="31">
        <f t="shared" si="2659"/>
        <v>34</v>
      </c>
      <c r="ER239" s="31">
        <f t="shared" si="2660"/>
        <v>62</v>
      </c>
      <c r="ES239" s="31">
        <f t="shared" si="2661"/>
        <v>62</v>
      </c>
      <c r="ET239" s="31">
        <f t="shared" si="2662"/>
        <v>0</v>
      </c>
      <c r="EU239" s="31">
        <f t="shared" si="2663"/>
        <v>0</v>
      </c>
      <c r="EV239" s="31">
        <f t="shared" si="2664"/>
        <v>2</v>
      </c>
      <c r="EW239" s="30">
        <f t="shared" si="2665"/>
        <v>4.8</v>
      </c>
      <c r="EX239" s="31">
        <f t="shared" si="2666"/>
        <v>0</v>
      </c>
      <c r="EY239" s="31">
        <f t="shared" si="2667"/>
        <v>0</v>
      </c>
      <c r="EZ239" s="31">
        <f t="shared" si="2668"/>
        <v>0</v>
      </c>
      <c r="FA239" s="31">
        <f t="shared" si="2669"/>
        <v>0</v>
      </c>
      <c r="FB239" s="31">
        <f t="shared" si="2670"/>
        <v>0</v>
      </c>
      <c r="FC239" s="31">
        <f t="shared" si="2671"/>
        <v>0</v>
      </c>
      <c r="FD239" s="31">
        <f t="shared" si="2672"/>
        <v>0</v>
      </c>
      <c r="FE239" s="31">
        <f t="shared" si="2673"/>
        <v>0</v>
      </c>
      <c r="FF239" s="31">
        <f t="shared" si="2674"/>
        <v>0</v>
      </c>
      <c r="FG239" s="30">
        <f t="shared" si="2675"/>
        <v>0</v>
      </c>
      <c r="FH239" s="31">
        <f t="shared" si="2676"/>
        <v>0</v>
      </c>
      <c r="FI239" s="31">
        <f t="shared" si="2677"/>
        <v>0</v>
      </c>
      <c r="FJ239" s="31">
        <f t="shared" si="2678"/>
        <v>0</v>
      </c>
      <c r="FK239" s="31">
        <f t="shared" si="2679"/>
        <v>0</v>
      </c>
      <c r="FL239" s="31">
        <f t="shared" si="2680"/>
        <v>0</v>
      </c>
      <c r="FM239" s="31">
        <f t="shared" si="2681"/>
        <v>0</v>
      </c>
      <c r="FN239" s="31">
        <f t="shared" si="2682"/>
        <v>0</v>
      </c>
      <c r="FO239" s="31">
        <f t="shared" si="2683"/>
        <v>0</v>
      </c>
      <c r="FP239" s="31">
        <f t="shared" si="2684"/>
        <v>1</v>
      </c>
      <c r="FQ239" s="31">
        <f t="shared" si="2685"/>
        <v>6</v>
      </c>
      <c r="FR239" s="31"/>
      <c r="FS239" s="31">
        <f t="shared" si="2685"/>
        <v>0</v>
      </c>
      <c r="FT239" s="31">
        <f t="shared" si="2686"/>
        <v>0</v>
      </c>
      <c r="FU239" s="31">
        <f t="shared" si="2687"/>
        <v>0</v>
      </c>
      <c r="FV239" s="31">
        <f t="shared" si="2688"/>
        <v>1</v>
      </c>
      <c r="FW239" s="31">
        <f t="shared" si="2689"/>
        <v>8</v>
      </c>
      <c r="FX239" s="31">
        <f t="shared" si="2690"/>
        <v>0</v>
      </c>
      <c r="FY239" s="31">
        <f t="shared" si="2691"/>
        <v>0</v>
      </c>
      <c r="FZ239" s="31">
        <f t="shared" si="2692"/>
        <v>0</v>
      </c>
      <c r="GA239" s="31">
        <f t="shared" si="2693"/>
        <v>0</v>
      </c>
      <c r="GB239" s="31">
        <f t="shared" si="2694"/>
        <v>0</v>
      </c>
      <c r="GC239" s="31">
        <f t="shared" si="2695"/>
        <v>0</v>
      </c>
      <c r="GD239" s="31">
        <f t="shared" si="2696"/>
        <v>0</v>
      </c>
      <c r="GE239" s="97">
        <f t="shared" si="2697"/>
        <v>116.8</v>
      </c>
      <c r="GF239" s="98">
        <f t="shared" si="2698"/>
        <v>112</v>
      </c>
      <c r="GG239" s="31"/>
      <c r="GH239" s="31"/>
      <c r="GI239" s="31"/>
      <c r="GJ239" s="31"/>
      <c r="GL239" s="7"/>
      <c r="GM239" s="7"/>
      <c r="GN239" s="11"/>
      <c r="GO239" s="33"/>
      <c r="GP239" s="40"/>
      <c r="GR239" s="36"/>
    </row>
    <row r="240" spans="1:200" s="2" customFormat="1" ht="24.95" hidden="1" customHeight="1">
      <c r="A240" s="31"/>
      <c r="B240" s="44" t="s">
        <v>110</v>
      </c>
      <c r="C240" s="109" t="s">
        <v>111</v>
      </c>
      <c r="D240" s="109" t="s">
        <v>112</v>
      </c>
      <c r="E240" s="109" t="s">
        <v>113</v>
      </c>
      <c r="F240" s="109">
        <v>104</v>
      </c>
      <c r="G240" s="45">
        <v>1</v>
      </c>
      <c r="H240" s="45">
        <v>120</v>
      </c>
      <c r="I240" s="45">
        <v>1</v>
      </c>
      <c r="J240" s="45">
        <v>1</v>
      </c>
      <c r="K240" s="45">
        <v>1</v>
      </c>
      <c r="L240" s="44">
        <v>34</v>
      </c>
      <c r="M240" s="99">
        <f t="shared" si="2628"/>
        <v>34</v>
      </c>
      <c r="N240" s="62"/>
      <c r="O240" s="58">
        <f t="shared" si="2699"/>
        <v>0</v>
      </c>
      <c r="P240" s="62"/>
      <c r="Q240" s="58">
        <f t="shared" si="2630"/>
        <v>0</v>
      </c>
      <c r="R240" s="62"/>
      <c r="S240" s="58">
        <f t="shared" si="2700"/>
        <v>0</v>
      </c>
      <c r="T240" s="62">
        <v>34</v>
      </c>
      <c r="U240" s="58">
        <f t="shared" ref="U240:U242" si="2723">SUM(T240)*K240</f>
        <v>34</v>
      </c>
      <c r="V240" s="62"/>
      <c r="W240" s="58">
        <f t="shared" ref="W240:W241" si="2724">SUM(V240)*J240*5</f>
        <v>0</v>
      </c>
      <c r="X240" s="51">
        <f t="shared" si="2634"/>
        <v>0</v>
      </c>
      <c r="Y240" s="51">
        <v>2</v>
      </c>
      <c r="Z240" s="62"/>
      <c r="AA240" s="58"/>
      <c r="AB240" s="62"/>
      <c r="AC240" s="51">
        <f t="shared" si="2635"/>
        <v>0</v>
      </c>
      <c r="AD240" s="62"/>
      <c r="AE240" s="100">
        <f t="shared" si="2636"/>
        <v>0</v>
      </c>
      <c r="AF240" s="62"/>
      <c r="AG240" s="52">
        <f t="shared" si="2637"/>
        <v>0</v>
      </c>
      <c r="AH240" s="62"/>
      <c r="AI240" s="51">
        <f t="shared" si="2638"/>
        <v>0</v>
      </c>
      <c r="AJ240" s="62"/>
      <c r="AK240" s="51">
        <f t="shared" si="2639"/>
        <v>0</v>
      </c>
      <c r="AL240" s="62"/>
      <c r="AM240" s="58">
        <f t="shared" ref="AM240" si="2725">SUM(AL240*H240)</f>
        <v>0</v>
      </c>
      <c r="AN240" s="62"/>
      <c r="AO240" s="58">
        <f t="shared" si="2641"/>
        <v>0</v>
      </c>
      <c r="AP240" s="62"/>
      <c r="AQ240" s="51">
        <f t="shared" si="2642"/>
        <v>0</v>
      </c>
      <c r="AR240" s="62">
        <v>1</v>
      </c>
      <c r="AS240" s="51">
        <f t="shared" ref="AS240" si="2726">AR240*K240*6</f>
        <v>6</v>
      </c>
      <c r="AT240" s="62"/>
      <c r="AU240" s="51">
        <f t="shared" si="2643"/>
        <v>0</v>
      </c>
      <c r="AV240" s="62"/>
      <c r="AW240" s="52">
        <f t="shared" si="2644"/>
        <v>0</v>
      </c>
      <c r="AX240" s="62"/>
      <c r="AY240" s="51">
        <f t="shared" si="2645"/>
        <v>0</v>
      </c>
      <c r="AZ240" s="62"/>
      <c r="BA240" s="51">
        <f t="shared" si="2646"/>
        <v>0</v>
      </c>
      <c r="BB240" s="62"/>
      <c r="BC240" s="51">
        <f t="shared" si="2647"/>
        <v>0</v>
      </c>
      <c r="BD240" s="63"/>
      <c r="BE240" s="52"/>
      <c r="BF240" s="52"/>
      <c r="BG240" s="52">
        <f t="shared" si="2649"/>
        <v>42</v>
      </c>
      <c r="BH240" s="52">
        <f t="shared" si="2650"/>
        <v>40</v>
      </c>
      <c r="BI240" s="31"/>
      <c r="BJ240" s="31"/>
      <c r="BK240" s="31"/>
      <c r="BL240" s="31"/>
      <c r="BM240" s="31"/>
      <c r="BN240" s="44" t="s">
        <v>110</v>
      </c>
      <c r="BO240" s="45" t="s">
        <v>116</v>
      </c>
      <c r="BP240" s="109" t="s">
        <v>112</v>
      </c>
      <c r="BQ240" s="109" t="s">
        <v>117</v>
      </c>
      <c r="BR240" s="109">
        <v>209</v>
      </c>
      <c r="BS240" s="109">
        <v>4</v>
      </c>
      <c r="BT240" s="45">
        <f>60+40</f>
        <v>100</v>
      </c>
      <c r="BU240" s="45">
        <v>1</v>
      </c>
      <c r="BV240" s="45">
        <v>1</v>
      </c>
      <c r="BW240" s="45">
        <v>1</v>
      </c>
      <c r="BX240" s="44">
        <v>60</v>
      </c>
      <c r="BY240" s="99">
        <f t="shared" si="2704"/>
        <v>60</v>
      </c>
      <c r="BZ240" s="62"/>
      <c r="CA240" s="58">
        <f t="shared" ref="CA240" si="2727">SUM(BZ240)*BU240</f>
        <v>0</v>
      </c>
      <c r="CB240" s="62"/>
      <c r="CC240" s="58">
        <f t="shared" si="2706"/>
        <v>0</v>
      </c>
      <c r="CD240" s="62">
        <v>54</v>
      </c>
      <c r="CE240" s="58">
        <f t="shared" ref="CE240" si="2728">SUM(CD240)*BV240</f>
        <v>54</v>
      </c>
      <c r="CF240" s="62">
        <v>6</v>
      </c>
      <c r="CG240" s="58">
        <f t="shared" ref="CG240" si="2729">SUM(CF240)*BW240</f>
        <v>6</v>
      </c>
      <c r="CH240" s="62"/>
      <c r="CI240" s="58">
        <f t="shared" si="2709"/>
        <v>0</v>
      </c>
      <c r="CJ240" s="51">
        <f t="shared" ref="CJ240:CJ241" si="2730">SUM(BW240*DJ240*2+BW240*DL240*2)</f>
        <v>0</v>
      </c>
      <c r="CK240" s="51">
        <f t="shared" si="2710"/>
        <v>3</v>
      </c>
      <c r="CL240" s="62"/>
      <c r="CM240" s="58"/>
      <c r="CN240" s="62"/>
      <c r="CO240" s="51">
        <f t="shared" ref="CO240" si="2731">SUM(CN240)*3*BT240/5</f>
        <v>0</v>
      </c>
      <c r="CP240" s="62"/>
      <c r="CQ240" s="100">
        <f t="shared" si="2712"/>
        <v>0</v>
      </c>
      <c r="CR240" s="62"/>
      <c r="CS240" s="52">
        <f t="shared" si="2713"/>
        <v>0</v>
      </c>
      <c r="CT240" s="62"/>
      <c r="CU240" s="51">
        <f t="shared" si="2714"/>
        <v>0</v>
      </c>
      <c r="CV240" s="62"/>
      <c r="CW240" s="51">
        <f t="shared" ref="CW240:CW245" si="2732">SUM(CV240*BT240*2/3)</f>
        <v>0</v>
      </c>
      <c r="CX240" s="62"/>
      <c r="CY240" s="58">
        <f t="shared" ref="CY240" si="2733">SUM(CX240*BT240)</f>
        <v>0</v>
      </c>
      <c r="CZ240" s="62"/>
      <c r="DA240" s="58">
        <f t="shared" si="2717"/>
        <v>0</v>
      </c>
      <c r="DB240" s="62"/>
      <c r="DC240" s="51">
        <f t="shared" si="2718"/>
        <v>0</v>
      </c>
      <c r="DD240" s="62">
        <v>1</v>
      </c>
      <c r="DE240" s="51">
        <f>DD240*BW240*6</f>
        <v>6</v>
      </c>
      <c r="DF240" s="62"/>
      <c r="DG240" s="51">
        <f t="shared" si="2651"/>
        <v>0</v>
      </c>
      <c r="DH240" s="62"/>
      <c r="DI240" s="52">
        <f t="shared" si="2719"/>
        <v>0</v>
      </c>
      <c r="DJ240" s="62"/>
      <c r="DK240" s="51">
        <f t="shared" ref="DK240:DK241" si="2734">SUM(BV240*DJ240*8*2)</f>
        <v>0</v>
      </c>
      <c r="DL240" s="63"/>
      <c r="DM240" s="52"/>
      <c r="DN240" s="63"/>
      <c r="DO240" s="52"/>
      <c r="DP240" s="63"/>
      <c r="DQ240" s="52"/>
      <c r="DR240" s="52"/>
      <c r="DS240" s="52">
        <f t="shared" si="2652"/>
        <v>69</v>
      </c>
      <c r="DT240" s="52">
        <f t="shared" si="2653"/>
        <v>66</v>
      </c>
      <c r="DU240" s="31"/>
      <c r="DV240" s="31"/>
      <c r="DW240" s="31"/>
      <c r="DX240" s="31"/>
      <c r="DY240" s="31"/>
      <c r="DZ240" s="110"/>
      <c r="EA240" s="103"/>
      <c r="EB240" s="103"/>
      <c r="EC240" s="31"/>
      <c r="ED240" s="31"/>
      <c r="EE240" s="31"/>
      <c r="EF240" s="31"/>
      <c r="EG240" s="31"/>
      <c r="EH240" s="31"/>
      <c r="EI240" s="31"/>
      <c r="EJ240" s="31">
        <f t="shared" si="2654"/>
        <v>94</v>
      </c>
      <c r="EK240" s="31">
        <f t="shared" si="2654"/>
        <v>94</v>
      </c>
      <c r="EL240" s="31">
        <f t="shared" si="2654"/>
        <v>0</v>
      </c>
      <c r="EM240" s="30">
        <f t="shared" si="2655"/>
        <v>0</v>
      </c>
      <c r="EN240" s="31">
        <f t="shared" si="2656"/>
        <v>0</v>
      </c>
      <c r="EO240" s="31">
        <f t="shared" si="2657"/>
        <v>0</v>
      </c>
      <c r="EP240" s="31">
        <f t="shared" si="2658"/>
        <v>54</v>
      </c>
      <c r="EQ240" s="31">
        <f t="shared" si="2659"/>
        <v>54</v>
      </c>
      <c r="ER240" s="31">
        <f t="shared" si="2660"/>
        <v>40</v>
      </c>
      <c r="ES240" s="31">
        <f t="shared" si="2661"/>
        <v>40</v>
      </c>
      <c r="ET240" s="31">
        <f t="shared" si="2662"/>
        <v>0</v>
      </c>
      <c r="EU240" s="31">
        <f t="shared" si="2663"/>
        <v>0</v>
      </c>
      <c r="EV240" s="31">
        <f t="shared" si="2664"/>
        <v>0</v>
      </c>
      <c r="EW240" s="30">
        <f t="shared" si="2665"/>
        <v>5</v>
      </c>
      <c r="EX240" s="31">
        <f t="shared" si="2666"/>
        <v>0</v>
      </c>
      <c r="EY240" s="31">
        <f t="shared" si="2667"/>
        <v>0</v>
      </c>
      <c r="EZ240" s="31">
        <f t="shared" si="2668"/>
        <v>0</v>
      </c>
      <c r="FA240" s="31">
        <f t="shared" si="2669"/>
        <v>0</v>
      </c>
      <c r="FB240" s="31">
        <f t="shared" si="2670"/>
        <v>0</v>
      </c>
      <c r="FC240" s="31">
        <f t="shared" si="2671"/>
        <v>0</v>
      </c>
      <c r="FD240" s="31">
        <f t="shared" si="2672"/>
        <v>0</v>
      </c>
      <c r="FE240" s="31">
        <f t="shared" si="2673"/>
        <v>0</v>
      </c>
      <c r="FF240" s="31">
        <f t="shared" si="2674"/>
        <v>0</v>
      </c>
      <c r="FG240" s="30">
        <f t="shared" si="2675"/>
        <v>0</v>
      </c>
      <c r="FH240" s="31">
        <f t="shared" si="2676"/>
        <v>0</v>
      </c>
      <c r="FI240" s="31">
        <f t="shared" si="2677"/>
        <v>0</v>
      </c>
      <c r="FJ240" s="31">
        <f t="shared" si="2678"/>
        <v>0</v>
      </c>
      <c r="FK240" s="31">
        <f t="shared" si="2679"/>
        <v>0</v>
      </c>
      <c r="FL240" s="31">
        <f t="shared" si="2680"/>
        <v>0</v>
      </c>
      <c r="FM240" s="31">
        <f t="shared" si="2681"/>
        <v>0</v>
      </c>
      <c r="FN240" s="31">
        <f t="shared" si="2682"/>
        <v>0</v>
      </c>
      <c r="FO240" s="31">
        <f t="shared" si="2683"/>
        <v>0</v>
      </c>
      <c r="FP240" s="31">
        <f t="shared" si="2684"/>
        <v>2</v>
      </c>
      <c r="FQ240" s="31">
        <f t="shared" si="2685"/>
        <v>12</v>
      </c>
      <c r="FR240" s="31"/>
      <c r="FS240" s="31">
        <f t="shared" si="2685"/>
        <v>0</v>
      </c>
      <c r="FT240" s="31">
        <f t="shared" si="2686"/>
        <v>0</v>
      </c>
      <c r="FU240" s="31">
        <f t="shared" si="2687"/>
        <v>0</v>
      </c>
      <c r="FV240" s="31">
        <f t="shared" si="2688"/>
        <v>0</v>
      </c>
      <c r="FW240" s="31">
        <f t="shared" si="2689"/>
        <v>0</v>
      </c>
      <c r="FX240" s="31">
        <f t="shared" si="2690"/>
        <v>0</v>
      </c>
      <c r="FY240" s="31">
        <f t="shared" si="2691"/>
        <v>0</v>
      </c>
      <c r="FZ240" s="31">
        <f t="shared" si="2692"/>
        <v>0</v>
      </c>
      <c r="GA240" s="31">
        <f t="shared" si="2693"/>
        <v>0</v>
      </c>
      <c r="GB240" s="31">
        <f t="shared" si="2694"/>
        <v>0</v>
      </c>
      <c r="GC240" s="31">
        <f t="shared" si="2695"/>
        <v>0</v>
      </c>
      <c r="GD240" s="31">
        <f t="shared" si="2696"/>
        <v>0</v>
      </c>
      <c r="GE240" s="97">
        <f t="shared" si="2697"/>
        <v>111</v>
      </c>
      <c r="GF240" s="98">
        <f t="shared" si="2698"/>
        <v>106</v>
      </c>
      <c r="GG240" s="31"/>
      <c r="GH240" s="31"/>
      <c r="GI240" s="31"/>
      <c r="GJ240" s="31"/>
      <c r="GL240" s="7"/>
      <c r="GM240" s="7"/>
      <c r="GN240" s="11"/>
      <c r="GO240" s="33"/>
      <c r="GP240" s="40"/>
      <c r="GR240" s="36"/>
    </row>
    <row r="241" spans="1:200" s="2" customFormat="1" ht="24.95" hidden="1" customHeight="1">
      <c r="A241" s="31"/>
      <c r="B241" s="44" t="s">
        <v>123</v>
      </c>
      <c r="C241" s="109" t="s">
        <v>111</v>
      </c>
      <c r="D241" s="109" t="s">
        <v>112</v>
      </c>
      <c r="E241" s="109" t="s">
        <v>113</v>
      </c>
      <c r="F241" s="109">
        <v>104</v>
      </c>
      <c r="G241" s="45">
        <v>1</v>
      </c>
      <c r="H241" s="45">
        <v>120</v>
      </c>
      <c r="I241" s="45">
        <v>1</v>
      </c>
      <c r="J241" s="45">
        <v>1</v>
      </c>
      <c r="K241" s="45">
        <v>1</v>
      </c>
      <c r="L241" s="44">
        <v>16</v>
      </c>
      <c r="M241" s="99">
        <f t="shared" si="2628"/>
        <v>8</v>
      </c>
      <c r="N241" s="62">
        <v>0</v>
      </c>
      <c r="O241" s="58">
        <f t="shared" ref="O241:O243" si="2735">SUM(N241)*I241</f>
        <v>0</v>
      </c>
      <c r="P241" s="62">
        <v>8</v>
      </c>
      <c r="Q241" s="58">
        <f t="shared" si="2630"/>
        <v>8</v>
      </c>
      <c r="R241" s="62"/>
      <c r="S241" s="58">
        <f t="shared" ref="S241:S243" si="2736">SUM(R241)*J241</f>
        <v>0</v>
      </c>
      <c r="T241" s="62"/>
      <c r="U241" s="58">
        <f t="shared" si="2723"/>
        <v>0</v>
      </c>
      <c r="V241" s="62"/>
      <c r="W241" s="58">
        <f t="shared" si="2724"/>
        <v>0</v>
      </c>
      <c r="X241" s="51">
        <f t="shared" si="2634"/>
        <v>0</v>
      </c>
      <c r="Y241" s="51">
        <v>0</v>
      </c>
      <c r="Z241" s="62"/>
      <c r="AA241" s="58"/>
      <c r="AB241" s="62"/>
      <c r="AC241" s="51">
        <f t="shared" ref="AC241:AC243" si="2737">SUM(AB241)*3*H241/5</f>
        <v>0</v>
      </c>
      <c r="AD241" s="62"/>
      <c r="AE241" s="100">
        <f t="shared" si="2636"/>
        <v>0</v>
      </c>
      <c r="AF241" s="62"/>
      <c r="AG241" s="52">
        <f t="shared" si="2637"/>
        <v>0</v>
      </c>
      <c r="AH241" s="62"/>
      <c r="AI241" s="51">
        <f t="shared" si="2638"/>
        <v>0</v>
      </c>
      <c r="AJ241" s="62"/>
      <c r="AK241" s="51">
        <f t="shared" si="2639"/>
        <v>0</v>
      </c>
      <c r="AL241" s="62"/>
      <c r="AM241" s="58">
        <f>SUM(AL241*H241)</f>
        <v>0</v>
      </c>
      <c r="AN241" s="62"/>
      <c r="AO241" s="58">
        <f t="shared" si="2641"/>
        <v>0</v>
      </c>
      <c r="AP241" s="62"/>
      <c r="AQ241" s="51">
        <f t="shared" si="2642"/>
        <v>0</v>
      </c>
      <c r="AR241" s="62">
        <v>1</v>
      </c>
      <c r="AS241" s="51">
        <f t="shared" ref="AS241" si="2738">AR241*J241*6</f>
        <v>6</v>
      </c>
      <c r="AT241" s="62"/>
      <c r="AU241" s="51">
        <f t="shared" si="2643"/>
        <v>0</v>
      </c>
      <c r="AV241" s="62"/>
      <c r="AW241" s="52">
        <f t="shared" si="2644"/>
        <v>0</v>
      </c>
      <c r="AX241" s="62"/>
      <c r="AY241" s="51">
        <f t="shared" si="2645"/>
        <v>0</v>
      </c>
      <c r="AZ241" s="62"/>
      <c r="BA241" s="51">
        <f t="shared" si="2646"/>
        <v>0</v>
      </c>
      <c r="BB241" s="62"/>
      <c r="BC241" s="51">
        <f t="shared" si="2647"/>
        <v>0</v>
      </c>
      <c r="BD241" s="63"/>
      <c r="BE241" s="52"/>
      <c r="BF241" s="52"/>
      <c r="BG241" s="52">
        <f t="shared" si="2649"/>
        <v>14</v>
      </c>
      <c r="BH241" s="52">
        <f t="shared" si="2650"/>
        <v>14</v>
      </c>
      <c r="BI241" s="31"/>
      <c r="BJ241" s="31"/>
      <c r="BK241" s="31"/>
      <c r="BL241" s="31"/>
      <c r="BM241" s="31"/>
      <c r="BN241" s="44" t="s">
        <v>123</v>
      </c>
      <c r="BO241" s="109" t="s">
        <v>111</v>
      </c>
      <c r="BP241" s="109" t="s">
        <v>112</v>
      </c>
      <c r="BQ241" s="109" t="s">
        <v>113</v>
      </c>
      <c r="BR241" s="109" t="s">
        <v>127</v>
      </c>
      <c r="BS241" s="45">
        <v>2</v>
      </c>
      <c r="BT241" s="45">
        <v>120</v>
      </c>
      <c r="BU241" s="45">
        <v>1</v>
      </c>
      <c r="BV241" s="45">
        <v>1</v>
      </c>
      <c r="BW241" s="45">
        <v>1</v>
      </c>
      <c r="BX241" s="44">
        <v>16</v>
      </c>
      <c r="BY241" s="99">
        <f t="shared" si="2704"/>
        <v>16</v>
      </c>
      <c r="BZ241" s="62">
        <v>8</v>
      </c>
      <c r="CA241" s="58">
        <f t="shared" ref="CA241:CA242" si="2739">SUM(BZ241)*BU241</f>
        <v>8</v>
      </c>
      <c r="CB241" s="62">
        <v>8</v>
      </c>
      <c r="CC241" s="58">
        <f t="shared" si="2706"/>
        <v>8</v>
      </c>
      <c r="CD241" s="62"/>
      <c r="CE241" s="58">
        <f t="shared" ref="CE241" si="2740">SUM(CD241)*BV241</f>
        <v>0</v>
      </c>
      <c r="CF241" s="62"/>
      <c r="CG241" s="58">
        <f t="shared" ref="CG241" si="2741">SUM(CF241)*BW241</f>
        <v>0</v>
      </c>
      <c r="CH241" s="62"/>
      <c r="CI241" s="58">
        <f t="shared" si="2709"/>
        <v>0</v>
      </c>
      <c r="CJ241" s="51">
        <f t="shared" si="2730"/>
        <v>0</v>
      </c>
      <c r="CK241" s="51">
        <v>0.1</v>
      </c>
      <c r="CL241" s="62"/>
      <c r="CM241" s="58"/>
      <c r="CN241" s="62"/>
      <c r="CO241" s="51">
        <f t="shared" ref="CO241" si="2742">SUM(CN241)*3*BT241/5</f>
        <v>0</v>
      </c>
      <c r="CP241" s="62"/>
      <c r="CQ241" s="100">
        <f t="shared" si="2712"/>
        <v>0</v>
      </c>
      <c r="CR241" s="62"/>
      <c r="CS241" s="52">
        <f t="shared" si="2713"/>
        <v>0</v>
      </c>
      <c r="CT241" s="62"/>
      <c r="CU241" s="51">
        <f t="shared" si="2714"/>
        <v>0</v>
      </c>
      <c r="CV241" s="62"/>
      <c r="CW241" s="51">
        <f t="shared" si="2732"/>
        <v>0</v>
      </c>
      <c r="CX241" s="62"/>
      <c r="CY241" s="58">
        <f>SUM(CX241*BT241)</f>
        <v>0</v>
      </c>
      <c r="CZ241" s="62"/>
      <c r="DA241" s="58">
        <f t="shared" ref="DA241:DA242" si="2743">SUM(CZ241*BV241)</f>
        <v>0</v>
      </c>
      <c r="DB241" s="62"/>
      <c r="DC241" s="51">
        <f t="shared" si="2718"/>
        <v>0</v>
      </c>
      <c r="DD241" s="62">
        <v>1</v>
      </c>
      <c r="DE241" s="51">
        <f t="shared" ref="DE241" si="2744">DD241*BV241*6</f>
        <v>6</v>
      </c>
      <c r="DF241" s="62"/>
      <c r="DG241" s="51">
        <f t="shared" si="2651"/>
        <v>0</v>
      </c>
      <c r="DH241" s="62"/>
      <c r="DI241" s="52">
        <f t="shared" si="2719"/>
        <v>0</v>
      </c>
      <c r="DJ241" s="62"/>
      <c r="DK241" s="51">
        <f t="shared" si="2734"/>
        <v>0</v>
      </c>
      <c r="DL241" s="62"/>
      <c r="DM241" s="51">
        <f t="shared" ref="DM241:DM245" si="2745">SUM(DL241*BW241*5*6)</f>
        <v>0</v>
      </c>
      <c r="DN241" s="62"/>
      <c r="DO241" s="51">
        <f t="shared" ref="DO241" si="2746">SUM(DN241*BW241*4*6)</f>
        <v>0</v>
      </c>
      <c r="DP241" s="63"/>
      <c r="DQ241" s="52"/>
      <c r="DR241" s="52"/>
      <c r="DS241" s="52">
        <f t="shared" si="2652"/>
        <v>22.1</v>
      </c>
      <c r="DT241" s="52">
        <f t="shared" si="2653"/>
        <v>22</v>
      </c>
      <c r="DU241" s="31"/>
      <c r="DV241" s="31"/>
      <c r="DW241" s="31"/>
      <c r="DX241" s="31"/>
      <c r="DY241" s="31"/>
      <c r="DZ241" s="52"/>
      <c r="EA241" s="101"/>
      <c r="EB241" s="101"/>
      <c r="EC241" s="31"/>
      <c r="ED241" s="31"/>
      <c r="EE241" s="31"/>
      <c r="EF241" s="31"/>
      <c r="EG241" s="31"/>
      <c r="EH241" s="31"/>
      <c r="EI241" s="31"/>
      <c r="EJ241" s="31">
        <f t="shared" si="2654"/>
        <v>32</v>
      </c>
      <c r="EK241" s="31">
        <f t="shared" si="2654"/>
        <v>24</v>
      </c>
      <c r="EL241" s="31">
        <f t="shared" si="2654"/>
        <v>8</v>
      </c>
      <c r="EM241" s="30">
        <f t="shared" si="2655"/>
        <v>8</v>
      </c>
      <c r="EN241" s="31">
        <f t="shared" si="2656"/>
        <v>16</v>
      </c>
      <c r="EO241" s="31">
        <f t="shared" si="2657"/>
        <v>16</v>
      </c>
      <c r="EP241" s="31">
        <f t="shared" si="2658"/>
        <v>0</v>
      </c>
      <c r="EQ241" s="31">
        <f t="shared" si="2659"/>
        <v>0</v>
      </c>
      <c r="ER241" s="31">
        <f t="shared" si="2660"/>
        <v>0</v>
      </c>
      <c r="ES241" s="31">
        <f t="shared" si="2661"/>
        <v>0</v>
      </c>
      <c r="ET241" s="31">
        <f t="shared" si="2662"/>
        <v>0</v>
      </c>
      <c r="EU241" s="31">
        <f t="shared" si="2663"/>
        <v>0</v>
      </c>
      <c r="EV241" s="31">
        <f t="shared" si="2664"/>
        <v>0</v>
      </c>
      <c r="EW241" s="30">
        <f t="shared" si="2665"/>
        <v>0.1</v>
      </c>
      <c r="EX241" s="31">
        <f t="shared" si="2666"/>
        <v>0</v>
      </c>
      <c r="EY241" s="31">
        <f t="shared" si="2667"/>
        <v>0</v>
      </c>
      <c r="EZ241" s="31">
        <f t="shared" si="2668"/>
        <v>0</v>
      </c>
      <c r="FA241" s="31">
        <f t="shared" si="2669"/>
        <v>0</v>
      </c>
      <c r="FB241" s="31">
        <f t="shared" si="2670"/>
        <v>0</v>
      </c>
      <c r="FC241" s="31">
        <f t="shared" si="2671"/>
        <v>0</v>
      </c>
      <c r="FD241" s="31">
        <f t="shared" si="2672"/>
        <v>0</v>
      </c>
      <c r="FE241" s="31">
        <f t="shared" si="2673"/>
        <v>0</v>
      </c>
      <c r="FF241" s="31">
        <f t="shared" si="2674"/>
        <v>0</v>
      </c>
      <c r="FG241" s="30">
        <f t="shared" si="2675"/>
        <v>0</v>
      </c>
      <c r="FH241" s="31">
        <f t="shared" si="2676"/>
        <v>0</v>
      </c>
      <c r="FI241" s="31">
        <f t="shared" si="2677"/>
        <v>0</v>
      </c>
      <c r="FJ241" s="31">
        <f t="shared" si="2678"/>
        <v>0</v>
      </c>
      <c r="FK241" s="31">
        <f t="shared" si="2679"/>
        <v>0</v>
      </c>
      <c r="FL241" s="31">
        <f t="shared" si="2680"/>
        <v>0</v>
      </c>
      <c r="FM241" s="31">
        <f t="shared" si="2681"/>
        <v>0</v>
      </c>
      <c r="FN241" s="31">
        <f t="shared" si="2682"/>
        <v>0</v>
      </c>
      <c r="FO241" s="31">
        <f t="shared" si="2683"/>
        <v>0</v>
      </c>
      <c r="FP241" s="31">
        <f t="shared" si="2684"/>
        <v>2</v>
      </c>
      <c r="FQ241" s="31">
        <f t="shared" si="2685"/>
        <v>12</v>
      </c>
      <c r="FR241" s="31"/>
      <c r="FS241" s="31">
        <f t="shared" si="2685"/>
        <v>0</v>
      </c>
      <c r="FT241" s="31">
        <f t="shared" si="2686"/>
        <v>0</v>
      </c>
      <c r="FU241" s="31">
        <f t="shared" si="2687"/>
        <v>0</v>
      </c>
      <c r="FV241" s="31">
        <f t="shared" si="2688"/>
        <v>0</v>
      </c>
      <c r="FW241" s="31">
        <f t="shared" si="2689"/>
        <v>0</v>
      </c>
      <c r="FX241" s="31">
        <f t="shared" si="2690"/>
        <v>0</v>
      </c>
      <c r="FY241" s="31">
        <f t="shared" si="2691"/>
        <v>0</v>
      </c>
      <c r="FZ241" s="31">
        <f t="shared" si="2692"/>
        <v>0</v>
      </c>
      <c r="GA241" s="31">
        <f t="shared" si="2693"/>
        <v>0</v>
      </c>
      <c r="GB241" s="31">
        <f t="shared" si="2694"/>
        <v>0</v>
      </c>
      <c r="GC241" s="31">
        <f t="shared" si="2695"/>
        <v>0</v>
      </c>
      <c r="GD241" s="31">
        <f t="shared" si="2696"/>
        <v>0</v>
      </c>
      <c r="GE241" s="97">
        <f t="shared" si="2697"/>
        <v>36.1</v>
      </c>
      <c r="GF241" s="98">
        <f t="shared" si="2698"/>
        <v>36</v>
      </c>
      <c r="GG241" s="31"/>
      <c r="GH241" s="31"/>
      <c r="GI241" s="31"/>
      <c r="GJ241" s="31"/>
      <c r="GL241" s="7"/>
      <c r="GM241" s="7"/>
      <c r="GN241" s="11"/>
      <c r="GO241" s="33"/>
      <c r="GP241" s="40"/>
      <c r="GR241" s="36"/>
    </row>
    <row r="242" spans="1:200" s="2" customFormat="1" ht="24.95" hidden="1" customHeight="1">
      <c r="A242" s="31"/>
      <c r="B242" s="44" t="s">
        <v>119</v>
      </c>
      <c r="C242" s="45" t="s">
        <v>111</v>
      </c>
      <c r="D242" s="109" t="s">
        <v>112</v>
      </c>
      <c r="E242" s="109" t="s">
        <v>113</v>
      </c>
      <c r="F242" s="109">
        <v>104</v>
      </c>
      <c r="G242" s="109">
        <v>1</v>
      </c>
      <c r="H242" s="45">
        <v>120</v>
      </c>
      <c r="I242" s="45">
        <v>1</v>
      </c>
      <c r="J242" s="45">
        <v>1</v>
      </c>
      <c r="K242" s="45">
        <v>1</v>
      </c>
      <c r="L242" s="104">
        <v>18</v>
      </c>
      <c r="M242" s="105">
        <f t="shared" si="2628"/>
        <v>12</v>
      </c>
      <c r="N242" s="104">
        <v>0</v>
      </c>
      <c r="O242" s="104">
        <f t="shared" si="2735"/>
        <v>0</v>
      </c>
      <c r="P242" s="104"/>
      <c r="Q242" s="106">
        <f t="shared" si="2630"/>
        <v>0</v>
      </c>
      <c r="R242" s="104"/>
      <c r="S242" s="106">
        <f t="shared" si="2736"/>
        <v>0</v>
      </c>
      <c r="T242" s="64">
        <v>12</v>
      </c>
      <c r="U242" s="59">
        <f t="shared" si="2723"/>
        <v>12</v>
      </c>
      <c r="V242" s="64"/>
      <c r="W242" s="59">
        <f t="shared" ref="W242" si="2747">SUM(V242)*J242*3</f>
        <v>0</v>
      </c>
      <c r="X242" s="51">
        <f t="shared" ref="X242:X243" si="2748">2/8*J242*AX242</f>
        <v>0</v>
      </c>
      <c r="Y242" s="51">
        <v>0</v>
      </c>
      <c r="Z242" s="64"/>
      <c r="AA242" s="59"/>
      <c r="AB242" s="64"/>
      <c r="AC242" s="53">
        <f t="shared" si="2737"/>
        <v>0</v>
      </c>
      <c r="AD242" s="64"/>
      <c r="AE242" s="59">
        <f t="shared" ref="AE242:AE243" si="2749">SUM(AD242*H242*(30+4))</f>
        <v>0</v>
      </c>
      <c r="AF242" s="64"/>
      <c r="AG242" s="110">
        <f t="shared" si="2637"/>
        <v>0</v>
      </c>
      <c r="AH242" s="64"/>
      <c r="AI242" s="51">
        <f t="shared" si="2638"/>
        <v>0</v>
      </c>
      <c r="AJ242" s="64"/>
      <c r="AK242" s="51">
        <f t="shared" ref="AK242:AK243" si="2750">SUM(AJ242*H242*2/3)</f>
        <v>0</v>
      </c>
      <c r="AL242" s="64"/>
      <c r="AM242" s="59">
        <f t="shared" ref="AM242:AM245" si="2751">SUM(AL242*H242)</f>
        <v>0</v>
      </c>
      <c r="AN242" s="64"/>
      <c r="AO242" s="59">
        <f t="shared" si="2641"/>
        <v>0</v>
      </c>
      <c r="AP242" s="64"/>
      <c r="AQ242" s="53">
        <f t="shared" si="2642"/>
        <v>0</v>
      </c>
      <c r="AR242" s="64"/>
      <c r="AS242" s="51">
        <f t="shared" ref="AS242:AS243" si="2752">SUM(J242*AR242*6)</f>
        <v>0</v>
      </c>
      <c r="AT242" s="64"/>
      <c r="AU242" s="51">
        <f t="shared" si="2643"/>
        <v>0</v>
      </c>
      <c r="AV242" s="64"/>
      <c r="AW242" s="52">
        <f t="shared" si="2644"/>
        <v>0</v>
      </c>
      <c r="AX242" s="62"/>
      <c r="AY242" s="51">
        <f t="shared" ref="AY242:AY243" si="2753">AX242*J242*8/2</f>
        <v>0</v>
      </c>
      <c r="AZ242" s="64"/>
      <c r="BA242" s="51">
        <f t="shared" ref="BA242:BA243" si="2754">SUM(AZ242*K242*5*6)</f>
        <v>0</v>
      </c>
      <c r="BB242" s="64"/>
      <c r="BC242" s="53">
        <f t="shared" ref="BC242:BC243" si="2755">SUM(BB242*K242*4*6)</f>
        <v>0</v>
      </c>
      <c r="BD242" s="63"/>
      <c r="BE242" s="52"/>
      <c r="BF242" s="52"/>
      <c r="BG242" s="52">
        <f t="shared" si="2649"/>
        <v>12</v>
      </c>
      <c r="BH242" s="52">
        <f t="shared" si="2650"/>
        <v>12</v>
      </c>
      <c r="BI242" s="31"/>
      <c r="BJ242" s="31"/>
      <c r="BK242" s="31"/>
      <c r="BL242" s="31"/>
      <c r="BM242" s="31"/>
      <c r="BN242" s="44" t="s">
        <v>110</v>
      </c>
      <c r="BO242" s="109" t="s">
        <v>111</v>
      </c>
      <c r="BP242" s="109" t="s">
        <v>112</v>
      </c>
      <c r="BQ242" s="109" t="s">
        <v>113</v>
      </c>
      <c r="BR242" s="45">
        <v>504</v>
      </c>
      <c r="BS242" s="45">
        <v>10</v>
      </c>
      <c r="BT242" s="45">
        <v>164</v>
      </c>
      <c r="BU242" s="45">
        <v>1</v>
      </c>
      <c r="BV242" s="45">
        <v>1</v>
      </c>
      <c r="BW242" s="45">
        <v>1</v>
      </c>
      <c r="BX242" s="44">
        <v>44</v>
      </c>
      <c r="BY242" s="99">
        <f t="shared" si="2704"/>
        <v>44</v>
      </c>
      <c r="BZ242" s="62"/>
      <c r="CA242" s="58">
        <f t="shared" si="2739"/>
        <v>0</v>
      </c>
      <c r="CB242" s="62"/>
      <c r="CC242" s="58">
        <f t="shared" si="2706"/>
        <v>0</v>
      </c>
      <c r="CD242" s="62"/>
      <c r="CE242" s="58">
        <f t="shared" ref="CE242" si="2756">SUM(CD242)*BV242</f>
        <v>0</v>
      </c>
      <c r="CF242" s="62">
        <v>44</v>
      </c>
      <c r="CG242" s="58">
        <f t="shared" ref="CG242:CG245" si="2757">SUM(CF242)*BW242</f>
        <v>44</v>
      </c>
      <c r="CH242" s="62"/>
      <c r="CI242" s="58">
        <f t="shared" si="2709"/>
        <v>0</v>
      </c>
      <c r="CJ242" s="51">
        <f>SUM(BV242*DJ242*2+BV242*DL242*2)</f>
        <v>2</v>
      </c>
      <c r="CK242" s="51">
        <f t="shared" ref="CK242" si="2758">SUM(BX242*5/100*BV242)</f>
        <v>2.2000000000000002</v>
      </c>
      <c r="CL242" s="62"/>
      <c r="CM242" s="58"/>
      <c r="CN242" s="62"/>
      <c r="CO242" s="51">
        <f t="shared" ref="CO242:CO245" si="2759">SUM(CN242)*3*BT242/5</f>
        <v>0</v>
      </c>
      <c r="CP242" s="62"/>
      <c r="CQ242" s="100">
        <f t="shared" si="2712"/>
        <v>0</v>
      </c>
      <c r="CR242" s="62"/>
      <c r="CS242" s="52">
        <f t="shared" si="2713"/>
        <v>0</v>
      </c>
      <c r="CT242" s="62"/>
      <c r="CU242" s="51">
        <f t="shared" si="2714"/>
        <v>0</v>
      </c>
      <c r="CV242" s="62"/>
      <c r="CW242" s="51">
        <f t="shared" si="2732"/>
        <v>0</v>
      </c>
      <c r="CX242" s="62"/>
      <c r="CY242" s="58">
        <f t="shared" ref="CY242:CY245" si="2760">SUM(CX242*BT242)</f>
        <v>0</v>
      </c>
      <c r="CZ242" s="62"/>
      <c r="DA242" s="58">
        <f t="shared" si="2743"/>
        <v>0</v>
      </c>
      <c r="DB242" s="62"/>
      <c r="DC242" s="51">
        <f t="shared" si="2718"/>
        <v>0</v>
      </c>
      <c r="DD242" s="62"/>
      <c r="DE242" s="51">
        <f t="shared" ref="DE242" si="2761">SUM(BW242*DD242*6)</f>
        <v>0</v>
      </c>
      <c r="DF242" s="62"/>
      <c r="DG242" s="51">
        <f t="shared" si="2651"/>
        <v>0</v>
      </c>
      <c r="DH242" s="62"/>
      <c r="DI242" s="52">
        <f t="shared" si="2719"/>
        <v>0</v>
      </c>
      <c r="DJ242" s="62">
        <v>1</v>
      </c>
      <c r="DK242" s="51">
        <f>DJ242*BW242:BW272*8</f>
        <v>8</v>
      </c>
      <c r="DL242" s="62"/>
      <c r="DM242" s="51">
        <f t="shared" si="2745"/>
        <v>0</v>
      </c>
      <c r="DN242" s="63"/>
      <c r="DO242" s="52"/>
      <c r="DP242" s="63"/>
      <c r="DQ242" s="52"/>
      <c r="DR242" s="52"/>
      <c r="DS242" s="52">
        <f t="shared" si="2652"/>
        <v>56.2</v>
      </c>
      <c r="DT242" s="52">
        <f t="shared" si="2653"/>
        <v>54</v>
      </c>
      <c r="DU242" s="31"/>
      <c r="DV242" s="31"/>
      <c r="DW242" s="31"/>
      <c r="DX242" s="31"/>
      <c r="DY242" s="31"/>
      <c r="DZ242" s="95"/>
      <c r="EA242" s="95"/>
      <c r="EB242" s="31"/>
      <c r="EC242" s="31"/>
      <c r="ED242" s="31"/>
      <c r="EE242" s="31"/>
      <c r="EF242" s="31"/>
      <c r="EG242" s="31"/>
      <c r="EH242" s="31"/>
      <c r="EI242" s="31"/>
      <c r="EJ242" s="31">
        <f>SUM(L242+L239)</f>
        <v>56</v>
      </c>
      <c r="EK242" s="31">
        <f>SUM(M242+M239)</f>
        <v>52</v>
      </c>
      <c r="EL242" s="31">
        <f>SUM(N242+N239)</f>
        <v>0</v>
      </c>
      <c r="EM242" s="30">
        <f t="shared" si="2655"/>
        <v>0</v>
      </c>
      <c r="EN242" s="31">
        <f t="shared" si="2656"/>
        <v>0</v>
      </c>
      <c r="EO242" s="31">
        <f t="shared" si="2657"/>
        <v>0</v>
      </c>
      <c r="EP242" s="31">
        <f t="shared" si="2658"/>
        <v>0</v>
      </c>
      <c r="EQ242" s="31">
        <f t="shared" si="2659"/>
        <v>0</v>
      </c>
      <c r="ER242" s="31">
        <f t="shared" si="2660"/>
        <v>56</v>
      </c>
      <c r="ES242" s="31">
        <f t="shared" si="2661"/>
        <v>56</v>
      </c>
      <c r="ET242" s="31">
        <f t="shared" si="2662"/>
        <v>0</v>
      </c>
      <c r="EU242" s="31">
        <f t="shared" si="2663"/>
        <v>0</v>
      </c>
      <c r="EV242" s="31">
        <f t="shared" si="2664"/>
        <v>2</v>
      </c>
      <c r="EW242" s="30">
        <f t="shared" si="2665"/>
        <v>2.2000000000000002</v>
      </c>
      <c r="EX242" s="31">
        <f t="shared" si="2666"/>
        <v>0</v>
      </c>
      <c r="EY242" s="31">
        <f t="shared" si="2667"/>
        <v>0</v>
      </c>
      <c r="EZ242" s="31">
        <f t="shared" si="2668"/>
        <v>0</v>
      </c>
      <c r="FA242" s="31">
        <f t="shared" si="2669"/>
        <v>0</v>
      </c>
      <c r="FB242" s="31">
        <f t="shared" si="2670"/>
        <v>0</v>
      </c>
      <c r="FC242" s="31">
        <f t="shared" si="2671"/>
        <v>0</v>
      </c>
      <c r="FD242" s="31">
        <f t="shared" si="2672"/>
        <v>0</v>
      </c>
      <c r="FE242" s="31">
        <f t="shared" si="2673"/>
        <v>0</v>
      </c>
      <c r="FF242" s="31">
        <f t="shared" si="2674"/>
        <v>0</v>
      </c>
      <c r="FG242" s="30">
        <f t="shared" si="2675"/>
        <v>0</v>
      </c>
      <c r="FH242" s="31">
        <f t="shared" si="2676"/>
        <v>0</v>
      </c>
      <c r="FI242" s="31">
        <f t="shared" si="2677"/>
        <v>0</v>
      </c>
      <c r="FJ242" s="31">
        <f t="shared" si="2678"/>
        <v>0</v>
      </c>
      <c r="FK242" s="31">
        <f t="shared" si="2679"/>
        <v>0</v>
      </c>
      <c r="FL242" s="31">
        <f t="shared" si="2680"/>
        <v>0</v>
      </c>
      <c r="FM242" s="31">
        <f t="shared" si="2681"/>
        <v>0</v>
      </c>
      <c r="FN242" s="31">
        <f t="shared" si="2682"/>
        <v>0</v>
      </c>
      <c r="FO242" s="31">
        <f t="shared" si="2683"/>
        <v>0</v>
      </c>
      <c r="FP242" s="31">
        <f t="shared" si="2684"/>
        <v>0</v>
      </c>
      <c r="FQ242" s="31">
        <f t="shared" si="2685"/>
        <v>0</v>
      </c>
      <c r="FR242" s="31"/>
      <c r="FS242" s="31">
        <f t="shared" si="2685"/>
        <v>0</v>
      </c>
      <c r="FT242" s="31">
        <f t="shared" si="2686"/>
        <v>0</v>
      </c>
      <c r="FU242" s="31">
        <f t="shared" si="2687"/>
        <v>0</v>
      </c>
      <c r="FV242" s="31">
        <f t="shared" si="2688"/>
        <v>1</v>
      </c>
      <c r="FW242" s="31">
        <f t="shared" si="2689"/>
        <v>8</v>
      </c>
      <c r="FX242" s="31">
        <f t="shared" si="2690"/>
        <v>0</v>
      </c>
      <c r="FY242" s="31">
        <f t="shared" si="2691"/>
        <v>0</v>
      </c>
      <c r="FZ242" s="31">
        <f t="shared" si="2692"/>
        <v>0</v>
      </c>
      <c r="GA242" s="31">
        <f t="shared" si="2693"/>
        <v>0</v>
      </c>
      <c r="GB242" s="31">
        <f t="shared" si="2694"/>
        <v>0</v>
      </c>
      <c r="GC242" s="31">
        <f t="shared" si="2695"/>
        <v>0</v>
      </c>
      <c r="GD242" s="31">
        <f t="shared" si="2696"/>
        <v>0</v>
      </c>
      <c r="GE242" s="97">
        <f t="shared" si="2697"/>
        <v>68.2</v>
      </c>
      <c r="GF242" s="98">
        <f t="shared" si="2698"/>
        <v>66</v>
      </c>
      <c r="GG242" s="31"/>
      <c r="GH242" s="31"/>
      <c r="GI242" s="31"/>
      <c r="GJ242" s="31"/>
      <c r="GL242" s="7"/>
      <c r="GM242" s="7"/>
      <c r="GN242" s="11"/>
      <c r="GO242" s="33"/>
      <c r="GP242" s="40"/>
      <c r="GR242" s="36"/>
    </row>
    <row r="243" spans="1:200" s="2" customFormat="1" ht="24.95" hidden="1" customHeight="1">
      <c r="A243" s="31"/>
      <c r="B243" s="44" t="s">
        <v>119</v>
      </c>
      <c r="C243" s="109" t="s">
        <v>116</v>
      </c>
      <c r="D243" s="45" t="s">
        <v>112</v>
      </c>
      <c r="E243" s="109" t="s">
        <v>117</v>
      </c>
      <c r="F243" s="109">
        <v>109</v>
      </c>
      <c r="G243" s="109">
        <v>1</v>
      </c>
      <c r="H243" s="109">
        <v>80</v>
      </c>
      <c r="I243" s="109">
        <v>1</v>
      </c>
      <c r="J243" s="109">
        <v>1</v>
      </c>
      <c r="K243" s="109">
        <v>1</v>
      </c>
      <c r="L243" s="104">
        <v>18</v>
      </c>
      <c r="M243" s="105">
        <f t="shared" si="2628"/>
        <v>12</v>
      </c>
      <c r="N243" s="104">
        <v>0</v>
      </c>
      <c r="O243" s="104">
        <f t="shared" si="2735"/>
        <v>0</v>
      </c>
      <c r="P243" s="104"/>
      <c r="Q243" s="106">
        <f t="shared" si="2630"/>
        <v>0</v>
      </c>
      <c r="R243" s="104"/>
      <c r="S243" s="106">
        <f t="shared" si="2736"/>
        <v>0</v>
      </c>
      <c r="T243" s="64">
        <v>12</v>
      </c>
      <c r="U243" s="59">
        <f t="shared" ref="U243" si="2762">SUM(T243)*K243</f>
        <v>12</v>
      </c>
      <c r="V243" s="64"/>
      <c r="W243" s="59">
        <f t="shared" ref="W243" si="2763">SUM(V243)*J243*3</f>
        <v>0</v>
      </c>
      <c r="X243" s="51">
        <f t="shared" si="2748"/>
        <v>0</v>
      </c>
      <c r="Y243" s="51">
        <v>0</v>
      </c>
      <c r="Z243" s="64"/>
      <c r="AA243" s="59"/>
      <c r="AB243" s="64"/>
      <c r="AC243" s="53">
        <f t="shared" si="2737"/>
        <v>0</v>
      </c>
      <c r="AD243" s="64"/>
      <c r="AE243" s="59">
        <f t="shared" si="2749"/>
        <v>0</v>
      </c>
      <c r="AF243" s="64"/>
      <c r="AG243" s="110">
        <f t="shared" si="2637"/>
        <v>0</v>
      </c>
      <c r="AH243" s="64"/>
      <c r="AI243" s="51">
        <f t="shared" si="2638"/>
        <v>0</v>
      </c>
      <c r="AJ243" s="64"/>
      <c r="AK243" s="51">
        <f t="shared" si="2750"/>
        <v>0</v>
      </c>
      <c r="AL243" s="64"/>
      <c r="AM243" s="59">
        <f t="shared" si="2751"/>
        <v>0</v>
      </c>
      <c r="AN243" s="64"/>
      <c r="AO243" s="59">
        <f t="shared" si="2641"/>
        <v>0</v>
      </c>
      <c r="AP243" s="64"/>
      <c r="AQ243" s="53">
        <f t="shared" si="2642"/>
        <v>0</v>
      </c>
      <c r="AR243" s="64"/>
      <c r="AS243" s="51">
        <f t="shared" si="2752"/>
        <v>0</v>
      </c>
      <c r="AT243" s="64"/>
      <c r="AU243" s="51">
        <f t="shared" si="2643"/>
        <v>0</v>
      </c>
      <c r="AV243" s="64"/>
      <c r="AW243" s="52">
        <f t="shared" si="2644"/>
        <v>0</v>
      </c>
      <c r="AX243" s="62"/>
      <c r="AY243" s="51">
        <f t="shared" si="2753"/>
        <v>0</v>
      </c>
      <c r="AZ243" s="64"/>
      <c r="BA243" s="51">
        <f t="shared" si="2754"/>
        <v>0</v>
      </c>
      <c r="BB243" s="64"/>
      <c r="BC243" s="53">
        <f t="shared" si="2755"/>
        <v>0</v>
      </c>
      <c r="BD243" s="63"/>
      <c r="BE243" s="52"/>
      <c r="BF243" s="52"/>
      <c r="BG243" s="52">
        <f t="shared" si="2649"/>
        <v>12</v>
      </c>
      <c r="BH243" s="52">
        <f t="shared" si="2650"/>
        <v>12</v>
      </c>
      <c r="BI243" s="31"/>
      <c r="BJ243" s="31"/>
      <c r="BK243" s="31"/>
      <c r="BL243" s="31"/>
      <c r="BM243" s="31"/>
      <c r="BN243" s="44" t="s">
        <v>110</v>
      </c>
      <c r="BO243" s="109" t="s">
        <v>111</v>
      </c>
      <c r="BP243" s="109" t="s">
        <v>112</v>
      </c>
      <c r="BQ243" s="45" t="s">
        <v>128</v>
      </c>
      <c r="BR243" s="45">
        <v>223</v>
      </c>
      <c r="BS243" s="45">
        <v>4</v>
      </c>
      <c r="BT243" s="45">
        <v>86</v>
      </c>
      <c r="BU243" s="45">
        <v>1</v>
      </c>
      <c r="BV243" s="45">
        <v>1</v>
      </c>
      <c r="BW243" s="45">
        <v>1</v>
      </c>
      <c r="BX243" s="44">
        <v>70</v>
      </c>
      <c r="BY243" s="99">
        <f t="shared" si="2704"/>
        <v>24</v>
      </c>
      <c r="BZ243" s="62"/>
      <c r="CA243" s="58">
        <f t="shared" ref="CA243:CA245" si="2764">SUM(BZ243)*BU243</f>
        <v>0</v>
      </c>
      <c r="CB243" s="62"/>
      <c r="CC243" s="58">
        <f t="shared" si="2706"/>
        <v>0</v>
      </c>
      <c r="CD243" s="62">
        <v>6</v>
      </c>
      <c r="CE243" s="58">
        <f t="shared" ref="CE243:CE245" si="2765">SUM(CD243)*BV243</f>
        <v>6</v>
      </c>
      <c r="CF243" s="62">
        <v>18</v>
      </c>
      <c r="CG243" s="58">
        <f t="shared" si="2757"/>
        <v>18</v>
      </c>
      <c r="CH243" s="62"/>
      <c r="CI243" s="58">
        <f t="shared" si="2709"/>
        <v>0</v>
      </c>
      <c r="CJ243" s="51">
        <f t="shared" ref="CJ243:CJ245" si="2766">SUM(BW243*DJ243*2+BW243*DL243*2)</f>
        <v>0</v>
      </c>
      <c r="CK243" s="51">
        <f t="shared" ref="CK243" si="2767">SUM(BX243*5/100*BV243)</f>
        <v>3.5</v>
      </c>
      <c r="CL243" s="62"/>
      <c r="CM243" s="58"/>
      <c r="CN243" s="62"/>
      <c r="CO243" s="51">
        <f t="shared" si="2759"/>
        <v>0</v>
      </c>
      <c r="CP243" s="62"/>
      <c r="CQ243" s="100">
        <f t="shared" si="2712"/>
        <v>0</v>
      </c>
      <c r="CR243" s="62"/>
      <c r="CS243" s="52">
        <f t="shared" si="2713"/>
        <v>0</v>
      </c>
      <c r="CT243" s="62"/>
      <c r="CU243" s="51">
        <f t="shared" si="2714"/>
        <v>0</v>
      </c>
      <c r="CV243" s="62"/>
      <c r="CW243" s="51">
        <f t="shared" si="2732"/>
        <v>0</v>
      </c>
      <c r="CX243" s="62"/>
      <c r="CY243" s="58">
        <f t="shared" si="2760"/>
        <v>0</v>
      </c>
      <c r="CZ243" s="62"/>
      <c r="DA243" s="58">
        <f t="shared" ref="DA243:DA245" si="2768">SUM(CZ243*BV243)</f>
        <v>0</v>
      </c>
      <c r="DB243" s="62"/>
      <c r="DC243" s="51">
        <f t="shared" si="2718"/>
        <v>0</v>
      </c>
      <c r="DD243" s="62">
        <v>1</v>
      </c>
      <c r="DE243" s="51">
        <v>0</v>
      </c>
      <c r="DF243" s="62"/>
      <c r="DG243" s="51">
        <f t="shared" si="2651"/>
        <v>0</v>
      </c>
      <c r="DH243" s="62"/>
      <c r="DI243" s="52">
        <f t="shared" si="2719"/>
        <v>0</v>
      </c>
      <c r="DJ243" s="62"/>
      <c r="DK243" s="51">
        <f t="shared" ref="DK243:DK245" si="2769">SUM(BV243*DJ243*8*2)</f>
        <v>0</v>
      </c>
      <c r="DL243" s="62"/>
      <c r="DM243" s="51">
        <f t="shared" si="2745"/>
        <v>0</v>
      </c>
      <c r="DN243" s="62"/>
      <c r="DO243" s="51">
        <f t="shared" ref="DO243:DO244" si="2770">SUM(DN243*BW243*4*6)</f>
        <v>0</v>
      </c>
      <c r="DP243" s="63"/>
      <c r="DQ243" s="52"/>
      <c r="DR243" s="52"/>
      <c r="DS243" s="52">
        <f t="shared" si="2652"/>
        <v>27.5</v>
      </c>
      <c r="DT243" s="52">
        <f t="shared" si="2653"/>
        <v>24</v>
      </c>
      <c r="DU243" s="31"/>
      <c r="DV243" s="31"/>
      <c r="DW243" s="31"/>
      <c r="DX243" s="31"/>
      <c r="DY243" s="31"/>
      <c r="DZ243" s="95"/>
      <c r="EA243" s="95"/>
      <c r="EB243" s="31"/>
      <c r="EC243" s="31"/>
      <c r="ED243" s="31"/>
      <c r="EE243" s="31"/>
      <c r="EF243" s="31"/>
      <c r="EG243" s="31"/>
      <c r="EH243" s="31"/>
      <c r="EI243" s="31"/>
      <c r="EJ243" s="31">
        <f t="shared" ref="EJ243:EJ251" si="2771">SUM(L243+BX243)</f>
        <v>88</v>
      </c>
      <c r="EK243" s="31">
        <f t="shared" ref="EK243:EK251" si="2772">SUM(M243+BY243)</f>
        <v>36</v>
      </c>
      <c r="EL243" s="31">
        <f t="shared" ref="EL243:EL251" si="2773">SUM(N243+BZ243)</f>
        <v>0</v>
      </c>
      <c r="EM243" s="30">
        <f t="shared" si="2655"/>
        <v>0</v>
      </c>
      <c r="EN243" s="31">
        <f t="shared" si="2656"/>
        <v>0</v>
      </c>
      <c r="EO243" s="31">
        <f t="shared" si="2657"/>
        <v>0</v>
      </c>
      <c r="EP243" s="31">
        <f t="shared" si="2658"/>
        <v>6</v>
      </c>
      <c r="EQ243" s="31">
        <f t="shared" si="2659"/>
        <v>6</v>
      </c>
      <c r="ER243" s="31">
        <f t="shared" si="2660"/>
        <v>30</v>
      </c>
      <c r="ES243" s="31">
        <f t="shared" si="2661"/>
        <v>30</v>
      </c>
      <c r="ET243" s="31">
        <f t="shared" si="2662"/>
        <v>0</v>
      </c>
      <c r="EU243" s="31">
        <f t="shared" si="2663"/>
        <v>0</v>
      </c>
      <c r="EV243" s="31">
        <f t="shared" si="2664"/>
        <v>0</v>
      </c>
      <c r="EW243" s="30">
        <f t="shared" si="2665"/>
        <v>3.5</v>
      </c>
      <c r="EX243" s="31">
        <f t="shared" si="2666"/>
        <v>0</v>
      </c>
      <c r="EY243" s="31">
        <f t="shared" si="2667"/>
        <v>0</v>
      </c>
      <c r="EZ243" s="31">
        <f t="shared" si="2668"/>
        <v>0</v>
      </c>
      <c r="FA243" s="31">
        <f t="shared" si="2669"/>
        <v>0</v>
      </c>
      <c r="FB243" s="31">
        <f t="shared" si="2670"/>
        <v>0</v>
      </c>
      <c r="FC243" s="31">
        <f t="shared" si="2671"/>
        <v>0</v>
      </c>
      <c r="FD243" s="31">
        <f t="shared" si="2672"/>
        <v>0</v>
      </c>
      <c r="FE243" s="31">
        <f t="shared" si="2673"/>
        <v>0</v>
      </c>
      <c r="FF243" s="31">
        <f t="shared" si="2674"/>
        <v>0</v>
      </c>
      <c r="FG243" s="30">
        <f t="shared" si="2675"/>
        <v>0</v>
      </c>
      <c r="FH243" s="31">
        <f t="shared" si="2676"/>
        <v>0</v>
      </c>
      <c r="FI243" s="31">
        <f t="shared" si="2677"/>
        <v>0</v>
      </c>
      <c r="FJ243" s="31">
        <f t="shared" si="2678"/>
        <v>0</v>
      </c>
      <c r="FK243" s="31">
        <f t="shared" si="2679"/>
        <v>0</v>
      </c>
      <c r="FL243" s="31">
        <f t="shared" si="2680"/>
        <v>0</v>
      </c>
      <c r="FM243" s="31">
        <f t="shared" si="2681"/>
        <v>0</v>
      </c>
      <c r="FN243" s="31">
        <f t="shared" si="2682"/>
        <v>0</v>
      </c>
      <c r="FO243" s="31">
        <f t="shared" si="2683"/>
        <v>0</v>
      </c>
      <c r="FP243" s="31">
        <f t="shared" si="2684"/>
        <v>1</v>
      </c>
      <c r="FQ243" s="31">
        <f t="shared" si="2685"/>
        <v>0</v>
      </c>
      <c r="FR243" s="31"/>
      <c r="FS243" s="31">
        <f t="shared" si="2685"/>
        <v>0</v>
      </c>
      <c r="FT243" s="31">
        <f t="shared" si="2686"/>
        <v>0</v>
      </c>
      <c r="FU243" s="31">
        <f t="shared" si="2687"/>
        <v>0</v>
      </c>
      <c r="FV243" s="31">
        <f t="shared" si="2688"/>
        <v>0</v>
      </c>
      <c r="FW243" s="31">
        <f t="shared" si="2689"/>
        <v>0</v>
      </c>
      <c r="FX243" s="31">
        <f t="shared" si="2690"/>
        <v>0</v>
      </c>
      <c r="FY243" s="31">
        <f t="shared" si="2691"/>
        <v>0</v>
      </c>
      <c r="FZ243" s="31">
        <f t="shared" si="2692"/>
        <v>0</v>
      </c>
      <c r="GA243" s="31">
        <f t="shared" si="2693"/>
        <v>0</v>
      </c>
      <c r="GB243" s="31">
        <f t="shared" si="2694"/>
        <v>0</v>
      </c>
      <c r="GC243" s="31">
        <f t="shared" si="2695"/>
        <v>0</v>
      </c>
      <c r="GD243" s="31">
        <f t="shared" si="2696"/>
        <v>0</v>
      </c>
      <c r="GE243" s="97">
        <f t="shared" si="2697"/>
        <v>39.5</v>
      </c>
      <c r="GF243" s="98">
        <f t="shared" si="2698"/>
        <v>36</v>
      </c>
      <c r="GG243" s="31"/>
      <c r="GH243" s="31"/>
      <c r="GI243" s="31"/>
      <c r="GJ243" s="31"/>
      <c r="GL243" s="7"/>
      <c r="GM243" s="7"/>
      <c r="GN243" s="11"/>
      <c r="GO243" s="33"/>
      <c r="GP243" s="40"/>
      <c r="GR243" s="36"/>
    </row>
    <row r="244" spans="1:200" s="2" customFormat="1" ht="24.95" hidden="1" customHeight="1">
      <c r="A244" s="31"/>
      <c r="B244" s="102" t="s">
        <v>110</v>
      </c>
      <c r="C244" s="45" t="s">
        <v>147</v>
      </c>
      <c r="D244" s="109" t="s">
        <v>112</v>
      </c>
      <c r="E244" s="45" t="s">
        <v>148</v>
      </c>
      <c r="F244" s="45">
        <v>327</v>
      </c>
      <c r="G244" s="45">
        <v>5</v>
      </c>
      <c r="H244" s="45">
        <f>23+22+21</f>
        <v>66</v>
      </c>
      <c r="I244" s="45">
        <v>1</v>
      </c>
      <c r="J244" s="45">
        <v>1</v>
      </c>
      <c r="K244" s="45">
        <v>1</v>
      </c>
      <c r="L244" s="104">
        <v>44</v>
      </c>
      <c r="M244" s="99">
        <f t="shared" si="2628"/>
        <v>6</v>
      </c>
      <c r="N244" s="62"/>
      <c r="O244" s="58">
        <f t="shared" ref="O244:O245" si="2774">SUM(N244)*I244</f>
        <v>0</v>
      </c>
      <c r="P244" s="62"/>
      <c r="Q244" s="58">
        <f t="shared" si="2630"/>
        <v>0</v>
      </c>
      <c r="R244" s="62">
        <v>0</v>
      </c>
      <c r="S244" s="58">
        <f t="shared" ref="S244:S245" si="2775">SUM(R244)*J244</f>
        <v>0</v>
      </c>
      <c r="T244" s="62">
        <v>6</v>
      </c>
      <c r="U244" s="58">
        <f t="shared" ref="U244:U246" si="2776">SUM(T244)*K244</f>
        <v>6</v>
      </c>
      <c r="V244" s="62"/>
      <c r="W244" s="58">
        <f t="shared" ref="W244:W246" si="2777">SUM(V244)*J244*5</f>
        <v>0</v>
      </c>
      <c r="X244" s="51">
        <f t="shared" ref="X244:X246" si="2778">SUM(K244*AX244*2+K244*AZ244*2)</f>
        <v>0</v>
      </c>
      <c r="Y244" s="51">
        <v>0</v>
      </c>
      <c r="Z244" s="62"/>
      <c r="AA244" s="58"/>
      <c r="AB244" s="62"/>
      <c r="AC244" s="51">
        <f t="shared" ref="AC244:AC246" si="2779">SUM(AB244)*3*H244/5</f>
        <v>0</v>
      </c>
      <c r="AD244" s="62"/>
      <c r="AE244" s="100">
        <f t="shared" ref="AE244:AE246" si="2780">SUM(AD244*H244*(30+4))</f>
        <v>0</v>
      </c>
      <c r="AF244" s="62"/>
      <c r="AG244" s="52">
        <f t="shared" si="2637"/>
        <v>0</v>
      </c>
      <c r="AH244" s="62"/>
      <c r="AI244" s="51">
        <f t="shared" si="2638"/>
        <v>0</v>
      </c>
      <c r="AJ244" s="62"/>
      <c r="AK244" s="51">
        <f t="shared" ref="AK244:AK246" si="2781">SUM(AJ244*H244*2/3)</f>
        <v>0</v>
      </c>
      <c r="AL244" s="62"/>
      <c r="AM244" s="58">
        <f t="shared" si="2751"/>
        <v>0</v>
      </c>
      <c r="AN244" s="62"/>
      <c r="AO244" s="58">
        <f t="shared" si="2641"/>
        <v>0</v>
      </c>
      <c r="AP244" s="62"/>
      <c r="AQ244" s="51">
        <f t="shared" si="2642"/>
        <v>0</v>
      </c>
      <c r="AR244" s="62">
        <v>0</v>
      </c>
      <c r="AS244" s="51">
        <f>AR244*K244*6</f>
        <v>0</v>
      </c>
      <c r="AT244" s="62"/>
      <c r="AU244" s="51">
        <f t="shared" si="2643"/>
        <v>0</v>
      </c>
      <c r="AV244" s="62"/>
      <c r="AW244" s="52">
        <f t="shared" si="2644"/>
        <v>0</v>
      </c>
      <c r="AX244" s="62"/>
      <c r="AY244" s="51">
        <f t="shared" ref="AY244:AY245" si="2782">SUM(J244*AX244*8*2)</f>
        <v>0</v>
      </c>
      <c r="AZ244" s="62"/>
      <c r="BA244" s="51">
        <f t="shared" ref="BA244:BA245" si="2783">SUM(AZ244*K244*5*6)</f>
        <v>0</v>
      </c>
      <c r="BB244" s="62"/>
      <c r="BC244" s="51">
        <f t="shared" ref="BC244" si="2784">SUM(BB244*K244*4*6)</f>
        <v>0</v>
      </c>
      <c r="BD244" s="63"/>
      <c r="BE244" s="52"/>
      <c r="BF244" s="52"/>
      <c r="BG244" s="52">
        <f t="shared" si="2649"/>
        <v>6</v>
      </c>
      <c r="BH244" s="52">
        <f t="shared" si="2650"/>
        <v>6</v>
      </c>
      <c r="BI244" s="31"/>
      <c r="BJ244" s="31"/>
      <c r="BK244" s="31"/>
      <c r="BL244" s="31"/>
      <c r="BM244" s="31"/>
      <c r="BN244" s="115" t="s">
        <v>110</v>
      </c>
      <c r="BO244" s="109" t="s">
        <v>158</v>
      </c>
      <c r="BP244" s="109" t="s">
        <v>112</v>
      </c>
      <c r="BQ244" s="109" t="s">
        <v>159</v>
      </c>
      <c r="BR244" s="45">
        <v>329</v>
      </c>
      <c r="BS244" s="45">
        <v>6</v>
      </c>
      <c r="BT244" s="45">
        <v>49</v>
      </c>
      <c r="BU244" s="45">
        <v>1</v>
      </c>
      <c r="BV244" s="45">
        <v>1</v>
      </c>
      <c r="BW244" s="45">
        <v>1</v>
      </c>
      <c r="BX244" s="104">
        <v>54</v>
      </c>
      <c r="BY244" s="99">
        <f t="shared" si="2704"/>
        <v>6</v>
      </c>
      <c r="BZ244" s="62"/>
      <c r="CA244" s="58">
        <f t="shared" si="2764"/>
        <v>0</v>
      </c>
      <c r="CB244" s="62"/>
      <c r="CC244" s="58">
        <f t="shared" si="2706"/>
        <v>0</v>
      </c>
      <c r="CD244" s="62">
        <v>0</v>
      </c>
      <c r="CE244" s="58">
        <f t="shared" si="2765"/>
        <v>0</v>
      </c>
      <c r="CF244" s="62">
        <v>6</v>
      </c>
      <c r="CG244" s="58">
        <f t="shared" si="2757"/>
        <v>6</v>
      </c>
      <c r="CH244" s="62"/>
      <c r="CI244" s="58">
        <f t="shared" si="2709"/>
        <v>0</v>
      </c>
      <c r="CJ244" s="51">
        <f t="shared" si="2766"/>
        <v>0</v>
      </c>
      <c r="CK244" s="51">
        <v>0</v>
      </c>
      <c r="CL244" s="62"/>
      <c r="CM244" s="58"/>
      <c r="CN244" s="62"/>
      <c r="CO244" s="51">
        <f t="shared" si="2759"/>
        <v>0</v>
      </c>
      <c r="CP244" s="62"/>
      <c r="CQ244" s="100">
        <f t="shared" si="2712"/>
        <v>0</v>
      </c>
      <c r="CR244" s="62"/>
      <c r="CS244" s="52">
        <f t="shared" si="2713"/>
        <v>0</v>
      </c>
      <c r="CT244" s="62"/>
      <c r="CU244" s="51">
        <f t="shared" si="2714"/>
        <v>0</v>
      </c>
      <c r="CV244" s="62"/>
      <c r="CW244" s="51">
        <f t="shared" si="2732"/>
        <v>0</v>
      </c>
      <c r="CX244" s="62"/>
      <c r="CY244" s="58">
        <f t="shared" si="2760"/>
        <v>0</v>
      </c>
      <c r="CZ244" s="62"/>
      <c r="DA244" s="58">
        <f t="shared" si="2768"/>
        <v>0</v>
      </c>
      <c r="DB244" s="62"/>
      <c r="DC244" s="51">
        <f t="shared" si="2718"/>
        <v>0</v>
      </c>
      <c r="DD244" s="62">
        <v>1</v>
      </c>
      <c r="DE244" s="51">
        <v>0</v>
      </c>
      <c r="DF244" s="62"/>
      <c r="DG244" s="51">
        <f t="shared" si="2651"/>
        <v>0</v>
      </c>
      <c r="DH244" s="62"/>
      <c r="DI244" s="52">
        <f t="shared" si="2719"/>
        <v>0</v>
      </c>
      <c r="DJ244" s="62"/>
      <c r="DK244" s="51">
        <f t="shared" si="2769"/>
        <v>0</v>
      </c>
      <c r="DL244" s="62"/>
      <c r="DM244" s="51">
        <f t="shared" si="2745"/>
        <v>0</v>
      </c>
      <c r="DN244" s="62"/>
      <c r="DO244" s="51">
        <f t="shared" si="2770"/>
        <v>0</v>
      </c>
      <c r="DP244" s="63"/>
      <c r="DQ244" s="52"/>
      <c r="DR244" s="52"/>
      <c r="DS244" s="52">
        <f t="shared" si="2652"/>
        <v>6</v>
      </c>
      <c r="DT244" s="52">
        <f t="shared" si="2653"/>
        <v>6</v>
      </c>
      <c r="DU244" s="31"/>
      <c r="DV244" s="31"/>
      <c r="DW244" s="31"/>
      <c r="DX244" s="31"/>
      <c r="DY244" s="31"/>
      <c r="DZ244" s="95"/>
      <c r="EA244" s="95"/>
      <c r="EB244" s="31"/>
      <c r="EC244" s="31"/>
      <c r="ED244" s="31"/>
      <c r="EE244" s="31"/>
      <c r="EF244" s="31"/>
      <c r="EG244" s="31"/>
      <c r="EH244" s="31"/>
      <c r="EI244" s="31"/>
      <c r="EJ244" s="31">
        <f t="shared" si="2771"/>
        <v>98</v>
      </c>
      <c r="EK244" s="31">
        <f t="shared" si="2772"/>
        <v>12</v>
      </c>
      <c r="EL244" s="31">
        <f t="shared" si="2773"/>
        <v>0</v>
      </c>
      <c r="EM244" s="30">
        <f t="shared" si="2655"/>
        <v>0</v>
      </c>
      <c r="EN244" s="31">
        <f t="shared" si="2656"/>
        <v>0</v>
      </c>
      <c r="EO244" s="31">
        <f t="shared" si="2657"/>
        <v>0</v>
      </c>
      <c r="EP244" s="31">
        <f t="shared" si="2658"/>
        <v>0</v>
      </c>
      <c r="EQ244" s="31">
        <f t="shared" si="2659"/>
        <v>0</v>
      </c>
      <c r="ER244" s="31">
        <f t="shared" si="2660"/>
        <v>12</v>
      </c>
      <c r="ES244" s="31">
        <f t="shared" si="2661"/>
        <v>12</v>
      </c>
      <c r="ET244" s="31">
        <f t="shared" si="2662"/>
        <v>0</v>
      </c>
      <c r="EU244" s="31">
        <f t="shared" si="2663"/>
        <v>0</v>
      </c>
      <c r="EV244" s="31">
        <f t="shared" si="2664"/>
        <v>0</v>
      </c>
      <c r="EW244" s="30">
        <f t="shared" si="2665"/>
        <v>0</v>
      </c>
      <c r="EX244" s="31">
        <f t="shared" si="2666"/>
        <v>0</v>
      </c>
      <c r="EY244" s="31">
        <f t="shared" si="2667"/>
        <v>0</v>
      </c>
      <c r="EZ244" s="31">
        <f t="shared" si="2668"/>
        <v>0</v>
      </c>
      <c r="FA244" s="31">
        <f t="shared" si="2669"/>
        <v>0</v>
      </c>
      <c r="FB244" s="31">
        <f t="shared" si="2670"/>
        <v>0</v>
      </c>
      <c r="FC244" s="31">
        <f t="shared" si="2671"/>
        <v>0</v>
      </c>
      <c r="FD244" s="31">
        <f t="shared" si="2672"/>
        <v>0</v>
      </c>
      <c r="FE244" s="31">
        <f t="shared" si="2673"/>
        <v>0</v>
      </c>
      <c r="FF244" s="31">
        <f t="shared" si="2674"/>
        <v>0</v>
      </c>
      <c r="FG244" s="30">
        <f t="shared" si="2675"/>
        <v>0</v>
      </c>
      <c r="FH244" s="31">
        <f t="shared" si="2676"/>
        <v>0</v>
      </c>
      <c r="FI244" s="31">
        <f t="shared" si="2677"/>
        <v>0</v>
      </c>
      <c r="FJ244" s="31">
        <f t="shared" si="2678"/>
        <v>0</v>
      </c>
      <c r="FK244" s="31">
        <f t="shared" si="2679"/>
        <v>0</v>
      </c>
      <c r="FL244" s="31">
        <f t="shared" si="2680"/>
        <v>0</v>
      </c>
      <c r="FM244" s="31">
        <f t="shared" si="2681"/>
        <v>0</v>
      </c>
      <c r="FN244" s="31">
        <f t="shared" si="2682"/>
        <v>0</v>
      </c>
      <c r="FO244" s="31">
        <f t="shared" si="2683"/>
        <v>0</v>
      </c>
      <c r="FP244" s="31">
        <f t="shared" si="2684"/>
        <v>1</v>
      </c>
      <c r="FQ244" s="31">
        <f t="shared" si="2685"/>
        <v>0</v>
      </c>
      <c r="FR244" s="31"/>
      <c r="FS244" s="31">
        <f t="shared" si="2685"/>
        <v>0</v>
      </c>
      <c r="FT244" s="31">
        <f t="shared" si="2686"/>
        <v>0</v>
      </c>
      <c r="FU244" s="31">
        <f t="shared" si="2687"/>
        <v>0</v>
      </c>
      <c r="FV244" s="31">
        <f t="shared" si="2688"/>
        <v>0</v>
      </c>
      <c r="FW244" s="31">
        <f t="shared" si="2689"/>
        <v>0</v>
      </c>
      <c r="FX244" s="31">
        <f t="shared" si="2690"/>
        <v>0</v>
      </c>
      <c r="FY244" s="31">
        <f t="shared" si="2691"/>
        <v>0</v>
      </c>
      <c r="FZ244" s="31">
        <f t="shared" si="2692"/>
        <v>0</v>
      </c>
      <c r="GA244" s="31">
        <f t="shared" si="2693"/>
        <v>0</v>
      </c>
      <c r="GB244" s="31">
        <f t="shared" si="2694"/>
        <v>0</v>
      </c>
      <c r="GC244" s="31">
        <f t="shared" si="2695"/>
        <v>0</v>
      </c>
      <c r="GD244" s="31">
        <f t="shared" si="2696"/>
        <v>0</v>
      </c>
      <c r="GE244" s="97">
        <f t="shared" si="2697"/>
        <v>12</v>
      </c>
      <c r="GF244" s="98">
        <f t="shared" si="2698"/>
        <v>12</v>
      </c>
      <c r="GG244" s="31"/>
      <c r="GH244" s="31"/>
      <c r="GI244" s="31"/>
      <c r="GJ244" s="31"/>
      <c r="GL244" s="7"/>
      <c r="GM244" s="7"/>
      <c r="GN244" s="11"/>
      <c r="GO244" s="33"/>
      <c r="GP244" s="40"/>
      <c r="GR244" s="36"/>
    </row>
    <row r="245" spans="1:200" s="2" customFormat="1" ht="24.95" hidden="1" customHeight="1">
      <c r="A245" s="31"/>
      <c r="B245" s="111" t="s">
        <v>110</v>
      </c>
      <c r="C245" s="109" t="s">
        <v>158</v>
      </c>
      <c r="D245" s="109" t="s">
        <v>112</v>
      </c>
      <c r="E245" s="109" t="s">
        <v>159</v>
      </c>
      <c r="F245" s="45">
        <v>329</v>
      </c>
      <c r="G245" s="45">
        <v>5</v>
      </c>
      <c r="H245" s="45">
        <v>49</v>
      </c>
      <c r="I245" s="45">
        <v>1</v>
      </c>
      <c r="J245" s="45">
        <v>1</v>
      </c>
      <c r="K245" s="45">
        <v>1</v>
      </c>
      <c r="L245" s="104">
        <v>36</v>
      </c>
      <c r="M245" s="99">
        <f t="shared" si="2628"/>
        <v>6</v>
      </c>
      <c r="N245" s="62"/>
      <c r="O245" s="58">
        <f t="shared" si="2774"/>
        <v>0</v>
      </c>
      <c r="P245" s="62"/>
      <c r="Q245" s="58">
        <f t="shared" si="2630"/>
        <v>0</v>
      </c>
      <c r="R245" s="62">
        <v>0</v>
      </c>
      <c r="S245" s="58">
        <f t="shared" si="2775"/>
        <v>0</v>
      </c>
      <c r="T245" s="62">
        <v>6</v>
      </c>
      <c r="U245" s="58">
        <f t="shared" si="2776"/>
        <v>6</v>
      </c>
      <c r="V245" s="62"/>
      <c r="W245" s="58">
        <f t="shared" si="2777"/>
        <v>0</v>
      </c>
      <c r="X245" s="51">
        <f t="shared" si="2778"/>
        <v>0</v>
      </c>
      <c r="Y245" s="51">
        <v>0</v>
      </c>
      <c r="Z245" s="62"/>
      <c r="AA245" s="58"/>
      <c r="AB245" s="62"/>
      <c r="AC245" s="51">
        <f t="shared" si="2779"/>
        <v>0</v>
      </c>
      <c r="AD245" s="62"/>
      <c r="AE245" s="100">
        <f t="shared" si="2780"/>
        <v>0</v>
      </c>
      <c r="AF245" s="62"/>
      <c r="AG245" s="52">
        <f t="shared" si="2637"/>
        <v>0</v>
      </c>
      <c r="AH245" s="62"/>
      <c r="AI245" s="51">
        <f t="shared" si="2638"/>
        <v>0</v>
      </c>
      <c r="AJ245" s="62"/>
      <c r="AK245" s="51">
        <f t="shared" si="2781"/>
        <v>0</v>
      </c>
      <c r="AL245" s="62"/>
      <c r="AM245" s="58">
        <f t="shared" si="2751"/>
        <v>0</v>
      </c>
      <c r="AN245" s="62"/>
      <c r="AO245" s="58">
        <f t="shared" si="2641"/>
        <v>0</v>
      </c>
      <c r="AP245" s="62"/>
      <c r="AQ245" s="51">
        <f t="shared" si="2642"/>
        <v>0</v>
      </c>
      <c r="AR245" s="62">
        <v>0</v>
      </c>
      <c r="AS245" s="51">
        <f>AR245*K245*6</f>
        <v>0</v>
      </c>
      <c r="AT245" s="62"/>
      <c r="AU245" s="51">
        <f t="shared" si="2643"/>
        <v>0</v>
      </c>
      <c r="AV245" s="62"/>
      <c r="AW245" s="52">
        <f t="shared" si="2644"/>
        <v>0</v>
      </c>
      <c r="AX245" s="62"/>
      <c r="AY245" s="51">
        <f t="shared" si="2782"/>
        <v>0</v>
      </c>
      <c r="AZ245" s="62"/>
      <c r="BA245" s="51">
        <f t="shared" si="2783"/>
        <v>0</v>
      </c>
      <c r="BB245" s="63"/>
      <c r="BC245" s="52"/>
      <c r="BD245" s="63"/>
      <c r="BE245" s="52"/>
      <c r="BF245" s="52"/>
      <c r="BG245" s="52">
        <f t="shared" si="2649"/>
        <v>6</v>
      </c>
      <c r="BH245" s="52">
        <f t="shared" si="2650"/>
        <v>6</v>
      </c>
      <c r="BI245" s="31"/>
      <c r="BJ245" s="31"/>
      <c r="BK245" s="31"/>
      <c r="BL245" s="31"/>
      <c r="BM245" s="31"/>
      <c r="BN245" s="44" t="s">
        <v>110</v>
      </c>
      <c r="BO245" s="45" t="s">
        <v>147</v>
      </c>
      <c r="BP245" s="109" t="s">
        <v>112</v>
      </c>
      <c r="BQ245" s="45" t="s">
        <v>148</v>
      </c>
      <c r="BR245" s="45">
        <v>327</v>
      </c>
      <c r="BS245" s="45">
        <v>6</v>
      </c>
      <c r="BT245" s="45">
        <f>23+22+21</f>
        <v>66</v>
      </c>
      <c r="BU245" s="45">
        <v>1</v>
      </c>
      <c r="BV245" s="45">
        <v>1</v>
      </c>
      <c r="BW245" s="45">
        <v>1</v>
      </c>
      <c r="BX245" s="104">
        <v>70</v>
      </c>
      <c r="BY245" s="99">
        <f t="shared" si="2704"/>
        <v>18</v>
      </c>
      <c r="BZ245" s="62"/>
      <c r="CA245" s="58">
        <f t="shared" si="2764"/>
        <v>0</v>
      </c>
      <c r="CB245" s="62"/>
      <c r="CC245" s="58">
        <f t="shared" si="2706"/>
        <v>0</v>
      </c>
      <c r="CD245" s="62">
        <v>0</v>
      </c>
      <c r="CE245" s="58">
        <f t="shared" si="2765"/>
        <v>0</v>
      </c>
      <c r="CF245" s="62">
        <v>18</v>
      </c>
      <c r="CG245" s="58">
        <f t="shared" si="2757"/>
        <v>18</v>
      </c>
      <c r="CH245" s="62"/>
      <c r="CI245" s="58">
        <f t="shared" si="2709"/>
        <v>0</v>
      </c>
      <c r="CJ245" s="51">
        <f t="shared" si="2766"/>
        <v>0</v>
      </c>
      <c r="CK245" s="51">
        <v>0</v>
      </c>
      <c r="CL245" s="62"/>
      <c r="CM245" s="58"/>
      <c r="CN245" s="62"/>
      <c r="CO245" s="51">
        <f t="shared" si="2759"/>
        <v>0</v>
      </c>
      <c r="CP245" s="62"/>
      <c r="CQ245" s="100">
        <f t="shared" si="2712"/>
        <v>0</v>
      </c>
      <c r="CR245" s="62"/>
      <c r="CS245" s="52">
        <f t="shared" si="2713"/>
        <v>0</v>
      </c>
      <c r="CT245" s="62"/>
      <c r="CU245" s="51">
        <f t="shared" si="2714"/>
        <v>0</v>
      </c>
      <c r="CV245" s="62"/>
      <c r="CW245" s="51">
        <f t="shared" si="2732"/>
        <v>0</v>
      </c>
      <c r="CX245" s="62"/>
      <c r="CY245" s="58">
        <f t="shared" si="2760"/>
        <v>0</v>
      </c>
      <c r="CZ245" s="62"/>
      <c r="DA245" s="58">
        <f t="shared" si="2768"/>
        <v>0</v>
      </c>
      <c r="DB245" s="62"/>
      <c r="DC245" s="51">
        <f t="shared" si="2718"/>
        <v>0</v>
      </c>
      <c r="DD245" s="62">
        <v>1</v>
      </c>
      <c r="DE245" s="51">
        <v>0</v>
      </c>
      <c r="DF245" s="62"/>
      <c r="DG245" s="51">
        <f t="shared" si="2651"/>
        <v>0</v>
      </c>
      <c r="DH245" s="62"/>
      <c r="DI245" s="52">
        <f t="shared" si="2719"/>
        <v>0</v>
      </c>
      <c r="DJ245" s="62"/>
      <c r="DK245" s="51">
        <f t="shared" si="2769"/>
        <v>0</v>
      </c>
      <c r="DL245" s="62"/>
      <c r="DM245" s="51">
        <f t="shared" si="2745"/>
        <v>0</v>
      </c>
      <c r="DN245" s="63"/>
      <c r="DO245" s="52"/>
      <c r="DP245" s="63"/>
      <c r="DQ245" s="52"/>
      <c r="DR245" s="52"/>
      <c r="DS245" s="52">
        <f t="shared" si="2652"/>
        <v>18</v>
      </c>
      <c r="DT245" s="52">
        <f t="shared" si="2653"/>
        <v>18</v>
      </c>
      <c r="DU245" s="31"/>
      <c r="DV245" s="31"/>
      <c r="DW245" s="31"/>
      <c r="DX245" s="31"/>
      <c r="DY245" s="31"/>
      <c r="DZ245" s="95"/>
      <c r="EA245" s="95"/>
      <c r="EB245" s="31"/>
      <c r="EC245" s="31"/>
      <c r="ED245" s="31"/>
      <c r="EE245" s="31"/>
      <c r="EF245" s="31"/>
      <c r="EG245" s="31"/>
      <c r="EH245" s="31"/>
      <c r="EI245" s="31"/>
      <c r="EJ245" s="31">
        <f t="shared" si="2771"/>
        <v>106</v>
      </c>
      <c r="EK245" s="31">
        <f t="shared" si="2772"/>
        <v>24</v>
      </c>
      <c r="EL245" s="31">
        <f t="shared" si="2773"/>
        <v>0</v>
      </c>
      <c r="EM245" s="30">
        <f t="shared" si="2655"/>
        <v>0</v>
      </c>
      <c r="EN245" s="31">
        <f t="shared" si="2656"/>
        <v>0</v>
      </c>
      <c r="EO245" s="31">
        <f t="shared" si="2657"/>
        <v>0</v>
      </c>
      <c r="EP245" s="31">
        <f t="shared" si="2658"/>
        <v>0</v>
      </c>
      <c r="EQ245" s="31">
        <f t="shared" si="2659"/>
        <v>0</v>
      </c>
      <c r="ER245" s="31">
        <f t="shared" si="2660"/>
        <v>24</v>
      </c>
      <c r="ES245" s="31">
        <f t="shared" si="2661"/>
        <v>24</v>
      </c>
      <c r="ET245" s="31">
        <f t="shared" si="2662"/>
        <v>0</v>
      </c>
      <c r="EU245" s="31">
        <f t="shared" si="2663"/>
        <v>0</v>
      </c>
      <c r="EV245" s="31">
        <f t="shared" si="2664"/>
        <v>0</v>
      </c>
      <c r="EW245" s="30">
        <f t="shared" si="2665"/>
        <v>0</v>
      </c>
      <c r="EX245" s="31">
        <f t="shared" si="2666"/>
        <v>0</v>
      </c>
      <c r="EY245" s="31">
        <f t="shared" si="2667"/>
        <v>0</v>
      </c>
      <c r="EZ245" s="31">
        <f t="shared" si="2668"/>
        <v>0</v>
      </c>
      <c r="FA245" s="31">
        <f t="shared" si="2669"/>
        <v>0</v>
      </c>
      <c r="FB245" s="31">
        <f t="shared" si="2670"/>
        <v>0</v>
      </c>
      <c r="FC245" s="31">
        <f t="shared" si="2671"/>
        <v>0</v>
      </c>
      <c r="FD245" s="31">
        <f t="shared" si="2672"/>
        <v>0</v>
      </c>
      <c r="FE245" s="31">
        <f t="shared" si="2673"/>
        <v>0</v>
      </c>
      <c r="FF245" s="31">
        <f t="shared" si="2674"/>
        <v>0</v>
      </c>
      <c r="FG245" s="30">
        <f t="shared" si="2675"/>
        <v>0</v>
      </c>
      <c r="FH245" s="31">
        <f t="shared" si="2676"/>
        <v>0</v>
      </c>
      <c r="FI245" s="31">
        <f t="shared" si="2677"/>
        <v>0</v>
      </c>
      <c r="FJ245" s="31">
        <f t="shared" si="2678"/>
        <v>0</v>
      </c>
      <c r="FK245" s="31">
        <f t="shared" si="2679"/>
        <v>0</v>
      </c>
      <c r="FL245" s="31">
        <f t="shared" si="2680"/>
        <v>0</v>
      </c>
      <c r="FM245" s="31">
        <f t="shared" si="2681"/>
        <v>0</v>
      </c>
      <c r="FN245" s="31">
        <f t="shared" si="2682"/>
        <v>0</v>
      </c>
      <c r="FO245" s="31">
        <f t="shared" si="2683"/>
        <v>0</v>
      </c>
      <c r="FP245" s="31">
        <f t="shared" si="2684"/>
        <v>1</v>
      </c>
      <c r="FQ245" s="31">
        <f t="shared" si="2685"/>
        <v>0</v>
      </c>
      <c r="FR245" s="31"/>
      <c r="FS245" s="31">
        <f t="shared" si="2685"/>
        <v>0</v>
      </c>
      <c r="FT245" s="31">
        <f t="shared" si="2686"/>
        <v>0</v>
      </c>
      <c r="FU245" s="31">
        <f t="shared" si="2687"/>
        <v>0</v>
      </c>
      <c r="FV245" s="31">
        <f t="shared" si="2688"/>
        <v>0</v>
      </c>
      <c r="FW245" s="31">
        <f t="shared" si="2689"/>
        <v>0</v>
      </c>
      <c r="FX245" s="31">
        <f t="shared" si="2690"/>
        <v>0</v>
      </c>
      <c r="FY245" s="31">
        <f t="shared" si="2691"/>
        <v>0</v>
      </c>
      <c r="FZ245" s="31">
        <f t="shared" si="2692"/>
        <v>0</v>
      </c>
      <c r="GA245" s="31">
        <f t="shared" si="2693"/>
        <v>0</v>
      </c>
      <c r="GB245" s="31">
        <f t="shared" si="2694"/>
        <v>0</v>
      </c>
      <c r="GC245" s="31">
        <f t="shared" si="2695"/>
        <v>0</v>
      </c>
      <c r="GD245" s="31">
        <f t="shared" si="2696"/>
        <v>0</v>
      </c>
      <c r="GE245" s="97">
        <f t="shared" si="2697"/>
        <v>24</v>
      </c>
      <c r="GF245" s="98">
        <f t="shared" si="2698"/>
        <v>24</v>
      </c>
      <c r="GG245" s="31"/>
      <c r="GH245" s="31"/>
      <c r="GI245" s="31"/>
      <c r="GJ245" s="31"/>
      <c r="GL245" s="7"/>
      <c r="GM245" s="7"/>
      <c r="GN245" s="11"/>
      <c r="GO245" s="33"/>
      <c r="GP245" s="40"/>
      <c r="GR245" s="36"/>
    </row>
    <row r="246" spans="1:200" s="2" customFormat="1" ht="24.95" hidden="1" customHeight="1">
      <c r="A246" s="31"/>
      <c r="B246" s="44" t="s">
        <v>110</v>
      </c>
      <c r="C246" s="109" t="s">
        <v>111</v>
      </c>
      <c r="D246" s="109" t="s">
        <v>112</v>
      </c>
      <c r="E246" s="45" t="s">
        <v>128</v>
      </c>
      <c r="F246" s="45">
        <v>223</v>
      </c>
      <c r="G246" s="45">
        <v>3</v>
      </c>
      <c r="H246" s="45">
        <v>86</v>
      </c>
      <c r="I246" s="45">
        <v>1</v>
      </c>
      <c r="J246" s="45">
        <v>1</v>
      </c>
      <c r="K246" s="45">
        <v>1</v>
      </c>
      <c r="L246" s="44">
        <v>40</v>
      </c>
      <c r="M246" s="99">
        <f t="shared" si="2628"/>
        <v>6</v>
      </c>
      <c r="N246" s="62"/>
      <c r="O246" s="58">
        <f t="shared" ref="O246" si="2785">SUM(N246)*I246</f>
        <v>0</v>
      </c>
      <c r="P246" s="62"/>
      <c r="Q246" s="58">
        <f t="shared" si="2630"/>
        <v>0</v>
      </c>
      <c r="R246" s="62">
        <v>0</v>
      </c>
      <c r="S246" s="58">
        <f t="shared" ref="S246" si="2786">SUM(R246)*J246</f>
        <v>0</v>
      </c>
      <c r="T246" s="62">
        <v>6</v>
      </c>
      <c r="U246" s="58">
        <f t="shared" si="2776"/>
        <v>6</v>
      </c>
      <c r="V246" s="62"/>
      <c r="W246" s="58">
        <f t="shared" si="2777"/>
        <v>0</v>
      </c>
      <c r="X246" s="51">
        <f t="shared" si="2778"/>
        <v>0</v>
      </c>
      <c r="Y246" s="51">
        <v>0</v>
      </c>
      <c r="Z246" s="62"/>
      <c r="AA246" s="58"/>
      <c r="AB246" s="62"/>
      <c r="AC246" s="51">
        <f t="shared" si="2779"/>
        <v>0</v>
      </c>
      <c r="AD246" s="62"/>
      <c r="AE246" s="100">
        <f t="shared" si="2780"/>
        <v>0</v>
      </c>
      <c r="AF246" s="62"/>
      <c r="AG246" s="52">
        <f t="shared" si="2637"/>
        <v>0</v>
      </c>
      <c r="AH246" s="62"/>
      <c r="AI246" s="51">
        <f t="shared" si="2638"/>
        <v>0</v>
      </c>
      <c r="AJ246" s="62"/>
      <c r="AK246" s="51">
        <f t="shared" si="2781"/>
        <v>0</v>
      </c>
      <c r="AL246" s="62"/>
      <c r="AM246" s="58">
        <f t="shared" ref="AM246" si="2787">SUM(AL246*H246)</f>
        <v>0</v>
      </c>
      <c r="AN246" s="62"/>
      <c r="AO246" s="58">
        <f t="shared" si="2641"/>
        <v>0</v>
      </c>
      <c r="AP246" s="62"/>
      <c r="AQ246" s="51">
        <f t="shared" si="2642"/>
        <v>0</v>
      </c>
      <c r="AR246" s="62">
        <v>0</v>
      </c>
      <c r="AS246" s="51">
        <f>AR246*K246*6</f>
        <v>0</v>
      </c>
      <c r="AT246" s="62"/>
      <c r="AU246" s="51">
        <f t="shared" si="2643"/>
        <v>0</v>
      </c>
      <c r="AV246" s="63"/>
      <c r="AW246" s="52"/>
      <c r="AX246" s="63"/>
      <c r="AY246" s="52"/>
      <c r="AZ246" s="63"/>
      <c r="BA246" s="52"/>
      <c r="BB246" s="63"/>
      <c r="BC246" s="52"/>
      <c r="BD246" s="63"/>
      <c r="BE246" s="52"/>
      <c r="BF246" s="52"/>
      <c r="BG246" s="52">
        <f t="shared" si="2649"/>
        <v>6</v>
      </c>
      <c r="BH246" s="52">
        <f t="shared" si="2650"/>
        <v>6</v>
      </c>
      <c r="BI246" s="31"/>
      <c r="BJ246" s="31"/>
      <c r="BK246" s="31"/>
      <c r="BL246" s="31"/>
      <c r="BM246" s="31"/>
      <c r="BN246" s="95"/>
      <c r="BO246" s="95"/>
      <c r="BP246" s="31"/>
      <c r="BQ246" s="31"/>
      <c r="BR246" s="31"/>
      <c r="BS246" s="31"/>
      <c r="BT246" s="31"/>
      <c r="BU246" s="31"/>
      <c r="BV246" s="31"/>
      <c r="BW246" s="31"/>
      <c r="BX246" s="31"/>
      <c r="BY246" s="107">
        <f t="shared" ref="BY246:BY251" si="2788">SUM(BZ246+CB246+CF246+CH246+DD246*2)</f>
        <v>0</v>
      </c>
      <c r="BZ246" s="62"/>
      <c r="CA246" s="52"/>
      <c r="CB246" s="62"/>
      <c r="CC246" s="52"/>
      <c r="CD246" s="62"/>
      <c r="CE246" s="52"/>
      <c r="CF246" s="62"/>
      <c r="CG246" s="52"/>
      <c r="CH246" s="63"/>
      <c r="CI246" s="52"/>
      <c r="CJ246" s="52"/>
      <c r="CK246" s="52"/>
      <c r="CL246" s="63"/>
      <c r="CM246" s="52"/>
      <c r="CN246" s="63"/>
      <c r="CO246" s="52"/>
      <c r="CP246" s="63"/>
      <c r="CQ246" s="108"/>
      <c r="CR246" s="63"/>
      <c r="CS246" s="52"/>
      <c r="CT246" s="63"/>
      <c r="CU246" s="52"/>
      <c r="CV246" s="63"/>
      <c r="CW246" s="52"/>
      <c r="CX246" s="63"/>
      <c r="CY246" s="52"/>
      <c r="CZ246" s="63"/>
      <c r="DA246" s="52"/>
      <c r="DB246" s="63"/>
      <c r="DC246" s="52"/>
      <c r="DD246" s="63"/>
      <c r="DE246" s="52"/>
      <c r="DF246" s="63"/>
      <c r="DG246" s="52"/>
      <c r="DH246" s="63"/>
      <c r="DI246" s="52"/>
      <c r="DJ246" s="63"/>
      <c r="DK246" s="52"/>
      <c r="DL246" s="63"/>
      <c r="DM246" s="52"/>
      <c r="DN246" s="63"/>
      <c r="DO246" s="52"/>
      <c r="DP246" s="63"/>
      <c r="DQ246" s="52"/>
      <c r="DR246" s="52"/>
      <c r="DS246" s="52">
        <f t="shared" si="2652"/>
        <v>0</v>
      </c>
      <c r="DT246" s="52">
        <f t="shared" si="2653"/>
        <v>0</v>
      </c>
      <c r="DU246" s="31"/>
      <c r="DV246" s="31"/>
      <c r="DW246" s="31"/>
      <c r="DX246" s="31"/>
      <c r="DY246" s="31"/>
      <c r="DZ246" s="95"/>
      <c r="EA246" s="95"/>
      <c r="EB246" s="31"/>
      <c r="EC246" s="31"/>
      <c r="ED246" s="31"/>
      <c r="EE246" s="31"/>
      <c r="EF246" s="31"/>
      <c r="EG246" s="31"/>
      <c r="EH246" s="31"/>
      <c r="EI246" s="31"/>
      <c r="EJ246" s="31">
        <f t="shared" si="2771"/>
        <v>40</v>
      </c>
      <c r="EK246" s="31">
        <f t="shared" si="2772"/>
        <v>6</v>
      </c>
      <c r="EL246" s="31">
        <f t="shared" si="2773"/>
        <v>0</v>
      </c>
      <c r="EM246" s="30">
        <f t="shared" si="2655"/>
        <v>0</v>
      </c>
      <c r="EN246" s="31">
        <f t="shared" si="2656"/>
        <v>0</v>
      </c>
      <c r="EO246" s="31">
        <f t="shared" si="2657"/>
        <v>0</v>
      </c>
      <c r="EP246" s="31">
        <f t="shared" si="2658"/>
        <v>0</v>
      </c>
      <c r="EQ246" s="31">
        <f t="shared" si="2659"/>
        <v>0</v>
      </c>
      <c r="ER246" s="31">
        <f t="shared" si="2660"/>
        <v>6</v>
      </c>
      <c r="ES246" s="31">
        <f t="shared" si="2661"/>
        <v>6</v>
      </c>
      <c r="ET246" s="31">
        <f t="shared" si="2662"/>
        <v>0</v>
      </c>
      <c r="EU246" s="31">
        <f t="shared" si="2663"/>
        <v>0</v>
      </c>
      <c r="EV246" s="31">
        <f t="shared" si="2664"/>
        <v>0</v>
      </c>
      <c r="EW246" s="30">
        <f t="shared" si="2665"/>
        <v>0</v>
      </c>
      <c r="EX246" s="31">
        <f t="shared" si="2666"/>
        <v>0</v>
      </c>
      <c r="EY246" s="31">
        <f t="shared" si="2667"/>
        <v>0</v>
      </c>
      <c r="EZ246" s="31">
        <f t="shared" si="2668"/>
        <v>0</v>
      </c>
      <c r="FA246" s="31">
        <f t="shared" si="2669"/>
        <v>0</v>
      </c>
      <c r="FB246" s="31">
        <f t="shared" si="2670"/>
        <v>0</v>
      </c>
      <c r="FC246" s="31">
        <f t="shared" si="2671"/>
        <v>0</v>
      </c>
      <c r="FD246" s="31">
        <f t="shared" si="2672"/>
        <v>0</v>
      </c>
      <c r="FE246" s="31">
        <f t="shared" si="2673"/>
        <v>0</v>
      </c>
      <c r="FF246" s="31">
        <f t="shared" si="2674"/>
        <v>0</v>
      </c>
      <c r="FG246" s="30">
        <f t="shared" si="2675"/>
        <v>0</v>
      </c>
      <c r="FH246" s="31">
        <f t="shared" si="2676"/>
        <v>0</v>
      </c>
      <c r="FI246" s="31">
        <f t="shared" si="2677"/>
        <v>0</v>
      </c>
      <c r="FJ246" s="31">
        <f t="shared" si="2678"/>
        <v>0</v>
      </c>
      <c r="FK246" s="31">
        <f t="shared" si="2679"/>
        <v>0</v>
      </c>
      <c r="FL246" s="31">
        <f t="shared" si="2680"/>
        <v>0</v>
      </c>
      <c r="FM246" s="31">
        <f t="shared" si="2681"/>
        <v>0</v>
      </c>
      <c r="FN246" s="31">
        <f t="shared" si="2682"/>
        <v>0</v>
      </c>
      <c r="FO246" s="31">
        <f t="shared" si="2683"/>
        <v>0</v>
      </c>
      <c r="FP246" s="31">
        <f t="shared" si="2684"/>
        <v>0</v>
      </c>
      <c r="FQ246" s="31">
        <f t="shared" si="2685"/>
        <v>0</v>
      </c>
      <c r="FR246" s="31"/>
      <c r="FS246" s="31">
        <f t="shared" si="2685"/>
        <v>0</v>
      </c>
      <c r="FT246" s="31">
        <f t="shared" si="2686"/>
        <v>0</v>
      </c>
      <c r="FU246" s="31">
        <f t="shared" si="2687"/>
        <v>0</v>
      </c>
      <c r="FV246" s="31">
        <f t="shared" si="2688"/>
        <v>0</v>
      </c>
      <c r="FW246" s="31">
        <f t="shared" si="2689"/>
        <v>0</v>
      </c>
      <c r="FX246" s="31">
        <f t="shared" si="2690"/>
        <v>0</v>
      </c>
      <c r="FY246" s="31">
        <f t="shared" si="2691"/>
        <v>0</v>
      </c>
      <c r="FZ246" s="31">
        <f t="shared" si="2692"/>
        <v>0</v>
      </c>
      <c r="GA246" s="31">
        <f t="shared" si="2693"/>
        <v>0</v>
      </c>
      <c r="GB246" s="31">
        <f t="shared" si="2694"/>
        <v>0</v>
      </c>
      <c r="GC246" s="31">
        <f t="shared" si="2695"/>
        <v>0</v>
      </c>
      <c r="GD246" s="31">
        <f t="shared" si="2696"/>
        <v>0</v>
      </c>
      <c r="GE246" s="97">
        <f t="shared" si="2697"/>
        <v>6</v>
      </c>
      <c r="GF246" s="98">
        <f t="shared" si="2698"/>
        <v>6</v>
      </c>
      <c r="GG246" s="31"/>
      <c r="GH246" s="31"/>
      <c r="GI246" s="31"/>
      <c r="GJ246" s="31"/>
      <c r="GL246" s="7"/>
      <c r="GM246" s="7"/>
      <c r="GN246" s="11"/>
      <c r="GO246" s="37"/>
      <c r="GP246" s="42"/>
      <c r="GR246" s="36"/>
    </row>
    <row r="247" spans="1:200" s="2" customFormat="1" ht="24.95" hidden="1" customHeight="1">
      <c r="A247" s="31"/>
      <c r="B247" s="95"/>
      <c r="C247" s="95"/>
      <c r="D247" s="31"/>
      <c r="E247" s="31"/>
      <c r="F247" s="31"/>
      <c r="G247" s="31"/>
      <c r="H247" s="31"/>
      <c r="I247" s="31"/>
      <c r="J247" s="31"/>
      <c r="K247" s="31"/>
      <c r="L247" s="31"/>
      <c r="M247" s="107">
        <f t="shared" ref="M247:M251" si="2789">SUM(N247+P247+T247+V247+AR247*2)</f>
        <v>0</v>
      </c>
      <c r="N247" s="62"/>
      <c r="O247" s="52"/>
      <c r="P247" s="62"/>
      <c r="Q247" s="52"/>
      <c r="R247" s="62"/>
      <c r="S247" s="52"/>
      <c r="T247" s="62"/>
      <c r="U247" s="52"/>
      <c r="V247" s="63"/>
      <c r="W247" s="52"/>
      <c r="X247" s="52"/>
      <c r="Y247" s="52"/>
      <c r="Z247" s="63"/>
      <c r="AA247" s="52"/>
      <c r="AB247" s="63"/>
      <c r="AC247" s="52"/>
      <c r="AD247" s="63"/>
      <c r="AE247" s="108"/>
      <c r="AF247" s="63"/>
      <c r="AG247" s="52"/>
      <c r="AH247" s="63"/>
      <c r="AI247" s="52"/>
      <c r="AJ247" s="63"/>
      <c r="AK247" s="52"/>
      <c r="AL247" s="63"/>
      <c r="AM247" s="52"/>
      <c r="AN247" s="63"/>
      <c r="AO247" s="52"/>
      <c r="AP247" s="63"/>
      <c r="AQ247" s="52"/>
      <c r="AR247" s="63"/>
      <c r="AS247" s="52"/>
      <c r="AT247" s="63"/>
      <c r="AU247" s="52"/>
      <c r="AV247" s="63"/>
      <c r="AW247" s="52"/>
      <c r="AX247" s="63"/>
      <c r="AY247" s="52"/>
      <c r="AZ247" s="63"/>
      <c r="BA247" s="52"/>
      <c r="BB247" s="63"/>
      <c r="BC247" s="52"/>
      <c r="BD247" s="63"/>
      <c r="BE247" s="52"/>
      <c r="BF247" s="52"/>
      <c r="BG247" s="52">
        <f t="shared" si="2649"/>
        <v>0</v>
      </c>
      <c r="BH247" s="52">
        <f t="shared" si="2650"/>
        <v>0</v>
      </c>
      <c r="BI247" s="31"/>
      <c r="BJ247" s="31"/>
      <c r="BK247" s="31"/>
      <c r="BL247" s="31"/>
      <c r="BM247" s="31"/>
      <c r="BN247" s="95"/>
      <c r="BO247" s="95"/>
      <c r="BP247" s="31"/>
      <c r="BQ247" s="31"/>
      <c r="BR247" s="31"/>
      <c r="BS247" s="31"/>
      <c r="BT247" s="31"/>
      <c r="BU247" s="31"/>
      <c r="BV247" s="31"/>
      <c r="BW247" s="31"/>
      <c r="BX247" s="31"/>
      <c r="BY247" s="107">
        <f t="shared" si="2788"/>
        <v>0</v>
      </c>
      <c r="BZ247" s="62"/>
      <c r="CA247" s="52"/>
      <c r="CB247" s="62"/>
      <c r="CC247" s="52"/>
      <c r="CD247" s="62"/>
      <c r="CE247" s="52"/>
      <c r="CF247" s="62"/>
      <c r="CG247" s="52"/>
      <c r="CH247" s="63"/>
      <c r="CI247" s="52"/>
      <c r="CJ247" s="52"/>
      <c r="CK247" s="52"/>
      <c r="CL247" s="63"/>
      <c r="CM247" s="52"/>
      <c r="CN247" s="63"/>
      <c r="CO247" s="52"/>
      <c r="CP247" s="63"/>
      <c r="CQ247" s="108"/>
      <c r="CR247" s="63"/>
      <c r="CS247" s="52"/>
      <c r="CT247" s="63"/>
      <c r="CU247" s="52"/>
      <c r="CV247" s="63"/>
      <c r="CW247" s="52"/>
      <c r="CX247" s="63"/>
      <c r="CY247" s="52"/>
      <c r="CZ247" s="63"/>
      <c r="DA247" s="52"/>
      <c r="DB247" s="63"/>
      <c r="DC247" s="52"/>
      <c r="DD247" s="63"/>
      <c r="DE247" s="52"/>
      <c r="DF247" s="63"/>
      <c r="DG247" s="52"/>
      <c r="DH247" s="63"/>
      <c r="DI247" s="52"/>
      <c r="DJ247" s="63"/>
      <c r="DK247" s="52"/>
      <c r="DL247" s="63"/>
      <c r="DM247" s="52"/>
      <c r="DN247" s="63"/>
      <c r="DO247" s="52"/>
      <c r="DP247" s="63"/>
      <c r="DQ247" s="52"/>
      <c r="DR247" s="52"/>
      <c r="DS247" s="52">
        <f t="shared" si="2652"/>
        <v>0</v>
      </c>
      <c r="DT247" s="52">
        <f t="shared" si="2653"/>
        <v>0</v>
      </c>
      <c r="DU247" s="31"/>
      <c r="DV247" s="31"/>
      <c r="DW247" s="31"/>
      <c r="DX247" s="31"/>
      <c r="DY247" s="31"/>
      <c r="DZ247" s="95"/>
      <c r="EA247" s="95"/>
      <c r="EB247" s="31"/>
      <c r="EC247" s="31"/>
      <c r="ED247" s="31"/>
      <c r="EE247" s="31"/>
      <c r="EF247" s="31"/>
      <c r="EG247" s="31"/>
      <c r="EH247" s="31"/>
      <c r="EI247" s="31"/>
      <c r="EJ247" s="31">
        <f t="shared" si="2771"/>
        <v>0</v>
      </c>
      <c r="EK247" s="31">
        <f t="shared" si="2772"/>
        <v>0</v>
      </c>
      <c r="EL247" s="31">
        <f t="shared" si="2773"/>
        <v>0</v>
      </c>
      <c r="EM247" s="30">
        <f t="shared" si="2655"/>
        <v>0</v>
      </c>
      <c r="EN247" s="31">
        <f t="shared" si="2656"/>
        <v>0</v>
      </c>
      <c r="EO247" s="31">
        <f t="shared" si="2657"/>
        <v>0</v>
      </c>
      <c r="EP247" s="31">
        <f t="shared" si="2658"/>
        <v>0</v>
      </c>
      <c r="EQ247" s="31">
        <f t="shared" si="2659"/>
        <v>0</v>
      </c>
      <c r="ER247" s="31">
        <f t="shared" si="2660"/>
        <v>0</v>
      </c>
      <c r="ES247" s="31">
        <f t="shared" si="2661"/>
        <v>0</v>
      </c>
      <c r="ET247" s="31">
        <f t="shared" si="2662"/>
        <v>0</v>
      </c>
      <c r="EU247" s="31">
        <f t="shared" si="2663"/>
        <v>0</v>
      </c>
      <c r="EV247" s="31">
        <f t="shared" si="2664"/>
        <v>0</v>
      </c>
      <c r="EW247" s="30">
        <f t="shared" si="2665"/>
        <v>0</v>
      </c>
      <c r="EX247" s="31">
        <f t="shared" si="2666"/>
        <v>0</v>
      </c>
      <c r="EY247" s="31">
        <f t="shared" si="2667"/>
        <v>0</v>
      </c>
      <c r="EZ247" s="31">
        <f t="shared" si="2668"/>
        <v>0</v>
      </c>
      <c r="FA247" s="31">
        <f t="shared" si="2669"/>
        <v>0</v>
      </c>
      <c r="FB247" s="31">
        <f t="shared" si="2670"/>
        <v>0</v>
      </c>
      <c r="FC247" s="31">
        <f t="shared" si="2671"/>
        <v>0</v>
      </c>
      <c r="FD247" s="31">
        <f t="shared" si="2672"/>
        <v>0</v>
      </c>
      <c r="FE247" s="31">
        <f t="shared" si="2673"/>
        <v>0</v>
      </c>
      <c r="FF247" s="31">
        <f t="shared" si="2674"/>
        <v>0</v>
      </c>
      <c r="FG247" s="30">
        <f t="shared" si="2675"/>
        <v>0</v>
      </c>
      <c r="FH247" s="31">
        <f t="shared" si="2676"/>
        <v>0</v>
      </c>
      <c r="FI247" s="31">
        <f t="shared" si="2677"/>
        <v>0</v>
      </c>
      <c r="FJ247" s="31">
        <f t="shared" si="2678"/>
        <v>0</v>
      </c>
      <c r="FK247" s="31">
        <f t="shared" si="2679"/>
        <v>0</v>
      </c>
      <c r="FL247" s="31">
        <f t="shared" si="2680"/>
        <v>0</v>
      </c>
      <c r="FM247" s="31">
        <f t="shared" si="2681"/>
        <v>0</v>
      </c>
      <c r="FN247" s="31">
        <f t="shared" si="2682"/>
        <v>0</v>
      </c>
      <c r="FO247" s="31">
        <f t="shared" si="2683"/>
        <v>0</v>
      </c>
      <c r="FP247" s="31">
        <f t="shared" si="2684"/>
        <v>0</v>
      </c>
      <c r="FQ247" s="31">
        <f t="shared" si="2685"/>
        <v>0</v>
      </c>
      <c r="FR247" s="31"/>
      <c r="FS247" s="31">
        <f t="shared" si="2685"/>
        <v>0</v>
      </c>
      <c r="FT247" s="31">
        <f t="shared" si="2686"/>
        <v>0</v>
      </c>
      <c r="FU247" s="31">
        <f t="shared" si="2687"/>
        <v>0</v>
      </c>
      <c r="FV247" s="31">
        <f t="shared" si="2688"/>
        <v>0</v>
      </c>
      <c r="FW247" s="31">
        <f t="shared" si="2689"/>
        <v>0</v>
      </c>
      <c r="FX247" s="31">
        <f t="shared" si="2690"/>
        <v>0</v>
      </c>
      <c r="FY247" s="31">
        <f t="shared" si="2691"/>
        <v>0</v>
      </c>
      <c r="FZ247" s="31">
        <f t="shared" si="2692"/>
        <v>0</v>
      </c>
      <c r="GA247" s="31">
        <f t="shared" si="2693"/>
        <v>0</v>
      </c>
      <c r="GB247" s="31">
        <f t="shared" si="2694"/>
        <v>0</v>
      </c>
      <c r="GC247" s="31">
        <f t="shared" si="2695"/>
        <v>0</v>
      </c>
      <c r="GD247" s="31">
        <f t="shared" si="2696"/>
        <v>0</v>
      </c>
      <c r="GE247" s="97">
        <f t="shared" si="2697"/>
        <v>0</v>
      </c>
      <c r="GF247" s="98">
        <f t="shared" si="2698"/>
        <v>0</v>
      </c>
      <c r="GG247" s="31"/>
      <c r="GH247" s="31"/>
      <c r="GI247" s="31"/>
      <c r="GJ247" s="31"/>
      <c r="GL247" s="7"/>
      <c r="GM247" s="7"/>
      <c r="GN247" s="11"/>
      <c r="GO247" s="33"/>
      <c r="GP247" s="40"/>
      <c r="GR247" s="36"/>
    </row>
    <row r="248" spans="1:200" s="2" customFormat="1" ht="24.95" hidden="1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107">
        <f t="shared" si="2789"/>
        <v>0</v>
      </c>
      <c r="N248" s="62"/>
      <c r="O248" s="52"/>
      <c r="P248" s="62"/>
      <c r="Q248" s="52"/>
      <c r="R248" s="62"/>
      <c r="S248" s="52"/>
      <c r="T248" s="62"/>
      <c r="U248" s="52"/>
      <c r="V248" s="63"/>
      <c r="W248" s="52"/>
      <c r="X248" s="52"/>
      <c r="Y248" s="52"/>
      <c r="Z248" s="63"/>
      <c r="AA248" s="52"/>
      <c r="AB248" s="63"/>
      <c r="AC248" s="52"/>
      <c r="AD248" s="63"/>
      <c r="AE248" s="108"/>
      <c r="AF248" s="63"/>
      <c r="AG248" s="52"/>
      <c r="AH248" s="63"/>
      <c r="AI248" s="52"/>
      <c r="AJ248" s="63"/>
      <c r="AK248" s="52"/>
      <c r="AL248" s="63"/>
      <c r="AM248" s="52"/>
      <c r="AN248" s="63"/>
      <c r="AO248" s="52"/>
      <c r="AP248" s="63"/>
      <c r="AQ248" s="52"/>
      <c r="AR248" s="63"/>
      <c r="AS248" s="52"/>
      <c r="AT248" s="63"/>
      <c r="AU248" s="52"/>
      <c r="AV248" s="63"/>
      <c r="AW248" s="52"/>
      <c r="AX248" s="63"/>
      <c r="AY248" s="52"/>
      <c r="AZ248" s="63"/>
      <c r="BA248" s="52"/>
      <c r="BB248" s="63"/>
      <c r="BC248" s="52"/>
      <c r="BD248" s="63"/>
      <c r="BE248" s="52"/>
      <c r="BF248" s="52"/>
      <c r="BG248" s="52">
        <f t="shared" si="2649"/>
        <v>0</v>
      </c>
      <c r="BH248" s="52">
        <f t="shared" si="2650"/>
        <v>0</v>
      </c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107">
        <f t="shared" si="2788"/>
        <v>0</v>
      </c>
      <c r="BZ248" s="62"/>
      <c r="CA248" s="52"/>
      <c r="CB248" s="62"/>
      <c r="CC248" s="52"/>
      <c r="CD248" s="62"/>
      <c r="CE248" s="52"/>
      <c r="CF248" s="62"/>
      <c r="CG248" s="52"/>
      <c r="CH248" s="63"/>
      <c r="CI248" s="52"/>
      <c r="CJ248" s="52"/>
      <c r="CK248" s="52"/>
      <c r="CL248" s="63"/>
      <c r="CM248" s="52"/>
      <c r="CN248" s="63"/>
      <c r="CO248" s="52"/>
      <c r="CP248" s="63"/>
      <c r="CQ248" s="108"/>
      <c r="CR248" s="63"/>
      <c r="CS248" s="52"/>
      <c r="CT248" s="63"/>
      <c r="CU248" s="52"/>
      <c r="CV248" s="63"/>
      <c r="CW248" s="52"/>
      <c r="CX248" s="63"/>
      <c r="CY248" s="52"/>
      <c r="CZ248" s="63"/>
      <c r="DA248" s="52"/>
      <c r="DB248" s="63"/>
      <c r="DC248" s="52"/>
      <c r="DD248" s="63"/>
      <c r="DE248" s="52"/>
      <c r="DF248" s="63"/>
      <c r="DG248" s="52"/>
      <c r="DH248" s="63"/>
      <c r="DI248" s="52"/>
      <c r="DJ248" s="63"/>
      <c r="DK248" s="52"/>
      <c r="DL248" s="63"/>
      <c r="DM248" s="52"/>
      <c r="DN248" s="63"/>
      <c r="DO248" s="52"/>
      <c r="DP248" s="63"/>
      <c r="DQ248" s="52"/>
      <c r="DR248" s="52"/>
      <c r="DS248" s="52">
        <f t="shared" si="2652"/>
        <v>0</v>
      </c>
      <c r="DT248" s="52">
        <f t="shared" si="2653"/>
        <v>0</v>
      </c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>
        <f t="shared" si="2771"/>
        <v>0</v>
      </c>
      <c r="EK248" s="31">
        <f t="shared" si="2772"/>
        <v>0</v>
      </c>
      <c r="EL248" s="31">
        <f t="shared" si="2773"/>
        <v>0</v>
      </c>
      <c r="EM248" s="30">
        <f t="shared" si="2655"/>
        <v>0</v>
      </c>
      <c r="EN248" s="31">
        <f t="shared" si="2656"/>
        <v>0</v>
      </c>
      <c r="EO248" s="31">
        <f t="shared" si="2657"/>
        <v>0</v>
      </c>
      <c r="EP248" s="31">
        <f t="shared" si="2658"/>
        <v>0</v>
      </c>
      <c r="EQ248" s="31">
        <f t="shared" si="2659"/>
        <v>0</v>
      </c>
      <c r="ER248" s="31">
        <f t="shared" si="2660"/>
        <v>0</v>
      </c>
      <c r="ES248" s="31">
        <f t="shared" si="2661"/>
        <v>0</v>
      </c>
      <c r="ET248" s="31">
        <f t="shared" si="2662"/>
        <v>0</v>
      </c>
      <c r="EU248" s="31">
        <f t="shared" si="2663"/>
        <v>0</v>
      </c>
      <c r="EV248" s="31">
        <f t="shared" si="2664"/>
        <v>0</v>
      </c>
      <c r="EW248" s="30">
        <f t="shared" si="2665"/>
        <v>0</v>
      </c>
      <c r="EX248" s="31">
        <f t="shared" si="2666"/>
        <v>0</v>
      </c>
      <c r="EY248" s="31">
        <f t="shared" si="2667"/>
        <v>0</v>
      </c>
      <c r="EZ248" s="31">
        <f t="shared" si="2668"/>
        <v>0</v>
      </c>
      <c r="FA248" s="31">
        <f t="shared" si="2669"/>
        <v>0</v>
      </c>
      <c r="FB248" s="31">
        <f t="shared" si="2670"/>
        <v>0</v>
      </c>
      <c r="FC248" s="31">
        <f t="shared" si="2671"/>
        <v>0</v>
      </c>
      <c r="FD248" s="31">
        <f t="shared" si="2672"/>
        <v>0</v>
      </c>
      <c r="FE248" s="31">
        <f t="shared" si="2673"/>
        <v>0</v>
      </c>
      <c r="FF248" s="31">
        <f t="shared" si="2674"/>
        <v>0</v>
      </c>
      <c r="FG248" s="30">
        <f t="shared" si="2675"/>
        <v>0</v>
      </c>
      <c r="FH248" s="31">
        <f t="shared" si="2676"/>
        <v>0</v>
      </c>
      <c r="FI248" s="31">
        <f t="shared" si="2677"/>
        <v>0</v>
      </c>
      <c r="FJ248" s="31">
        <f t="shared" si="2678"/>
        <v>0</v>
      </c>
      <c r="FK248" s="31">
        <f t="shared" si="2679"/>
        <v>0</v>
      </c>
      <c r="FL248" s="31">
        <f t="shared" si="2680"/>
        <v>0</v>
      </c>
      <c r="FM248" s="31">
        <f t="shared" si="2681"/>
        <v>0</v>
      </c>
      <c r="FN248" s="31">
        <f t="shared" si="2682"/>
        <v>0</v>
      </c>
      <c r="FO248" s="31">
        <f t="shared" si="2683"/>
        <v>0</v>
      </c>
      <c r="FP248" s="31">
        <f t="shared" si="2684"/>
        <v>0</v>
      </c>
      <c r="FQ248" s="31">
        <f t="shared" si="2685"/>
        <v>0</v>
      </c>
      <c r="FR248" s="31"/>
      <c r="FS248" s="31">
        <f t="shared" si="2685"/>
        <v>0</v>
      </c>
      <c r="FT248" s="31">
        <f t="shared" si="2686"/>
        <v>0</v>
      </c>
      <c r="FU248" s="31">
        <f t="shared" si="2687"/>
        <v>0</v>
      </c>
      <c r="FV248" s="31">
        <f t="shared" si="2688"/>
        <v>0</v>
      </c>
      <c r="FW248" s="31">
        <f t="shared" si="2689"/>
        <v>0</v>
      </c>
      <c r="FX248" s="31">
        <f t="shared" si="2690"/>
        <v>0</v>
      </c>
      <c r="FY248" s="31">
        <f t="shared" si="2691"/>
        <v>0</v>
      </c>
      <c r="FZ248" s="31">
        <f t="shared" si="2692"/>
        <v>0</v>
      </c>
      <c r="GA248" s="31">
        <f t="shared" si="2693"/>
        <v>0</v>
      </c>
      <c r="GB248" s="31">
        <f t="shared" si="2694"/>
        <v>0</v>
      </c>
      <c r="GC248" s="31">
        <f t="shared" si="2695"/>
        <v>0</v>
      </c>
      <c r="GD248" s="31">
        <f t="shared" si="2696"/>
        <v>0</v>
      </c>
      <c r="GE248" s="97">
        <f t="shared" si="2697"/>
        <v>0</v>
      </c>
      <c r="GF248" s="98">
        <f t="shared" si="2698"/>
        <v>0</v>
      </c>
      <c r="GG248" s="31"/>
      <c r="GH248" s="31"/>
      <c r="GI248" s="31"/>
      <c r="GJ248" s="31"/>
      <c r="GL248" s="7"/>
      <c r="GM248" s="7"/>
      <c r="GN248" s="11"/>
      <c r="GO248" s="33"/>
      <c r="GP248" s="40"/>
      <c r="GR248" s="36"/>
    </row>
    <row r="249" spans="1:200" s="2" customFormat="1" ht="24.95" hidden="1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107">
        <f t="shared" si="2789"/>
        <v>0</v>
      </c>
      <c r="N249" s="62"/>
      <c r="O249" s="52"/>
      <c r="P249" s="62"/>
      <c r="Q249" s="52"/>
      <c r="R249" s="62"/>
      <c r="S249" s="52"/>
      <c r="T249" s="62"/>
      <c r="U249" s="52"/>
      <c r="V249" s="63"/>
      <c r="W249" s="52"/>
      <c r="X249" s="52"/>
      <c r="Y249" s="52"/>
      <c r="Z249" s="63"/>
      <c r="AA249" s="52"/>
      <c r="AB249" s="63"/>
      <c r="AC249" s="52"/>
      <c r="AD249" s="63"/>
      <c r="AE249" s="108"/>
      <c r="AF249" s="63"/>
      <c r="AG249" s="52"/>
      <c r="AH249" s="63"/>
      <c r="AI249" s="52"/>
      <c r="AJ249" s="63"/>
      <c r="AK249" s="52"/>
      <c r="AL249" s="63"/>
      <c r="AM249" s="52"/>
      <c r="AN249" s="63"/>
      <c r="AO249" s="52"/>
      <c r="AP249" s="63"/>
      <c r="AQ249" s="52"/>
      <c r="AR249" s="63"/>
      <c r="AS249" s="52"/>
      <c r="AT249" s="63"/>
      <c r="AU249" s="52"/>
      <c r="AV249" s="63"/>
      <c r="AW249" s="52"/>
      <c r="AX249" s="63"/>
      <c r="AY249" s="52"/>
      <c r="AZ249" s="63"/>
      <c r="BA249" s="52"/>
      <c r="BB249" s="63"/>
      <c r="BC249" s="52"/>
      <c r="BD249" s="63"/>
      <c r="BE249" s="52"/>
      <c r="BF249" s="52"/>
      <c r="BG249" s="52">
        <f t="shared" si="2649"/>
        <v>0</v>
      </c>
      <c r="BH249" s="52">
        <f t="shared" si="2650"/>
        <v>0</v>
      </c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107">
        <f t="shared" si="2788"/>
        <v>0</v>
      </c>
      <c r="BZ249" s="62"/>
      <c r="CA249" s="52"/>
      <c r="CB249" s="62"/>
      <c r="CC249" s="52"/>
      <c r="CD249" s="62"/>
      <c r="CE249" s="52"/>
      <c r="CF249" s="62"/>
      <c r="CG249" s="52"/>
      <c r="CH249" s="63"/>
      <c r="CI249" s="52"/>
      <c r="CJ249" s="52"/>
      <c r="CK249" s="52"/>
      <c r="CL249" s="63"/>
      <c r="CM249" s="52"/>
      <c r="CN249" s="63"/>
      <c r="CO249" s="52"/>
      <c r="CP249" s="63"/>
      <c r="CQ249" s="108"/>
      <c r="CR249" s="63"/>
      <c r="CS249" s="52"/>
      <c r="CT249" s="63"/>
      <c r="CU249" s="52"/>
      <c r="CV249" s="63"/>
      <c r="CW249" s="52"/>
      <c r="CX249" s="63"/>
      <c r="CY249" s="52"/>
      <c r="CZ249" s="63"/>
      <c r="DA249" s="52"/>
      <c r="DB249" s="63"/>
      <c r="DC249" s="52"/>
      <c r="DD249" s="63"/>
      <c r="DE249" s="52"/>
      <c r="DF249" s="63"/>
      <c r="DG249" s="52"/>
      <c r="DH249" s="63"/>
      <c r="DI249" s="52"/>
      <c r="DJ249" s="63"/>
      <c r="DK249" s="52"/>
      <c r="DL249" s="63"/>
      <c r="DM249" s="52"/>
      <c r="DN249" s="63"/>
      <c r="DO249" s="52"/>
      <c r="DP249" s="63"/>
      <c r="DQ249" s="52"/>
      <c r="DR249" s="52"/>
      <c r="DS249" s="52">
        <f t="shared" si="2652"/>
        <v>0</v>
      </c>
      <c r="DT249" s="52">
        <f t="shared" si="2653"/>
        <v>0</v>
      </c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>
        <f t="shared" si="2771"/>
        <v>0</v>
      </c>
      <c r="EK249" s="31">
        <f t="shared" si="2772"/>
        <v>0</v>
      </c>
      <c r="EL249" s="31">
        <f t="shared" si="2773"/>
        <v>0</v>
      </c>
      <c r="EM249" s="30">
        <f t="shared" si="2655"/>
        <v>0</v>
      </c>
      <c r="EN249" s="31">
        <f t="shared" si="2656"/>
        <v>0</v>
      </c>
      <c r="EO249" s="31">
        <f t="shared" si="2657"/>
        <v>0</v>
      </c>
      <c r="EP249" s="31">
        <f t="shared" si="2658"/>
        <v>0</v>
      </c>
      <c r="EQ249" s="31">
        <f t="shared" si="2659"/>
        <v>0</v>
      </c>
      <c r="ER249" s="31">
        <f t="shared" si="2660"/>
        <v>0</v>
      </c>
      <c r="ES249" s="31">
        <f t="shared" si="2661"/>
        <v>0</v>
      </c>
      <c r="ET249" s="31">
        <f t="shared" si="2662"/>
        <v>0</v>
      </c>
      <c r="EU249" s="31">
        <f t="shared" si="2663"/>
        <v>0</v>
      </c>
      <c r="EV249" s="31">
        <f t="shared" si="2664"/>
        <v>0</v>
      </c>
      <c r="EW249" s="30">
        <f t="shared" si="2665"/>
        <v>0</v>
      </c>
      <c r="EX249" s="31">
        <f t="shared" si="2666"/>
        <v>0</v>
      </c>
      <c r="EY249" s="31">
        <f t="shared" si="2667"/>
        <v>0</v>
      </c>
      <c r="EZ249" s="31">
        <f t="shared" si="2668"/>
        <v>0</v>
      </c>
      <c r="FA249" s="31">
        <f t="shared" si="2669"/>
        <v>0</v>
      </c>
      <c r="FB249" s="31">
        <f t="shared" si="2670"/>
        <v>0</v>
      </c>
      <c r="FC249" s="31">
        <f t="shared" si="2671"/>
        <v>0</v>
      </c>
      <c r="FD249" s="31">
        <f t="shared" si="2672"/>
        <v>0</v>
      </c>
      <c r="FE249" s="31">
        <f t="shared" si="2673"/>
        <v>0</v>
      </c>
      <c r="FF249" s="31">
        <f t="shared" si="2674"/>
        <v>0</v>
      </c>
      <c r="FG249" s="30">
        <f t="shared" si="2675"/>
        <v>0</v>
      </c>
      <c r="FH249" s="31">
        <f t="shared" si="2676"/>
        <v>0</v>
      </c>
      <c r="FI249" s="31">
        <f t="shared" si="2677"/>
        <v>0</v>
      </c>
      <c r="FJ249" s="31">
        <f t="shared" si="2678"/>
        <v>0</v>
      </c>
      <c r="FK249" s="31">
        <f t="shared" si="2679"/>
        <v>0</v>
      </c>
      <c r="FL249" s="31">
        <f t="shared" si="2680"/>
        <v>0</v>
      </c>
      <c r="FM249" s="31">
        <f t="shared" si="2681"/>
        <v>0</v>
      </c>
      <c r="FN249" s="31">
        <f t="shared" si="2682"/>
        <v>0</v>
      </c>
      <c r="FO249" s="31">
        <f t="shared" si="2683"/>
        <v>0</v>
      </c>
      <c r="FP249" s="31">
        <f t="shared" si="2684"/>
        <v>0</v>
      </c>
      <c r="FQ249" s="31">
        <f t="shared" si="2685"/>
        <v>0</v>
      </c>
      <c r="FR249" s="31"/>
      <c r="FS249" s="31">
        <f t="shared" si="2685"/>
        <v>0</v>
      </c>
      <c r="FT249" s="31">
        <f t="shared" si="2686"/>
        <v>0</v>
      </c>
      <c r="FU249" s="31">
        <f t="shared" si="2687"/>
        <v>0</v>
      </c>
      <c r="FV249" s="31">
        <f t="shared" si="2688"/>
        <v>0</v>
      </c>
      <c r="FW249" s="31">
        <f t="shared" si="2689"/>
        <v>0</v>
      </c>
      <c r="FX249" s="31">
        <f t="shared" si="2690"/>
        <v>0</v>
      </c>
      <c r="FY249" s="31">
        <f t="shared" si="2691"/>
        <v>0</v>
      </c>
      <c r="FZ249" s="31">
        <f t="shared" si="2692"/>
        <v>0</v>
      </c>
      <c r="GA249" s="31">
        <f t="shared" si="2693"/>
        <v>0</v>
      </c>
      <c r="GB249" s="31">
        <f t="shared" si="2694"/>
        <v>0</v>
      </c>
      <c r="GC249" s="31">
        <f t="shared" si="2695"/>
        <v>0</v>
      </c>
      <c r="GD249" s="31">
        <f t="shared" si="2696"/>
        <v>0</v>
      </c>
      <c r="GE249" s="97">
        <f t="shared" si="2697"/>
        <v>0</v>
      </c>
      <c r="GF249" s="98">
        <f t="shared" si="2698"/>
        <v>0</v>
      </c>
      <c r="GG249" s="31"/>
      <c r="GH249" s="31"/>
      <c r="GI249" s="31"/>
      <c r="GJ249" s="31"/>
      <c r="GL249" s="7"/>
      <c r="GM249" s="7"/>
      <c r="GN249" s="11"/>
      <c r="GO249" s="33"/>
      <c r="GP249" s="40"/>
      <c r="GR249" s="36"/>
    </row>
    <row r="250" spans="1:200" s="2" customFormat="1" ht="24.95" hidden="1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107">
        <f t="shared" si="2789"/>
        <v>0</v>
      </c>
      <c r="N250" s="62"/>
      <c r="O250" s="52"/>
      <c r="P250" s="62"/>
      <c r="Q250" s="52"/>
      <c r="R250" s="62"/>
      <c r="S250" s="52"/>
      <c r="T250" s="62"/>
      <c r="U250" s="52"/>
      <c r="V250" s="63"/>
      <c r="W250" s="52"/>
      <c r="X250" s="52"/>
      <c r="Y250" s="52"/>
      <c r="Z250" s="63"/>
      <c r="AA250" s="52"/>
      <c r="AB250" s="63"/>
      <c r="AC250" s="52"/>
      <c r="AD250" s="63"/>
      <c r="AE250" s="108"/>
      <c r="AF250" s="63"/>
      <c r="AG250" s="52"/>
      <c r="AH250" s="63"/>
      <c r="AI250" s="52"/>
      <c r="AJ250" s="63"/>
      <c r="AK250" s="52"/>
      <c r="AL250" s="63"/>
      <c r="AM250" s="52"/>
      <c r="AN250" s="63"/>
      <c r="AO250" s="52"/>
      <c r="AP250" s="63"/>
      <c r="AQ250" s="52"/>
      <c r="AR250" s="63"/>
      <c r="AS250" s="52"/>
      <c r="AT250" s="63"/>
      <c r="AU250" s="52"/>
      <c r="AV250" s="63"/>
      <c r="AW250" s="52"/>
      <c r="AX250" s="63"/>
      <c r="AY250" s="52"/>
      <c r="AZ250" s="63"/>
      <c r="BA250" s="52"/>
      <c r="BB250" s="63"/>
      <c r="BC250" s="52"/>
      <c r="BD250" s="63"/>
      <c r="BE250" s="52"/>
      <c r="BF250" s="52"/>
      <c r="BG250" s="52">
        <f t="shared" si="2649"/>
        <v>0</v>
      </c>
      <c r="BH250" s="52">
        <f t="shared" si="2650"/>
        <v>0</v>
      </c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107">
        <f t="shared" si="2788"/>
        <v>0</v>
      </c>
      <c r="BZ250" s="62"/>
      <c r="CA250" s="52"/>
      <c r="CB250" s="62"/>
      <c r="CC250" s="52"/>
      <c r="CD250" s="62"/>
      <c r="CE250" s="52"/>
      <c r="CF250" s="62"/>
      <c r="CG250" s="52"/>
      <c r="CH250" s="63"/>
      <c r="CI250" s="52"/>
      <c r="CJ250" s="52"/>
      <c r="CK250" s="52"/>
      <c r="CL250" s="63"/>
      <c r="CM250" s="52"/>
      <c r="CN250" s="63"/>
      <c r="CO250" s="52"/>
      <c r="CP250" s="63"/>
      <c r="CQ250" s="108"/>
      <c r="CR250" s="63"/>
      <c r="CS250" s="52"/>
      <c r="CT250" s="63"/>
      <c r="CU250" s="52"/>
      <c r="CV250" s="63"/>
      <c r="CW250" s="52"/>
      <c r="CX250" s="63"/>
      <c r="CY250" s="52"/>
      <c r="CZ250" s="63"/>
      <c r="DA250" s="52"/>
      <c r="DB250" s="63"/>
      <c r="DC250" s="52"/>
      <c r="DD250" s="63"/>
      <c r="DE250" s="52"/>
      <c r="DF250" s="63"/>
      <c r="DG250" s="52"/>
      <c r="DH250" s="63"/>
      <c r="DI250" s="52"/>
      <c r="DJ250" s="63"/>
      <c r="DK250" s="52"/>
      <c r="DL250" s="63"/>
      <c r="DM250" s="52"/>
      <c r="DN250" s="63"/>
      <c r="DO250" s="52"/>
      <c r="DP250" s="63"/>
      <c r="DQ250" s="52"/>
      <c r="DR250" s="52"/>
      <c r="DS250" s="52">
        <f t="shared" si="2652"/>
        <v>0</v>
      </c>
      <c r="DT250" s="52">
        <f t="shared" si="2653"/>
        <v>0</v>
      </c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>
        <f t="shared" si="2771"/>
        <v>0</v>
      </c>
      <c r="EK250" s="31">
        <f t="shared" si="2772"/>
        <v>0</v>
      </c>
      <c r="EL250" s="31">
        <f t="shared" si="2773"/>
        <v>0</v>
      </c>
      <c r="EM250" s="30">
        <f t="shared" si="2655"/>
        <v>0</v>
      </c>
      <c r="EN250" s="31">
        <f t="shared" si="2656"/>
        <v>0</v>
      </c>
      <c r="EO250" s="31">
        <f t="shared" si="2657"/>
        <v>0</v>
      </c>
      <c r="EP250" s="31">
        <f t="shared" si="2658"/>
        <v>0</v>
      </c>
      <c r="EQ250" s="31">
        <f t="shared" si="2659"/>
        <v>0</v>
      </c>
      <c r="ER250" s="31">
        <f t="shared" si="2660"/>
        <v>0</v>
      </c>
      <c r="ES250" s="31">
        <f t="shared" si="2661"/>
        <v>0</v>
      </c>
      <c r="ET250" s="31">
        <f t="shared" si="2662"/>
        <v>0</v>
      </c>
      <c r="EU250" s="31">
        <f t="shared" si="2663"/>
        <v>0</v>
      </c>
      <c r="EV250" s="31">
        <f t="shared" si="2664"/>
        <v>0</v>
      </c>
      <c r="EW250" s="30">
        <f t="shared" si="2665"/>
        <v>0</v>
      </c>
      <c r="EX250" s="31">
        <f t="shared" si="2666"/>
        <v>0</v>
      </c>
      <c r="EY250" s="31">
        <f t="shared" si="2667"/>
        <v>0</v>
      </c>
      <c r="EZ250" s="31">
        <f t="shared" si="2668"/>
        <v>0</v>
      </c>
      <c r="FA250" s="31">
        <f t="shared" si="2669"/>
        <v>0</v>
      </c>
      <c r="FB250" s="31">
        <f t="shared" si="2670"/>
        <v>0</v>
      </c>
      <c r="FC250" s="31">
        <f t="shared" si="2671"/>
        <v>0</v>
      </c>
      <c r="FD250" s="31">
        <f t="shared" si="2672"/>
        <v>0</v>
      </c>
      <c r="FE250" s="31">
        <f t="shared" si="2673"/>
        <v>0</v>
      </c>
      <c r="FF250" s="31">
        <f t="shared" si="2674"/>
        <v>0</v>
      </c>
      <c r="FG250" s="30">
        <f t="shared" si="2675"/>
        <v>0</v>
      </c>
      <c r="FH250" s="31">
        <f t="shared" si="2676"/>
        <v>0</v>
      </c>
      <c r="FI250" s="31">
        <f t="shared" si="2677"/>
        <v>0</v>
      </c>
      <c r="FJ250" s="31">
        <f t="shared" si="2678"/>
        <v>0</v>
      </c>
      <c r="FK250" s="31">
        <f t="shared" si="2679"/>
        <v>0</v>
      </c>
      <c r="FL250" s="31">
        <f t="shared" si="2680"/>
        <v>0</v>
      </c>
      <c r="FM250" s="31">
        <f t="shared" si="2681"/>
        <v>0</v>
      </c>
      <c r="FN250" s="31">
        <f t="shared" si="2682"/>
        <v>0</v>
      </c>
      <c r="FO250" s="31">
        <f t="shared" si="2683"/>
        <v>0</v>
      </c>
      <c r="FP250" s="31">
        <f t="shared" si="2684"/>
        <v>0</v>
      </c>
      <c r="FQ250" s="31">
        <f t="shared" si="2685"/>
        <v>0</v>
      </c>
      <c r="FR250" s="31"/>
      <c r="FS250" s="31">
        <f t="shared" si="2685"/>
        <v>0</v>
      </c>
      <c r="FT250" s="31">
        <f t="shared" si="2686"/>
        <v>0</v>
      </c>
      <c r="FU250" s="31">
        <f t="shared" si="2687"/>
        <v>0</v>
      </c>
      <c r="FV250" s="31">
        <f t="shared" si="2688"/>
        <v>0</v>
      </c>
      <c r="FW250" s="31">
        <f t="shared" si="2689"/>
        <v>0</v>
      </c>
      <c r="FX250" s="31">
        <f t="shared" si="2690"/>
        <v>0</v>
      </c>
      <c r="FY250" s="31">
        <f t="shared" si="2691"/>
        <v>0</v>
      </c>
      <c r="FZ250" s="31">
        <f t="shared" si="2692"/>
        <v>0</v>
      </c>
      <c r="GA250" s="31">
        <f t="shared" si="2693"/>
        <v>0</v>
      </c>
      <c r="GB250" s="31">
        <f t="shared" si="2694"/>
        <v>0</v>
      </c>
      <c r="GC250" s="31">
        <f t="shared" si="2695"/>
        <v>0</v>
      </c>
      <c r="GD250" s="31">
        <f t="shared" si="2696"/>
        <v>0</v>
      </c>
      <c r="GE250" s="97">
        <f t="shared" si="2697"/>
        <v>0</v>
      </c>
      <c r="GF250" s="98">
        <f t="shared" si="2698"/>
        <v>0</v>
      </c>
      <c r="GG250" s="31"/>
      <c r="GH250" s="31"/>
      <c r="GI250" s="31"/>
      <c r="GJ250" s="31"/>
      <c r="GL250" s="7"/>
      <c r="GM250" s="7"/>
      <c r="GN250" s="11"/>
      <c r="GO250" s="33"/>
      <c r="GP250" s="40"/>
      <c r="GR250" s="36"/>
    </row>
    <row r="251" spans="1:200" s="4" customFormat="1" ht="24.95" hidden="1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194">
        <f t="shared" si="2789"/>
        <v>0</v>
      </c>
      <c r="N251" s="195"/>
      <c r="O251" s="196"/>
      <c r="P251" s="195"/>
      <c r="Q251" s="196"/>
      <c r="R251" s="195"/>
      <c r="S251" s="196"/>
      <c r="T251" s="195"/>
      <c r="U251" s="196"/>
      <c r="V251" s="197"/>
      <c r="W251" s="196"/>
      <c r="X251" s="196"/>
      <c r="Y251" s="196"/>
      <c r="Z251" s="197"/>
      <c r="AA251" s="196"/>
      <c r="AB251" s="197"/>
      <c r="AC251" s="196"/>
      <c r="AD251" s="197"/>
      <c r="AE251" s="198"/>
      <c r="AF251" s="197"/>
      <c r="AG251" s="196"/>
      <c r="AH251" s="197"/>
      <c r="AI251" s="196"/>
      <c r="AJ251" s="197"/>
      <c r="AK251" s="196"/>
      <c r="AL251" s="197"/>
      <c r="AM251" s="196"/>
      <c r="AN251" s="197"/>
      <c r="AO251" s="196"/>
      <c r="AP251" s="197"/>
      <c r="AQ251" s="196"/>
      <c r="AR251" s="197"/>
      <c r="AS251" s="196"/>
      <c r="AT251" s="197"/>
      <c r="AU251" s="196"/>
      <c r="AV251" s="197"/>
      <c r="AW251" s="196"/>
      <c r="AX251" s="197"/>
      <c r="AY251" s="196"/>
      <c r="AZ251" s="197"/>
      <c r="BA251" s="196"/>
      <c r="BB251" s="197"/>
      <c r="BC251" s="196"/>
      <c r="BD251" s="197"/>
      <c r="BE251" s="196"/>
      <c r="BF251" s="196"/>
      <c r="BG251" s="196">
        <f t="shared" si="2649"/>
        <v>0</v>
      </c>
      <c r="BH251" s="196">
        <f t="shared" si="2650"/>
        <v>0</v>
      </c>
      <c r="BI251" s="88"/>
      <c r="BJ251" s="88"/>
      <c r="BK251" s="88"/>
      <c r="BL251" s="88"/>
      <c r="BM251" s="88"/>
      <c r="BN251" s="88"/>
      <c r="BO251" s="88"/>
      <c r="BP251" s="88"/>
      <c r="BQ251" s="88"/>
      <c r="BR251" s="88"/>
      <c r="BS251" s="88"/>
      <c r="BT251" s="88"/>
      <c r="BU251" s="88"/>
      <c r="BV251" s="88"/>
      <c r="BW251" s="88"/>
      <c r="BX251" s="88"/>
      <c r="BY251" s="194">
        <f t="shared" si="2788"/>
        <v>0</v>
      </c>
      <c r="BZ251" s="195"/>
      <c r="CA251" s="196"/>
      <c r="CB251" s="195"/>
      <c r="CC251" s="196"/>
      <c r="CD251" s="195"/>
      <c r="CE251" s="196"/>
      <c r="CF251" s="195"/>
      <c r="CG251" s="196"/>
      <c r="CH251" s="197"/>
      <c r="CI251" s="196"/>
      <c r="CJ251" s="196"/>
      <c r="CK251" s="196"/>
      <c r="CL251" s="197"/>
      <c r="CM251" s="196"/>
      <c r="CN251" s="197"/>
      <c r="CO251" s="196"/>
      <c r="CP251" s="197"/>
      <c r="CQ251" s="198"/>
      <c r="CR251" s="197"/>
      <c r="CS251" s="196"/>
      <c r="CT251" s="197"/>
      <c r="CU251" s="196"/>
      <c r="CV251" s="197"/>
      <c r="CW251" s="196"/>
      <c r="CX251" s="197"/>
      <c r="CY251" s="196"/>
      <c r="CZ251" s="197"/>
      <c r="DA251" s="196"/>
      <c r="DB251" s="197"/>
      <c r="DC251" s="196"/>
      <c r="DD251" s="197"/>
      <c r="DE251" s="196"/>
      <c r="DF251" s="197"/>
      <c r="DG251" s="196"/>
      <c r="DH251" s="197"/>
      <c r="DI251" s="196"/>
      <c r="DJ251" s="197"/>
      <c r="DK251" s="196"/>
      <c r="DL251" s="197"/>
      <c r="DM251" s="196"/>
      <c r="DN251" s="197"/>
      <c r="DO251" s="196"/>
      <c r="DP251" s="197"/>
      <c r="DQ251" s="196"/>
      <c r="DR251" s="196"/>
      <c r="DS251" s="196">
        <f t="shared" si="2652"/>
        <v>0</v>
      </c>
      <c r="DT251" s="196">
        <f t="shared" si="2653"/>
        <v>0</v>
      </c>
      <c r="DU251" s="88"/>
      <c r="DV251" s="88"/>
      <c r="DW251" s="88"/>
      <c r="DX251" s="88"/>
      <c r="DY251" s="88"/>
      <c r="DZ251" s="88"/>
      <c r="EA251" s="88"/>
      <c r="EB251" s="88"/>
      <c r="EC251" s="88"/>
      <c r="ED251" s="88"/>
      <c r="EE251" s="88"/>
      <c r="EF251" s="88"/>
      <c r="EG251" s="88"/>
      <c r="EH251" s="88"/>
      <c r="EI251" s="88"/>
      <c r="EJ251" s="88">
        <f t="shared" si="2771"/>
        <v>0</v>
      </c>
      <c r="EK251" s="88">
        <f t="shared" si="2772"/>
        <v>0</v>
      </c>
      <c r="EL251" s="88">
        <f t="shared" si="2773"/>
        <v>0</v>
      </c>
      <c r="EM251" s="199">
        <f t="shared" si="2655"/>
        <v>0</v>
      </c>
      <c r="EN251" s="88">
        <f t="shared" si="2656"/>
        <v>0</v>
      </c>
      <c r="EO251" s="88">
        <f t="shared" si="2657"/>
        <v>0</v>
      </c>
      <c r="EP251" s="88">
        <f t="shared" si="2658"/>
        <v>0</v>
      </c>
      <c r="EQ251" s="88">
        <f t="shared" si="2659"/>
        <v>0</v>
      </c>
      <c r="ER251" s="88">
        <f t="shared" si="2660"/>
        <v>0</v>
      </c>
      <c r="ES251" s="88">
        <f t="shared" si="2661"/>
        <v>0</v>
      </c>
      <c r="ET251" s="88">
        <f t="shared" si="2662"/>
        <v>0</v>
      </c>
      <c r="EU251" s="88">
        <f t="shared" si="2663"/>
        <v>0</v>
      </c>
      <c r="EV251" s="88">
        <f t="shared" si="2664"/>
        <v>0</v>
      </c>
      <c r="EW251" s="199">
        <f t="shared" si="2665"/>
        <v>0</v>
      </c>
      <c r="EX251" s="88">
        <f t="shared" si="2666"/>
        <v>0</v>
      </c>
      <c r="EY251" s="88">
        <f t="shared" si="2667"/>
        <v>0</v>
      </c>
      <c r="EZ251" s="88">
        <f t="shared" si="2668"/>
        <v>0</v>
      </c>
      <c r="FA251" s="88">
        <f t="shared" si="2669"/>
        <v>0</v>
      </c>
      <c r="FB251" s="88">
        <f t="shared" si="2670"/>
        <v>0</v>
      </c>
      <c r="FC251" s="88">
        <f t="shared" si="2671"/>
        <v>0</v>
      </c>
      <c r="FD251" s="88">
        <f t="shared" si="2672"/>
        <v>0</v>
      </c>
      <c r="FE251" s="88">
        <f t="shared" si="2673"/>
        <v>0</v>
      </c>
      <c r="FF251" s="88">
        <f t="shared" si="2674"/>
        <v>0</v>
      </c>
      <c r="FG251" s="199">
        <f t="shared" si="2675"/>
        <v>0</v>
      </c>
      <c r="FH251" s="88">
        <f t="shared" si="2676"/>
        <v>0</v>
      </c>
      <c r="FI251" s="88">
        <f t="shared" si="2677"/>
        <v>0</v>
      </c>
      <c r="FJ251" s="88">
        <f t="shared" si="2678"/>
        <v>0</v>
      </c>
      <c r="FK251" s="88">
        <f t="shared" si="2679"/>
        <v>0</v>
      </c>
      <c r="FL251" s="88">
        <f t="shared" si="2680"/>
        <v>0</v>
      </c>
      <c r="FM251" s="88">
        <f t="shared" si="2681"/>
        <v>0</v>
      </c>
      <c r="FN251" s="88">
        <f t="shared" si="2682"/>
        <v>0</v>
      </c>
      <c r="FO251" s="88">
        <f t="shared" si="2683"/>
        <v>0</v>
      </c>
      <c r="FP251" s="88">
        <f t="shared" si="2684"/>
        <v>0</v>
      </c>
      <c r="FQ251" s="88">
        <f t="shared" si="2685"/>
        <v>0</v>
      </c>
      <c r="FR251" s="88"/>
      <c r="FS251" s="88">
        <f t="shared" si="2685"/>
        <v>0</v>
      </c>
      <c r="FT251" s="88">
        <f t="shared" si="2686"/>
        <v>0</v>
      </c>
      <c r="FU251" s="88">
        <f t="shared" si="2687"/>
        <v>0</v>
      </c>
      <c r="FV251" s="88">
        <f t="shared" si="2688"/>
        <v>0</v>
      </c>
      <c r="FW251" s="88">
        <f t="shared" si="2689"/>
        <v>0</v>
      </c>
      <c r="FX251" s="88">
        <f t="shared" si="2690"/>
        <v>0</v>
      </c>
      <c r="FY251" s="88">
        <f t="shared" si="2691"/>
        <v>0</v>
      </c>
      <c r="FZ251" s="88">
        <f t="shared" si="2692"/>
        <v>0</v>
      </c>
      <c r="GA251" s="88">
        <f t="shared" si="2693"/>
        <v>0</v>
      </c>
      <c r="GB251" s="88">
        <f t="shared" si="2694"/>
        <v>0</v>
      </c>
      <c r="GC251" s="88">
        <f t="shared" si="2695"/>
        <v>0</v>
      </c>
      <c r="GD251" s="88">
        <f t="shared" si="2696"/>
        <v>0</v>
      </c>
      <c r="GE251" s="200">
        <f t="shared" si="2697"/>
        <v>0</v>
      </c>
      <c r="GF251" s="201">
        <f t="shared" si="2698"/>
        <v>0</v>
      </c>
      <c r="GG251" s="88"/>
      <c r="GH251" s="88"/>
      <c r="GI251" s="88"/>
      <c r="GJ251" s="88"/>
      <c r="GL251" s="202"/>
      <c r="GM251" s="202"/>
      <c r="GN251" s="203"/>
      <c r="GO251" s="204"/>
      <c r="GP251" s="216"/>
      <c r="GR251" s="206"/>
    </row>
    <row r="252" spans="1:200" s="273" customFormat="1" ht="24.95" customHeight="1" thickBot="1">
      <c r="A252" s="265">
        <v>17</v>
      </c>
      <c r="B252" s="266" t="s">
        <v>77</v>
      </c>
      <c r="C252" s="266" t="s">
        <v>74</v>
      </c>
      <c r="D252" s="265">
        <v>1</v>
      </c>
      <c r="E252" s="265"/>
      <c r="F252" s="265"/>
      <c r="G252" s="265"/>
      <c r="H252" s="265"/>
      <c r="I252" s="265"/>
      <c r="J252" s="265"/>
      <c r="K252" s="265"/>
      <c r="L252" s="265">
        <f>SUM(L253:L264)</f>
        <v>320</v>
      </c>
      <c r="M252" s="265">
        <f t="shared" ref="M252:BH252" si="2790">SUM(M253:M264)</f>
        <v>198</v>
      </c>
      <c r="N252" s="265">
        <f t="shared" si="2790"/>
        <v>0</v>
      </c>
      <c r="O252" s="265">
        <f t="shared" si="2790"/>
        <v>0</v>
      </c>
      <c r="P252" s="265">
        <f t="shared" si="2790"/>
        <v>0</v>
      </c>
      <c r="Q252" s="265">
        <f t="shared" si="2790"/>
        <v>0</v>
      </c>
      <c r="R252" s="265">
        <f t="shared" si="2790"/>
        <v>76</v>
      </c>
      <c r="S252" s="265">
        <f t="shared" si="2790"/>
        <v>76</v>
      </c>
      <c r="T252" s="265">
        <f t="shared" si="2790"/>
        <v>122</v>
      </c>
      <c r="U252" s="265">
        <f t="shared" si="2790"/>
        <v>122</v>
      </c>
      <c r="V252" s="265">
        <f t="shared" si="2790"/>
        <v>0</v>
      </c>
      <c r="W252" s="265">
        <f t="shared" si="2790"/>
        <v>0</v>
      </c>
      <c r="X252" s="265">
        <f t="shared" si="2790"/>
        <v>0</v>
      </c>
      <c r="Y252" s="265">
        <f t="shared" si="2790"/>
        <v>8</v>
      </c>
      <c r="Z252" s="265">
        <f t="shared" si="2790"/>
        <v>0</v>
      </c>
      <c r="AA252" s="265">
        <f t="shared" si="2790"/>
        <v>0</v>
      </c>
      <c r="AB252" s="265">
        <f t="shared" si="2790"/>
        <v>0</v>
      </c>
      <c r="AC252" s="265">
        <f t="shared" si="2790"/>
        <v>0</v>
      </c>
      <c r="AD252" s="265">
        <f t="shared" si="2790"/>
        <v>0</v>
      </c>
      <c r="AE252" s="265">
        <f t="shared" si="2790"/>
        <v>0</v>
      </c>
      <c r="AF252" s="265">
        <f t="shared" si="2790"/>
        <v>0</v>
      </c>
      <c r="AG252" s="265">
        <f t="shared" si="2790"/>
        <v>0</v>
      </c>
      <c r="AH252" s="265">
        <f t="shared" si="2790"/>
        <v>0</v>
      </c>
      <c r="AI252" s="265">
        <f t="shared" si="2790"/>
        <v>0</v>
      </c>
      <c r="AJ252" s="265">
        <f t="shared" si="2790"/>
        <v>0</v>
      </c>
      <c r="AK252" s="265">
        <f t="shared" si="2790"/>
        <v>0</v>
      </c>
      <c r="AL252" s="265">
        <f t="shared" si="2790"/>
        <v>0</v>
      </c>
      <c r="AM252" s="265">
        <f t="shared" si="2790"/>
        <v>0</v>
      </c>
      <c r="AN252" s="265">
        <f t="shared" si="2790"/>
        <v>0</v>
      </c>
      <c r="AO252" s="265">
        <f t="shared" si="2790"/>
        <v>0</v>
      </c>
      <c r="AP252" s="265">
        <f t="shared" si="2790"/>
        <v>0</v>
      </c>
      <c r="AQ252" s="265">
        <f t="shared" si="2790"/>
        <v>0</v>
      </c>
      <c r="AR252" s="265">
        <f t="shared" si="2790"/>
        <v>7</v>
      </c>
      <c r="AS252" s="265">
        <f t="shared" si="2790"/>
        <v>42</v>
      </c>
      <c r="AT252" s="265">
        <f t="shared" si="2790"/>
        <v>0</v>
      </c>
      <c r="AU252" s="265">
        <f t="shared" si="2790"/>
        <v>0</v>
      </c>
      <c r="AV252" s="265">
        <f t="shared" si="2790"/>
        <v>0</v>
      </c>
      <c r="AW252" s="265">
        <f t="shared" si="2790"/>
        <v>0</v>
      </c>
      <c r="AX252" s="265">
        <f t="shared" si="2790"/>
        <v>0</v>
      </c>
      <c r="AY252" s="265">
        <f t="shared" si="2790"/>
        <v>0</v>
      </c>
      <c r="AZ252" s="265">
        <f t="shared" si="2790"/>
        <v>0</v>
      </c>
      <c r="BA252" s="265">
        <f t="shared" si="2790"/>
        <v>0</v>
      </c>
      <c r="BB252" s="265">
        <f t="shared" si="2790"/>
        <v>0</v>
      </c>
      <c r="BC252" s="265">
        <f t="shared" si="2790"/>
        <v>0</v>
      </c>
      <c r="BD252" s="265">
        <f t="shared" si="2790"/>
        <v>0</v>
      </c>
      <c r="BE252" s="265">
        <f t="shared" si="2790"/>
        <v>0</v>
      </c>
      <c r="BF252" s="265">
        <f t="shared" si="2790"/>
        <v>0</v>
      </c>
      <c r="BG252" s="265">
        <f t="shared" si="2790"/>
        <v>248</v>
      </c>
      <c r="BH252" s="265">
        <f t="shared" si="2790"/>
        <v>240</v>
      </c>
      <c r="BI252" s="265"/>
      <c r="BJ252" s="265"/>
      <c r="BK252" s="265"/>
      <c r="BL252" s="265"/>
      <c r="BM252" s="265">
        <v>17</v>
      </c>
      <c r="BN252" s="266" t="s">
        <v>77</v>
      </c>
      <c r="BO252" s="266" t="s">
        <v>74</v>
      </c>
      <c r="BP252" s="265">
        <v>1</v>
      </c>
      <c r="BQ252" s="265"/>
      <c r="BR252" s="265"/>
      <c r="BS252" s="265"/>
      <c r="BT252" s="265"/>
      <c r="BU252" s="265"/>
      <c r="BV252" s="265"/>
      <c r="BW252" s="265"/>
      <c r="BX252" s="277">
        <f>SUM(BX253:BX264)</f>
        <v>554</v>
      </c>
      <c r="BY252" s="277">
        <f t="shared" ref="BY252:DT252" si="2791">SUM(BY253:BY264)</f>
        <v>352</v>
      </c>
      <c r="BZ252" s="277">
        <f t="shared" si="2791"/>
        <v>0</v>
      </c>
      <c r="CA252" s="277">
        <f t="shared" si="2791"/>
        <v>0</v>
      </c>
      <c r="CB252" s="277">
        <f t="shared" si="2791"/>
        <v>0</v>
      </c>
      <c r="CC252" s="277">
        <f t="shared" si="2791"/>
        <v>0</v>
      </c>
      <c r="CD252" s="277">
        <f t="shared" si="2791"/>
        <v>68</v>
      </c>
      <c r="CE252" s="277">
        <f t="shared" si="2791"/>
        <v>68</v>
      </c>
      <c r="CF252" s="277">
        <f t="shared" si="2791"/>
        <v>284</v>
      </c>
      <c r="CG252" s="277">
        <f t="shared" si="2791"/>
        <v>284</v>
      </c>
      <c r="CH252" s="277">
        <f t="shared" si="2791"/>
        <v>0</v>
      </c>
      <c r="CI252" s="277">
        <f t="shared" si="2791"/>
        <v>0</v>
      </c>
      <c r="CJ252" s="277">
        <f t="shared" si="2791"/>
        <v>8</v>
      </c>
      <c r="CK252" s="277">
        <f t="shared" si="2791"/>
        <v>18</v>
      </c>
      <c r="CL252" s="277">
        <f t="shared" si="2791"/>
        <v>0</v>
      </c>
      <c r="CM252" s="277">
        <f t="shared" si="2791"/>
        <v>0</v>
      </c>
      <c r="CN252" s="277">
        <f t="shared" si="2791"/>
        <v>0</v>
      </c>
      <c r="CO252" s="277">
        <f t="shared" si="2791"/>
        <v>0</v>
      </c>
      <c r="CP252" s="277">
        <f t="shared" si="2791"/>
        <v>0</v>
      </c>
      <c r="CQ252" s="277">
        <f t="shared" si="2791"/>
        <v>0</v>
      </c>
      <c r="CR252" s="277">
        <f t="shared" si="2791"/>
        <v>0</v>
      </c>
      <c r="CS252" s="277">
        <f t="shared" si="2791"/>
        <v>0</v>
      </c>
      <c r="CT252" s="277">
        <f t="shared" si="2791"/>
        <v>0</v>
      </c>
      <c r="CU252" s="277">
        <f t="shared" si="2791"/>
        <v>0</v>
      </c>
      <c r="CV252" s="277">
        <f t="shared" si="2791"/>
        <v>0</v>
      </c>
      <c r="CW252" s="277">
        <f t="shared" si="2791"/>
        <v>0</v>
      </c>
      <c r="CX252" s="277">
        <f t="shared" si="2791"/>
        <v>0</v>
      </c>
      <c r="CY252" s="277">
        <f t="shared" si="2791"/>
        <v>0</v>
      </c>
      <c r="CZ252" s="277">
        <f t="shared" si="2791"/>
        <v>0</v>
      </c>
      <c r="DA252" s="277">
        <f t="shared" si="2791"/>
        <v>0</v>
      </c>
      <c r="DB252" s="277">
        <f t="shared" si="2791"/>
        <v>0</v>
      </c>
      <c r="DC252" s="277">
        <f t="shared" si="2791"/>
        <v>0</v>
      </c>
      <c r="DD252" s="277">
        <f t="shared" si="2791"/>
        <v>5</v>
      </c>
      <c r="DE252" s="277">
        <f t="shared" si="2791"/>
        <v>30</v>
      </c>
      <c r="DF252" s="277">
        <f t="shared" si="2791"/>
        <v>0</v>
      </c>
      <c r="DG252" s="277">
        <f t="shared" si="2791"/>
        <v>0</v>
      </c>
      <c r="DH252" s="277">
        <f t="shared" si="2791"/>
        <v>1</v>
      </c>
      <c r="DI252" s="277">
        <f t="shared" si="2791"/>
        <v>80</v>
      </c>
      <c r="DJ252" s="277">
        <f t="shared" si="2791"/>
        <v>4</v>
      </c>
      <c r="DK252" s="277">
        <f t="shared" si="2791"/>
        <v>32</v>
      </c>
      <c r="DL252" s="277">
        <f t="shared" si="2791"/>
        <v>0</v>
      </c>
      <c r="DM252" s="277">
        <f t="shared" si="2791"/>
        <v>0</v>
      </c>
      <c r="DN252" s="277">
        <f t="shared" si="2791"/>
        <v>0</v>
      </c>
      <c r="DO252" s="277">
        <f t="shared" si="2791"/>
        <v>0</v>
      </c>
      <c r="DP252" s="277">
        <f t="shared" si="2791"/>
        <v>0</v>
      </c>
      <c r="DQ252" s="277">
        <f t="shared" si="2791"/>
        <v>0</v>
      </c>
      <c r="DR252" s="277">
        <f t="shared" si="2791"/>
        <v>0</v>
      </c>
      <c r="DS252" s="277">
        <f t="shared" si="2791"/>
        <v>520</v>
      </c>
      <c r="DT252" s="277">
        <f t="shared" si="2791"/>
        <v>502</v>
      </c>
      <c r="DU252" s="265"/>
      <c r="DV252" s="265"/>
      <c r="DW252" s="265"/>
      <c r="DX252" s="265"/>
      <c r="DY252" s="265">
        <v>17</v>
      </c>
      <c r="DZ252" s="266" t="s">
        <v>77</v>
      </c>
      <c r="EA252" s="266" t="s">
        <v>74</v>
      </c>
      <c r="EB252" s="265">
        <v>1</v>
      </c>
      <c r="EC252" s="265"/>
      <c r="ED252" s="265"/>
      <c r="EE252" s="265"/>
      <c r="EF252" s="265"/>
      <c r="EG252" s="265"/>
      <c r="EH252" s="265"/>
      <c r="EI252" s="265"/>
      <c r="EJ252" s="265">
        <f t="shared" ref="EJ252:GF252" si="2792">SUM(EJ253:EJ264)</f>
        <v>874</v>
      </c>
      <c r="EK252" s="265">
        <f t="shared" si="2792"/>
        <v>550</v>
      </c>
      <c r="EL252" s="265">
        <f t="shared" si="2792"/>
        <v>0</v>
      </c>
      <c r="EM252" s="268">
        <f>SUM(EM253:EM264)</f>
        <v>0</v>
      </c>
      <c r="EN252" s="265">
        <f t="shared" si="2792"/>
        <v>0</v>
      </c>
      <c r="EO252" s="265">
        <f t="shared" si="2792"/>
        <v>0</v>
      </c>
      <c r="EP252" s="265">
        <f t="shared" ref="EP252:EQ252" si="2793">SUM(EP253:EP264)</f>
        <v>144</v>
      </c>
      <c r="EQ252" s="265">
        <f t="shared" si="2793"/>
        <v>144</v>
      </c>
      <c r="ER252" s="265">
        <f t="shared" si="2792"/>
        <v>406</v>
      </c>
      <c r="ES252" s="265">
        <f t="shared" si="2792"/>
        <v>406</v>
      </c>
      <c r="ET252" s="265">
        <f t="shared" si="2792"/>
        <v>0</v>
      </c>
      <c r="EU252" s="265">
        <f t="shared" si="2792"/>
        <v>0</v>
      </c>
      <c r="EV252" s="265">
        <f t="shared" si="2792"/>
        <v>8</v>
      </c>
      <c r="EW252" s="268">
        <f t="shared" si="2792"/>
        <v>26</v>
      </c>
      <c r="EX252" s="265">
        <f t="shared" si="2792"/>
        <v>0</v>
      </c>
      <c r="EY252" s="265">
        <f t="shared" si="2792"/>
        <v>0</v>
      </c>
      <c r="EZ252" s="265">
        <f t="shared" si="2792"/>
        <v>0</v>
      </c>
      <c r="FA252" s="265">
        <f t="shared" si="2792"/>
        <v>0</v>
      </c>
      <c r="FB252" s="265">
        <f t="shared" si="2792"/>
        <v>0</v>
      </c>
      <c r="FC252" s="265">
        <f t="shared" si="2792"/>
        <v>0</v>
      </c>
      <c r="FD252" s="265">
        <f t="shared" si="2792"/>
        <v>0</v>
      </c>
      <c r="FE252" s="265">
        <f t="shared" si="2792"/>
        <v>0</v>
      </c>
      <c r="FF252" s="265">
        <f t="shared" si="2792"/>
        <v>0</v>
      </c>
      <c r="FG252" s="268">
        <f t="shared" si="2792"/>
        <v>0</v>
      </c>
      <c r="FH252" s="265">
        <f t="shared" si="2792"/>
        <v>0</v>
      </c>
      <c r="FI252" s="268">
        <f t="shared" si="2792"/>
        <v>0</v>
      </c>
      <c r="FJ252" s="265">
        <f t="shared" si="2792"/>
        <v>0</v>
      </c>
      <c r="FK252" s="265">
        <f t="shared" si="2792"/>
        <v>0</v>
      </c>
      <c r="FL252" s="265">
        <f t="shared" si="2792"/>
        <v>0</v>
      </c>
      <c r="FM252" s="265">
        <f t="shared" si="2792"/>
        <v>0</v>
      </c>
      <c r="FN252" s="265">
        <f t="shared" si="2792"/>
        <v>0</v>
      </c>
      <c r="FO252" s="265">
        <f t="shared" si="2792"/>
        <v>0</v>
      </c>
      <c r="FP252" s="265">
        <f t="shared" si="2792"/>
        <v>12</v>
      </c>
      <c r="FQ252" s="265">
        <f t="shared" si="2792"/>
        <v>72</v>
      </c>
      <c r="FR252" s="265"/>
      <c r="FS252" s="265">
        <f t="shared" ref="FS252" si="2794">SUM(FS253:FS264)</f>
        <v>0</v>
      </c>
      <c r="FT252" s="265">
        <f t="shared" si="2792"/>
        <v>1</v>
      </c>
      <c r="FU252" s="265">
        <f t="shared" si="2792"/>
        <v>80</v>
      </c>
      <c r="FV252" s="265">
        <f t="shared" si="2792"/>
        <v>4</v>
      </c>
      <c r="FW252" s="265">
        <f t="shared" si="2792"/>
        <v>32</v>
      </c>
      <c r="FX252" s="265">
        <f t="shared" si="2792"/>
        <v>0</v>
      </c>
      <c r="FY252" s="265">
        <f t="shared" si="2792"/>
        <v>0</v>
      </c>
      <c r="FZ252" s="265">
        <f t="shared" si="2792"/>
        <v>0</v>
      </c>
      <c r="GA252" s="265">
        <f t="shared" si="2792"/>
        <v>0</v>
      </c>
      <c r="GB252" s="265">
        <f t="shared" si="2792"/>
        <v>0</v>
      </c>
      <c r="GC252" s="265">
        <f t="shared" si="2792"/>
        <v>0</v>
      </c>
      <c r="GD252" s="265">
        <f t="shared" si="2792"/>
        <v>0</v>
      </c>
      <c r="GE252" s="271">
        <f t="shared" si="2792"/>
        <v>768</v>
      </c>
      <c r="GF252" s="272">
        <f t="shared" si="2792"/>
        <v>742</v>
      </c>
      <c r="GG252" s="265"/>
      <c r="GH252" s="265"/>
      <c r="GI252" s="265"/>
      <c r="GJ252" s="265"/>
      <c r="GL252" s="274"/>
      <c r="GM252" s="274"/>
      <c r="GN252" s="278"/>
      <c r="GO252" s="278"/>
      <c r="GP252" s="279"/>
      <c r="GR252" s="276"/>
    </row>
    <row r="253" spans="1:200" s="6" customFormat="1" ht="31.5" hidden="1" customHeight="1">
      <c r="A253" s="80"/>
      <c r="B253" s="227" t="s">
        <v>110</v>
      </c>
      <c r="C253" s="245" t="s">
        <v>111</v>
      </c>
      <c r="D253" s="245" t="s">
        <v>112</v>
      </c>
      <c r="E253" s="228" t="s">
        <v>128</v>
      </c>
      <c r="F253" s="228">
        <v>118</v>
      </c>
      <c r="G253" s="228">
        <v>1</v>
      </c>
      <c r="H253" s="228">
        <v>91</v>
      </c>
      <c r="I253" s="228">
        <v>1</v>
      </c>
      <c r="J253" s="228">
        <v>1</v>
      </c>
      <c r="K253" s="228">
        <v>1</v>
      </c>
      <c r="L253" s="227">
        <v>34</v>
      </c>
      <c r="M253" s="229">
        <f t="shared" ref="M253:M261" si="2795">SUM(N253+P253+R253+T253+V253)</f>
        <v>34</v>
      </c>
      <c r="N253" s="230"/>
      <c r="O253" s="231">
        <f t="shared" ref="O253:O254" si="2796">SUM(N253)*I253</f>
        <v>0</v>
      </c>
      <c r="P253" s="230"/>
      <c r="Q253" s="231">
        <f t="shared" ref="Q253:Q261" si="2797">J253*P253</f>
        <v>0</v>
      </c>
      <c r="R253" s="230"/>
      <c r="S253" s="231">
        <f t="shared" ref="S253:S254" si="2798">SUM(R253)*J253</f>
        <v>0</v>
      </c>
      <c r="T253" s="230">
        <v>34</v>
      </c>
      <c r="U253" s="231">
        <f t="shared" ref="U253:U254" si="2799">SUM(T253)*K253</f>
        <v>34</v>
      </c>
      <c r="V253" s="230"/>
      <c r="W253" s="231">
        <f t="shared" ref="W253:W254" si="2800">SUM(V253)*J253*5</f>
        <v>0</v>
      </c>
      <c r="X253" s="232">
        <f t="shared" ref="X253:X259" si="2801">SUM(K253*AX253*2+K253*AZ253*2)</f>
        <v>0</v>
      </c>
      <c r="Y253" s="232">
        <v>2</v>
      </c>
      <c r="Z253" s="230"/>
      <c r="AA253" s="231"/>
      <c r="AB253" s="230"/>
      <c r="AC253" s="232">
        <f t="shared" ref="AC253:AC259" si="2802">SUM(AB253)*3*H253/5</f>
        <v>0</v>
      </c>
      <c r="AD253" s="230"/>
      <c r="AE253" s="233">
        <f t="shared" ref="AE253:AE259" si="2803">SUM(AD253*H253*(30+4))</f>
        <v>0</v>
      </c>
      <c r="AF253" s="230"/>
      <c r="AG253" s="234">
        <f t="shared" ref="AG253:AG261" si="2804">SUM(AF253*H253*3)</f>
        <v>0</v>
      </c>
      <c r="AH253" s="230"/>
      <c r="AI253" s="232">
        <f t="shared" ref="AI253:AI261" si="2805">SUM(AH253*H253/3)</f>
        <v>0</v>
      </c>
      <c r="AJ253" s="230"/>
      <c r="AK253" s="232">
        <f t="shared" ref="AK253:AK259" si="2806">SUM(AJ253*H253*2/3)</f>
        <v>0</v>
      </c>
      <c r="AL253" s="230"/>
      <c r="AM253" s="231">
        <f t="shared" ref="AM253:AM258" si="2807">SUM(AL253*H253)</f>
        <v>0</v>
      </c>
      <c r="AN253" s="230"/>
      <c r="AO253" s="231">
        <f t="shared" ref="AO253:AO261" si="2808">SUM(AN253*J253)</f>
        <v>0</v>
      </c>
      <c r="AP253" s="230"/>
      <c r="AQ253" s="232">
        <f t="shared" ref="AQ253:AQ261" si="2809">SUM(AP253*H253*2)</f>
        <v>0</v>
      </c>
      <c r="AR253" s="230">
        <v>1</v>
      </c>
      <c r="AS253" s="232">
        <f t="shared" ref="AS253:AS256" si="2810">AR253*K253*6</f>
        <v>6</v>
      </c>
      <c r="AT253" s="230"/>
      <c r="AU253" s="232">
        <f t="shared" ref="AU253:AU259" si="2811">AT253*H253/3</f>
        <v>0</v>
      </c>
      <c r="AV253" s="248"/>
      <c r="AW253" s="234"/>
      <c r="AX253" s="248"/>
      <c r="AY253" s="234"/>
      <c r="AZ253" s="248"/>
      <c r="BA253" s="234"/>
      <c r="BB253" s="248"/>
      <c r="BC253" s="234"/>
      <c r="BD253" s="248"/>
      <c r="BE253" s="234"/>
      <c r="BF253" s="234"/>
      <c r="BG253" s="234">
        <f t="shared" ref="BG253:BG264" si="2812">SUM(AO253+BE253+BC253+BA253+AY253+AW253+AS253+AQ253+AK253+AM253+AI253+AG253+AE253+AC253+AA253+Y253+X253+W253+U253+Q253+O253+S253+AU253)</f>
        <v>42</v>
      </c>
      <c r="BH253" s="234">
        <f t="shared" ref="BH253:BH264" si="2813">SUM(O253+Q253+U253+W253+X253+AS253+AW253+AY253+BA253+BC253+S253+AQ253)</f>
        <v>40</v>
      </c>
      <c r="BI253" s="227"/>
      <c r="BJ253" s="227"/>
      <c r="BK253" s="227"/>
      <c r="BL253" s="227"/>
      <c r="BM253" s="80"/>
      <c r="BN253" s="227" t="s">
        <v>110</v>
      </c>
      <c r="BO253" s="228" t="s">
        <v>111</v>
      </c>
      <c r="BP253" s="228" t="s">
        <v>112</v>
      </c>
      <c r="BQ253" s="228" t="s">
        <v>128</v>
      </c>
      <c r="BR253" s="228">
        <v>118</v>
      </c>
      <c r="BS253" s="228">
        <v>2</v>
      </c>
      <c r="BT253" s="228">
        <v>91</v>
      </c>
      <c r="BU253" s="228">
        <v>1</v>
      </c>
      <c r="BV253" s="228">
        <v>1</v>
      </c>
      <c r="BW253" s="228">
        <v>1</v>
      </c>
      <c r="BX253" s="227">
        <v>64</v>
      </c>
      <c r="BY253" s="229">
        <f t="shared" ref="BY253:BY261" si="2814">SUM(BZ253+CB253+CD253+CF253+CH253)</f>
        <v>64</v>
      </c>
      <c r="BZ253" s="230"/>
      <c r="CA253" s="231">
        <f t="shared" ref="CA253:CA258" si="2815">SUM(BZ253)*BU253</f>
        <v>0</v>
      </c>
      <c r="CB253" s="230"/>
      <c r="CC253" s="231">
        <f t="shared" ref="CC253:CC262" si="2816">BV253*CB253</f>
        <v>0</v>
      </c>
      <c r="CD253" s="230"/>
      <c r="CE253" s="231">
        <f t="shared" ref="CE253:CE254" si="2817">SUM(CD253)*BV253</f>
        <v>0</v>
      </c>
      <c r="CF253" s="230">
        <v>64</v>
      </c>
      <c r="CG253" s="231">
        <f t="shared" ref="CG253:CG254" si="2818">SUM(CF253)*BW253</f>
        <v>64</v>
      </c>
      <c r="CH253" s="230"/>
      <c r="CI253" s="231">
        <f t="shared" ref="CI253:CI262" si="2819">SUM(CH253)*BV253*5</f>
        <v>0</v>
      </c>
      <c r="CJ253" s="232">
        <v>2</v>
      </c>
      <c r="CK253" s="232">
        <v>2</v>
      </c>
      <c r="CL253" s="230"/>
      <c r="CM253" s="231"/>
      <c r="CN253" s="230"/>
      <c r="CO253" s="232">
        <f t="shared" ref="CO253:CO254" si="2820">SUM(CN253)*3*BT253/5</f>
        <v>0</v>
      </c>
      <c r="CP253" s="230"/>
      <c r="CQ253" s="233">
        <f t="shared" ref="CQ253:CQ256" si="2821">SUM(CP253*BT253*(30+4))</f>
        <v>0</v>
      </c>
      <c r="CR253" s="230"/>
      <c r="CS253" s="234">
        <f t="shared" ref="CS253:CS256" si="2822">SUM(CR253*BT253*3)</f>
        <v>0</v>
      </c>
      <c r="CT253" s="230"/>
      <c r="CU253" s="232">
        <f t="shared" ref="CU253:CU256" si="2823">SUM(CT253*BT253/3)</f>
        <v>0</v>
      </c>
      <c r="CV253" s="230"/>
      <c r="CW253" s="232">
        <f t="shared" ref="CW253:CW254" si="2824">SUM(CV253*BT253*2/3)</f>
        <v>0</v>
      </c>
      <c r="CX253" s="230"/>
      <c r="CY253" s="231">
        <f t="shared" ref="CY253:CY254" si="2825">SUM(CX253*BT253)</f>
        <v>0</v>
      </c>
      <c r="CZ253" s="230"/>
      <c r="DA253" s="231">
        <f t="shared" ref="DA253:DA254" si="2826">SUM(CZ253*BV253)</f>
        <v>0</v>
      </c>
      <c r="DB253" s="230"/>
      <c r="DC253" s="232">
        <f t="shared" ref="DC253:DC256" si="2827">SUM(DB253*BT253*2)</f>
        <v>0</v>
      </c>
      <c r="DD253" s="230"/>
      <c r="DE253" s="232"/>
      <c r="DF253" s="230"/>
      <c r="DG253" s="232">
        <f t="shared" ref="DG253:DG262" si="2828">DF253*BT253/3</f>
        <v>0</v>
      </c>
      <c r="DH253" s="248"/>
      <c r="DI253" s="234"/>
      <c r="DJ253" s="248">
        <v>1</v>
      </c>
      <c r="DK253" s="234">
        <v>8</v>
      </c>
      <c r="DL253" s="248"/>
      <c r="DM253" s="234"/>
      <c r="DN253" s="248"/>
      <c r="DO253" s="234"/>
      <c r="DP253" s="248"/>
      <c r="DQ253" s="234"/>
      <c r="DR253" s="234"/>
      <c r="DS253" s="234">
        <f t="shared" ref="DS253:DS264" si="2829">SUM(DA253+DQ253+DO253+DM253+DK253+DI253+DE253+DC253+CW253+CY253+CU253+CS253+CQ253+CO253+CM253+CK253+CJ253+CI253+CG253+CC253+CA253+CE253+DG253)</f>
        <v>76</v>
      </c>
      <c r="DT253" s="234">
        <f t="shared" ref="DT253:DT264" si="2830">SUM(CA253+CC253+CG253+CI253+CJ253+DE253+DI253+DK253+DM253+DO253+CE253+DC253)</f>
        <v>74</v>
      </c>
      <c r="DU253" s="249"/>
      <c r="DV253" s="80"/>
      <c r="DW253" s="80"/>
      <c r="DX253" s="80"/>
      <c r="DY253" s="80"/>
      <c r="DZ253" s="234"/>
      <c r="EA253" s="236"/>
      <c r="EB253" s="236"/>
      <c r="EC253" s="227"/>
      <c r="ED253" s="227"/>
      <c r="EE253" s="234"/>
      <c r="EF253" s="234"/>
      <c r="EG253" s="227"/>
      <c r="EH253" s="227"/>
      <c r="EI253" s="227"/>
      <c r="EJ253" s="80">
        <f t="shared" ref="EJ253:EJ264" si="2831">SUM(L253+BX253)</f>
        <v>98</v>
      </c>
      <c r="EK253" s="80">
        <f t="shared" ref="EK253:EK264" si="2832">SUM(M253+BY253)</f>
        <v>98</v>
      </c>
      <c r="EL253" s="80">
        <f t="shared" ref="EL253:EL264" si="2833">SUM(N253+BZ253)</f>
        <v>0</v>
      </c>
      <c r="EM253" s="237">
        <f t="shared" ref="EM253:EM264" si="2834">SUM(O253+CA253)</f>
        <v>0</v>
      </c>
      <c r="EN253" s="80">
        <f t="shared" ref="EN253:EN264" si="2835">SUM(P253+CB253)</f>
        <v>0</v>
      </c>
      <c r="EO253" s="80">
        <f t="shared" ref="EO253:EO264" si="2836">SUM(Q253+CC253)</f>
        <v>0</v>
      </c>
      <c r="EP253" s="80">
        <f t="shared" ref="EP253:EP264" si="2837">SUM(R253+CD253)</f>
        <v>0</v>
      </c>
      <c r="EQ253" s="80">
        <f t="shared" ref="EQ253:EQ264" si="2838">SUM(S253+CE253)</f>
        <v>0</v>
      </c>
      <c r="ER253" s="80">
        <f t="shared" ref="ER253:ER264" si="2839">SUM(T253+CF253)</f>
        <v>98</v>
      </c>
      <c r="ES253" s="80">
        <f t="shared" ref="ES253:ES264" si="2840">SUM(U253+CG253)</f>
        <v>98</v>
      </c>
      <c r="ET253" s="80">
        <f t="shared" ref="ET253:ET264" si="2841">SUM(V253+CH253)</f>
        <v>0</v>
      </c>
      <c r="EU253" s="80">
        <f t="shared" ref="EU253:EU264" si="2842">SUM(W253+CI253)</f>
        <v>0</v>
      </c>
      <c r="EV253" s="80">
        <f t="shared" ref="EV253:EV264" si="2843">SUM(X253+CJ253)</f>
        <v>2</v>
      </c>
      <c r="EW253" s="237">
        <f t="shared" ref="EW253:EW264" si="2844">SUM(Y253+CK253)</f>
        <v>4</v>
      </c>
      <c r="EX253" s="80">
        <f t="shared" ref="EX253:EX264" si="2845">SUM(Z253+CL253)</f>
        <v>0</v>
      </c>
      <c r="EY253" s="80">
        <f t="shared" ref="EY253:EY264" si="2846">SUM(AA253+CM253)</f>
        <v>0</v>
      </c>
      <c r="EZ253" s="80">
        <f t="shared" ref="EZ253:EZ264" si="2847">SUM(AB253+CN253)</f>
        <v>0</v>
      </c>
      <c r="FA253" s="80">
        <f t="shared" ref="FA253:FA264" si="2848">SUM(AC253+CO253)</f>
        <v>0</v>
      </c>
      <c r="FB253" s="80">
        <f t="shared" ref="FB253:FB264" si="2849">SUM(AD253+CP253)</f>
        <v>0</v>
      </c>
      <c r="FC253" s="80">
        <f t="shared" ref="FC253:FC264" si="2850">SUM(AE253+CQ253)</f>
        <v>0</v>
      </c>
      <c r="FD253" s="80">
        <f t="shared" ref="FD253:FD264" si="2851">SUM(AF253+CR253)</f>
        <v>0</v>
      </c>
      <c r="FE253" s="80">
        <f t="shared" ref="FE253:FE264" si="2852">SUM(AG253+CS253)</f>
        <v>0</v>
      </c>
      <c r="FF253" s="80">
        <f t="shared" ref="FF253:FF264" si="2853">SUM(AH253+CT253)</f>
        <v>0</v>
      </c>
      <c r="FG253" s="237">
        <f t="shared" ref="FG253:FG264" si="2854">SUM(AI253+CU253)</f>
        <v>0</v>
      </c>
      <c r="FH253" s="80">
        <f t="shared" ref="FH253:FH264" si="2855">SUM(AJ253+CV253)</f>
        <v>0</v>
      </c>
      <c r="FI253" s="80">
        <f t="shared" ref="FI253:FI264" si="2856">SUM(AK253+CW253)</f>
        <v>0</v>
      </c>
      <c r="FJ253" s="80">
        <f t="shared" ref="FJ253:FJ264" si="2857">SUM(AL253+CX253)</f>
        <v>0</v>
      </c>
      <c r="FK253" s="80">
        <f t="shared" ref="FK253:FK264" si="2858">SUM(AM253+CY253)</f>
        <v>0</v>
      </c>
      <c r="FL253" s="80">
        <f t="shared" ref="FL253:FL264" si="2859">SUM(AN253+CZ253)</f>
        <v>0</v>
      </c>
      <c r="FM253" s="80">
        <f t="shared" ref="FM253:FM264" si="2860">SUM(AO253+DA253)</f>
        <v>0</v>
      </c>
      <c r="FN253" s="80">
        <f t="shared" ref="FN253:FN264" si="2861">SUM(AP253+DB253)</f>
        <v>0</v>
      </c>
      <c r="FO253" s="80">
        <f t="shared" ref="FO253:FO264" si="2862">SUM(AQ253+DC253)</f>
        <v>0</v>
      </c>
      <c r="FP253" s="80">
        <f t="shared" ref="FP253:FP264" si="2863">SUM(AR253+DD253)</f>
        <v>1</v>
      </c>
      <c r="FQ253" s="80">
        <f t="shared" ref="FQ253:FS264" si="2864">SUM(AS253+DE253)</f>
        <v>6</v>
      </c>
      <c r="FR253" s="80"/>
      <c r="FS253" s="80">
        <f t="shared" si="2864"/>
        <v>0</v>
      </c>
      <c r="FT253" s="80">
        <f t="shared" ref="FT253:FT264" si="2865">SUM(AV253+DH253)</f>
        <v>0</v>
      </c>
      <c r="FU253" s="80">
        <f t="shared" ref="FU253:FU264" si="2866">SUM(AW253+DI253)</f>
        <v>0</v>
      </c>
      <c r="FV253" s="80">
        <f t="shared" ref="FV253:FV264" si="2867">SUM(AX253+DJ253)</f>
        <v>1</v>
      </c>
      <c r="FW253" s="80">
        <f t="shared" ref="FW253:FW264" si="2868">SUM(AY253+DK253)</f>
        <v>8</v>
      </c>
      <c r="FX253" s="80">
        <f t="shared" ref="FX253:FX264" si="2869">SUM(AZ253+DL253)</f>
        <v>0</v>
      </c>
      <c r="FY253" s="80">
        <f t="shared" ref="FY253:FY264" si="2870">SUM(BA253+DM253)</f>
        <v>0</v>
      </c>
      <c r="FZ253" s="80">
        <f t="shared" ref="FZ253:FZ264" si="2871">SUM(BB253+DN253)</f>
        <v>0</v>
      </c>
      <c r="GA253" s="80">
        <f t="shared" ref="GA253:GA264" si="2872">SUM(BC253+DO253)</f>
        <v>0</v>
      </c>
      <c r="GB253" s="80">
        <f t="shared" ref="GB253:GB264" si="2873">SUM(BD253+DP253)</f>
        <v>0</v>
      </c>
      <c r="GC253" s="80">
        <f t="shared" ref="GC253:GC264" si="2874">SUM(BE253+DQ253)</f>
        <v>0</v>
      </c>
      <c r="GD253" s="80">
        <f t="shared" ref="GD253:GD264" si="2875">SUM(BF253+DR253)</f>
        <v>0</v>
      </c>
      <c r="GE253" s="238">
        <f t="shared" ref="GE253:GE264" si="2876">SUM(BG253+DS253)</f>
        <v>118</v>
      </c>
      <c r="GF253" s="239">
        <f t="shared" ref="GF253:GF264" si="2877">SUM(BH253+DT253)</f>
        <v>114</v>
      </c>
      <c r="GG253" s="80"/>
      <c r="GH253" s="80"/>
      <c r="GI253" s="80"/>
      <c r="GJ253" s="80"/>
      <c r="GL253" s="240"/>
      <c r="GM253" s="240"/>
      <c r="GN253" s="241"/>
      <c r="GO253" s="242"/>
      <c r="GP253" s="247"/>
      <c r="GR253" s="244"/>
    </row>
    <row r="254" spans="1:200" s="2" customFormat="1" ht="24.95" hidden="1" customHeight="1">
      <c r="A254" s="31"/>
      <c r="B254" s="44" t="s">
        <v>110</v>
      </c>
      <c r="C254" s="109" t="s">
        <v>111</v>
      </c>
      <c r="D254" s="109" t="s">
        <v>112</v>
      </c>
      <c r="E254" s="45" t="s">
        <v>128</v>
      </c>
      <c r="F254" s="45">
        <v>119</v>
      </c>
      <c r="G254" s="45">
        <v>1</v>
      </c>
      <c r="H254" s="45">
        <v>91</v>
      </c>
      <c r="I254" s="45">
        <v>1</v>
      </c>
      <c r="J254" s="45">
        <v>1</v>
      </c>
      <c r="K254" s="45">
        <v>1</v>
      </c>
      <c r="L254" s="44">
        <v>34</v>
      </c>
      <c r="M254" s="99">
        <f t="shared" si="2795"/>
        <v>34</v>
      </c>
      <c r="N254" s="62"/>
      <c r="O254" s="58">
        <f t="shared" si="2796"/>
        <v>0</v>
      </c>
      <c r="P254" s="62"/>
      <c r="Q254" s="58">
        <f t="shared" si="2797"/>
        <v>0</v>
      </c>
      <c r="R254" s="62"/>
      <c r="S254" s="58">
        <f t="shared" si="2798"/>
        <v>0</v>
      </c>
      <c r="T254" s="62">
        <v>34</v>
      </c>
      <c r="U254" s="58">
        <f t="shared" si="2799"/>
        <v>34</v>
      </c>
      <c r="V254" s="62"/>
      <c r="W254" s="58">
        <f t="shared" si="2800"/>
        <v>0</v>
      </c>
      <c r="X254" s="51">
        <f t="shared" si="2801"/>
        <v>0</v>
      </c>
      <c r="Y254" s="51">
        <v>2</v>
      </c>
      <c r="Z254" s="62"/>
      <c r="AA254" s="58"/>
      <c r="AB254" s="62"/>
      <c r="AC254" s="51">
        <f t="shared" si="2802"/>
        <v>0</v>
      </c>
      <c r="AD254" s="62"/>
      <c r="AE254" s="100">
        <f t="shared" si="2803"/>
        <v>0</v>
      </c>
      <c r="AF254" s="62"/>
      <c r="AG254" s="52">
        <f t="shared" si="2804"/>
        <v>0</v>
      </c>
      <c r="AH254" s="62"/>
      <c r="AI254" s="51">
        <f t="shared" si="2805"/>
        <v>0</v>
      </c>
      <c r="AJ254" s="62"/>
      <c r="AK254" s="51">
        <f t="shared" si="2806"/>
        <v>0</v>
      </c>
      <c r="AL254" s="62"/>
      <c r="AM254" s="58">
        <f t="shared" si="2807"/>
        <v>0</v>
      </c>
      <c r="AN254" s="62"/>
      <c r="AO254" s="58">
        <f t="shared" si="2808"/>
        <v>0</v>
      </c>
      <c r="AP254" s="62"/>
      <c r="AQ254" s="51">
        <f t="shared" si="2809"/>
        <v>0</v>
      </c>
      <c r="AR254" s="62">
        <v>1</v>
      </c>
      <c r="AS254" s="51">
        <f t="shared" si="2810"/>
        <v>6</v>
      </c>
      <c r="AT254" s="62"/>
      <c r="AU254" s="51">
        <f t="shared" si="2811"/>
        <v>0</v>
      </c>
      <c r="AV254" s="63"/>
      <c r="AW254" s="52"/>
      <c r="AX254" s="63"/>
      <c r="AY254" s="52"/>
      <c r="AZ254" s="63"/>
      <c r="BA254" s="52"/>
      <c r="BB254" s="63"/>
      <c r="BC254" s="52"/>
      <c r="BD254" s="63"/>
      <c r="BE254" s="52"/>
      <c r="BF254" s="52"/>
      <c r="BG254" s="52">
        <f t="shared" si="2812"/>
        <v>42</v>
      </c>
      <c r="BH254" s="52">
        <f t="shared" si="2813"/>
        <v>40</v>
      </c>
      <c r="BI254" s="44"/>
      <c r="BJ254" s="44"/>
      <c r="BK254" s="44"/>
      <c r="BL254" s="44"/>
      <c r="BM254" s="31"/>
      <c r="BN254" s="44" t="s">
        <v>110</v>
      </c>
      <c r="BO254" s="45" t="s">
        <v>111</v>
      </c>
      <c r="BP254" s="45" t="s">
        <v>112</v>
      </c>
      <c r="BQ254" s="45" t="s">
        <v>128</v>
      </c>
      <c r="BR254" s="45">
        <v>119</v>
      </c>
      <c r="BS254" s="45">
        <v>2</v>
      </c>
      <c r="BT254" s="45">
        <v>91</v>
      </c>
      <c r="BU254" s="45">
        <v>1</v>
      </c>
      <c r="BV254" s="45">
        <v>1</v>
      </c>
      <c r="BW254" s="45">
        <v>1</v>
      </c>
      <c r="BX254" s="44">
        <v>64</v>
      </c>
      <c r="BY254" s="99">
        <f t="shared" si="2814"/>
        <v>64</v>
      </c>
      <c r="BZ254" s="62"/>
      <c r="CA254" s="58">
        <f t="shared" si="2815"/>
        <v>0</v>
      </c>
      <c r="CB254" s="62"/>
      <c r="CC254" s="58">
        <f t="shared" si="2816"/>
        <v>0</v>
      </c>
      <c r="CD254" s="62"/>
      <c r="CE254" s="58">
        <f t="shared" si="2817"/>
        <v>0</v>
      </c>
      <c r="CF254" s="62">
        <v>64</v>
      </c>
      <c r="CG254" s="58">
        <f t="shared" si="2818"/>
        <v>64</v>
      </c>
      <c r="CH254" s="62"/>
      <c r="CI254" s="58">
        <f t="shared" si="2819"/>
        <v>0</v>
      </c>
      <c r="CJ254" s="51">
        <v>2</v>
      </c>
      <c r="CK254" s="51">
        <v>2</v>
      </c>
      <c r="CL254" s="62"/>
      <c r="CM254" s="58"/>
      <c r="CN254" s="62"/>
      <c r="CO254" s="51">
        <f t="shared" si="2820"/>
        <v>0</v>
      </c>
      <c r="CP254" s="62"/>
      <c r="CQ254" s="100">
        <f t="shared" si="2821"/>
        <v>0</v>
      </c>
      <c r="CR254" s="62"/>
      <c r="CS254" s="52">
        <f t="shared" si="2822"/>
        <v>0</v>
      </c>
      <c r="CT254" s="62"/>
      <c r="CU254" s="51">
        <f t="shared" si="2823"/>
        <v>0</v>
      </c>
      <c r="CV254" s="62"/>
      <c r="CW254" s="51">
        <f t="shared" si="2824"/>
        <v>0</v>
      </c>
      <c r="CX254" s="62"/>
      <c r="CY254" s="58">
        <f t="shared" si="2825"/>
        <v>0</v>
      </c>
      <c r="CZ254" s="62"/>
      <c r="DA254" s="58">
        <f t="shared" si="2826"/>
        <v>0</v>
      </c>
      <c r="DB254" s="62"/>
      <c r="DC254" s="51">
        <f t="shared" si="2827"/>
        <v>0</v>
      </c>
      <c r="DD254" s="62"/>
      <c r="DE254" s="51"/>
      <c r="DF254" s="62"/>
      <c r="DG254" s="51">
        <f t="shared" si="2828"/>
        <v>0</v>
      </c>
      <c r="DH254" s="63"/>
      <c r="DI254" s="52"/>
      <c r="DJ254" s="63">
        <v>1</v>
      </c>
      <c r="DK254" s="52">
        <v>8</v>
      </c>
      <c r="DL254" s="63"/>
      <c r="DM254" s="52"/>
      <c r="DN254" s="63"/>
      <c r="DO254" s="52"/>
      <c r="DP254" s="63"/>
      <c r="DQ254" s="52"/>
      <c r="DR254" s="52"/>
      <c r="DS254" s="52">
        <f t="shared" si="2829"/>
        <v>76</v>
      </c>
      <c r="DT254" s="52">
        <f t="shared" si="2830"/>
        <v>74</v>
      </c>
      <c r="DU254" s="120"/>
      <c r="DV254" s="44"/>
      <c r="DW254" s="44"/>
      <c r="DX254" s="44"/>
      <c r="DY254" s="31"/>
      <c r="DZ254" s="52"/>
      <c r="EA254" s="101"/>
      <c r="EB254" s="101"/>
      <c r="EC254" s="31"/>
      <c r="ED254" s="31"/>
      <c r="EE254" s="31"/>
      <c r="EF254" s="31"/>
      <c r="EG254" s="31"/>
      <c r="EH254" s="31"/>
      <c r="EI254" s="31"/>
      <c r="EJ254" s="31">
        <f t="shared" si="2831"/>
        <v>98</v>
      </c>
      <c r="EK254" s="31">
        <f t="shared" si="2832"/>
        <v>98</v>
      </c>
      <c r="EL254" s="31">
        <f t="shared" si="2833"/>
        <v>0</v>
      </c>
      <c r="EM254" s="30">
        <f t="shared" si="2834"/>
        <v>0</v>
      </c>
      <c r="EN254" s="31">
        <f t="shared" si="2835"/>
        <v>0</v>
      </c>
      <c r="EO254" s="31">
        <f t="shared" si="2836"/>
        <v>0</v>
      </c>
      <c r="EP254" s="31">
        <f t="shared" si="2837"/>
        <v>0</v>
      </c>
      <c r="EQ254" s="31">
        <f t="shared" si="2838"/>
        <v>0</v>
      </c>
      <c r="ER254" s="31">
        <f t="shared" si="2839"/>
        <v>98</v>
      </c>
      <c r="ES254" s="31">
        <f t="shared" si="2840"/>
        <v>98</v>
      </c>
      <c r="ET254" s="31">
        <f t="shared" si="2841"/>
        <v>0</v>
      </c>
      <c r="EU254" s="31">
        <f t="shared" si="2842"/>
        <v>0</v>
      </c>
      <c r="EV254" s="31">
        <f t="shared" si="2843"/>
        <v>2</v>
      </c>
      <c r="EW254" s="30">
        <f t="shared" si="2844"/>
        <v>4</v>
      </c>
      <c r="EX254" s="31">
        <f t="shared" si="2845"/>
        <v>0</v>
      </c>
      <c r="EY254" s="31">
        <f t="shared" si="2846"/>
        <v>0</v>
      </c>
      <c r="EZ254" s="31">
        <f t="shared" si="2847"/>
        <v>0</v>
      </c>
      <c r="FA254" s="31">
        <f t="shared" si="2848"/>
        <v>0</v>
      </c>
      <c r="FB254" s="31">
        <f t="shared" si="2849"/>
        <v>0</v>
      </c>
      <c r="FC254" s="31">
        <f t="shared" si="2850"/>
        <v>0</v>
      </c>
      <c r="FD254" s="31">
        <f t="shared" si="2851"/>
        <v>0</v>
      </c>
      <c r="FE254" s="31">
        <f t="shared" si="2852"/>
        <v>0</v>
      </c>
      <c r="FF254" s="31">
        <f t="shared" si="2853"/>
        <v>0</v>
      </c>
      <c r="FG254" s="30">
        <f t="shared" si="2854"/>
        <v>0</v>
      </c>
      <c r="FH254" s="31">
        <f t="shared" si="2855"/>
        <v>0</v>
      </c>
      <c r="FI254" s="31">
        <f t="shared" si="2856"/>
        <v>0</v>
      </c>
      <c r="FJ254" s="31">
        <f t="shared" si="2857"/>
        <v>0</v>
      </c>
      <c r="FK254" s="31">
        <f t="shared" si="2858"/>
        <v>0</v>
      </c>
      <c r="FL254" s="31">
        <f t="shared" si="2859"/>
        <v>0</v>
      </c>
      <c r="FM254" s="31">
        <f t="shared" si="2860"/>
        <v>0</v>
      </c>
      <c r="FN254" s="31">
        <f t="shared" si="2861"/>
        <v>0</v>
      </c>
      <c r="FO254" s="31">
        <f t="shared" si="2862"/>
        <v>0</v>
      </c>
      <c r="FP254" s="31">
        <f t="shared" si="2863"/>
        <v>1</v>
      </c>
      <c r="FQ254" s="31">
        <f t="shared" si="2864"/>
        <v>6</v>
      </c>
      <c r="FR254" s="31"/>
      <c r="FS254" s="31">
        <f t="shared" si="2864"/>
        <v>0</v>
      </c>
      <c r="FT254" s="31">
        <f t="shared" si="2865"/>
        <v>0</v>
      </c>
      <c r="FU254" s="31">
        <f t="shared" si="2866"/>
        <v>0</v>
      </c>
      <c r="FV254" s="31">
        <f t="shared" si="2867"/>
        <v>1</v>
      </c>
      <c r="FW254" s="31">
        <f t="shared" si="2868"/>
        <v>8</v>
      </c>
      <c r="FX254" s="31">
        <f t="shared" si="2869"/>
        <v>0</v>
      </c>
      <c r="FY254" s="31">
        <f t="shared" si="2870"/>
        <v>0</v>
      </c>
      <c r="FZ254" s="31">
        <f t="shared" si="2871"/>
        <v>0</v>
      </c>
      <c r="GA254" s="31">
        <f t="shared" si="2872"/>
        <v>0</v>
      </c>
      <c r="GB254" s="31">
        <f t="shared" si="2873"/>
        <v>0</v>
      </c>
      <c r="GC254" s="31">
        <f t="shared" si="2874"/>
        <v>0</v>
      </c>
      <c r="GD254" s="31">
        <f t="shared" si="2875"/>
        <v>0</v>
      </c>
      <c r="GE254" s="97">
        <f t="shared" si="2876"/>
        <v>118</v>
      </c>
      <c r="GF254" s="98">
        <f t="shared" si="2877"/>
        <v>114</v>
      </c>
      <c r="GG254" s="31"/>
      <c r="GH254" s="31"/>
      <c r="GI254" s="31"/>
      <c r="GJ254" s="31"/>
      <c r="GL254" s="7"/>
      <c r="GM254" s="7"/>
      <c r="GN254" s="11"/>
      <c r="GO254" s="33"/>
      <c r="GP254" s="40"/>
      <c r="GR254" s="36"/>
    </row>
    <row r="255" spans="1:200" s="2" customFormat="1" ht="24.95" hidden="1" customHeight="1">
      <c r="A255" s="31"/>
      <c r="B255" s="111" t="s">
        <v>110</v>
      </c>
      <c r="C255" s="109" t="s">
        <v>111</v>
      </c>
      <c r="D255" s="109" t="s">
        <v>112</v>
      </c>
      <c r="E255" s="45" t="s">
        <v>128</v>
      </c>
      <c r="F255" s="45">
        <v>424</v>
      </c>
      <c r="G255" s="45">
        <v>7</v>
      </c>
      <c r="H255" s="45">
        <v>87</v>
      </c>
      <c r="I255" s="45">
        <v>1</v>
      </c>
      <c r="J255" s="45">
        <v>1</v>
      </c>
      <c r="K255" s="45">
        <v>1</v>
      </c>
      <c r="L255" s="104">
        <v>44</v>
      </c>
      <c r="M255" s="99">
        <f t="shared" si="2795"/>
        <v>44</v>
      </c>
      <c r="N255" s="62"/>
      <c r="O255" s="58">
        <f t="shared" ref="O255:O258" si="2878">SUM(N255)*I255</f>
        <v>0</v>
      </c>
      <c r="P255" s="62"/>
      <c r="Q255" s="58">
        <f t="shared" si="2797"/>
        <v>0</v>
      </c>
      <c r="R255" s="62">
        <v>38</v>
      </c>
      <c r="S255" s="58">
        <f t="shared" ref="S255:S258" si="2879">SUM(R255)*J255</f>
        <v>38</v>
      </c>
      <c r="T255" s="62">
        <v>6</v>
      </c>
      <c r="U255" s="58">
        <f t="shared" ref="U255:U259" si="2880">SUM(T255)*K255</f>
        <v>6</v>
      </c>
      <c r="V255" s="62"/>
      <c r="W255" s="58">
        <f t="shared" ref="W255:W259" si="2881">SUM(V255)*J255*5</f>
        <v>0</v>
      </c>
      <c r="X255" s="51">
        <f t="shared" si="2801"/>
        <v>0</v>
      </c>
      <c r="Y255" s="51">
        <v>2</v>
      </c>
      <c r="Z255" s="62"/>
      <c r="AA255" s="58"/>
      <c r="AB255" s="62"/>
      <c r="AC255" s="51">
        <f t="shared" si="2802"/>
        <v>0</v>
      </c>
      <c r="AD255" s="62"/>
      <c r="AE255" s="100">
        <f t="shared" si="2803"/>
        <v>0</v>
      </c>
      <c r="AF255" s="62"/>
      <c r="AG255" s="52">
        <f t="shared" si="2804"/>
        <v>0</v>
      </c>
      <c r="AH255" s="62"/>
      <c r="AI255" s="51">
        <f t="shared" si="2805"/>
        <v>0</v>
      </c>
      <c r="AJ255" s="62"/>
      <c r="AK255" s="51">
        <f t="shared" si="2806"/>
        <v>0</v>
      </c>
      <c r="AL255" s="62"/>
      <c r="AM255" s="58">
        <f t="shared" si="2807"/>
        <v>0</v>
      </c>
      <c r="AN255" s="62"/>
      <c r="AO255" s="58">
        <f t="shared" si="2808"/>
        <v>0</v>
      </c>
      <c r="AP255" s="62"/>
      <c r="AQ255" s="51">
        <f t="shared" si="2809"/>
        <v>0</v>
      </c>
      <c r="AR255" s="62">
        <v>1</v>
      </c>
      <c r="AS255" s="51">
        <f t="shared" si="2810"/>
        <v>6</v>
      </c>
      <c r="AT255" s="62"/>
      <c r="AU255" s="51">
        <f t="shared" si="2811"/>
        <v>0</v>
      </c>
      <c r="AV255" s="63"/>
      <c r="AW255" s="52"/>
      <c r="AX255" s="63"/>
      <c r="AY255" s="52"/>
      <c r="AZ255" s="63"/>
      <c r="BA255" s="52"/>
      <c r="BB255" s="63"/>
      <c r="BC255" s="52"/>
      <c r="BD255" s="63"/>
      <c r="BE255" s="52"/>
      <c r="BF255" s="52"/>
      <c r="BG255" s="52">
        <f t="shared" si="2812"/>
        <v>52</v>
      </c>
      <c r="BH255" s="52">
        <f t="shared" si="2813"/>
        <v>50</v>
      </c>
      <c r="BI255" s="31"/>
      <c r="BJ255" s="31"/>
      <c r="BK255" s="31"/>
      <c r="BL255" s="31"/>
      <c r="BM255" s="31"/>
      <c r="BN255" s="44" t="s">
        <v>110</v>
      </c>
      <c r="BO255" s="109" t="s">
        <v>111</v>
      </c>
      <c r="BP255" s="109" t="s">
        <v>112</v>
      </c>
      <c r="BQ255" s="45" t="s">
        <v>128</v>
      </c>
      <c r="BR255" s="45">
        <v>424</v>
      </c>
      <c r="BS255" s="45">
        <v>8</v>
      </c>
      <c r="BT255" s="45">
        <v>87</v>
      </c>
      <c r="BU255" s="45">
        <v>1</v>
      </c>
      <c r="BV255" s="45">
        <v>1</v>
      </c>
      <c r="BW255" s="45">
        <v>1</v>
      </c>
      <c r="BX255" s="104">
        <v>70</v>
      </c>
      <c r="BY255" s="99">
        <f t="shared" si="2814"/>
        <v>70</v>
      </c>
      <c r="BZ255" s="62"/>
      <c r="CA255" s="58">
        <f t="shared" si="2815"/>
        <v>0</v>
      </c>
      <c r="CB255" s="62"/>
      <c r="CC255" s="58">
        <f t="shared" si="2816"/>
        <v>0</v>
      </c>
      <c r="CD255" s="62">
        <v>52</v>
      </c>
      <c r="CE255" s="58">
        <f t="shared" ref="CE255:CE258" si="2882">SUM(CD255)*BV255</f>
        <v>52</v>
      </c>
      <c r="CF255" s="62">
        <v>18</v>
      </c>
      <c r="CG255" s="58">
        <f t="shared" ref="CG255:CG262" si="2883">SUM(CF255)*BW255</f>
        <v>18</v>
      </c>
      <c r="CH255" s="62"/>
      <c r="CI255" s="58">
        <f t="shared" si="2819"/>
        <v>0</v>
      </c>
      <c r="CJ255" s="51">
        <f t="shared" ref="CJ255:CJ256" si="2884">SUM(BW255*DJ255*2+BW255*DL255*2)</f>
        <v>0</v>
      </c>
      <c r="CK255" s="51">
        <v>2</v>
      </c>
      <c r="CL255" s="62"/>
      <c r="CM255" s="58"/>
      <c r="CN255" s="62"/>
      <c r="CO255" s="51">
        <f t="shared" ref="CO255:CO256" si="2885">SUM(CN255)*3*BT255/5</f>
        <v>0</v>
      </c>
      <c r="CP255" s="62"/>
      <c r="CQ255" s="100">
        <f t="shared" si="2821"/>
        <v>0</v>
      </c>
      <c r="CR255" s="62"/>
      <c r="CS255" s="52">
        <f t="shared" si="2822"/>
        <v>0</v>
      </c>
      <c r="CT255" s="62"/>
      <c r="CU255" s="51">
        <f t="shared" si="2823"/>
        <v>0</v>
      </c>
      <c r="CV255" s="62"/>
      <c r="CW255" s="51">
        <f t="shared" ref="CW255:CW256" si="2886">SUM(CV255*BT255*2/3)</f>
        <v>0</v>
      </c>
      <c r="CX255" s="62"/>
      <c r="CY255" s="58">
        <f t="shared" ref="CY255:CY256" si="2887">SUM(CX255*BT255)</f>
        <v>0</v>
      </c>
      <c r="CZ255" s="62"/>
      <c r="DA255" s="58">
        <f t="shared" ref="DA255:DA256" si="2888">SUM(CZ255*BV255)</f>
        <v>0</v>
      </c>
      <c r="DB255" s="62"/>
      <c r="DC255" s="51">
        <f t="shared" si="2827"/>
        <v>0</v>
      </c>
      <c r="DD255" s="62">
        <v>1</v>
      </c>
      <c r="DE255" s="51">
        <f t="shared" ref="DE255:DE256" si="2889">DD255*BW255*6</f>
        <v>6</v>
      </c>
      <c r="DF255" s="62"/>
      <c r="DG255" s="51">
        <f t="shared" si="2828"/>
        <v>0</v>
      </c>
      <c r="DH255" s="63"/>
      <c r="DI255" s="52"/>
      <c r="DJ255" s="63"/>
      <c r="DK255" s="52"/>
      <c r="DL255" s="63"/>
      <c r="DM255" s="52"/>
      <c r="DN255" s="63"/>
      <c r="DO255" s="52"/>
      <c r="DP255" s="63"/>
      <c r="DQ255" s="52"/>
      <c r="DR255" s="52"/>
      <c r="DS255" s="52">
        <f t="shared" si="2829"/>
        <v>78</v>
      </c>
      <c r="DT255" s="52">
        <f t="shared" si="2830"/>
        <v>76</v>
      </c>
      <c r="DU255" s="31"/>
      <c r="DV255" s="31"/>
      <c r="DW255" s="31"/>
      <c r="DX255" s="31"/>
      <c r="DY255" s="31"/>
      <c r="DZ255" s="52"/>
      <c r="EA255" s="101"/>
      <c r="EB255" s="101"/>
      <c r="EC255" s="31"/>
      <c r="ED255" s="31"/>
      <c r="EE255" s="31"/>
      <c r="EF255" s="31"/>
      <c r="EG255" s="31"/>
      <c r="EH255" s="31"/>
      <c r="EI255" s="31"/>
      <c r="EJ255" s="31">
        <f t="shared" si="2831"/>
        <v>114</v>
      </c>
      <c r="EK255" s="31">
        <f t="shared" si="2832"/>
        <v>114</v>
      </c>
      <c r="EL255" s="31">
        <f t="shared" si="2833"/>
        <v>0</v>
      </c>
      <c r="EM255" s="30">
        <f t="shared" si="2834"/>
        <v>0</v>
      </c>
      <c r="EN255" s="31">
        <f t="shared" si="2835"/>
        <v>0</v>
      </c>
      <c r="EO255" s="31">
        <f t="shared" si="2836"/>
        <v>0</v>
      </c>
      <c r="EP255" s="31">
        <f t="shared" si="2837"/>
        <v>90</v>
      </c>
      <c r="EQ255" s="31">
        <f t="shared" si="2838"/>
        <v>90</v>
      </c>
      <c r="ER255" s="31">
        <f t="shared" si="2839"/>
        <v>24</v>
      </c>
      <c r="ES255" s="31">
        <f t="shared" si="2840"/>
        <v>24</v>
      </c>
      <c r="ET255" s="31">
        <f t="shared" si="2841"/>
        <v>0</v>
      </c>
      <c r="EU255" s="31">
        <f t="shared" si="2842"/>
        <v>0</v>
      </c>
      <c r="EV255" s="31">
        <f t="shared" si="2843"/>
        <v>0</v>
      </c>
      <c r="EW255" s="30">
        <f t="shared" si="2844"/>
        <v>4</v>
      </c>
      <c r="EX255" s="31">
        <f t="shared" si="2845"/>
        <v>0</v>
      </c>
      <c r="EY255" s="31">
        <f t="shared" si="2846"/>
        <v>0</v>
      </c>
      <c r="EZ255" s="31">
        <f t="shared" si="2847"/>
        <v>0</v>
      </c>
      <c r="FA255" s="31">
        <f t="shared" si="2848"/>
        <v>0</v>
      </c>
      <c r="FB255" s="31">
        <f t="shared" si="2849"/>
        <v>0</v>
      </c>
      <c r="FC255" s="31">
        <f t="shared" si="2850"/>
        <v>0</v>
      </c>
      <c r="FD255" s="31">
        <f t="shared" si="2851"/>
        <v>0</v>
      </c>
      <c r="FE255" s="31">
        <f t="shared" si="2852"/>
        <v>0</v>
      </c>
      <c r="FF255" s="31">
        <f t="shared" si="2853"/>
        <v>0</v>
      </c>
      <c r="FG255" s="30">
        <f t="shared" si="2854"/>
        <v>0</v>
      </c>
      <c r="FH255" s="31">
        <f t="shared" si="2855"/>
        <v>0</v>
      </c>
      <c r="FI255" s="31">
        <f t="shared" si="2856"/>
        <v>0</v>
      </c>
      <c r="FJ255" s="31">
        <f t="shared" si="2857"/>
        <v>0</v>
      </c>
      <c r="FK255" s="31">
        <f t="shared" si="2858"/>
        <v>0</v>
      </c>
      <c r="FL255" s="31">
        <f t="shared" si="2859"/>
        <v>0</v>
      </c>
      <c r="FM255" s="31">
        <f t="shared" si="2860"/>
        <v>0</v>
      </c>
      <c r="FN255" s="31">
        <f t="shared" si="2861"/>
        <v>0</v>
      </c>
      <c r="FO255" s="31">
        <f t="shared" si="2862"/>
        <v>0</v>
      </c>
      <c r="FP255" s="31">
        <f t="shared" si="2863"/>
        <v>2</v>
      </c>
      <c r="FQ255" s="31">
        <f t="shared" si="2864"/>
        <v>12</v>
      </c>
      <c r="FR255" s="31"/>
      <c r="FS255" s="31">
        <f t="shared" si="2864"/>
        <v>0</v>
      </c>
      <c r="FT255" s="31">
        <f t="shared" si="2865"/>
        <v>0</v>
      </c>
      <c r="FU255" s="31">
        <f t="shared" si="2866"/>
        <v>0</v>
      </c>
      <c r="FV255" s="31">
        <f t="shared" si="2867"/>
        <v>0</v>
      </c>
      <c r="FW255" s="31">
        <f t="shared" si="2868"/>
        <v>0</v>
      </c>
      <c r="FX255" s="31">
        <f t="shared" si="2869"/>
        <v>0</v>
      </c>
      <c r="FY255" s="31">
        <f t="shared" si="2870"/>
        <v>0</v>
      </c>
      <c r="FZ255" s="31">
        <f t="shared" si="2871"/>
        <v>0</v>
      </c>
      <c r="GA255" s="31">
        <f t="shared" si="2872"/>
        <v>0</v>
      </c>
      <c r="GB255" s="31">
        <f t="shared" si="2873"/>
        <v>0</v>
      </c>
      <c r="GC255" s="31">
        <f t="shared" si="2874"/>
        <v>0</v>
      </c>
      <c r="GD255" s="31">
        <f t="shared" si="2875"/>
        <v>0</v>
      </c>
      <c r="GE255" s="97">
        <f t="shared" si="2876"/>
        <v>130</v>
      </c>
      <c r="GF255" s="98">
        <f t="shared" si="2877"/>
        <v>126</v>
      </c>
      <c r="GG255" s="31"/>
      <c r="GH255" s="31"/>
      <c r="GI255" s="31"/>
      <c r="GJ255" s="31"/>
      <c r="GL255" s="7"/>
      <c r="GM255" s="7"/>
      <c r="GN255" s="11"/>
      <c r="GO255" s="33"/>
      <c r="GP255" s="40"/>
      <c r="GR255" s="36"/>
    </row>
    <row r="256" spans="1:200" s="2" customFormat="1" ht="24.95" hidden="1" customHeight="1">
      <c r="A256" s="31"/>
      <c r="B256" s="111" t="s">
        <v>110</v>
      </c>
      <c r="C256" s="109" t="s">
        <v>111</v>
      </c>
      <c r="D256" s="109" t="s">
        <v>112</v>
      </c>
      <c r="E256" s="45" t="s">
        <v>128</v>
      </c>
      <c r="F256" s="45">
        <v>425</v>
      </c>
      <c r="G256" s="45">
        <v>7</v>
      </c>
      <c r="H256" s="45">
        <v>87</v>
      </c>
      <c r="I256" s="45">
        <v>1</v>
      </c>
      <c r="J256" s="45">
        <v>1</v>
      </c>
      <c r="K256" s="45">
        <v>1</v>
      </c>
      <c r="L256" s="104">
        <v>44</v>
      </c>
      <c r="M256" s="99">
        <f t="shared" si="2795"/>
        <v>44</v>
      </c>
      <c r="N256" s="62"/>
      <c r="O256" s="58">
        <f t="shared" si="2878"/>
        <v>0</v>
      </c>
      <c r="P256" s="62"/>
      <c r="Q256" s="58">
        <f t="shared" si="2797"/>
        <v>0</v>
      </c>
      <c r="R256" s="62">
        <v>38</v>
      </c>
      <c r="S256" s="58">
        <f t="shared" si="2879"/>
        <v>38</v>
      </c>
      <c r="T256" s="62">
        <v>6</v>
      </c>
      <c r="U256" s="58">
        <f t="shared" si="2880"/>
        <v>6</v>
      </c>
      <c r="V256" s="62"/>
      <c r="W256" s="58">
        <f t="shared" si="2881"/>
        <v>0</v>
      </c>
      <c r="X256" s="51">
        <f t="shared" si="2801"/>
        <v>0</v>
      </c>
      <c r="Y256" s="51">
        <v>2</v>
      </c>
      <c r="Z256" s="62"/>
      <c r="AA256" s="58"/>
      <c r="AB256" s="62"/>
      <c r="AC256" s="51">
        <f t="shared" si="2802"/>
        <v>0</v>
      </c>
      <c r="AD256" s="62"/>
      <c r="AE256" s="100">
        <f t="shared" si="2803"/>
        <v>0</v>
      </c>
      <c r="AF256" s="62"/>
      <c r="AG256" s="52">
        <f t="shared" si="2804"/>
        <v>0</v>
      </c>
      <c r="AH256" s="62"/>
      <c r="AI256" s="51">
        <f t="shared" si="2805"/>
        <v>0</v>
      </c>
      <c r="AJ256" s="62"/>
      <c r="AK256" s="51">
        <f t="shared" si="2806"/>
        <v>0</v>
      </c>
      <c r="AL256" s="62"/>
      <c r="AM256" s="58">
        <f t="shared" si="2807"/>
        <v>0</v>
      </c>
      <c r="AN256" s="62"/>
      <c r="AO256" s="58">
        <f t="shared" si="2808"/>
        <v>0</v>
      </c>
      <c r="AP256" s="62"/>
      <c r="AQ256" s="51">
        <f t="shared" si="2809"/>
        <v>0</v>
      </c>
      <c r="AR256" s="62">
        <v>1</v>
      </c>
      <c r="AS256" s="51">
        <f t="shared" si="2810"/>
        <v>6</v>
      </c>
      <c r="AT256" s="62"/>
      <c r="AU256" s="51">
        <f t="shared" si="2811"/>
        <v>0</v>
      </c>
      <c r="AV256" s="63"/>
      <c r="AW256" s="52"/>
      <c r="AX256" s="63"/>
      <c r="AY256" s="52"/>
      <c r="AZ256" s="63"/>
      <c r="BA256" s="52"/>
      <c r="BB256" s="63"/>
      <c r="BC256" s="52"/>
      <c r="BD256" s="63"/>
      <c r="BE256" s="52"/>
      <c r="BF256" s="52"/>
      <c r="BG256" s="52">
        <f t="shared" si="2812"/>
        <v>52</v>
      </c>
      <c r="BH256" s="52">
        <f t="shared" si="2813"/>
        <v>50</v>
      </c>
      <c r="BI256" s="31"/>
      <c r="BJ256" s="31"/>
      <c r="BK256" s="31"/>
      <c r="BL256" s="31"/>
      <c r="BM256" s="31"/>
      <c r="BN256" s="44" t="s">
        <v>110</v>
      </c>
      <c r="BO256" s="109" t="s">
        <v>111</v>
      </c>
      <c r="BP256" s="109" t="s">
        <v>112</v>
      </c>
      <c r="BQ256" s="45" t="s">
        <v>128</v>
      </c>
      <c r="BR256" s="45">
        <v>426</v>
      </c>
      <c r="BS256" s="45">
        <v>8</v>
      </c>
      <c r="BT256" s="45">
        <v>87</v>
      </c>
      <c r="BU256" s="45">
        <v>1</v>
      </c>
      <c r="BV256" s="45">
        <v>1</v>
      </c>
      <c r="BW256" s="45">
        <v>1</v>
      </c>
      <c r="BX256" s="104">
        <v>70</v>
      </c>
      <c r="BY256" s="99">
        <f t="shared" si="2814"/>
        <v>34</v>
      </c>
      <c r="BZ256" s="62"/>
      <c r="CA256" s="58">
        <f t="shared" si="2815"/>
        <v>0</v>
      </c>
      <c r="CB256" s="62"/>
      <c r="CC256" s="58">
        <f t="shared" si="2816"/>
        <v>0</v>
      </c>
      <c r="CD256" s="62">
        <v>16</v>
      </c>
      <c r="CE256" s="58">
        <f t="shared" si="2882"/>
        <v>16</v>
      </c>
      <c r="CF256" s="62">
        <v>18</v>
      </c>
      <c r="CG256" s="58">
        <f t="shared" si="2883"/>
        <v>18</v>
      </c>
      <c r="CH256" s="62"/>
      <c r="CI256" s="58">
        <f t="shared" si="2819"/>
        <v>0</v>
      </c>
      <c r="CJ256" s="51">
        <f t="shared" si="2884"/>
        <v>0</v>
      </c>
      <c r="CK256" s="51">
        <v>2</v>
      </c>
      <c r="CL256" s="62"/>
      <c r="CM256" s="58"/>
      <c r="CN256" s="62"/>
      <c r="CO256" s="51">
        <f t="shared" si="2885"/>
        <v>0</v>
      </c>
      <c r="CP256" s="62"/>
      <c r="CQ256" s="100">
        <f t="shared" si="2821"/>
        <v>0</v>
      </c>
      <c r="CR256" s="62"/>
      <c r="CS256" s="52">
        <f t="shared" si="2822"/>
        <v>0</v>
      </c>
      <c r="CT256" s="62"/>
      <c r="CU256" s="51">
        <f t="shared" si="2823"/>
        <v>0</v>
      </c>
      <c r="CV256" s="62"/>
      <c r="CW256" s="51">
        <f t="shared" si="2886"/>
        <v>0</v>
      </c>
      <c r="CX256" s="62"/>
      <c r="CY256" s="58">
        <f t="shared" si="2887"/>
        <v>0</v>
      </c>
      <c r="CZ256" s="62"/>
      <c r="DA256" s="58">
        <f t="shared" si="2888"/>
        <v>0</v>
      </c>
      <c r="DB256" s="62"/>
      <c r="DC256" s="51">
        <f t="shared" si="2827"/>
        <v>0</v>
      </c>
      <c r="DD256" s="62">
        <v>1</v>
      </c>
      <c r="DE256" s="51">
        <f t="shared" si="2889"/>
        <v>6</v>
      </c>
      <c r="DF256" s="62"/>
      <c r="DG256" s="51">
        <f t="shared" si="2828"/>
        <v>0</v>
      </c>
      <c r="DH256" s="63"/>
      <c r="DI256" s="52"/>
      <c r="DJ256" s="63"/>
      <c r="DK256" s="52"/>
      <c r="DL256" s="63"/>
      <c r="DM256" s="52"/>
      <c r="DN256" s="63"/>
      <c r="DO256" s="52"/>
      <c r="DP256" s="63"/>
      <c r="DQ256" s="52"/>
      <c r="DR256" s="52"/>
      <c r="DS256" s="52">
        <f t="shared" si="2829"/>
        <v>42</v>
      </c>
      <c r="DT256" s="52">
        <f t="shared" si="2830"/>
        <v>40</v>
      </c>
      <c r="DU256" s="31"/>
      <c r="DV256" s="31"/>
      <c r="DW256" s="31"/>
      <c r="DX256" s="31"/>
      <c r="DY256" s="31"/>
      <c r="DZ256" s="52"/>
      <c r="EA256" s="101"/>
      <c r="EB256" s="101"/>
      <c r="EC256" s="31"/>
      <c r="ED256" s="31"/>
      <c r="EE256" s="31"/>
      <c r="EF256" s="31"/>
      <c r="EG256" s="31"/>
      <c r="EH256" s="31"/>
      <c r="EI256" s="31"/>
      <c r="EJ256" s="31">
        <f t="shared" si="2831"/>
        <v>114</v>
      </c>
      <c r="EK256" s="31">
        <f t="shared" si="2832"/>
        <v>78</v>
      </c>
      <c r="EL256" s="31">
        <f t="shared" si="2833"/>
        <v>0</v>
      </c>
      <c r="EM256" s="30">
        <f t="shared" si="2834"/>
        <v>0</v>
      </c>
      <c r="EN256" s="31">
        <f t="shared" si="2835"/>
        <v>0</v>
      </c>
      <c r="EO256" s="31">
        <f t="shared" si="2836"/>
        <v>0</v>
      </c>
      <c r="EP256" s="31">
        <f t="shared" si="2837"/>
        <v>54</v>
      </c>
      <c r="EQ256" s="31">
        <f t="shared" si="2838"/>
        <v>54</v>
      </c>
      <c r="ER256" s="31">
        <f t="shared" si="2839"/>
        <v>24</v>
      </c>
      <c r="ES256" s="31">
        <f t="shared" si="2840"/>
        <v>24</v>
      </c>
      <c r="ET256" s="31">
        <f t="shared" si="2841"/>
        <v>0</v>
      </c>
      <c r="EU256" s="31">
        <f t="shared" si="2842"/>
        <v>0</v>
      </c>
      <c r="EV256" s="31">
        <f t="shared" si="2843"/>
        <v>0</v>
      </c>
      <c r="EW256" s="30">
        <f t="shared" si="2844"/>
        <v>4</v>
      </c>
      <c r="EX256" s="31">
        <f t="shared" si="2845"/>
        <v>0</v>
      </c>
      <c r="EY256" s="31">
        <f t="shared" si="2846"/>
        <v>0</v>
      </c>
      <c r="EZ256" s="31">
        <f t="shared" si="2847"/>
        <v>0</v>
      </c>
      <c r="FA256" s="31">
        <f t="shared" si="2848"/>
        <v>0</v>
      </c>
      <c r="FB256" s="31">
        <f t="shared" si="2849"/>
        <v>0</v>
      </c>
      <c r="FC256" s="31">
        <f t="shared" si="2850"/>
        <v>0</v>
      </c>
      <c r="FD256" s="31">
        <f t="shared" si="2851"/>
        <v>0</v>
      </c>
      <c r="FE256" s="31">
        <f t="shared" si="2852"/>
        <v>0</v>
      </c>
      <c r="FF256" s="31">
        <f t="shared" si="2853"/>
        <v>0</v>
      </c>
      <c r="FG256" s="30">
        <f t="shared" si="2854"/>
        <v>0</v>
      </c>
      <c r="FH256" s="31">
        <f t="shared" si="2855"/>
        <v>0</v>
      </c>
      <c r="FI256" s="31">
        <f t="shared" si="2856"/>
        <v>0</v>
      </c>
      <c r="FJ256" s="31">
        <f t="shared" si="2857"/>
        <v>0</v>
      </c>
      <c r="FK256" s="31">
        <f t="shared" si="2858"/>
        <v>0</v>
      </c>
      <c r="FL256" s="31">
        <f t="shared" si="2859"/>
        <v>0</v>
      </c>
      <c r="FM256" s="31">
        <f t="shared" si="2860"/>
        <v>0</v>
      </c>
      <c r="FN256" s="31">
        <f t="shared" si="2861"/>
        <v>0</v>
      </c>
      <c r="FO256" s="31">
        <f t="shared" si="2862"/>
        <v>0</v>
      </c>
      <c r="FP256" s="31">
        <f t="shared" si="2863"/>
        <v>2</v>
      </c>
      <c r="FQ256" s="31">
        <f t="shared" si="2864"/>
        <v>12</v>
      </c>
      <c r="FR256" s="31"/>
      <c r="FS256" s="31">
        <f t="shared" si="2864"/>
        <v>0</v>
      </c>
      <c r="FT256" s="31">
        <f t="shared" si="2865"/>
        <v>0</v>
      </c>
      <c r="FU256" s="31">
        <f t="shared" si="2866"/>
        <v>0</v>
      </c>
      <c r="FV256" s="31">
        <f t="shared" si="2867"/>
        <v>0</v>
      </c>
      <c r="FW256" s="31">
        <f t="shared" si="2868"/>
        <v>0</v>
      </c>
      <c r="FX256" s="31">
        <f t="shared" si="2869"/>
        <v>0</v>
      </c>
      <c r="FY256" s="31">
        <f t="shared" si="2870"/>
        <v>0</v>
      </c>
      <c r="FZ256" s="31">
        <f t="shared" si="2871"/>
        <v>0</v>
      </c>
      <c r="GA256" s="31">
        <f t="shared" si="2872"/>
        <v>0</v>
      </c>
      <c r="GB256" s="31">
        <f t="shared" si="2873"/>
        <v>0</v>
      </c>
      <c r="GC256" s="31">
        <f t="shared" si="2874"/>
        <v>0</v>
      </c>
      <c r="GD256" s="31">
        <f t="shared" si="2875"/>
        <v>0</v>
      </c>
      <c r="GE256" s="97">
        <f t="shared" si="2876"/>
        <v>94</v>
      </c>
      <c r="GF256" s="98">
        <f t="shared" si="2877"/>
        <v>90</v>
      </c>
      <c r="GG256" s="31"/>
      <c r="GH256" s="31"/>
      <c r="GI256" s="31"/>
      <c r="GJ256" s="31"/>
      <c r="GL256" s="7"/>
      <c r="GM256" s="7"/>
      <c r="GN256" s="11"/>
      <c r="GO256" s="33"/>
      <c r="GP256" s="40"/>
      <c r="GR256" s="36"/>
    </row>
    <row r="257" spans="1:200" s="2" customFormat="1" ht="24.95" hidden="1" customHeight="1">
      <c r="A257" s="31"/>
      <c r="B257" s="102" t="s">
        <v>110</v>
      </c>
      <c r="C257" s="109" t="s">
        <v>111</v>
      </c>
      <c r="D257" s="109" t="s">
        <v>112</v>
      </c>
      <c r="E257" s="45" t="s">
        <v>128</v>
      </c>
      <c r="F257" s="45">
        <v>322</v>
      </c>
      <c r="G257" s="45">
        <v>5</v>
      </c>
      <c r="H257" s="45">
        <v>94</v>
      </c>
      <c r="I257" s="45">
        <v>1</v>
      </c>
      <c r="J257" s="45">
        <v>1</v>
      </c>
      <c r="K257" s="45">
        <v>1</v>
      </c>
      <c r="L257" s="44">
        <v>44</v>
      </c>
      <c r="M257" s="99">
        <f t="shared" si="2795"/>
        <v>6</v>
      </c>
      <c r="N257" s="62"/>
      <c r="O257" s="58">
        <f t="shared" si="2878"/>
        <v>0</v>
      </c>
      <c r="P257" s="62"/>
      <c r="Q257" s="58">
        <f t="shared" si="2797"/>
        <v>0</v>
      </c>
      <c r="R257" s="62">
        <v>0</v>
      </c>
      <c r="S257" s="58">
        <f t="shared" si="2879"/>
        <v>0</v>
      </c>
      <c r="T257" s="62">
        <v>6</v>
      </c>
      <c r="U257" s="58">
        <f t="shared" si="2880"/>
        <v>6</v>
      </c>
      <c r="V257" s="62"/>
      <c r="W257" s="58">
        <f t="shared" si="2881"/>
        <v>0</v>
      </c>
      <c r="X257" s="51">
        <f t="shared" si="2801"/>
        <v>0</v>
      </c>
      <c r="Y257" s="51">
        <v>0</v>
      </c>
      <c r="Z257" s="62"/>
      <c r="AA257" s="58"/>
      <c r="AB257" s="62"/>
      <c r="AC257" s="51">
        <f t="shared" si="2802"/>
        <v>0</v>
      </c>
      <c r="AD257" s="62"/>
      <c r="AE257" s="100">
        <f t="shared" si="2803"/>
        <v>0</v>
      </c>
      <c r="AF257" s="62"/>
      <c r="AG257" s="52">
        <f t="shared" si="2804"/>
        <v>0</v>
      </c>
      <c r="AH257" s="62"/>
      <c r="AI257" s="51">
        <f t="shared" si="2805"/>
        <v>0</v>
      </c>
      <c r="AJ257" s="62"/>
      <c r="AK257" s="51">
        <f t="shared" si="2806"/>
        <v>0</v>
      </c>
      <c r="AL257" s="62"/>
      <c r="AM257" s="58">
        <f t="shared" si="2807"/>
        <v>0</v>
      </c>
      <c r="AN257" s="62"/>
      <c r="AO257" s="58">
        <f t="shared" si="2808"/>
        <v>0</v>
      </c>
      <c r="AP257" s="62"/>
      <c r="AQ257" s="51">
        <f t="shared" si="2809"/>
        <v>0</v>
      </c>
      <c r="AR257" s="62">
        <v>1</v>
      </c>
      <c r="AS257" s="51">
        <f>AR257*K257*6</f>
        <v>6</v>
      </c>
      <c r="AT257" s="62"/>
      <c r="AU257" s="51">
        <f t="shared" si="2811"/>
        <v>0</v>
      </c>
      <c r="AV257" s="63"/>
      <c r="AW257" s="52"/>
      <c r="AX257" s="63"/>
      <c r="AY257" s="52"/>
      <c r="AZ257" s="63"/>
      <c r="BA257" s="52"/>
      <c r="BB257" s="63"/>
      <c r="BC257" s="52"/>
      <c r="BD257" s="63"/>
      <c r="BE257" s="52"/>
      <c r="BF257" s="52"/>
      <c r="BG257" s="52">
        <f t="shared" si="2812"/>
        <v>12</v>
      </c>
      <c r="BH257" s="52">
        <f t="shared" si="2813"/>
        <v>12</v>
      </c>
      <c r="BI257" s="31"/>
      <c r="BJ257" s="31"/>
      <c r="BK257" s="31"/>
      <c r="BL257" s="31"/>
      <c r="BM257" s="31"/>
      <c r="BN257" s="44" t="s">
        <v>110</v>
      </c>
      <c r="BO257" s="109" t="s">
        <v>111</v>
      </c>
      <c r="BP257" s="109" t="s">
        <v>112</v>
      </c>
      <c r="BQ257" s="45" t="s">
        <v>128</v>
      </c>
      <c r="BR257" s="45">
        <v>526</v>
      </c>
      <c r="BS257" s="109">
        <v>10</v>
      </c>
      <c r="BT257" s="45">
        <v>156</v>
      </c>
      <c r="BU257" s="45">
        <v>1</v>
      </c>
      <c r="BV257" s="45">
        <v>1</v>
      </c>
      <c r="BW257" s="45">
        <v>1</v>
      </c>
      <c r="BX257" s="44">
        <v>44</v>
      </c>
      <c r="BY257" s="99">
        <f t="shared" si="2814"/>
        <v>44</v>
      </c>
      <c r="BZ257" s="62"/>
      <c r="CA257" s="58">
        <f t="shared" si="2815"/>
        <v>0</v>
      </c>
      <c r="CB257" s="62"/>
      <c r="CC257" s="58">
        <f t="shared" si="2816"/>
        <v>0</v>
      </c>
      <c r="CD257" s="62"/>
      <c r="CE257" s="58">
        <f t="shared" si="2882"/>
        <v>0</v>
      </c>
      <c r="CF257" s="62">
        <v>44</v>
      </c>
      <c r="CG257" s="58">
        <f t="shared" si="2883"/>
        <v>44</v>
      </c>
      <c r="CH257" s="62"/>
      <c r="CI257" s="58">
        <f t="shared" si="2819"/>
        <v>0</v>
      </c>
      <c r="CJ257" s="51">
        <f>SUM(BV257*DJ257*2+BV257*DL257*2)</f>
        <v>2</v>
      </c>
      <c r="CK257" s="51">
        <v>2</v>
      </c>
      <c r="CL257" s="62"/>
      <c r="CM257" s="58"/>
      <c r="CN257" s="62"/>
      <c r="CO257" s="51">
        <f>SUM(CN257)*3*BT257/5</f>
        <v>0</v>
      </c>
      <c r="CP257" s="62"/>
      <c r="CQ257" s="100">
        <f>SUM(CP257*BT257*(30+4))</f>
        <v>0</v>
      </c>
      <c r="CR257" s="62"/>
      <c r="CS257" s="52">
        <f>SUM(CR257*BT257*3)</f>
        <v>0</v>
      </c>
      <c r="CT257" s="62"/>
      <c r="CU257" s="51">
        <f>SUM(CT257*BT257/3)</f>
        <v>0</v>
      </c>
      <c r="CV257" s="62"/>
      <c r="CW257" s="51">
        <f>SUM(CV257*BT257*2/3)</f>
        <v>0</v>
      </c>
      <c r="CX257" s="62"/>
      <c r="CY257" s="58">
        <f>SUM(CX257*BT257)</f>
        <v>0</v>
      </c>
      <c r="CZ257" s="62"/>
      <c r="DA257" s="58">
        <f>SUM(CZ257*BV257)</f>
        <v>0</v>
      </c>
      <c r="DB257" s="62"/>
      <c r="DC257" s="51">
        <f>SUM(DB257*BT257*2)</f>
        <v>0</v>
      </c>
      <c r="DD257" s="62"/>
      <c r="DE257" s="51">
        <f t="shared" ref="DE257:DE258" si="2890">SUM(BW257*DD257*6)</f>
        <v>0</v>
      </c>
      <c r="DF257" s="62"/>
      <c r="DG257" s="51">
        <f t="shared" si="2828"/>
        <v>0</v>
      </c>
      <c r="DH257" s="62"/>
      <c r="DI257" s="52">
        <f>SUM(DH257*BT257/3)</f>
        <v>0</v>
      </c>
      <c r="DJ257" s="62">
        <v>1</v>
      </c>
      <c r="DK257" s="51">
        <v>8</v>
      </c>
      <c r="DL257" s="62"/>
      <c r="DM257" s="51">
        <f>SUM(DL257*BW257*5*6)</f>
        <v>0</v>
      </c>
      <c r="DN257" s="63"/>
      <c r="DO257" s="52"/>
      <c r="DP257" s="63"/>
      <c r="DQ257" s="52"/>
      <c r="DR257" s="52"/>
      <c r="DS257" s="52">
        <f t="shared" si="2829"/>
        <v>56</v>
      </c>
      <c r="DT257" s="52">
        <f t="shared" si="2830"/>
        <v>54</v>
      </c>
      <c r="DU257" s="31"/>
      <c r="DV257" s="31"/>
      <c r="DW257" s="31"/>
      <c r="DX257" s="31"/>
      <c r="DY257" s="31"/>
      <c r="DZ257" s="115"/>
      <c r="EA257" s="95"/>
      <c r="EB257" s="109"/>
      <c r="EC257" s="31"/>
      <c r="ED257" s="31"/>
      <c r="EE257" s="31"/>
      <c r="EF257" s="31"/>
      <c r="EG257" s="31"/>
      <c r="EH257" s="31"/>
      <c r="EI257" s="31"/>
      <c r="EJ257" s="31">
        <f t="shared" si="2831"/>
        <v>88</v>
      </c>
      <c r="EK257" s="31">
        <f t="shared" si="2832"/>
        <v>50</v>
      </c>
      <c r="EL257" s="31">
        <f t="shared" si="2833"/>
        <v>0</v>
      </c>
      <c r="EM257" s="30">
        <f t="shared" si="2834"/>
        <v>0</v>
      </c>
      <c r="EN257" s="31">
        <f t="shared" si="2835"/>
        <v>0</v>
      </c>
      <c r="EO257" s="31">
        <f t="shared" si="2836"/>
        <v>0</v>
      </c>
      <c r="EP257" s="31">
        <f t="shared" si="2837"/>
        <v>0</v>
      </c>
      <c r="EQ257" s="31">
        <f t="shared" si="2838"/>
        <v>0</v>
      </c>
      <c r="ER257" s="31">
        <f t="shared" si="2839"/>
        <v>50</v>
      </c>
      <c r="ES257" s="31">
        <f t="shared" si="2840"/>
        <v>50</v>
      </c>
      <c r="ET257" s="31">
        <f t="shared" si="2841"/>
        <v>0</v>
      </c>
      <c r="EU257" s="31">
        <f t="shared" si="2842"/>
        <v>0</v>
      </c>
      <c r="EV257" s="31">
        <f t="shared" si="2843"/>
        <v>2</v>
      </c>
      <c r="EW257" s="30">
        <f t="shared" si="2844"/>
        <v>2</v>
      </c>
      <c r="EX257" s="31">
        <f t="shared" si="2845"/>
        <v>0</v>
      </c>
      <c r="EY257" s="31">
        <f t="shared" si="2846"/>
        <v>0</v>
      </c>
      <c r="EZ257" s="31">
        <f t="shared" si="2847"/>
        <v>0</v>
      </c>
      <c r="FA257" s="31">
        <f t="shared" si="2848"/>
        <v>0</v>
      </c>
      <c r="FB257" s="31">
        <f t="shared" si="2849"/>
        <v>0</v>
      </c>
      <c r="FC257" s="31">
        <f t="shared" si="2850"/>
        <v>0</v>
      </c>
      <c r="FD257" s="31">
        <f t="shared" si="2851"/>
        <v>0</v>
      </c>
      <c r="FE257" s="31">
        <f t="shared" si="2852"/>
        <v>0</v>
      </c>
      <c r="FF257" s="31">
        <f t="shared" si="2853"/>
        <v>0</v>
      </c>
      <c r="FG257" s="30">
        <f t="shared" si="2854"/>
        <v>0</v>
      </c>
      <c r="FH257" s="31">
        <f t="shared" si="2855"/>
        <v>0</v>
      </c>
      <c r="FI257" s="31">
        <f t="shared" si="2856"/>
        <v>0</v>
      </c>
      <c r="FJ257" s="31">
        <f t="shared" si="2857"/>
        <v>0</v>
      </c>
      <c r="FK257" s="31">
        <f t="shared" si="2858"/>
        <v>0</v>
      </c>
      <c r="FL257" s="31">
        <f t="shared" si="2859"/>
        <v>0</v>
      </c>
      <c r="FM257" s="31">
        <f t="shared" si="2860"/>
        <v>0</v>
      </c>
      <c r="FN257" s="31">
        <f t="shared" si="2861"/>
        <v>0</v>
      </c>
      <c r="FO257" s="31">
        <f t="shared" si="2862"/>
        <v>0</v>
      </c>
      <c r="FP257" s="31">
        <f t="shared" si="2863"/>
        <v>1</v>
      </c>
      <c r="FQ257" s="31">
        <f t="shared" si="2864"/>
        <v>6</v>
      </c>
      <c r="FR257" s="31"/>
      <c r="FS257" s="31">
        <f t="shared" si="2864"/>
        <v>0</v>
      </c>
      <c r="FT257" s="31">
        <f t="shared" si="2865"/>
        <v>0</v>
      </c>
      <c r="FU257" s="31">
        <f t="shared" si="2866"/>
        <v>0</v>
      </c>
      <c r="FV257" s="31">
        <f t="shared" si="2867"/>
        <v>1</v>
      </c>
      <c r="FW257" s="31">
        <f t="shared" si="2868"/>
        <v>8</v>
      </c>
      <c r="FX257" s="31">
        <f t="shared" si="2869"/>
        <v>0</v>
      </c>
      <c r="FY257" s="31">
        <f t="shared" si="2870"/>
        <v>0</v>
      </c>
      <c r="FZ257" s="31">
        <f t="shared" si="2871"/>
        <v>0</v>
      </c>
      <c r="GA257" s="31">
        <f t="shared" si="2872"/>
        <v>0</v>
      </c>
      <c r="GB257" s="31">
        <f t="shared" si="2873"/>
        <v>0</v>
      </c>
      <c r="GC257" s="31">
        <f t="shared" si="2874"/>
        <v>0</v>
      </c>
      <c r="GD257" s="31">
        <f t="shared" si="2875"/>
        <v>0</v>
      </c>
      <c r="GE257" s="97">
        <f t="shared" si="2876"/>
        <v>68</v>
      </c>
      <c r="GF257" s="98">
        <f t="shared" si="2877"/>
        <v>66</v>
      </c>
      <c r="GG257" s="31"/>
      <c r="GH257" s="31"/>
      <c r="GI257" s="31"/>
      <c r="GJ257" s="31"/>
      <c r="GL257" s="7"/>
      <c r="GM257" s="7"/>
      <c r="GN257" s="11"/>
      <c r="GO257" s="33"/>
      <c r="GP257" s="40"/>
      <c r="GR257" s="36"/>
    </row>
    <row r="258" spans="1:200" s="2" customFormat="1" ht="24.95" hidden="1" customHeight="1">
      <c r="A258" s="31"/>
      <c r="B258" s="102" t="s">
        <v>110</v>
      </c>
      <c r="C258" s="109" t="s">
        <v>111</v>
      </c>
      <c r="D258" s="109" t="s">
        <v>112</v>
      </c>
      <c r="E258" s="45" t="s">
        <v>128</v>
      </c>
      <c r="F258" s="45">
        <v>323</v>
      </c>
      <c r="G258" s="45">
        <v>5</v>
      </c>
      <c r="H258" s="45">
        <v>94</v>
      </c>
      <c r="I258" s="45">
        <v>1</v>
      </c>
      <c r="J258" s="45">
        <v>1</v>
      </c>
      <c r="K258" s="45">
        <v>1</v>
      </c>
      <c r="L258" s="44">
        <v>44</v>
      </c>
      <c r="M258" s="99">
        <f t="shared" si="2795"/>
        <v>6</v>
      </c>
      <c r="N258" s="62"/>
      <c r="O258" s="58">
        <f t="shared" si="2878"/>
        <v>0</v>
      </c>
      <c r="P258" s="62"/>
      <c r="Q258" s="58">
        <f t="shared" si="2797"/>
        <v>0</v>
      </c>
      <c r="R258" s="62">
        <v>0</v>
      </c>
      <c r="S258" s="58">
        <f t="shared" si="2879"/>
        <v>0</v>
      </c>
      <c r="T258" s="62">
        <v>6</v>
      </c>
      <c r="U258" s="58">
        <f t="shared" si="2880"/>
        <v>6</v>
      </c>
      <c r="V258" s="62"/>
      <c r="W258" s="58">
        <f t="shared" si="2881"/>
        <v>0</v>
      </c>
      <c r="X258" s="51">
        <f t="shared" si="2801"/>
        <v>0</v>
      </c>
      <c r="Y258" s="51">
        <v>0</v>
      </c>
      <c r="Z258" s="62"/>
      <c r="AA258" s="58"/>
      <c r="AB258" s="62"/>
      <c r="AC258" s="51">
        <f t="shared" si="2802"/>
        <v>0</v>
      </c>
      <c r="AD258" s="62"/>
      <c r="AE258" s="100">
        <f t="shared" si="2803"/>
        <v>0</v>
      </c>
      <c r="AF258" s="62"/>
      <c r="AG258" s="52">
        <f t="shared" si="2804"/>
        <v>0</v>
      </c>
      <c r="AH258" s="62"/>
      <c r="AI258" s="51">
        <f t="shared" si="2805"/>
        <v>0</v>
      </c>
      <c r="AJ258" s="62"/>
      <c r="AK258" s="51">
        <f t="shared" si="2806"/>
        <v>0</v>
      </c>
      <c r="AL258" s="62"/>
      <c r="AM258" s="58">
        <f t="shared" si="2807"/>
        <v>0</v>
      </c>
      <c r="AN258" s="62"/>
      <c r="AO258" s="58">
        <f t="shared" si="2808"/>
        <v>0</v>
      </c>
      <c r="AP258" s="62"/>
      <c r="AQ258" s="51">
        <f t="shared" si="2809"/>
        <v>0</v>
      </c>
      <c r="AR258" s="62">
        <v>1</v>
      </c>
      <c r="AS258" s="51">
        <f>AR258*K258*6</f>
        <v>6</v>
      </c>
      <c r="AT258" s="62"/>
      <c r="AU258" s="51">
        <f t="shared" si="2811"/>
        <v>0</v>
      </c>
      <c r="AV258" s="63"/>
      <c r="AW258" s="52"/>
      <c r="AX258" s="63"/>
      <c r="AY258" s="52"/>
      <c r="AZ258" s="63"/>
      <c r="BA258" s="52"/>
      <c r="BB258" s="63"/>
      <c r="BC258" s="52"/>
      <c r="BD258" s="63"/>
      <c r="BE258" s="52"/>
      <c r="BF258" s="52"/>
      <c r="BG258" s="52">
        <f t="shared" si="2812"/>
        <v>12</v>
      </c>
      <c r="BH258" s="52">
        <f t="shared" si="2813"/>
        <v>12</v>
      </c>
      <c r="BI258" s="31"/>
      <c r="BJ258" s="31"/>
      <c r="BK258" s="31"/>
      <c r="BL258" s="31"/>
      <c r="BM258" s="31"/>
      <c r="BN258" s="44" t="s">
        <v>110</v>
      </c>
      <c r="BO258" s="109" t="s">
        <v>111</v>
      </c>
      <c r="BP258" s="109" t="s">
        <v>112</v>
      </c>
      <c r="BQ258" s="45" t="s">
        <v>128</v>
      </c>
      <c r="BR258" s="45">
        <v>530</v>
      </c>
      <c r="BS258" s="109">
        <v>10</v>
      </c>
      <c r="BT258" s="45">
        <v>156</v>
      </c>
      <c r="BU258" s="45">
        <v>1</v>
      </c>
      <c r="BV258" s="45">
        <v>1</v>
      </c>
      <c r="BW258" s="45">
        <v>1</v>
      </c>
      <c r="BX258" s="44">
        <v>44</v>
      </c>
      <c r="BY258" s="99">
        <f t="shared" si="2814"/>
        <v>44</v>
      </c>
      <c r="BZ258" s="62"/>
      <c r="CA258" s="58">
        <f t="shared" si="2815"/>
        <v>0</v>
      </c>
      <c r="CB258" s="62"/>
      <c r="CC258" s="58">
        <f t="shared" si="2816"/>
        <v>0</v>
      </c>
      <c r="CD258" s="62"/>
      <c r="CE258" s="58">
        <f t="shared" si="2882"/>
        <v>0</v>
      </c>
      <c r="CF258" s="62">
        <v>44</v>
      </c>
      <c r="CG258" s="58">
        <f t="shared" si="2883"/>
        <v>44</v>
      </c>
      <c r="CH258" s="62"/>
      <c r="CI258" s="58">
        <f t="shared" si="2819"/>
        <v>0</v>
      </c>
      <c r="CJ258" s="51">
        <f>SUM(BV258*DJ258*2+BV258*DL258*2)</f>
        <v>2</v>
      </c>
      <c r="CK258" s="51">
        <v>2</v>
      </c>
      <c r="CL258" s="62"/>
      <c r="CM258" s="58"/>
      <c r="CN258" s="62"/>
      <c r="CO258" s="51">
        <f>SUM(CN258)*3*BT258/5</f>
        <v>0</v>
      </c>
      <c r="CP258" s="62"/>
      <c r="CQ258" s="100">
        <f>SUM(CP258*BT258*(30+4))</f>
        <v>0</v>
      </c>
      <c r="CR258" s="62"/>
      <c r="CS258" s="52">
        <f>SUM(CR258*BT258*3)</f>
        <v>0</v>
      </c>
      <c r="CT258" s="62"/>
      <c r="CU258" s="51">
        <f>SUM(CT258*BT258/3)</f>
        <v>0</v>
      </c>
      <c r="CV258" s="62"/>
      <c r="CW258" s="51">
        <f>SUM(CV258*BT258*2/3)</f>
        <v>0</v>
      </c>
      <c r="CX258" s="62"/>
      <c r="CY258" s="58">
        <f>SUM(CX258*BT258)</f>
        <v>0</v>
      </c>
      <c r="CZ258" s="62"/>
      <c r="DA258" s="58">
        <f>SUM(CZ258*BV258)</f>
        <v>0</v>
      </c>
      <c r="DB258" s="62"/>
      <c r="DC258" s="51">
        <f>SUM(DB258*BT258*2)</f>
        <v>0</v>
      </c>
      <c r="DD258" s="62"/>
      <c r="DE258" s="51">
        <f t="shared" si="2890"/>
        <v>0</v>
      </c>
      <c r="DF258" s="62"/>
      <c r="DG258" s="51">
        <f t="shared" si="2828"/>
        <v>0</v>
      </c>
      <c r="DH258" s="62"/>
      <c r="DI258" s="52">
        <f>SUM(DH258*BT258/3)</f>
        <v>0</v>
      </c>
      <c r="DJ258" s="62">
        <v>1</v>
      </c>
      <c r="DK258" s="51">
        <v>8</v>
      </c>
      <c r="DL258" s="62"/>
      <c r="DM258" s="51">
        <f>SUM(DL258*BW258*5*6)</f>
        <v>0</v>
      </c>
      <c r="DN258" s="63"/>
      <c r="DO258" s="52"/>
      <c r="DP258" s="63"/>
      <c r="DQ258" s="52"/>
      <c r="DR258" s="52"/>
      <c r="DS258" s="52">
        <f t="shared" si="2829"/>
        <v>56</v>
      </c>
      <c r="DT258" s="52">
        <f t="shared" si="2830"/>
        <v>54</v>
      </c>
      <c r="DU258" s="31"/>
      <c r="DV258" s="31"/>
      <c r="DW258" s="31"/>
      <c r="DX258" s="31"/>
      <c r="DY258" s="31"/>
      <c r="DZ258" s="44"/>
      <c r="EA258" s="95"/>
      <c r="EB258" s="45"/>
      <c r="EC258" s="31"/>
      <c r="ED258" s="31"/>
      <c r="EE258" s="31"/>
      <c r="EF258" s="31"/>
      <c r="EG258" s="31"/>
      <c r="EH258" s="31"/>
      <c r="EI258" s="31"/>
      <c r="EJ258" s="31">
        <f t="shared" si="2831"/>
        <v>88</v>
      </c>
      <c r="EK258" s="31">
        <f t="shared" si="2832"/>
        <v>50</v>
      </c>
      <c r="EL258" s="31">
        <f t="shared" si="2833"/>
        <v>0</v>
      </c>
      <c r="EM258" s="30">
        <f t="shared" si="2834"/>
        <v>0</v>
      </c>
      <c r="EN258" s="31">
        <f t="shared" si="2835"/>
        <v>0</v>
      </c>
      <c r="EO258" s="31">
        <f t="shared" si="2836"/>
        <v>0</v>
      </c>
      <c r="EP258" s="31">
        <f t="shared" si="2837"/>
        <v>0</v>
      </c>
      <c r="EQ258" s="31">
        <f t="shared" si="2838"/>
        <v>0</v>
      </c>
      <c r="ER258" s="31">
        <f t="shared" si="2839"/>
        <v>50</v>
      </c>
      <c r="ES258" s="31">
        <f t="shared" si="2840"/>
        <v>50</v>
      </c>
      <c r="ET258" s="31">
        <f t="shared" si="2841"/>
        <v>0</v>
      </c>
      <c r="EU258" s="31">
        <f t="shared" si="2842"/>
        <v>0</v>
      </c>
      <c r="EV258" s="31">
        <f t="shared" si="2843"/>
        <v>2</v>
      </c>
      <c r="EW258" s="30">
        <f t="shared" si="2844"/>
        <v>2</v>
      </c>
      <c r="EX258" s="31">
        <f t="shared" si="2845"/>
        <v>0</v>
      </c>
      <c r="EY258" s="31">
        <f t="shared" si="2846"/>
        <v>0</v>
      </c>
      <c r="EZ258" s="31">
        <f t="shared" si="2847"/>
        <v>0</v>
      </c>
      <c r="FA258" s="31">
        <f t="shared" si="2848"/>
        <v>0</v>
      </c>
      <c r="FB258" s="31">
        <f t="shared" si="2849"/>
        <v>0</v>
      </c>
      <c r="FC258" s="31">
        <f t="shared" si="2850"/>
        <v>0</v>
      </c>
      <c r="FD258" s="31">
        <f t="shared" si="2851"/>
        <v>0</v>
      </c>
      <c r="FE258" s="31">
        <f t="shared" si="2852"/>
        <v>0</v>
      </c>
      <c r="FF258" s="31">
        <f t="shared" si="2853"/>
        <v>0</v>
      </c>
      <c r="FG258" s="30">
        <f t="shared" si="2854"/>
        <v>0</v>
      </c>
      <c r="FH258" s="31">
        <f t="shared" si="2855"/>
        <v>0</v>
      </c>
      <c r="FI258" s="31">
        <f t="shared" si="2856"/>
        <v>0</v>
      </c>
      <c r="FJ258" s="31">
        <f t="shared" si="2857"/>
        <v>0</v>
      </c>
      <c r="FK258" s="31">
        <f t="shared" si="2858"/>
        <v>0</v>
      </c>
      <c r="FL258" s="31">
        <f t="shared" si="2859"/>
        <v>0</v>
      </c>
      <c r="FM258" s="31">
        <f t="shared" si="2860"/>
        <v>0</v>
      </c>
      <c r="FN258" s="31">
        <f t="shared" si="2861"/>
        <v>0</v>
      </c>
      <c r="FO258" s="31">
        <f t="shared" si="2862"/>
        <v>0</v>
      </c>
      <c r="FP258" s="31">
        <f t="shared" si="2863"/>
        <v>1</v>
      </c>
      <c r="FQ258" s="31">
        <f t="shared" si="2864"/>
        <v>6</v>
      </c>
      <c r="FR258" s="31"/>
      <c r="FS258" s="31">
        <f t="shared" si="2864"/>
        <v>0</v>
      </c>
      <c r="FT258" s="31">
        <f t="shared" si="2865"/>
        <v>0</v>
      </c>
      <c r="FU258" s="31">
        <f t="shared" si="2866"/>
        <v>0</v>
      </c>
      <c r="FV258" s="31">
        <f t="shared" si="2867"/>
        <v>1</v>
      </c>
      <c r="FW258" s="31">
        <f t="shared" si="2868"/>
        <v>8</v>
      </c>
      <c r="FX258" s="31">
        <f t="shared" si="2869"/>
        <v>0</v>
      </c>
      <c r="FY258" s="31">
        <f t="shared" si="2870"/>
        <v>0</v>
      </c>
      <c r="FZ258" s="31">
        <f t="shared" si="2871"/>
        <v>0</v>
      </c>
      <c r="GA258" s="31">
        <f t="shared" si="2872"/>
        <v>0</v>
      </c>
      <c r="GB258" s="31">
        <f t="shared" si="2873"/>
        <v>0</v>
      </c>
      <c r="GC258" s="31">
        <f t="shared" si="2874"/>
        <v>0</v>
      </c>
      <c r="GD258" s="31">
        <f t="shared" si="2875"/>
        <v>0</v>
      </c>
      <c r="GE258" s="97">
        <f t="shared" si="2876"/>
        <v>68</v>
      </c>
      <c r="GF258" s="98">
        <f t="shared" si="2877"/>
        <v>66</v>
      </c>
      <c r="GG258" s="31"/>
      <c r="GH258" s="31"/>
      <c r="GI258" s="31"/>
      <c r="GJ258" s="31"/>
      <c r="GL258" s="7"/>
      <c r="GM258" s="7"/>
      <c r="GN258" s="11"/>
      <c r="GO258" s="33"/>
      <c r="GP258" s="40"/>
      <c r="GR258" s="36"/>
    </row>
    <row r="259" spans="1:200" s="2" customFormat="1" ht="24.95" hidden="1" customHeight="1">
      <c r="A259" s="31"/>
      <c r="B259" s="44" t="s">
        <v>110</v>
      </c>
      <c r="C259" s="109" t="s">
        <v>111</v>
      </c>
      <c r="D259" s="109" t="s">
        <v>112</v>
      </c>
      <c r="E259" s="45" t="s">
        <v>128</v>
      </c>
      <c r="F259" s="45">
        <v>222</v>
      </c>
      <c r="G259" s="45">
        <v>3</v>
      </c>
      <c r="H259" s="45">
        <v>86</v>
      </c>
      <c r="I259" s="45">
        <v>1</v>
      </c>
      <c r="J259" s="45">
        <v>1</v>
      </c>
      <c r="K259" s="45">
        <v>1</v>
      </c>
      <c r="L259" s="44">
        <v>40</v>
      </c>
      <c r="M259" s="99">
        <f t="shared" si="2795"/>
        <v>6</v>
      </c>
      <c r="N259" s="62"/>
      <c r="O259" s="58">
        <f t="shared" ref="O259" si="2891">SUM(N259)*I259</f>
        <v>0</v>
      </c>
      <c r="P259" s="62"/>
      <c r="Q259" s="58">
        <f t="shared" si="2797"/>
        <v>0</v>
      </c>
      <c r="R259" s="62">
        <v>0</v>
      </c>
      <c r="S259" s="58">
        <f t="shared" ref="S259" si="2892">SUM(R259)*J259</f>
        <v>0</v>
      </c>
      <c r="T259" s="62">
        <v>6</v>
      </c>
      <c r="U259" s="58">
        <f t="shared" si="2880"/>
        <v>6</v>
      </c>
      <c r="V259" s="62"/>
      <c r="W259" s="58">
        <f t="shared" si="2881"/>
        <v>0</v>
      </c>
      <c r="X259" s="51">
        <f t="shared" si="2801"/>
        <v>0</v>
      </c>
      <c r="Y259" s="51">
        <v>0</v>
      </c>
      <c r="Z259" s="62"/>
      <c r="AA259" s="58"/>
      <c r="AB259" s="62"/>
      <c r="AC259" s="51">
        <f t="shared" si="2802"/>
        <v>0</v>
      </c>
      <c r="AD259" s="62"/>
      <c r="AE259" s="100">
        <f t="shared" si="2803"/>
        <v>0</v>
      </c>
      <c r="AF259" s="62"/>
      <c r="AG259" s="52">
        <f t="shared" si="2804"/>
        <v>0</v>
      </c>
      <c r="AH259" s="62"/>
      <c r="AI259" s="51">
        <f t="shared" si="2805"/>
        <v>0</v>
      </c>
      <c r="AJ259" s="62"/>
      <c r="AK259" s="51">
        <f t="shared" si="2806"/>
        <v>0</v>
      </c>
      <c r="AL259" s="62"/>
      <c r="AM259" s="58">
        <f t="shared" ref="AM259" si="2893">SUM(AL259*H259)</f>
        <v>0</v>
      </c>
      <c r="AN259" s="62"/>
      <c r="AO259" s="58">
        <f t="shared" si="2808"/>
        <v>0</v>
      </c>
      <c r="AP259" s="62"/>
      <c r="AQ259" s="51">
        <f t="shared" si="2809"/>
        <v>0</v>
      </c>
      <c r="AR259" s="62">
        <v>1</v>
      </c>
      <c r="AS259" s="51">
        <f>AR259*K259*6</f>
        <v>6</v>
      </c>
      <c r="AT259" s="62"/>
      <c r="AU259" s="51">
        <f t="shared" si="2811"/>
        <v>0</v>
      </c>
      <c r="AV259" s="63"/>
      <c r="AW259" s="52"/>
      <c r="AX259" s="63"/>
      <c r="AY259" s="52"/>
      <c r="AZ259" s="63"/>
      <c r="BA259" s="52"/>
      <c r="BB259" s="63"/>
      <c r="BC259" s="52"/>
      <c r="BD259" s="63"/>
      <c r="BE259" s="52"/>
      <c r="BF259" s="52"/>
      <c r="BG259" s="52">
        <f t="shared" si="2812"/>
        <v>12</v>
      </c>
      <c r="BH259" s="52">
        <f t="shared" si="2813"/>
        <v>12</v>
      </c>
      <c r="BI259" s="31"/>
      <c r="BJ259" s="31"/>
      <c r="BK259" s="31"/>
      <c r="BL259" s="31"/>
      <c r="BM259" s="31"/>
      <c r="BN259" s="44" t="s">
        <v>110</v>
      </c>
      <c r="BO259" s="109" t="s">
        <v>111</v>
      </c>
      <c r="BP259" s="109" t="s">
        <v>112</v>
      </c>
      <c r="BQ259" s="45" t="s">
        <v>128</v>
      </c>
      <c r="BR259" s="45">
        <v>322</v>
      </c>
      <c r="BS259" s="45">
        <v>6</v>
      </c>
      <c r="BT259" s="45">
        <v>94</v>
      </c>
      <c r="BU259" s="45">
        <v>1</v>
      </c>
      <c r="BV259" s="45">
        <v>1</v>
      </c>
      <c r="BW259" s="45">
        <v>1</v>
      </c>
      <c r="BX259" s="44">
        <v>64</v>
      </c>
      <c r="BY259" s="99">
        <f t="shared" si="2814"/>
        <v>18</v>
      </c>
      <c r="BZ259" s="62"/>
      <c r="CA259" s="58">
        <f t="shared" ref="CA259:CA261" si="2894">SUM(BZ259)*BU259</f>
        <v>0</v>
      </c>
      <c r="CB259" s="62"/>
      <c r="CC259" s="58">
        <f t="shared" si="2816"/>
        <v>0</v>
      </c>
      <c r="CD259" s="62">
        <v>0</v>
      </c>
      <c r="CE259" s="58">
        <f t="shared" ref="CE259:CE260" si="2895">SUM(CD259)*BV259</f>
        <v>0</v>
      </c>
      <c r="CF259" s="62">
        <v>18</v>
      </c>
      <c r="CG259" s="58">
        <f t="shared" si="2883"/>
        <v>18</v>
      </c>
      <c r="CH259" s="62"/>
      <c r="CI259" s="58">
        <f t="shared" si="2819"/>
        <v>0</v>
      </c>
      <c r="CJ259" s="51">
        <f t="shared" ref="CJ259:CJ261" si="2896">SUM(BW259*DJ259*2+BW259*DL259*2)</f>
        <v>0</v>
      </c>
      <c r="CK259" s="51">
        <v>2</v>
      </c>
      <c r="CL259" s="62"/>
      <c r="CM259" s="58"/>
      <c r="CN259" s="62"/>
      <c r="CO259" s="51">
        <f t="shared" ref="CO259:CO262" si="2897">SUM(CN259)*3*BT259/5</f>
        <v>0</v>
      </c>
      <c r="CP259" s="62"/>
      <c r="CQ259" s="100">
        <f t="shared" ref="CQ259:CQ261" si="2898">SUM(CP259*BT259*(30+4))</f>
        <v>0</v>
      </c>
      <c r="CR259" s="62"/>
      <c r="CS259" s="52">
        <f t="shared" ref="CS259:CS262" si="2899">SUM(CR259*BT259*3)</f>
        <v>0</v>
      </c>
      <c r="CT259" s="62"/>
      <c r="CU259" s="51">
        <f t="shared" ref="CU259:CU261" si="2900">SUM(CT259*BT259/3)</f>
        <v>0</v>
      </c>
      <c r="CV259" s="62"/>
      <c r="CW259" s="51">
        <f t="shared" ref="CW259:CW261" si="2901">SUM(CV259*BT259*2/3)</f>
        <v>0</v>
      </c>
      <c r="CX259" s="62"/>
      <c r="CY259" s="58">
        <f t="shared" ref="CY259:CY262" si="2902">SUM(CX259*BT259)</f>
        <v>0</v>
      </c>
      <c r="CZ259" s="62"/>
      <c r="DA259" s="58">
        <f t="shared" ref="DA259:DA261" si="2903">SUM(CZ259*BV259)</f>
        <v>0</v>
      </c>
      <c r="DB259" s="62"/>
      <c r="DC259" s="51">
        <f t="shared" ref="DC259:DC261" si="2904">SUM(DB259*BT259*2)</f>
        <v>0</v>
      </c>
      <c r="DD259" s="62">
        <v>1</v>
      </c>
      <c r="DE259" s="51">
        <f>DD259*BW259*6</f>
        <v>6</v>
      </c>
      <c r="DF259" s="62"/>
      <c r="DG259" s="51">
        <f t="shared" si="2828"/>
        <v>0</v>
      </c>
      <c r="DH259" s="63"/>
      <c r="DI259" s="52"/>
      <c r="DJ259" s="63"/>
      <c r="DK259" s="52"/>
      <c r="DL259" s="63"/>
      <c r="DM259" s="52"/>
      <c r="DN259" s="63"/>
      <c r="DO259" s="52"/>
      <c r="DP259" s="63"/>
      <c r="DQ259" s="52"/>
      <c r="DR259" s="52"/>
      <c r="DS259" s="52">
        <f t="shared" si="2829"/>
        <v>26</v>
      </c>
      <c r="DT259" s="52">
        <f t="shared" si="2830"/>
        <v>24</v>
      </c>
      <c r="DU259" s="31"/>
      <c r="DV259" s="31"/>
      <c r="DW259" s="31"/>
      <c r="DX259" s="31"/>
      <c r="DY259" s="31"/>
      <c r="DZ259" s="95"/>
      <c r="EA259" s="95"/>
      <c r="EB259" s="31"/>
      <c r="EC259" s="31"/>
      <c r="ED259" s="31"/>
      <c r="EE259" s="31"/>
      <c r="EF259" s="31"/>
      <c r="EG259" s="31"/>
      <c r="EH259" s="31"/>
      <c r="EI259" s="31"/>
      <c r="EJ259" s="31">
        <f t="shared" si="2831"/>
        <v>104</v>
      </c>
      <c r="EK259" s="31">
        <f t="shared" si="2832"/>
        <v>24</v>
      </c>
      <c r="EL259" s="31">
        <f t="shared" si="2833"/>
        <v>0</v>
      </c>
      <c r="EM259" s="30">
        <f t="shared" si="2834"/>
        <v>0</v>
      </c>
      <c r="EN259" s="31">
        <f t="shared" si="2835"/>
        <v>0</v>
      </c>
      <c r="EO259" s="31">
        <f t="shared" si="2836"/>
        <v>0</v>
      </c>
      <c r="EP259" s="31">
        <f t="shared" si="2837"/>
        <v>0</v>
      </c>
      <c r="EQ259" s="31">
        <f t="shared" si="2838"/>
        <v>0</v>
      </c>
      <c r="ER259" s="31">
        <f t="shared" si="2839"/>
        <v>24</v>
      </c>
      <c r="ES259" s="31">
        <f t="shared" si="2840"/>
        <v>24</v>
      </c>
      <c r="ET259" s="31">
        <f t="shared" si="2841"/>
        <v>0</v>
      </c>
      <c r="EU259" s="31">
        <f t="shared" si="2842"/>
        <v>0</v>
      </c>
      <c r="EV259" s="31">
        <f t="shared" si="2843"/>
        <v>0</v>
      </c>
      <c r="EW259" s="30">
        <f t="shared" si="2844"/>
        <v>2</v>
      </c>
      <c r="EX259" s="31">
        <f t="shared" si="2845"/>
        <v>0</v>
      </c>
      <c r="EY259" s="31">
        <f t="shared" si="2846"/>
        <v>0</v>
      </c>
      <c r="EZ259" s="31">
        <f t="shared" si="2847"/>
        <v>0</v>
      </c>
      <c r="FA259" s="31">
        <f t="shared" si="2848"/>
        <v>0</v>
      </c>
      <c r="FB259" s="31">
        <f t="shared" si="2849"/>
        <v>0</v>
      </c>
      <c r="FC259" s="31">
        <f t="shared" si="2850"/>
        <v>0</v>
      </c>
      <c r="FD259" s="31">
        <f t="shared" si="2851"/>
        <v>0</v>
      </c>
      <c r="FE259" s="31">
        <f t="shared" si="2852"/>
        <v>0</v>
      </c>
      <c r="FF259" s="31">
        <f t="shared" si="2853"/>
        <v>0</v>
      </c>
      <c r="FG259" s="30">
        <f t="shared" si="2854"/>
        <v>0</v>
      </c>
      <c r="FH259" s="31">
        <f t="shared" si="2855"/>
        <v>0</v>
      </c>
      <c r="FI259" s="31">
        <f t="shared" si="2856"/>
        <v>0</v>
      </c>
      <c r="FJ259" s="31">
        <f t="shared" si="2857"/>
        <v>0</v>
      </c>
      <c r="FK259" s="31">
        <f t="shared" si="2858"/>
        <v>0</v>
      </c>
      <c r="FL259" s="31">
        <f t="shared" si="2859"/>
        <v>0</v>
      </c>
      <c r="FM259" s="31">
        <f t="shared" si="2860"/>
        <v>0</v>
      </c>
      <c r="FN259" s="31">
        <f t="shared" si="2861"/>
        <v>0</v>
      </c>
      <c r="FO259" s="31">
        <f t="shared" si="2862"/>
        <v>0</v>
      </c>
      <c r="FP259" s="31">
        <f t="shared" si="2863"/>
        <v>2</v>
      </c>
      <c r="FQ259" s="31">
        <f t="shared" si="2864"/>
        <v>12</v>
      </c>
      <c r="FR259" s="31"/>
      <c r="FS259" s="31">
        <f t="shared" si="2864"/>
        <v>0</v>
      </c>
      <c r="FT259" s="31">
        <f t="shared" si="2865"/>
        <v>0</v>
      </c>
      <c r="FU259" s="31">
        <f t="shared" si="2866"/>
        <v>0</v>
      </c>
      <c r="FV259" s="31">
        <f t="shared" si="2867"/>
        <v>0</v>
      </c>
      <c r="FW259" s="31">
        <f t="shared" si="2868"/>
        <v>0</v>
      </c>
      <c r="FX259" s="31">
        <f t="shared" si="2869"/>
        <v>0</v>
      </c>
      <c r="FY259" s="31">
        <f t="shared" si="2870"/>
        <v>0</v>
      </c>
      <c r="FZ259" s="31">
        <f t="shared" si="2871"/>
        <v>0</v>
      </c>
      <c r="GA259" s="31">
        <f t="shared" si="2872"/>
        <v>0</v>
      </c>
      <c r="GB259" s="31">
        <f t="shared" si="2873"/>
        <v>0</v>
      </c>
      <c r="GC259" s="31">
        <f t="shared" si="2874"/>
        <v>0</v>
      </c>
      <c r="GD259" s="31">
        <f t="shared" si="2875"/>
        <v>0</v>
      </c>
      <c r="GE259" s="97">
        <f t="shared" si="2876"/>
        <v>38</v>
      </c>
      <c r="GF259" s="98">
        <f t="shared" si="2877"/>
        <v>36</v>
      </c>
      <c r="GG259" s="31"/>
      <c r="GH259" s="31"/>
      <c r="GI259" s="31"/>
      <c r="GJ259" s="31"/>
      <c r="GL259" s="7"/>
      <c r="GM259" s="7"/>
      <c r="GN259" s="11"/>
      <c r="GO259" s="33"/>
      <c r="GP259" s="40"/>
      <c r="GR259" s="36"/>
    </row>
    <row r="260" spans="1:200" s="2" customFormat="1" ht="24.95" hidden="1" customHeight="1">
      <c r="A260" s="31"/>
      <c r="B260" s="44" t="s">
        <v>119</v>
      </c>
      <c r="C260" s="45" t="s">
        <v>111</v>
      </c>
      <c r="D260" s="109" t="s">
        <v>112</v>
      </c>
      <c r="E260" s="109" t="s">
        <v>128</v>
      </c>
      <c r="F260" s="45">
        <v>118</v>
      </c>
      <c r="G260" s="109">
        <v>1</v>
      </c>
      <c r="H260" s="45">
        <v>91</v>
      </c>
      <c r="I260" s="45">
        <v>1</v>
      </c>
      <c r="J260" s="45">
        <v>1</v>
      </c>
      <c r="K260" s="45">
        <v>1</v>
      </c>
      <c r="L260" s="104">
        <v>18</v>
      </c>
      <c r="M260" s="105">
        <f t="shared" si="2795"/>
        <v>14</v>
      </c>
      <c r="N260" s="104">
        <v>0</v>
      </c>
      <c r="O260" s="104">
        <f t="shared" ref="O260:O261" si="2905">SUM(N260)*I260</f>
        <v>0</v>
      </c>
      <c r="P260" s="104"/>
      <c r="Q260" s="106">
        <f t="shared" si="2797"/>
        <v>0</v>
      </c>
      <c r="R260" s="104"/>
      <c r="S260" s="106">
        <f t="shared" ref="S260:S261" si="2906">SUM(R260)*J260</f>
        <v>0</v>
      </c>
      <c r="T260" s="64">
        <v>14</v>
      </c>
      <c r="U260" s="59">
        <f t="shared" ref="U260:U261" si="2907">SUM(T260)*K260</f>
        <v>14</v>
      </c>
      <c r="V260" s="64"/>
      <c r="W260" s="59">
        <f t="shared" ref="W260:W261" si="2908">SUM(V260)*J260*3</f>
        <v>0</v>
      </c>
      <c r="X260" s="51">
        <f t="shared" ref="X260:X261" si="2909">2/8*J260*AX260</f>
        <v>0</v>
      </c>
      <c r="Y260" s="51">
        <v>0</v>
      </c>
      <c r="Z260" s="64"/>
      <c r="AA260" s="59"/>
      <c r="AB260" s="64"/>
      <c r="AC260" s="53">
        <f t="shared" ref="AC260:AC261" si="2910">SUM(AB260)*3*H260/5</f>
        <v>0</v>
      </c>
      <c r="AD260" s="64"/>
      <c r="AE260" s="59">
        <f t="shared" ref="AE260:AE261" si="2911">SUM(AD260*H260*(30+4))</f>
        <v>0</v>
      </c>
      <c r="AF260" s="64"/>
      <c r="AG260" s="110">
        <f t="shared" si="2804"/>
        <v>0</v>
      </c>
      <c r="AH260" s="64"/>
      <c r="AI260" s="51">
        <f t="shared" si="2805"/>
        <v>0</v>
      </c>
      <c r="AJ260" s="64"/>
      <c r="AK260" s="51">
        <f t="shared" ref="AK260:AK261" si="2912">SUM(AJ260*H260*2/3)</f>
        <v>0</v>
      </c>
      <c r="AL260" s="64"/>
      <c r="AM260" s="59">
        <f t="shared" ref="AM260:AM261" si="2913">SUM(AL260*H260)</f>
        <v>0</v>
      </c>
      <c r="AN260" s="64"/>
      <c r="AO260" s="59">
        <f t="shared" si="2808"/>
        <v>0</v>
      </c>
      <c r="AP260" s="64"/>
      <c r="AQ260" s="53">
        <f t="shared" si="2809"/>
        <v>0</v>
      </c>
      <c r="AR260" s="64"/>
      <c r="AS260" s="51">
        <f t="shared" ref="AS260:AS261" si="2914">SUM(J260*AR260*6)</f>
        <v>0</v>
      </c>
      <c r="AT260" s="63"/>
      <c r="AU260" s="52"/>
      <c r="AV260" s="63"/>
      <c r="AW260" s="52"/>
      <c r="AX260" s="63"/>
      <c r="AY260" s="52"/>
      <c r="AZ260" s="63"/>
      <c r="BA260" s="52"/>
      <c r="BB260" s="63"/>
      <c r="BC260" s="52"/>
      <c r="BD260" s="63"/>
      <c r="BE260" s="52"/>
      <c r="BF260" s="52"/>
      <c r="BG260" s="52">
        <f t="shared" si="2812"/>
        <v>14</v>
      </c>
      <c r="BH260" s="52">
        <f t="shared" si="2813"/>
        <v>14</v>
      </c>
      <c r="BI260" s="31"/>
      <c r="BJ260" s="31"/>
      <c r="BK260" s="31"/>
      <c r="BL260" s="31"/>
      <c r="BM260" s="31"/>
      <c r="BN260" s="44" t="s">
        <v>110</v>
      </c>
      <c r="BO260" s="109" t="s">
        <v>111</v>
      </c>
      <c r="BP260" s="109" t="s">
        <v>112</v>
      </c>
      <c r="BQ260" s="45" t="s">
        <v>128</v>
      </c>
      <c r="BR260" s="45">
        <v>323</v>
      </c>
      <c r="BS260" s="45">
        <v>6</v>
      </c>
      <c r="BT260" s="45">
        <v>94</v>
      </c>
      <c r="BU260" s="45">
        <v>1</v>
      </c>
      <c r="BV260" s="45">
        <v>1</v>
      </c>
      <c r="BW260" s="45">
        <v>1</v>
      </c>
      <c r="BX260" s="44">
        <v>64</v>
      </c>
      <c r="BY260" s="99">
        <f t="shared" si="2814"/>
        <v>14</v>
      </c>
      <c r="BZ260" s="62"/>
      <c r="CA260" s="58">
        <f t="shared" si="2894"/>
        <v>0</v>
      </c>
      <c r="CB260" s="62"/>
      <c r="CC260" s="58">
        <f t="shared" si="2816"/>
        <v>0</v>
      </c>
      <c r="CD260" s="62">
        <v>0</v>
      </c>
      <c r="CE260" s="58">
        <f t="shared" si="2895"/>
        <v>0</v>
      </c>
      <c r="CF260" s="62">
        <v>14</v>
      </c>
      <c r="CG260" s="58">
        <f t="shared" si="2883"/>
        <v>14</v>
      </c>
      <c r="CH260" s="62"/>
      <c r="CI260" s="58">
        <f t="shared" si="2819"/>
        <v>0</v>
      </c>
      <c r="CJ260" s="51">
        <f t="shared" si="2896"/>
        <v>0</v>
      </c>
      <c r="CK260" s="51">
        <v>2</v>
      </c>
      <c r="CL260" s="62"/>
      <c r="CM260" s="58"/>
      <c r="CN260" s="62"/>
      <c r="CO260" s="51">
        <f t="shared" si="2897"/>
        <v>0</v>
      </c>
      <c r="CP260" s="62"/>
      <c r="CQ260" s="100">
        <f t="shared" si="2898"/>
        <v>0</v>
      </c>
      <c r="CR260" s="62"/>
      <c r="CS260" s="52">
        <f t="shared" si="2899"/>
        <v>0</v>
      </c>
      <c r="CT260" s="62"/>
      <c r="CU260" s="51">
        <f t="shared" si="2900"/>
        <v>0</v>
      </c>
      <c r="CV260" s="62"/>
      <c r="CW260" s="51">
        <f t="shared" si="2901"/>
        <v>0</v>
      </c>
      <c r="CX260" s="62"/>
      <c r="CY260" s="58">
        <f t="shared" si="2902"/>
        <v>0</v>
      </c>
      <c r="CZ260" s="62"/>
      <c r="DA260" s="58">
        <f t="shared" si="2903"/>
        <v>0</v>
      </c>
      <c r="DB260" s="62"/>
      <c r="DC260" s="51">
        <f t="shared" si="2904"/>
        <v>0</v>
      </c>
      <c r="DD260" s="62">
        <v>1</v>
      </c>
      <c r="DE260" s="51">
        <f>DD260*BW260*6</f>
        <v>6</v>
      </c>
      <c r="DF260" s="62"/>
      <c r="DG260" s="51">
        <f t="shared" si="2828"/>
        <v>0</v>
      </c>
      <c r="DH260" s="63"/>
      <c r="DI260" s="52"/>
      <c r="DJ260" s="63"/>
      <c r="DK260" s="52"/>
      <c r="DL260" s="63"/>
      <c r="DM260" s="52"/>
      <c r="DN260" s="63"/>
      <c r="DO260" s="52"/>
      <c r="DP260" s="63"/>
      <c r="DQ260" s="52"/>
      <c r="DR260" s="52"/>
      <c r="DS260" s="52">
        <f t="shared" si="2829"/>
        <v>22</v>
      </c>
      <c r="DT260" s="52">
        <f t="shared" si="2830"/>
        <v>20</v>
      </c>
      <c r="DU260" s="31"/>
      <c r="DV260" s="31"/>
      <c r="DW260" s="31"/>
      <c r="DX260" s="31"/>
      <c r="DY260" s="31"/>
      <c r="DZ260" s="31"/>
      <c r="EA260" s="95"/>
      <c r="EB260" s="31"/>
      <c r="EC260" s="31"/>
      <c r="ED260" s="31"/>
      <c r="EE260" s="31"/>
      <c r="EF260" s="31"/>
      <c r="EG260" s="31"/>
      <c r="EH260" s="31"/>
      <c r="EI260" s="31"/>
      <c r="EJ260" s="31">
        <f t="shared" si="2831"/>
        <v>82</v>
      </c>
      <c r="EK260" s="31">
        <f t="shared" si="2832"/>
        <v>28</v>
      </c>
      <c r="EL260" s="31">
        <f t="shared" si="2833"/>
        <v>0</v>
      </c>
      <c r="EM260" s="30">
        <f t="shared" si="2834"/>
        <v>0</v>
      </c>
      <c r="EN260" s="31">
        <f t="shared" si="2835"/>
        <v>0</v>
      </c>
      <c r="EO260" s="31">
        <f t="shared" si="2836"/>
        <v>0</v>
      </c>
      <c r="EP260" s="31">
        <f t="shared" si="2837"/>
        <v>0</v>
      </c>
      <c r="EQ260" s="31">
        <f t="shared" si="2838"/>
        <v>0</v>
      </c>
      <c r="ER260" s="31">
        <f t="shared" si="2839"/>
        <v>28</v>
      </c>
      <c r="ES260" s="31">
        <f t="shared" si="2840"/>
        <v>28</v>
      </c>
      <c r="ET260" s="31">
        <f t="shared" si="2841"/>
        <v>0</v>
      </c>
      <c r="EU260" s="31">
        <f t="shared" si="2842"/>
        <v>0</v>
      </c>
      <c r="EV260" s="31">
        <f t="shared" si="2843"/>
        <v>0</v>
      </c>
      <c r="EW260" s="30">
        <f t="shared" si="2844"/>
        <v>2</v>
      </c>
      <c r="EX260" s="31">
        <f t="shared" si="2845"/>
        <v>0</v>
      </c>
      <c r="EY260" s="31">
        <f t="shared" si="2846"/>
        <v>0</v>
      </c>
      <c r="EZ260" s="31">
        <f t="shared" si="2847"/>
        <v>0</v>
      </c>
      <c r="FA260" s="31">
        <f t="shared" si="2848"/>
        <v>0</v>
      </c>
      <c r="FB260" s="31">
        <f t="shared" si="2849"/>
        <v>0</v>
      </c>
      <c r="FC260" s="31">
        <f t="shared" si="2850"/>
        <v>0</v>
      </c>
      <c r="FD260" s="31">
        <f t="shared" si="2851"/>
        <v>0</v>
      </c>
      <c r="FE260" s="31">
        <f t="shared" si="2852"/>
        <v>0</v>
      </c>
      <c r="FF260" s="31">
        <f t="shared" si="2853"/>
        <v>0</v>
      </c>
      <c r="FG260" s="30">
        <f t="shared" si="2854"/>
        <v>0</v>
      </c>
      <c r="FH260" s="31">
        <f t="shared" si="2855"/>
        <v>0</v>
      </c>
      <c r="FI260" s="31">
        <f t="shared" si="2856"/>
        <v>0</v>
      </c>
      <c r="FJ260" s="31">
        <f t="shared" si="2857"/>
        <v>0</v>
      </c>
      <c r="FK260" s="31">
        <f t="shared" si="2858"/>
        <v>0</v>
      </c>
      <c r="FL260" s="31">
        <f t="shared" si="2859"/>
        <v>0</v>
      </c>
      <c r="FM260" s="31">
        <f t="shared" si="2860"/>
        <v>0</v>
      </c>
      <c r="FN260" s="31">
        <f t="shared" si="2861"/>
        <v>0</v>
      </c>
      <c r="FO260" s="31">
        <f t="shared" si="2862"/>
        <v>0</v>
      </c>
      <c r="FP260" s="31">
        <f t="shared" si="2863"/>
        <v>1</v>
      </c>
      <c r="FQ260" s="31">
        <f t="shared" si="2864"/>
        <v>6</v>
      </c>
      <c r="FR260" s="31"/>
      <c r="FS260" s="31">
        <f t="shared" si="2864"/>
        <v>0</v>
      </c>
      <c r="FT260" s="31">
        <f t="shared" si="2865"/>
        <v>0</v>
      </c>
      <c r="FU260" s="31">
        <f t="shared" si="2866"/>
        <v>0</v>
      </c>
      <c r="FV260" s="31">
        <f t="shared" si="2867"/>
        <v>0</v>
      </c>
      <c r="FW260" s="31">
        <f t="shared" si="2868"/>
        <v>0</v>
      </c>
      <c r="FX260" s="31">
        <f t="shared" si="2869"/>
        <v>0</v>
      </c>
      <c r="FY260" s="31">
        <f t="shared" si="2870"/>
        <v>0</v>
      </c>
      <c r="FZ260" s="31">
        <f t="shared" si="2871"/>
        <v>0</v>
      </c>
      <c r="GA260" s="31">
        <f t="shared" si="2872"/>
        <v>0</v>
      </c>
      <c r="GB260" s="31">
        <f t="shared" si="2873"/>
        <v>0</v>
      </c>
      <c r="GC260" s="31">
        <f t="shared" si="2874"/>
        <v>0</v>
      </c>
      <c r="GD260" s="31">
        <f t="shared" si="2875"/>
        <v>0</v>
      </c>
      <c r="GE260" s="97">
        <f t="shared" si="2876"/>
        <v>36</v>
      </c>
      <c r="GF260" s="98">
        <f t="shared" si="2877"/>
        <v>34</v>
      </c>
      <c r="GG260" s="31"/>
      <c r="GH260" s="31"/>
      <c r="GI260" s="31"/>
      <c r="GJ260" s="31"/>
      <c r="GL260" s="7"/>
      <c r="GM260" s="7"/>
      <c r="GN260" s="11"/>
      <c r="GO260" s="33"/>
      <c r="GP260" s="40"/>
      <c r="GR260" s="36"/>
    </row>
    <row r="261" spans="1:200" s="2" customFormat="1" ht="24.95" hidden="1" customHeight="1">
      <c r="A261" s="31"/>
      <c r="B261" s="44" t="s">
        <v>119</v>
      </c>
      <c r="C261" s="45" t="s">
        <v>111</v>
      </c>
      <c r="D261" s="109" t="s">
        <v>112</v>
      </c>
      <c r="E261" s="109" t="s">
        <v>128</v>
      </c>
      <c r="F261" s="45">
        <v>119</v>
      </c>
      <c r="G261" s="109">
        <v>1</v>
      </c>
      <c r="H261" s="45">
        <v>91</v>
      </c>
      <c r="I261" s="45">
        <v>1</v>
      </c>
      <c r="J261" s="45">
        <v>1</v>
      </c>
      <c r="K261" s="45">
        <v>1</v>
      </c>
      <c r="L261" s="104">
        <v>18</v>
      </c>
      <c r="M261" s="105">
        <f t="shared" si="2795"/>
        <v>10</v>
      </c>
      <c r="N261" s="104">
        <v>0</v>
      </c>
      <c r="O261" s="104">
        <f t="shared" si="2905"/>
        <v>0</v>
      </c>
      <c r="P261" s="104"/>
      <c r="Q261" s="106">
        <f t="shared" si="2797"/>
        <v>0</v>
      </c>
      <c r="R261" s="104"/>
      <c r="S261" s="106">
        <f t="shared" si="2906"/>
        <v>0</v>
      </c>
      <c r="T261" s="64">
        <v>10</v>
      </c>
      <c r="U261" s="59">
        <f t="shared" si="2907"/>
        <v>10</v>
      </c>
      <c r="V261" s="64"/>
      <c r="W261" s="59">
        <f t="shared" si="2908"/>
        <v>0</v>
      </c>
      <c r="X261" s="51">
        <f t="shared" si="2909"/>
        <v>0</v>
      </c>
      <c r="Y261" s="51">
        <v>0</v>
      </c>
      <c r="Z261" s="64"/>
      <c r="AA261" s="59"/>
      <c r="AB261" s="64"/>
      <c r="AC261" s="53">
        <f t="shared" si="2910"/>
        <v>0</v>
      </c>
      <c r="AD261" s="64"/>
      <c r="AE261" s="59">
        <f t="shared" si="2911"/>
        <v>0</v>
      </c>
      <c r="AF261" s="64"/>
      <c r="AG261" s="110">
        <f t="shared" si="2804"/>
        <v>0</v>
      </c>
      <c r="AH261" s="64"/>
      <c r="AI261" s="51">
        <f t="shared" si="2805"/>
        <v>0</v>
      </c>
      <c r="AJ261" s="64"/>
      <c r="AK261" s="51">
        <f t="shared" si="2912"/>
        <v>0</v>
      </c>
      <c r="AL261" s="64"/>
      <c r="AM261" s="59">
        <f t="shared" si="2913"/>
        <v>0</v>
      </c>
      <c r="AN261" s="64"/>
      <c r="AO261" s="59">
        <f t="shared" si="2808"/>
        <v>0</v>
      </c>
      <c r="AP261" s="64"/>
      <c r="AQ261" s="53">
        <f t="shared" si="2809"/>
        <v>0</v>
      </c>
      <c r="AR261" s="64"/>
      <c r="AS261" s="51">
        <f t="shared" si="2914"/>
        <v>0</v>
      </c>
      <c r="AT261" s="63"/>
      <c r="AU261" s="52"/>
      <c r="AV261" s="63"/>
      <c r="AW261" s="52"/>
      <c r="AX261" s="63"/>
      <c r="AY261" s="52"/>
      <c r="AZ261" s="63"/>
      <c r="BA261" s="52"/>
      <c r="BB261" s="63"/>
      <c r="BC261" s="52"/>
      <c r="BD261" s="63"/>
      <c r="BE261" s="52"/>
      <c r="BF261" s="52"/>
      <c r="BG261" s="52">
        <f t="shared" si="2812"/>
        <v>10</v>
      </c>
      <c r="BH261" s="52">
        <f t="shared" si="2813"/>
        <v>10</v>
      </c>
      <c r="BI261" s="31"/>
      <c r="BJ261" s="31"/>
      <c r="BK261" s="31"/>
      <c r="BL261" s="31"/>
      <c r="BM261" s="31"/>
      <c r="BN261" s="44" t="s">
        <v>110</v>
      </c>
      <c r="BO261" s="109" t="s">
        <v>111</v>
      </c>
      <c r="BP261" s="109" t="s">
        <v>112</v>
      </c>
      <c r="BQ261" s="45" t="s">
        <v>128</v>
      </c>
      <c r="BR261" s="45">
        <v>222</v>
      </c>
      <c r="BS261" s="45">
        <v>4</v>
      </c>
      <c r="BT261" s="45">
        <v>86</v>
      </c>
      <c r="BU261" s="45">
        <v>1</v>
      </c>
      <c r="BV261" s="45">
        <v>1</v>
      </c>
      <c r="BW261" s="45">
        <v>1</v>
      </c>
      <c r="BX261" s="44">
        <v>70</v>
      </c>
      <c r="BY261" s="99">
        <f t="shared" si="2814"/>
        <v>0</v>
      </c>
      <c r="BZ261" s="62"/>
      <c r="CA261" s="58">
        <f t="shared" si="2894"/>
        <v>0</v>
      </c>
      <c r="CB261" s="62"/>
      <c r="CC261" s="58">
        <f t="shared" si="2816"/>
        <v>0</v>
      </c>
      <c r="CD261" s="62">
        <v>0</v>
      </c>
      <c r="CE261" s="58">
        <f>SUM(CD261)*BV261</f>
        <v>0</v>
      </c>
      <c r="CF261" s="62">
        <v>0</v>
      </c>
      <c r="CG261" s="58">
        <f t="shared" si="2883"/>
        <v>0</v>
      </c>
      <c r="CH261" s="62"/>
      <c r="CI261" s="58">
        <f t="shared" si="2819"/>
        <v>0</v>
      </c>
      <c r="CJ261" s="51">
        <f t="shared" si="2896"/>
        <v>0</v>
      </c>
      <c r="CK261" s="51">
        <v>2</v>
      </c>
      <c r="CL261" s="62"/>
      <c r="CM261" s="58"/>
      <c r="CN261" s="62"/>
      <c r="CO261" s="51">
        <f t="shared" si="2897"/>
        <v>0</v>
      </c>
      <c r="CP261" s="62"/>
      <c r="CQ261" s="100">
        <f t="shared" si="2898"/>
        <v>0</v>
      </c>
      <c r="CR261" s="62"/>
      <c r="CS261" s="52">
        <f t="shared" si="2899"/>
        <v>0</v>
      </c>
      <c r="CT261" s="62"/>
      <c r="CU261" s="51">
        <f t="shared" si="2900"/>
        <v>0</v>
      </c>
      <c r="CV261" s="62"/>
      <c r="CW261" s="51">
        <f t="shared" si="2901"/>
        <v>0</v>
      </c>
      <c r="CX261" s="62"/>
      <c r="CY261" s="58">
        <f t="shared" si="2902"/>
        <v>0</v>
      </c>
      <c r="CZ261" s="62"/>
      <c r="DA261" s="58">
        <f t="shared" si="2903"/>
        <v>0</v>
      </c>
      <c r="DB261" s="62"/>
      <c r="DC261" s="51">
        <f t="shared" si="2904"/>
        <v>0</v>
      </c>
      <c r="DD261" s="62">
        <v>1</v>
      </c>
      <c r="DE261" s="51">
        <f>DD261*BW261*6</f>
        <v>6</v>
      </c>
      <c r="DF261" s="62"/>
      <c r="DG261" s="51">
        <f t="shared" si="2828"/>
        <v>0</v>
      </c>
      <c r="DH261" s="63"/>
      <c r="DI261" s="52"/>
      <c r="DJ261" s="63"/>
      <c r="DK261" s="52"/>
      <c r="DL261" s="63"/>
      <c r="DM261" s="52"/>
      <c r="DN261" s="63"/>
      <c r="DO261" s="52"/>
      <c r="DP261" s="63"/>
      <c r="DQ261" s="52"/>
      <c r="DR261" s="52"/>
      <c r="DS261" s="52">
        <f t="shared" si="2829"/>
        <v>8</v>
      </c>
      <c r="DT261" s="52">
        <f t="shared" si="2830"/>
        <v>6</v>
      </c>
      <c r="DU261" s="31"/>
      <c r="DV261" s="31"/>
      <c r="DW261" s="31"/>
      <c r="DX261" s="31"/>
      <c r="DY261" s="31"/>
      <c r="DZ261" s="31"/>
      <c r="EA261" s="95"/>
      <c r="EB261" s="31"/>
      <c r="EC261" s="31"/>
      <c r="ED261" s="31"/>
      <c r="EE261" s="31"/>
      <c r="EF261" s="31"/>
      <c r="EG261" s="31"/>
      <c r="EH261" s="31"/>
      <c r="EI261" s="31"/>
      <c r="EJ261" s="31">
        <f t="shared" si="2831"/>
        <v>88</v>
      </c>
      <c r="EK261" s="31">
        <f t="shared" si="2832"/>
        <v>10</v>
      </c>
      <c r="EL261" s="31">
        <f t="shared" si="2833"/>
        <v>0</v>
      </c>
      <c r="EM261" s="30">
        <f t="shared" si="2834"/>
        <v>0</v>
      </c>
      <c r="EN261" s="31">
        <f t="shared" si="2835"/>
        <v>0</v>
      </c>
      <c r="EO261" s="31">
        <f t="shared" si="2836"/>
        <v>0</v>
      </c>
      <c r="EP261" s="31">
        <f t="shared" si="2837"/>
        <v>0</v>
      </c>
      <c r="EQ261" s="31">
        <f t="shared" si="2838"/>
        <v>0</v>
      </c>
      <c r="ER261" s="31">
        <f t="shared" si="2839"/>
        <v>10</v>
      </c>
      <c r="ES261" s="31">
        <f t="shared" si="2840"/>
        <v>10</v>
      </c>
      <c r="ET261" s="31">
        <f t="shared" si="2841"/>
        <v>0</v>
      </c>
      <c r="EU261" s="31">
        <f t="shared" si="2842"/>
        <v>0</v>
      </c>
      <c r="EV261" s="31">
        <f t="shared" si="2843"/>
        <v>0</v>
      </c>
      <c r="EW261" s="30">
        <f t="shared" si="2844"/>
        <v>2</v>
      </c>
      <c r="EX261" s="31">
        <f t="shared" si="2845"/>
        <v>0</v>
      </c>
      <c r="EY261" s="31">
        <f t="shared" si="2846"/>
        <v>0</v>
      </c>
      <c r="EZ261" s="31">
        <f t="shared" si="2847"/>
        <v>0</v>
      </c>
      <c r="FA261" s="31">
        <f t="shared" si="2848"/>
        <v>0</v>
      </c>
      <c r="FB261" s="31">
        <f t="shared" si="2849"/>
        <v>0</v>
      </c>
      <c r="FC261" s="31">
        <f t="shared" si="2850"/>
        <v>0</v>
      </c>
      <c r="FD261" s="31">
        <f t="shared" si="2851"/>
        <v>0</v>
      </c>
      <c r="FE261" s="31">
        <f t="shared" si="2852"/>
        <v>0</v>
      </c>
      <c r="FF261" s="31">
        <f t="shared" si="2853"/>
        <v>0</v>
      </c>
      <c r="FG261" s="30">
        <f t="shared" si="2854"/>
        <v>0</v>
      </c>
      <c r="FH261" s="31">
        <f t="shared" si="2855"/>
        <v>0</v>
      </c>
      <c r="FI261" s="31">
        <f t="shared" si="2856"/>
        <v>0</v>
      </c>
      <c r="FJ261" s="31">
        <f t="shared" si="2857"/>
        <v>0</v>
      </c>
      <c r="FK261" s="31">
        <f t="shared" si="2858"/>
        <v>0</v>
      </c>
      <c r="FL261" s="31">
        <f t="shared" si="2859"/>
        <v>0</v>
      </c>
      <c r="FM261" s="31">
        <f t="shared" si="2860"/>
        <v>0</v>
      </c>
      <c r="FN261" s="31">
        <f t="shared" si="2861"/>
        <v>0</v>
      </c>
      <c r="FO261" s="31">
        <f t="shared" si="2862"/>
        <v>0</v>
      </c>
      <c r="FP261" s="31">
        <f t="shared" si="2863"/>
        <v>1</v>
      </c>
      <c r="FQ261" s="31">
        <f t="shared" si="2864"/>
        <v>6</v>
      </c>
      <c r="FR261" s="31"/>
      <c r="FS261" s="31">
        <f t="shared" si="2864"/>
        <v>0</v>
      </c>
      <c r="FT261" s="31">
        <f t="shared" si="2865"/>
        <v>0</v>
      </c>
      <c r="FU261" s="31">
        <f t="shared" si="2866"/>
        <v>0</v>
      </c>
      <c r="FV261" s="31">
        <f t="shared" si="2867"/>
        <v>0</v>
      </c>
      <c r="FW261" s="31">
        <f t="shared" si="2868"/>
        <v>0</v>
      </c>
      <c r="FX261" s="31">
        <f t="shared" si="2869"/>
        <v>0</v>
      </c>
      <c r="FY261" s="31">
        <f t="shared" si="2870"/>
        <v>0</v>
      </c>
      <c r="FZ261" s="31">
        <f t="shared" si="2871"/>
        <v>0</v>
      </c>
      <c r="GA261" s="31">
        <f t="shared" si="2872"/>
        <v>0</v>
      </c>
      <c r="GB261" s="31">
        <f t="shared" si="2873"/>
        <v>0</v>
      </c>
      <c r="GC261" s="31">
        <f t="shared" si="2874"/>
        <v>0</v>
      </c>
      <c r="GD261" s="31">
        <f t="shared" si="2875"/>
        <v>0</v>
      </c>
      <c r="GE261" s="97">
        <f t="shared" si="2876"/>
        <v>18</v>
      </c>
      <c r="GF261" s="98">
        <f t="shared" si="2877"/>
        <v>16</v>
      </c>
      <c r="GG261" s="31"/>
      <c r="GH261" s="31"/>
      <c r="GI261" s="31"/>
      <c r="GJ261" s="31"/>
      <c r="GL261" s="7"/>
      <c r="GM261" s="7"/>
      <c r="GN261" s="11"/>
      <c r="GO261" s="33"/>
      <c r="GP261" s="40"/>
      <c r="GR261" s="36"/>
    </row>
    <row r="262" spans="1:200" s="2" customFormat="1" ht="24.95" hidden="1" customHeight="1">
      <c r="A262" s="31"/>
      <c r="B262" s="31"/>
      <c r="C262" s="95"/>
      <c r="D262" s="31"/>
      <c r="E262" s="31"/>
      <c r="F262" s="31"/>
      <c r="G262" s="31"/>
      <c r="H262" s="31"/>
      <c r="I262" s="31"/>
      <c r="J262" s="31"/>
      <c r="K262" s="31"/>
      <c r="L262" s="31"/>
      <c r="M262" s="107">
        <f t="shared" ref="M262:M264" si="2915">SUM(N262+P262+T262+V262+AR262*2)</f>
        <v>0</v>
      </c>
      <c r="N262" s="62"/>
      <c r="O262" s="52"/>
      <c r="P262" s="62"/>
      <c r="Q262" s="52"/>
      <c r="R262" s="62"/>
      <c r="S262" s="52"/>
      <c r="T262" s="62"/>
      <c r="U262" s="52"/>
      <c r="V262" s="63"/>
      <c r="W262" s="52"/>
      <c r="X262" s="52"/>
      <c r="Y262" s="52"/>
      <c r="Z262" s="63"/>
      <c r="AA262" s="52"/>
      <c r="AB262" s="63"/>
      <c r="AC262" s="52"/>
      <c r="AD262" s="63"/>
      <c r="AE262" s="108"/>
      <c r="AF262" s="63"/>
      <c r="AG262" s="52"/>
      <c r="AH262" s="63"/>
      <c r="AI262" s="52"/>
      <c r="AJ262" s="63"/>
      <c r="AK262" s="52"/>
      <c r="AL262" s="63"/>
      <c r="AM262" s="52"/>
      <c r="AN262" s="63"/>
      <c r="AO262" s="52"/>
      <c r="AP262" s="63"/>
      <c r="AQ262" s="52"/>
      <c r="AR262" s="63"/>
      <c r="AS262" s="52"/>
      <c r="AT262" s="63"/>
      <c r="AU262" s="52"/>
      <c r="AV262" s="63"/>
      <c r="AW262" s="52"/>
      <c r="AX262" s="63"/>
      <c r="AY262" s="52"/>
      <c r="AZ262" s="63"/>
      <c r="BA262" s="52"/>
      <c r="BB262" s="63"/>
      <c r="BC262" s="52"/>
      <c r="BD262" s="63"/>
      <c r="BE262" s="52"/>
      <c r="BF262" s="52"/>
      <c r="BG262" s="52">
        <f t="shared" si="2812"/>
        <v>0</v>
      </c>
      <c r="BH262" s="52">
        <f t="shared" si="2813"/>
        <v>0</v>
      </c>
      <c r="BI262" s="31"/>
      <c r="BJ262" s="31"/>
      <c r="BK262" s="31"/>
      <c r="BL262" s="31"/>
      <c r="BM262" s="31"/>
      <c r="BN262" s="44" t="s">
        <v>120</v>
      </c>
      <c r="BO262" s="45"/>
      <c r="BP262" s="45"/>
      <c r="BQ262" s="45"/>
      <c r="BR262" s="45"/>
      <c r="BS262" s="45">
        <v>2</v>
      </c>
      <c r="BT262" s="45">
        <v>1500</v>
      </c>
      <c r="BU262" s="45">
        <v>10</v>
      </c>
      <c r="BV262" s="45">
        <v>10</v>
      </c>
      <c r="BW262" s="45"/>
      <c r="BX262" s="44"/>
      <c r="BY262" s="99">
        <f t="shared" ref="BY262" si="2916">SUM(BZ262+CB262+CD262+CF262+CH262)</f>
        <v>0</v>
      </c>
      <c r="BZ262" s="62"/>
      <c r="CA262" s="58">
        <f t="shared" ref="CA262" si="2917">SUM(BZ262)*BU262</f>
        <v>0</v>
      </c>
      <c r="CB262" s="62"/>
      <c r="CC262" s="58">
        <f t="shared" si="2816"/>
        <v>0</v>
      </c>
      <c r="CD262" s="62"/>
      <c r="CE262" s="58">
        <f t="shared" ref="CE262" si="2918">SUM(CD262)*BV262</f>
        <v>0</v>
      </c>
      <c r="CF262" s="62"/>
      <c r="CG262" s="58">
        <f t="shared" si="2883"/>
        <v>0</v>
      </c>
      <c r="CH262" s="62"/>
      <c r="CI262" s="58">
        <f t="shared" si="2819"/>
        <v>0</v>
      </c>
      <c r="CJ262" s="51">
        <v>0</v>
      </c>
      <c r="CK262" s="51"/>
      <c r="CL262" s="62"/>
      <c r="CM262" s="58"/>
      <c r="CN262" s="62"/>
      <c r="CO262" s="51">
        <f t="shared" si="2897"/>
        <v>0</v>
      </c>
      <c r="CP262" s="62"/>
      <c r="CQ262" s="100">
        <f t="shared" ref="CQ262" si="2919">SUM(CP262*BT262*(30+4))</f>
        <v>0</v>
      </c>
      <c r="CR262" s="62"/>
      <c r="CS262" s="52">
        <f t="shared" si="2899"/>
        <v>0</v>
      </c>
      <c r="CT262" s="62"/>
      <c r="CU262" s="51">
        <f>SUM(CT262*BT262/3*1.1)</f>
        <v>0</v>
      </c>
      <c r="CV262" s="62"/>
      <c r="CW262" s="51">
        <f t="shared" ref="CW262" si="2920">SUM(CV262*BT262*2/3)</f>
        <v>0</v>
      </c>
      <c r="CX262" s="62"/>
      <c r="CY262" s="58">
        <f t="shared" si="2902"/>
        <v>0</v>
      </c>
      <c r="CZ262" s="62"/>
      <c r="DA262" s="58">
        <f t="shared" ref="DA262" si="2921">SUM(CZ262*BV262)</f>
        <v>0</v>
      </c>
      <c r="DB262" s="62"/>
      <c r="DC262" s="51">
        <f>SUM(DB262*BT262*2)</f>
        <v>0</v>
      </c>
      <c r="DD262" s="62"/>
      <c r="DE262" s="51">
        <f>SUM(BV262*DD262*6)</f>
        <v>0</v>
      </c>
      <c r="DF262" s="62"/>
      <c r="DG262" s="51">
        <f t="shared" si="2828"/>
        <v>0</v>
      </c>
      <c r="DH262" s="62">
        <v>1</v>
      </c>
      <c r="DI262" s="52">
        <v>80</v>
      </c>
      <c r="DJ262" s="62"/>
      <c r="DK262" s="51">
        <f>SUM(BV262*DJ262*8*2)</f>
        <v>0</v>
      </c>
      <c r="DL262" s="63"/>
      <c r="DM262" s="52"/>
      <c r="DN262" s="63"/>
      <c r="DO262" s="52"/>
      <c r="DP262" s="63"/>
      <c r="DQ262" s="52"/>
      <c r="DR262" s="52"/>
      <c r="DS262" s="52">
        <f t="shared" si="2829"/>
        <v>80</v>
      </c>
      <c r="DT262" s="52">
        <f t="shared" si="2830"/>
        <v>80</v>
      </c>
      <c r="DU262" s="31"/>
      <c r="DV262" s="31"/>
      <c r="DW262" s="31"/>
      <c r="DX262" s="31"/>
      <c r="DY262" s="31"/>
      <c r="DZ262" s="31"/>
      <c r="EA262" s="95"/>
      <c r="EB262" s="31"/>
      <c r="EC262" s="31"/>
      <c r="ED262" s="31"/>
      <c r="EE262" s="31"/>
      <c r="EF262" s="31"/>
      <c r="EG262" s="31"/>
      <c r="EH262" s="31"/>
      <c r="EI262" s="31"/>
      <c r="EJ262" s="31">
        <f t="shared" si="2831"/>
        <v>0</v>
      </c>
      <c r="EK262" s="31">
        <f t="shared" si="2832"/>
        <v>0</v>
      </c>
      <c r="EL262" s="31">
        <f t="shared" si="2833"/>
        <v>0</v>
      </c>
      <c r="EM262" s="30">
        <f t="shared" si="2834"/>
        <v>0</v>
      </c>
      <c r="EN262" s="31">
        <f t="shared" si="2835"/>
        <v>0</v>
      </c>
      <c r="EO262" s="31">
        <f t="shared" si="2836"/>
        <v>0</v>
      </c>
      <c r="EP262" s="31">
        <f t="shared" si="2837"/>
        <v>0</v>
      </c>
      <c r="EQ262" s="31">
        <f t="shared" si="2838"/>
        <v>0</v>
      </c>
      <c r="ER262" s="31">
        <f t="shared" si="2839"/>
        <v>0</v>
      </c>
      <c r="ES262" s="31">
        <f t="shared" si="2840"/>
        <v>0</v>
      </c>
      <c r="ET262" s="31">
        <f t="shared" si="2841"/>
        <v>0</v>
      </c>
      <c r="EU262" s="31">
        <f t="shared" si="2842"/>
        <v>0</v>
      </c>
      <c r="EV262" s="31">
        <f t="shared" si="2843"/>
        <v>0</v>
      </c>
      <c r="EW262" s="30">
        <f t="shared" si="2844"/>
        <v>0</v>
      </c>
      <c r="EX262" s="31">
        <f t="shared" si="2845"/>
        <v>0</v>
      </c>
      <c r="EY262" s="31">
        <f t="shared" si="2846"/>
        <v>0</v>
      </c>
      <c r="EZ262" s="31">
        <f t="shared" si="2847"/>
        <v>0</v>
      </c>
      <c r="FA262" s="31">
        <f t="shared" si="2848"/>
        <v>0</v>
      </c>
      <c r="FB262" s="31">
        <f t="shared" si="2849"/>
        <v>0</v>
      </c>
      <c r="FC262" s="31">
        <f t="shared" si="2850"/>
        <v>0</v>
      </c>
      <c r="FD262" s="31">
        <f t="shared" si="2851"/>
        <v>0</v>
      </c>
      <c r="FE262" s="31">
        <f t="shared" si="2852"/>
        <v>0</v>
      </c>
      <c r="FF262" s="31">
        <f t="shared" si="2853"/>
        <v>0</v>
      </c>
      <c r="FG262" s="30">
        <f t="shared" si="2854"/>
        <v>0</v>
      </c>
      <c r="FH262" s="31">
        <f t="shared" si="2855"/>
        <v>0</v>
      </c>
      <c r="FI262" s="31">
        <f t="shared" si="2856"/>
        <v>0</v>
      </c>
      <c r="FJ262" s="31">
        <f t="shared" si="2857"/>
        <v>0</v>
      </c>
      <c r="FK262" s="31">
        <f t="shared" si="2858"/>
        <v>0</v>
      </c>
      <c r="FL262" s="31">
        <f t="shared" si="2859"/>
        <v>0</v>
      </c>
      <c r="FM262" s="31">
        <f t="shared" si="2860"/>
        <v>0</v>
      </c>
      <c r="FN262" s="31">
        <f t="shared" si="2861"/>
        <v>0</v>
      </c>
      <c r="FO262" s="31">
        <f t="shared" si="2862"/>
        <v>0</v>
      </c>
      <c r="FP262" s="31">
        <f t="shared" si="2863"/>
        <v>0</v>
      </c>
      <c r="FQ262" s="31">
        <f t="shared" si="2864"/>
        <v>0</v>
      </c>
      <c r="FR262" s="31"/>
      <c r="FS262" s="31">
        <f t="shared" si="2864"/>
        <v>0</v>
      </c>
      <c r="FT262" s="31">
        <f t="shared" si="2865"/>
        <v>1</v>
      </c>
      <c r="FU262" s="31">
        <f t="shared" si="2866"/>
        <v>80</v>
      </c>
      <c r="FV262" s="31">
        <f t="shared" si="2867"/>
        <v>0</v>
      </c>
      <c r="FW262" s="31">
        <f t="shared" si="2868"/>
        <v>0</v>
      </c>
      <c r="FX262" s="31">
        <f t="shared" si="2869"/>
        <v>0</v>
      </c>
      <c r="FY262" s="31">
        <f t="shared" si="2870"/>
        <v>0</v>
      </c>
      <c r="FZ262" s="31">
        <f t="shared" si="2871"/>
        <v>0</v>
      </c>
      <c r="GA262" s="31">
        <f t="shared" si="2872"/>
        <v>0</v>
      </c>
      <c r="GB262" s="31">
        <f t="shared" si="2873"/>
        <v>0</v>
      </c>
      <c r="GC262" s="31">
        <f t="shared" si="2874"/>
        <v>0</v>
      </c>
      <c r="GD262" s="31">
        <f t="shared" si="2875"/>
        <v>0</v>
      </c>
      <c r="GE262" s="97">
        <f t="shared" si="2876"/>
        <v>80</v>
      </c>
      <c r="GF262" s="98">
        <f t="shared" si="2877"/>
        <v>80</v>
      </c>
      <c r="GG262" s="31"/>
      <c r="GH262" s="31"/>
      <c r="GI262" s="31"/>
      <c r="GJ262" s="31"/>
      <c r="GL262" s="7"/>
      <c r="GM262" s="7"/>
      <c r="GN262" s="11"/>
      <c r="GO262" s="33"/>
      <c r="GP262" s="40"/>
      <c r="GR262" s="36"/>
    </row>
    <row r="263" spans="1:200" s="2" customFormat="1" ht="24.95" hidden="1" customHeight="1">
      <c r="A263" s="31"/>
      <c r="B263" s="31"/>
      <c r="C263" s="95"/>
      <c r="D263" s="31"/>
      <c r="E263" s="31"/>
      <c r="F263" s="31"/>
      <c r="G263" s="31"/>
      <c r="H263" s="31"/>
      <c r="I263" s="31"/>
      <c r="J263" s="31"/>
      <c r="K263" s="31"/>
      <c r="L263" s="31"/>
      <c r="M263" s="107">
        <f t="shared" si="2915"/>
        <v>0</v>
      </c>
      <c r="N263" s="62"/>
      <c r="O263" s="52"/>
      <c r="P263" s="62"/>
      <c r="Q263" s="52"/>
      <c r="R263" s="62"/>
      <c r="S263" s="52"/>
      <c r="T263" s="62"/>
      <c r="U263" s="52"/>
      <c r="V263" s="63"/>
      <c r="W263" s="52"/>
      <c r="X263" s="52"/>
      <c r="Y263" s="52"/>
      <c r="Z263" s="63"/>
      <c r="AA263" s="52"/>
      <c r="AB263" s="63"/>
      <c r="AC263" s="52"/>
      <c r="AD263" s="63"/>
      <c r="AE263" s="108"/>
      <c r="AF263" s="63"/>
      <c r="AG263" s="52"/>
      <c r="AH263" s="63"/>
      <c r="AI263" s="52"/>
      <c r="AJ263" s="63"/>
      <c r="AK263" s="52"/>
      <c r="AL263" s="63"/>
      <c r="AM263" s="52"/>
      <c r="AN263" s="63"/>
      <c r="AO263" s="52"/>
      <c r="AP263" s="63"/>
      <c r="AQ263" s="52"/>
      <c r="AR263" s="63"/>
      <c r="AS263" s="52"/>
      <c r="AT263" s="63"/>
      <c r="AU263" s="52"/>
      <c r="AV263" s="63"/>
      <c r="AW263" s="52"/>
      <c r="AX263" s="63"/>
      <c r="AY263" s="52"/>
      <c r="AZ263" s="63"/>
      <c r="BA263" s="52"/>
      <c r="BB263" s="63"/>
      <c r="BC263" s="52"/>
      <c r="BD263" s="63"/>
      <c r="BE263" s="52"/>
      <c r="BF263" s="52"/>
      <c r="BG263" s="52">
        <f t="shared" si="2812"/>
        <v>0</v>
      </c>
      <c r="BH263" s="52">
        <f t="shared" si="2813"/>
        <v>0</v>
      </c>
      <c r="BI263" s="31"/>
      <c r="BJ263" s="31"/>
      <c r="BK263" s="31"/>
      <c r="BL263" s="31"/>
      <c r="BM263" s="31"/>
      <c r="BN263" s="31"/>
      <c r="BO263" s="95"/>
      <c r="BP263" s="31"/>
      <c r="BQ263" s="31"/>
      <c r="BR263" s="31"/>
      <c r="BS263" s="31"/>
      <c r="BT263" s="31"/>
      <c r="BU263" s="31"/>
      <c r="BV263" s="31"/>
      <c r="BW263" s="31"/>
      <c r="BX263" s="31"/>
      <c r="BY263" s="107">
        <f t="shared" ref="BY263:BY264" si="2922">SUM(BZ263+CB263+CF263+CH263+DD263*2)</f>
        <v>0</v>
      </c>
      <c r="BZ263" s="62"/>
      <c r="CA263" s="52"/>
      <c r="CB263" s="62"/>
      <c r="CC263" s="52"/>
      <c r="CD263" s="62"/>
      <c r="CE263" s="52"/>
      <c r="CF263" s="62"/>
      <c r="CG263" s="52"/>
      <c r="CH263" s="63"/>
      <c r="CI263" s="52"/>
      <c r="CJ263" s="52"/>
      <c r="CK263" s="52"/>
      <c r="CL263" s="63"/>
      <c r="CM263" s="52"/>
      <c r="CN263" s="63"/>
      <c r="CO263" s="52"/>
      <c r="CP263" s="63"/>
      <c r="CQ263" s="108"/>
      <c r="CR263" s="63"/>
      <c r="CS263" s="52"/>
      <c r="CT263" s="63"/>
      <c r="CU263" s="52"/>
      <c r="CV263" s="63"/>
      <c r="CW263" s="52"/>
      <c r="CX263" s="63"/>
      <c r="CY263" s="52"/>
      <c r="CZ263" s="63"/>
      <c r="DA263" s="52"/>
      <c r="DB263" s="63"/>
      <c r="DC263" s="52"/>
      <c r="DD263" s="63"/>
      <c r="DE263" s="52"/>
      <c r="DF263" s="63"/>
      <c r="DG263" s="52"/>
      <c r="DH263" s="63"/>
      <c r="DI263" s="52"/>
      <c r="DJ263" s="63"/>
      <c r="DK263" s="52"/>
      <c r="DL263" s="63"/>
      <c r="DM263" s="52"/>
      <c r="DN263" s="63"/>
      <c r="DO263" s="52"/>
      <c r="DP263" s="63"/>
      <c r="DQ263" s="52"/>
      <c r="DR263" s="52"/>
      <c r="DS263" s="52">
        <f t="shared" si="2829"/>
        <v>0</v>
      </c>
      <c r="DT263" s="52">
        <f t="shared" si="2830"/>
        <v>0</v>
      </c>
      <c r="DU263" s="31"/>
      <c r="DV263" s="31"/>
      <c r="DW263" s="31"/>
      <c r="DX263" s="31"/>
      <c r="DY263" s="31"/>
      <c r="DZ263" s="31"/>
      <c r="EA263" s="95"/>
      <c r="EB263" s="31"/>
      <c r="EC263" s="31"/>
      <c r="ED263" s="31"/>
      <c r="EE263" s="31"/>
      <c r="EF263" s="31"/>
      <c r="EG263" s="31"/>
      <c r="EH263" s="31"/>
      <c r="EI263" s="31"/>
      <c r="EJ263" s="31">
        <f t="shared" si="2831"/>
        <v>0</v>
      </c>
      <c r="EK263" s="31">
        <f t="shared" si="2832"/>
        <v>0</v>
      </c>
      <c r="EL263" s="31">
        <f t="shared" si="2833"/>
        <v>0</v>
      </c>
      <c r="EM263" s="30">
        <f t="shared" si="2834"/>
        <v>0</v>
      </c>
      <c r="EN263" s="31">
        <f t="shared" si="2835"/>
        <v>0</v>
      </c>
      <c r="EO263" s="31">
        <f t="shared" si="2836"/>
        <v>0</v>
      </c>
      <c r="EP263" s="31">
        <f t="shared" si="2837"/>
        <v>0</v>
      </c>
      <c r="EQ263" s="31">
        <f t="shared" si="2838"/>
        <v>0</v>
      </c>
      <c r="ER263" s="31">
        <f t="shared" si="2839"/>
        <v>0</v>
      </c>
      <c r="ES263" s="31">
        <f t="shared" si="2840"/>
        <v>0</v>
      </c>
      <c r="ET263" s="31">
        <f t="shared" si="2841"/>
        <v>0</v>
      </c>
      <c r="EU263" s="31">
        <f t="shared" si="2842"/>
        <v>0</v>
      </c>
      <c r="EV263" s="31">
        <f t="shared" si="2843"/>
        <v>0</v>
      </c>
      <c r="EW263" s="30">
        <f t="shared" si="2844"/>
        <v>0</v>
      </c>
      <c r="EX263" s="31">
        <f t="shared" si="2845"/>
        <v>0</v>
      </c>
      <c r="EY263" s="31">
        <f t="shared" si="2846"/>
        <v>0</v>
      </c>
      <c r="EZ263" s="31">
        <f t="shared" si="2847"/>
        <v>0</v>
      </c>
      <c r="FA263" s="31">
        <f t="shared" si="2848"/>
        <v>0</v>
      </c>
      <c r="FB263" s="31">
        <f t="shared" si="2849"/>
        <v>0</v>
      </c>
      <c r="FC263" s="31">
        <f t="shared" si="2850"/>
        <v>0</v>
      </c>
      <c r="FD263" s="31">
        <f t="shared" si="2851"/>
        <v>0</v>
      </c>
      <c r="FE263" s="31">
        <f t="shared" si="2852"/>
        <v>0</v>
      </c>
      <c r="FF263" s="31">
        <f t="shared" si="2853"/>
        <v>0</v>
      </c>
      <c r="FG263" s="30">
        <f t="shared" si="2854"/>
        <v>0</v>
      </c>
      <c r="FH263" s="31">
        <f t="shared" si="2855"/>
        <v>0</v>
      </c>
      <c r="FI263" s="31">
        <f t="shared" si="2856"/>
        <v>0</v>
      </c>
      <c r="FJ263" s="31">
        <f t="shared" si="2857"/>
        <v>0</v>
      </c>
      <c r="FK263" s="31">
        <f t="shared" si="2858"/>
        <v>0</v>
      </c>
      <c r="FL263" s="31">
        <f t="shared" si="2859"/>
        <v>0</v>
      </c>
      <c r="FM263" s="31">
        <f t="shared" si="2860"/>
        <v>0</v>
      </c>
      <c r="FN263" s="31">
        <f t="shared" si="2861"/>
        <v>0</v>
      </c>
      <c r="FO263" s="31">
        <f t="shared" si="2862"/>
        <v>0</v>
      </c>
      <c r="FP263" s="31">
        <f t="shared" si="2863"/>
        <v>0</v>
      </c>
      <c r="FQ263" s="31">
        <f t="shared" si="2864"/>
        <v>0</v>
      </c>
      <c r="FR263" s="31"/>
      <c r="FS263" s="31">
        <f t="shared" si="2864"/>
        <v>0</v>
      </c>
      <c r="FT263" s="31">
        <f t="shared" si="2865"/>
        <v>0</v>
      </c>
      <c r="FU263" s="31">
        <f t="shared" si="2866"/>
        <v>0</v>
      </c>
      <c r="FV263" s="31">
        <f t="shared" si="2867"/>
        <v>0</v>
      </c>
      <c r="FW263" s="31">
        <f t="shared" si="2868"/>
        <v>0</v>
      </c>
      <c r="FX263" s="31">
        <f t="shared" si="2869"/>
        <v>0</v>
      </c>
      <c r="FY263" s="31">
        <f t="shared" si="2870"/>
        <v>0</v>
      </c>
      <c r="FZ263" s="31">
        <f t="shared" si="2871"/>
        <v>0</v>
      </c>
      <c r="GA263" s="31">
        <f t="shared" si="2872"/>
        <v>0</v>
      </c>
      <c r="GB263" s="31">
        <f t="shared" si="2873"/>
        <v>0</v>
      </c>
      <c r="GC263" s="31">
        <f t="shared" si="2874"/>
        <v>0</v>
      </c>
      <c r="GD263" s="31">
        <f t="shared" si="2875"/>
        <v>0</v>
      </c>
      <c r="GE263" s="97">
        <f t="shared" si="2876"/>
        <v>0</v>
      </c>
      <c r="GF263" s="98">
        <f t="shared" si="2877"/>
        <v>0</v>
      </c>
      <c r="GG263" s="31"/>
      <c r="GH263" s="31"/>
      <c r="GI263" s="31"/>
      <c r="GJ263" s="31"/>
      <c r="GL263" s="7"/>
      <c r="GM263" s="7"/>
      <c r="GN263" s="11"/>
      <c r="GO263" s="33"/>
      <c r="GP263" s="40"/>
      <c r="GR263" s="36"/>
    </row>
    <row r="264" spans="1:200" s="4" customFormat="1" ht="24.95" hidden="1" customHeight="1">
      <c r="A264" s="88"/>
      <c r="B264" s="88"/>
      <c r="C264" s="207"/>
      <c r="D264" s="88"/>
      <c r="E264" s="88"/>
      <c r="F264" s="88"/>
      <c r="G264" s="88"/>
      <c r="H264" s="88"/>
      <c r="I264" s="88"/>
      <c r="J264" s="88"/>
      <c r="K264" s="88"/>
      <c r="L264" s="88"/>
      <c r="M264" s="194">
        <f t="shared" si="2915"/>
        <v>0</v>
      </c>
      <c r="N264" s="195"/>
      <c r="O264" s="196"/>
      <c r="P264" s="195"/>
      <c r="Q264" s="196"/>
      <c r="R264" s="195"/>
      <c r="S264" s="196"/>
      <c r="T264" s="195"/>
      <c r="U264" s="196"/>
      <c r="V264" s="197"/>
      <c r="W264" s="196"/>
      <c r="X264" s="196"/>
      <c r="Y264" s="196"/>
      <c r="Z264" s="197"/>
      <c r="AA264" s="196"/>
      <c r="AB264" s="197"/>
      <c r="AC264" s="196"/>
      <c r="AD264" s="197"/>
      <c r="AE264" s="198"/>
      <c r="AF264" s="197"/>
      <c r="AG264" s="196"/>
      <c r="AH264" s="197"/>
      <c r="AI264" s="196"/>
      <c r="AJ264" s="197"/>
      <c r="AK264" s="196"/>
      <c r="AL264" s="197"/>
      <c r="AM264" s="196"/>
      <c r="AN264" s="197"/>
      <c r="AO264" s="196"/>
      <c r="AP264" s="197"/>
      <c r="AQ264" s="196"/>
      <c r="AR264" s="197"/>
      <c r="AS264" s="196"/>
      <c r="AT264" s="197"/>
      <c r="AU264" s="196"/>
      <c r="AV264" s="197"/>
      <c r="AW264" s="196"/>
      <c r="AX264" s="197"/>
      <c r="AY264" s="196"/>
      <c r="AZ264" s="197"/>
      <c r="BA264" s="196"/>
      <c r="BB264" s="197"/>
      <c r="BC264" s="196"/>
      <c r="BD264" s="197"/>
      <c r="BE264" s="196"/>
      <c r="BF264" s="196"/>
      <c r="BG264" s="196">
        <f t="shared" si="2812"/>
        <v>0</v>
      </c>
      <c r="BH264" s="196">
        <f t="shared" si="2813"/>
        <v>0</v>
      </c>
      <c r="BI264" s="88"/>
      <c r="BJ264" s="88"/>
      <c r="BK264" s="88"/>
      <c r="BL264" s="88"/>
      <c r="BM264" s="88"/>
      <c r="BN264" s="88"/>
      <c r="BO264" s="207"/>
      <c r="BP264" s="88"/>
      <c r="BQ264" s="88"/>
      <c r="BR264" s="88"/>
      <c r="BS264" s="88"/>
      <c r="BT264" s="88"/>
      <c r="BU264" s="88"/>
      <c r="BV264" s="88"/>
      <c r="BW264" s="88"/>
      <c r="BX264" s="88"/>
      <c r="BY264" s="194">
        <f t="shared" si="2922"/>
        <v>0</v>
      </c>
      <c r="BZ264" s="195"/>
      <c r="CA264" s="196"/>
      <c r="CB264" s="195"/>
      <c r="CC264" s="196"/>
      <c r="CD264" s="195"/>
      <c r="CE264" s="196"/>
      <c r="CF264" s="195"/>
      <c r="CG264" s="196"/>
      <c r="CH264" s="197"/>
      <c r="CI264" s="196"/>
      <c r="CJ264" s="196"/>
      <c r="CK264" s="196"/>
      <c r="CL264" s="197"/>
      <c r="CM264" s="196"/>
      <c r="CN264" s="197"/>
      <c r="CO264" s="196"/>
      <c r="CP264" s="197"/>
      <c r="CQ264" s="198"/>
      <c r="CR264" s="197"/>
      <c r="CS264" s="196"/>
      <c r="CT264" s="197"/>
      <c r="CU264" s="196"/>
      <c r="CV264" s="197"/>
      <c r="CW264" s="196"/>
      <c r="CX264" s="197"/>
      <c r="CY264" s="196"/>
      <c r="CZ264" s="197"/>
      <c r="DA264" s="196"/>
      <c r="DB264" s="197"/>
      <c r="DC264" s="196"/>
      <c r="DD264" s="197"/>
      <c r="DE264" s="196"/>
      <c r="DF264" s="197"/>
      <c r="DG264" s="196"/>
      <c r="DH264" s="197"/>
      <c r="DI264" s="196"/>
      <c r="DJ264" s="197"/>
      <c r="DK264" s="196"/>
      <c r="DL264" s="197"/>
      <c r="DM264" s="196"/>
      <c r="DN264" s="197"/>
      <c r="DO264" s="196"/>
      <c r="DP264" s="197"/>
      <c r="DQ264" s="196"/>
      <c r="DR264" s="196"/>
      <c r="DS264" s="196">
        <f t="shared" si="2829"/>
        <v>0</v>
      </c>
      <c r="DT264" s="196">
        <f t="shared" si="2830"/>
        <v>0</v>
      </c>
      <c r="DU264" s="88"/>
      <c r="DV264" s="88"/>
      <c r="DW264" s="88"/>
      <c r="DX264" s="88"/>
      <c r="DY264" s="88"/>
      <c r="DZ264" s="88"/>
      <c r="EA264" s="207"/>
      <c r="EB264" s="88"/>
      <c r="EC264" s="88"/>
      <c r="ED264" s="88"/>
      <c r="EE264" s="88"/>
      <c r="EF264" s="88"/>
      <c r="EG264" s="88"/>
      <c r="EH264" s="88"/>
      <c r="EI264" s="88"/>
      <c r="EJ264" s="88">
        <f t="shared" si="2831"/>
        <v>0</v>
      </c>
      <c r="EK264" s="88">
        <f t="shared" si="2832"/>
        <v>0</v>
      </c>
      <c r="EL264" s="88">
        <f t="shared" si="2833"/>
        <v>0</v>
      </c>
      <c r="EM264" s="199">
        <f t="shared" si="2834"/>
        <v>0</v>
      </c>
      <c r="EN264" s="88">
        <f t="shared" si="2835"/>
        <v>0</v>
      </c>
      <c r="EO264" s="88">
        <f t="shared" si="2836"/>
        <v>0</v>
      </c>
      <c r="EP264" s="88">
        <f t="shared" si="2837"/>
        <v>0</v>
      </c>
      <c r="EQ264" s="88">
        <f t="shared" si="2838"/>
        <v>0</v>
      </c>
      <c r="ER264" s="88">
        <f t="shared" si="2839"/>
        <v>0</v>
      </c>
      <c r="ES264" s="88">
        <f t="shared" si="2840"/>
        <v>0</v>
      </c>
      <c r="ET264" s="88">
        <f t="shared" si="2841"/>
        <v>0</v>
      </c>
      <c r="EU264" s="88">
        <f t="shared" si="2842"/>
        <v>0</v>
      </c>
      <c r="EV264" s="88">
        <f t="shared" si="2843"/>
        <v>0</v>
      </c>
      <c r="EW264" s="199">
        <f t="shared" si="2844"/>
        <v>0</v>
      </c>
      <c r="EX264" s="88">
        <f t="shared" si="2845"/>
        <v>0</v>
      </c>
      <c r="EY264" s="88">
        <f t="shared" si="2846"/>
        <v>0</v>
      </c>
      <c r="EZ264" s="88">
        <f t="shared" si="2847"/>
        <v>0</v>
      </c>
      <c r="FA264" s="88">
        <f t="shared" si="2848"/>
        <v>0</v>
      </c>
      <c r="FB264" s="88">
        <f t="shared" si="2849"/>
        <v>0</v>
      </c>
      <c r="FC264" s="88">
        <f t="shared" si="2850"/>
        <v>0</v>
      </c>
      <c r="FD264" s="88">
        <f t="shared" si="2851"/>
        <v>0</v>
      </c>
      <c r="FE264" s="88">
        <f t="shared" si="2852"/>
        <v>0</v>
      </c>
      <c r="FF264" s="88">
        <f t="shared" si="2853"/>
        <v>0</v>
      </c>
      <c r="FG264" s="199">
        <f t="shared" si="2854"/>
        <v>0</v>
      </c>
      <c r="FH264" s="88">
        <f t="shared" si="2855"/>
        <v>0</v>
      </c>
      <c r="FI264" s="88">
        <f t="shared" si="2856"/>
        <v>0</v>
      </c>
      <c r="FJ264" s="88">
        <f t="shared" si="2857"/>
        <v>0</v>
      </c>
      <c r="FK264" s="88">
        <f t="shared" si="2858"/>
        <v>0</v>
      </c>
      <c r="FL264" s="88">
        <f t="shared" si="2859"/>
        <v>0</v>
      </c>
      <c r="FM264" s="88">
        <f t="shared" si="2860"/>
        <v>0</v>
      </c>
      <c r="FN264" s="88">
        <f t="shared" si="2861"/>
        <v>0</v>
      </c>
      <c r="FO264" s="88">
        <f t="shared" si="2862"/>
        <v>0</v>
      </c>
      <c r="FP264" s="88">
        <f t="shared" si="2863"/>
        <v>0</v>
      </c>
      <c r="FQ264" s="88">
        <f t="shared" si="2864"/>
        <v>0</v>
      </c>
      <c r="FR264" s="88"/>
      <c r="FS264" s="88">
        <f t="shared" si="2864"/>
        <v>0</v>
      </c>
      <c r="FT264" s="88">
        <f t="shared" si="2865"/>
        <v>0</v>
      </c>
      <c r="FU264" s="88">
        <f t="shared" si="2866"/>
        <v>0</v>
      </c>
      <c r="FV264" s="88">
        <f t="shared" si="2867"/>
        <v>0</v>
      </c>
      <c r="FW264" s="88">
        <f t="shared" si="2868"/>
        <v>0</v>
      </c>
      <c r="FX264" s="88">
        <f t="shared" si="2869"/>
        <v>0</v>
      </c>
      <c r="FY264" s="88">
        <f t="shared" si="2870"/>
        <v>0</v>
      </c>
      <c r="FZ264" s="88">
        <f t="shared" si="2871"/>
        <v>0</v>
      </c>
      <c r="GA264" s="88">
        <f t="shared" si="2872"/>
        <v>0</v>
      </c>
      <c r="GB264" s="88">
        <f t="shared" si="2873"/>
        <v>0</v>
      </c>
      <c r="GC264" s="88">
        <f t="shared" si="2874"/>
        <v>0</v>
      </c>
      <c r="GD264" s="88">
        <f t="shared" si="2875"/>
        <v>0</v>
      </c>
      <c r="GE264" s="200">
        <f t="shared" si="2876"/>
        <v>0</v>
      </c>
      <c r="GF264" s="201">
        <f t="shared" si="2877"/>
        <v>0</v>
      </c>
      <c r="GG264" s="88"/>
      <c r="GH264" s="88"/>
      <c r="GI264" s="88"/>
      <c r="GJ264" s="88"/>
      <c r="GL264" s="202"/>
      <c r="GM264" s="202"/>
      <c r="GN264" s="203"/>
      <c r="GO264" s="204"/>
      <c r="GP264" s="216"/>
      <c r="GR264" s="206"/>
    </row>
    <row r="265" spans="1:200" s="273" customFormat="1" ht="24.95" customHeight="1" thickBot="1">
      <c r="A265" s="265">
        <v>18</v>
      </c>
      <c r="B265" s="266" t="s">
        <v>78</v>
      </c>
      <c r="C265" s="266" t="s">
        <v>74</v>
      </c>
      <c r="D265" s="265">
        <v>1</v>
      </c>
      <c r="E265" s="265"/>
      <c r="F265" s="265"/>
      <c r="G265" s="265"/>
      <c r="H265" s="265"/>
      <c r="I265" s="265"/>
      <c r="J265" s="265"/>
      <c r="K265" s="265"/>
      <c r="L265" s="277">
        <f>SUM(L266:L277)</f>
        <v>290</v>
      </c>
      <c r="M265" s="265">
        <f t="shared" ref="M265:BH265" si="2923">SUM(M266:M277)</f>
        <v>210</v>
      </c>
      <c r="N265" s="265">
        <f t="shared" si="2923"/>
        <v>14</v>
      </c>
      <c r="O265" s="268">
        <f>SUM(O266:O277)</f>
        <v>14</v>
      </c>
      <c r="P265" s="265">
        <f t="shared" si="2923"/>
        <v>20</v>
      </c>
      <c r="Q265" s="265">
        <f t="shared" si="2923"/>
        <v>40</v>
      </c>
      <c r="R265" s="265">
        <f t="shared" ref="R265:S265" si="2924">SUM(R266:R277)</f>
        <v>152</v>
      </c>
      <c r="S265" s="265">
        <f t="shared" si="2924"/>
        <v>152</v>
      </c>
      <c r="T265" s="265">
        <f t="shared" si="2923"/>
        <v>24</v>
      </c>
      <c r="U265" s="265">
        <f t="shared" si="2923"/>
        <v>24</v>
      </c>
      <c r="V265" s="265">
        <f t="shared" si="2923"/>
        <v>0</v>
      </c>
      <c r="W265" s="265">
        <f t="shared" si="2923"/>
        <v>0</v>
      </c>
      <c r="X265" s="265">
        <f t="shared" si="2923"/>
        <v>8</v>
      </c>
      <c r="Y265" s="265">
        <f t="shared" si="2923"/>
        <v>8</v>
      </c>
      <c r="Z265" s="265">
        <f t="shared" si="2923"/>
        <v>0</v>
      </c>
      <c r="AA265" s="265">
        <f t="shared" si="2923"/>
        <v>0</v>
      </c>
      <c r="AB265" s="265">
        <f t="shared" si="2923"/>
        <v>0</v>
      </c>
      <c r="AC265" s="265">
        <f t="shared" si="2923"/>
        <v>0</v>
      </c>
      <c r="AD265" s="265">
        <f t="shared" si="2923"/>
        <v>0</v>
      </c>
      <c r="AE265" s="265">
        <f t="shared" si="2923"/>
        <v>0</v>
      </c>
      <c r="AF265" s="265">
        <f t="shared" si="2923"/>
        <v>0</v>
      </c>
      <c r="AG265" s="265">
        <f t="shared" si="2923"/>
        <v>0</v>
      </c>
      <c r="AH265" s="265">
        <f t="shared" si="2923"/>
        <v>0</v>
      </c>
      <c r="AI265" s="268">
        <f t="shared" si="2923"/>
        <v>0</v>
      </c>
      <c r="AJ265" s="265">
        <f t="shared" si="2923"/>
        <v>0</v>
      </c>
      <c r="AK265" s="265">
        <f t="shared" si="2923"/>
        <v>0</v>
      </c>
      <c r="AL265" s="265">
        <f t="shared" si="2923"/>
        <v>0</v>
      </c>
      <c r="AM265" s="265">
        <f t="shared" si="2923"/>
        <v>0</v>
      </c>
      <c r="AN265" s="265">
        <f>SUM(AN266:AN277)</f>
        <v>0</v>
      </c>
      <c r="AO265" s="265">
        <f t="shared" si="2923"/>
        <v>0</v>
      </c>
      <c r="AP265" s="265">
        <f t="shared" si="2923"/>
        <v>0</v>
      </c>
      <c r="AQ265" s="265">
        <f t="shared" si="2923"/>
        <v>0</v>
      </c>
      <c r="AR265" s="265">
        <f t="shared" si="2923"/>
        <v>8</v>
      </c>
      <c r="AS265" s="265">
        <f t="shared" si="2923"/>
        <v>69</v>
      </c>
      <c r="AT265" s="265">
        <f t="shared" ref="AT265:AU265" si="2925">SUM(AT266:AT277)</f>
        <v>0</v>
      </c>
      <c r="AU265" s="265">
        <f t="shared" si="2925"/>
        <v>0</v>
      </c>
      <c r="AV265" s="265">
        <f t="shared" si="2923"/>
        <v>0</v>
      </c>
      <c r="AW265" s="265">
        <f t="shared" si="2923"/>
        <v>0</v>
      </c>
      <c r="AX265" s="265">
        <f t="shared" si="2923"/>
        <v>1</v>
      </c>
      <c r="AY265" s="265">
        <f t="shared" si="2923"/>
        <v>6.67</v>
      </c>
      <c r="AZ265" s="265">
        <f t="shared" si="2923"/>
        <v>0</v>
      </c>
      <c r="BA265" s="265">
        <f t="shared" si="2923"/>
        <v>0</v>
      </c>
      <c r="BB265" s="265">
        <f t="shared" si="2923"/>
        <v>0</v>
      </c>
      <c r="BC265" s="265">
        <f t="shared" si="2923"/>
        <v>0</v>
      </c>
      <c r="BD265" s="265">
        <f t="shared" si="2923"/>
        <v>0</v>
      </c>
      <c r="BE265" s="265">
        <f t="shared" si="2923"/>
        <v>0</v>
      </c>
      <c r="BF265" s="265">
        <f t="shared" si="2923"/>
        <v>0</v>
      </c>
      <c r="BG265" s="268">
        <f t="shared" si="2923"/>
        <v>321.67</v>
      </c>
      <c r="BH265" s="268">
        <f t="shared" si="2923"/>
        <v>313.67</v>
      </c>
      <c r="BI265" s="265"/>
      <c r="BJ265" s="265"/>
      <c r="BK265" s="265"/>
      <c r="BL265" s="265"/>
      <c r="BM265" s="265">
        <v>18</v>
      </c>
      <c r="BN265" s="266" t="s">
        <v>78</v>
      </c>
      <c r="BO265" s="266" t="s">
        <v>74</v>
      </c>
      <c r="BP265" s="265">
        <v>1</v>
      </c>
      <c r="BQ265" s="265"/>
      <c r="BR265" s="265"/>
      <c r="BS265" s="265"/>
      <c r="BT265" s="265"/>
      <c r="BU265" s="265"/>
      <c r="BV265" s="265"/>
      <c r="BW265" s="265"/>
      <c r="BX265" s="265">
        <f t="shared" ref="BX265:CC265" si="2926">SUM(BX266:BX277)</f>
        <v>386</v>
      </c>
      <c r="BY265" s="265">
        <f t="shared" si="2926"/>
        <v>336</v>
      </c>
      <c r="BZ265" s="265">
        <f t="shared" si="2926"/>
        <v>14</v>
      </c>
      <c r="CA265" s="265">
        <f t="shared" si="2926"/>
        <v>14</v>
      </c>
      <c r="CB265" s="265">
        <f t="shared" si="2926"/>
        <v>8</v>
      </c>
      <c r="CC265" s="265">
        <f t="shared" si="2926"/>
        <v>28</v>
      </c>
      <c r="CD265" s="265">
        <f t="shared" ref="CD265:CE265" si="2927">SUM(CD266:CD277)</f>
        <v>242</v>
      </c>
      <c r="CE265" s="265">
        <f t="shared" si="2927"/>
        <v>242</v>
      </c>
      <c r="CF265" s="265">
        <f t="shared" ref="CF265:CY265" si="2928">SUM(CF266:CF277)</f>
        <v>72</v>
      </c>
      <c r="CG265" s="265">
        <f t="shared" si="2928"/>
        <v>72</v>
      </c>
      <c r="CH265" s="265">
        <f t="shared" si="2928"/>
        <v>0</v>
      </c>
      <c r="CI265" s="265">
        <f t="shared" si="2928"/>
        <v>0</v>
      </c>
      <c r="CJ265" s="265">
        <f t="shared" si="2928"/>
        <v>0</v>
      </c>
      <c r="CK265" s="265">
        <f t="shared" si="2928"/>
        <v>8</v>
      </c>
      <c r="CL265" s="265">
        <f t="shared" si="2928"/>
        <v>0</v>
      </c>
      <c r="CM265" s="265">
        <f t="shared" si="2928"/>
        <v>0</v>
      </c>
      <c r="CN265" s="265">
        <f t="shared" si="2928"/>
        <v>0</v>
      </c>
      <c r="CO265" s="265">
        <f t="shared" si="2928"/>
        <v>0</v>
      </c>
      <c r="CP265" s="265">
        <f t="shared" si="2928"/>
        <v>0</v>
      </c>
      <c r="CQ265" s="265">
        <f t="shared" si="2928"/>
        <v>0</v>
      </c>
      <c r="CR265" s="265">
        <f t="shared" si="2928"/>
        <v>0</v>
      </c>
      <c r="CS265" s="265">
        <f t="shared" si="2928"/>
        <v>0</v>
      </c>
      <c r="CT265" s="265">
        <f t="shared" si="2928"/>
        <v>0</v>
      </c>
      <c r="CU265" s="268">
        <f t="shared" si="2928"/>
        <v>0</v>
      </c>
      <c r="CV265" s="265">
        <f t="shared" si="2928"/>
        <v>0</v>
      </c>
      <c r="CW265" s="265">
        <f t="shared" si="2928"/>
        <v>0</v>
      </c>
      <c r="CX265" s="265">
        <f t="shared" si="2928"/>
        <v>0</v>
      </c>
      <c r="CY265" s="265">
        <f t="shared" si="2928"/>
        <v>0</v>
      </c>
      <c r="CZ265" s="265">
        <f>SUM(CZ266:CZ277)</f>
        <v>0</v>
      </c>
      <c r="DA265" s="265">
        <f t="shared" ref="DA265:DT265" si="2929">SUM(DA266:DA277)</f>
        <v>0</v>
      </c>
      <c r="DB265" s="265">
        <f t="shared" si="2929"/>
        <v>0</v>
      </c>
      <c r="DC265" s="265">
        <f t="shared" si="2929"/>
        <v>0</v>
      </c>
      <c r="DD265" s="265">
        <f t="shared" si="2929"/>
        <v>4</v>
      </c>
      <c r="DE265" s="265">
        <f t="shared" si="2929"/>
        <v>24</v>
      </c>
      <c r="DF265" s="265">
        <f t="shared" si="2929"/>
        <v>0</v>
      </c>
      <c r="DG265" s="265">
        <f t="shared" si="2929"/>
        <v>0</v>
      </c>
      <c r="DH265" s="265">
        <f t="shared" si="2929"/>
        <v>0</v>
      </c>
      <c r="DI265" s="265">
        <f t="shared" si="2929"/>
        <v>0</v>
      </c>
      <c r="DJ265" s="265">
        <f t="shared" si="2929"/>
        <v>0</v>
      </c>
      <c r="DK265" s="265">
        <f t="shared" si="2929"/>
        <v>0</v>
      </c>
      <c r="DL265" s="265">
        <f t="shared" si="2929"/>
        <v>0</v>
      </c>
      <c r="DM265" s="265">
        <f t="shared" si="2929"/>
        <v>0</v>
      </c>
      <c r="DN265" s="265">
        <f t="shared" si="2929"/>
        <v>0</v>
      </c>
      <c r="DO265" s="265">
        <f t="shared" si="2929"/>
        <v>0</v>
      </c>
      <c r="DP265" s="265">
        <f t="shared" si="2929"/>
        <v>0</v>
      </c>
      <c r="DQ265" s="265">
        <f t="shared" si="2929"/>
        <v>0</v>
      </c>
      <c r="DR265" s="265">
        <f t="shared" si="2929"/>
        <v>0</v>
      </c>
      <c r="DS265" s="268">
        <f t="shared" si="2929"/>
        <v>388</v>
      </c>
      <c r="DT265" s="268">
        <f t="shared" si="2929"/>
        <v>380</v>
      </c>
      <c r="DU265" s="265"/>
      <c r="DV265" s="265"/>
      <c r="DW265" s="265"/>
      <c r="DX265" s="265"/>
      <c r="DY265" s="265">
        <v>18</v>
      </c>
      <c r="DZ265" s="266" t="s">
        <v>78</v>
      </c>
      <c r="EA265" s="266" t="s">
        <v>74</v>
      </c>
      <c r="EB265" s="265">
        <v>1</v>
      </c>
      <c r="EC265" s="265"/>
      <c r="ED265" s="265"/>
      <c r="EE265" s="265"/>
      <c r="EF265" s="265"/>
      <c r="EG265" s="265"/>
      <c r="EH265" s="265"/>
      <c r="EI265" s="265"/>
      <c r="EJ265" s="265">
        <f>SUM(EJ266:EJ277)</f>
        <v>676</v>
      </c>
      <c r="EK265" s="265">
        <f t="shared" ref="EK265:GF265" si="2930">SUM(EK266:EK277)</f>
        <v>546</v>
      </c>
      <c r="EL265" s="265">
        <f t="shared" si="2930"/>
        <v>28</v>
      </c>
      <c r="EM265" s="265">
        <f t="shared" si="2930"/>
        <v>28</v>
      </c>
      <c r="EN265" s="265">
        <f t="shared" si="2930"/>
        <v>28</v>
      </c>
      <c r="EO265" s="265">
        <f t="shared" si="2930"/>
        <v>68</v>
      </c>
      <c r="EP265" s="265">
        <f t="shared" ref="EP265:EQ265" si="2931">SUM(EP266:EP277)</f>
        <v>394</v>
      </c>
      <c r="EQ265" s="265">
        <f t="shared" si="2931"/>
        <v>394</v>
      </c>
      <c r="ER265" s="265">
        <f t="shared" si="2930"/>
        <v>96</v>
      </c>
      <c r="ES265" s="265">
        <f t="shared" si="2930"/>
        <v>96</v>
      </c>
      <c r="ET265" s="265">
        <f t="shared" si="2930"/>
        <v>0</v>
      </c>
      <c r="EU265" s="265">
        <f t="shared" si="2930"/>
        <v>0</v>
      </c>
      <c r="EV265" s="265">
        <f t="shared" si="2930"/>
        <v>8</v>
      </c>
      <c r="EW265" s="268">
        <f t="shared" si="2930"/>
        <v>16</v>
      </c>
      <c r="EX265" s="265">
        <f t="shared" si="2930"/>
        <v>0</v>
      </c>
      <c r="EY265" s="265">
        <f t="shared" si="2930"/>
        <v>0</v>
      </c>
      <c r="EZ265" s="265">
        <f t="shared" si="2930"/>
        <v>0</v>
      </c>
      <c r="FA265" s="265">
        <f t="shared" si="2930"/>
        <v>0</v>
      </c>
      <c r="FB265" s="265">
        <f t="shared" si="2930"/>
        <v>0</v>
      </c>
      <c r="FC265" s="265">
        <f t="shared" si="2930"/>
        <v>0</v>
      </c>
      <c r="FD265" s="265">
        <f t="shared" si="2930"/>
        <v>0</v>
      </c>
      <c r="FE265" s="265">
        <f t="shared" si="2930"/>
        <v>0</v>
      </c>
      <c r="FF265" s="265">
        <f t="shared" si="2930"/>
        <v>0</v>
      </c>
      <c r="FG265" s="268">
        <f t="shared" si="2930"/>
        <v>0</v>
      </c>
      <c r="FH265" s="265">
        <f t="shared" si="2930"/>
        <v>0</v>
      </c>
      <c r="FI265" s="265">
        <f t="shared" si="2930"/>
        <v>0</v>
      </c>
      <c r="FJ265" s="265">
        <f t="shared" si="2930"/>
        <v>0</v>
      </c>
      <c r="FK265" s="265">
        <f t="shared" si="2930"/>
        <v>0</v>
      </c>
      <c r="FL265" s="265">
        <f t="shared" si="2930"/>
        <v>0</v>
      </c>
      <c r="FM265" s="265">
        <f t="shared" si="2930"/>
        <v>0</v>
      </c>
      <c r="FN265" s="265">
        <f t="shared" si="2930"/>
        <v>0</v>
      </c>
      <c r="FO265" s="265">
        <f t="shared" si="2930"/>
        <v>0</v>
      </c>
      <c r="FP265" s="265">
        <f t="shared" si="2930"/>
        <v>12</v>
      </c>
      <c r="FQ265" s="265">
        <f t="shared" si="2930"/>
        <v>93</v>
      </c>
      <c r="FR265" s="265"/>
      <c r="FS265" s="265">
        <f t="shared" ref="FS265" si="2932">SUM(FS266:FS277)</f>
        <v>0</v>
      </c>
      <c r="FT265" s="265">
        <f t="shared" si="2930"/>
        <v>0</v>
      </c>
      <c r="FU265" s="265">
        <f t="shared" si="2930"/>
        <v>0</v>
      </c>
      <c r="FV265" s="265">
        <f t="shared" si="2930"/>
        <v>1</v>
      </c>
      <c r="FW265" s="265">
        <f t="shared" si="2930"/>
        <v>6.67</v>
      </c>
      <c r="FX265" s="265">
        <f t="shared" si="2930"/>
        <v>0</v>
      </c>
      <c r="FY265" s="265">
        <f t="shared" si="2930"/>
        <v>0</v>
      </c>
      <c r="FZ265" s="265">
        <f t="shared" si="2930"/>
        <v>0</v>
      </c>
      <c r="GA265" s="265">
        <f t="shared" si="2930"/>
        <v>0</v>
      </c>
      <c r="GB265" s="265">
        <f t="shared" si="2930"/>
        <v>0</v>
      </c>
      <c r="GC265" s="265">
        <f t="shared" si="2930"/>
        <v>0</v>
      </c>
      <c r="GD265" s="265">
        <f t="shared" si="2930"/>
        <v>0</v>
      </c>
      <c r="GE265" s="271">
        <f t="shared" si="2930"/>
        <v>709.67</v>
      </c>
      <c r="GF265" s="272">
        <f t="shared" si="2930"/>
        <v>693.67</v>
      </c>
      <c r="GG265" s="265"/>
      <c r="GH265" s="265"/>
      <c r="GI265" s="265"/>
      <c r="GJ265" s="265"/>
      <c r="GL265" s="274"/>
      <c r="GM265" s="274"/>
      <c r="GN265" s="278"/>
      <c r="GO265" s="278"/>
      <c r="GP265" s="279"/>
      <c r="GR265" s="276"/>
    </row>
    <row r="266" spans="1:200" s="6" customFormat="1" ht="29.25" hidden="1" customHeight="1">
      <c r="A266" s="80"/>
      <c r="B266" s="227" t="s">
        <v>110</v>
      </c>
      <c r="C266" s="245" t="s">
        <v>116</v>
      </c>
      <c r="D266" s="228" t="s">
        <v>112</v>
      </c>
      <c r="E266" s="228" t="s">
        <v>121</v>
      </c>
      <c r="F266" s="228">
        <v>221</v>
      </c>
      <c r="G266" s="228">
        <v>3</v>
      </c>
      <c r="H266" s="228">
        <v>55</v>
      </c>
      <c r="I266" s="228">
        <v>1</v>
      </c>
      <c r="J266" s="228">
        <v>1</v>
      </c>
      <c r="K266" s="228">
        <v>1</v>
      </c>
      <c r="L266" s="227">
        <v>44</v>
      </c>
      <c r="M266" s="229">
        <f t="shared" ref="M266:M268" si="2933">SUM(N266+P266+R266+T266+V266)</f>
        <v>44</v>
      </c>
      <c r="N266" s="230"/>
      <c r="O266" s="231">
        <f t="shared" ref="O266:O267" si="2934">SUM(N266)*I266</f>
        <v>0</v>
      </c>
      <c r="P266" s="230"/>
      <c r="Q266" s="231">
        <f t="shared" ref="Q266:Q268" si="2935">J266*P266</f>
        <v>0</v>
      </c>
      <c r="R266" s="230">
        <v>38</v>
      </c>
      <c r="S266" s="231">
        <f t="shared" ref="S266:S267" si="2936">SUM(R266)*J266</f>
        <v>38</v>
      </c>
      <c r="T266" s="230">
        <v>6</v>
      </c>
      <c r="U266" s="231">
        <f t="shared" ref="U266:U268" si="2937">SUM(T266)*K266</f>
        <v>6</v>
      </c>
      <c r="V266" s="230"/>
      <c r="W266" s="231">
        <f t="shared" ref="W266:W268" si="2938">SUM(V266)*J266*5</f>
        <v>0</v>
      </c>
      <c r="X266" s="232">
        <f t="shared" ref="X266:X268" si="2939">SUM(K266*AX266*2+K266*AZ266*2)</f>
        <v>0</v>
      </c>
      <c r="Y266" s="232">
        <v>2</v>
      </c>
      <c r="Z266" s="230"/>
      <c r="AA266" s="231"/>
      <c r="AB266" s="230"/>
      <c r="AC266" s="232">
        <f t="shared" ref="AC266:AC268" si="2940">SUM(AB266)*3*H266/5</f>
        <v>0</v>
      </c>
      <c r="AD266" s="230"/>
      <c r="AE266" s="233">
        <f t="shared" ref="AE266:AE268" si="2941">SUM(AD266*H266*(30+4))</f>
        <v>0</v>
      </c>
      <c r="AF266" s="230"/>
      <c r="AG266" s="234">
        <f t="shared" ref="AG266:AG268" si="2942">SUM(AF266*H266*3)</f>
        <v>0</v>
      </c>
      <c r="AH266" s="230"/>
      <c r="AI266" s="232">
        <f t="shared" ref="AI266:AI268" si="2943">SUM(AH266*H266/3)</f>
        <v>0</v>
      </c>
      <c r="AJ266" s="230"/>
      <c r="AK266" s="232">
        <f t="shared" ref="AK266:AK268" si="2944">SUM(AJ266*H266*2/3)</f>
        <v>0</v>
      </c>
      <c r="AL266" s="230"/>
      <c r="AM266" s="231">
        <f t="shared" ref="AM266:AM267" si="2945">SUM(AL266*H266)</f>
        <v>0</v>
      </c>
      <c r="AN266" s="230"/>
      <c r="AO266" s="231">
        <f t="shared" ref="AO266:AO268" si="2946">SUM(AN266*J266)</f>
        <v>0</v>
      </c>
      <c r="AP266" s="230"/>
      <c r="AQ266" s="232">
        <f t="shared" ref="AQ266:AQ268" si="2947">SUM(AP266*H266*2)</f>
        <v>0</v>
      </c>
      <c r="AR266" s="230">
        <v>1</v>
      </c>
      <c r="AS266" s="232">
        <f>AR266*K266*6</f>
        <v>6</v>
      </c>
      <c r="AT266" s="248"/>
      <c r="AU266" s="234"/>
      <c r="AV266" s="248"/>
      <c r="AW266" s="234"/>
      <c r="AX266" s="248"/>
      <c r="AY266" s="232"/>
      <c r="AZ266" s="248"/>
      <c r="BA266" s="234"/>
      <c r="BB266" s="248"/>
      <c r="BC266" s="234"/>
      <c r="BD266" s="248"/>
      <c r="BE266" s="234"/>
      <c r="BF266" s="234"/>
      <c r="BG266" s="234">
        <f t="shared" ref="BG266:BG277" si="2948">SUM(AO266+BE266+BC266+BA266+AY266+AW266+AS266+AQ266+AK266+AM266+AI266+AG266+AE266+AC266+AA266+Y266+X266+W266+U266+Q266+O266+S266+AU266)</f>
        <v>52</v>
      </c>
      <c r="BH266" s="234">
        <f t="shared" ref="BH266:BH277" si="2949">SUM(O266+Q266+U266+W266+X266+AS266+AW266+AY266+BA266+BC266+S266+AQ266)</f>
        <v>50</v>
      </c>
      <c r="BI266" s="227"/>
      <c r="BJ266" s="227"/>
      <c r="BK266" s="227"/>
      <c r="BL266" s="227"/>
      <c r="BM266" s="80"/>
      <c r="BN266" s="227" t="s">
        <v>110</v>
      </c>
      <c r="BO266" s="245" t="s">
        <v>116</v>
      </c>
      <c r="BP266" s="245" t="s">
        <v>112</v>
      </c>
      <c r="BQ266" s="228" t="s">
        <v>121</v>
      </c>
      <c r="BR266" s="228">
        <v>221</v>
      </c>
      <c r="BS266" s="245">
        <v>4</v>
      </c>
      <c r="BT266" s="228">
        <v>204</v>
      </c>
      <c r="BU266" s="228">
        <v>1</v>
      </c>
      <c r="BV266" s="228">
        <v>1</v>
      </c>
      <c r="BW266" s="228">
        <v>1</v>
      </c>
      <c r="BX266" s="227">
        <v>70</v>
      </c>
      <c r="BY266" s="229">
        <f t="shared" ref="BY266:BY268" si="2950">SUM(BZ266+CB266+CD266+CF266+CH266)</f>
        <v>70</v>
      </c>
      <c r="BZ266" s="230"/>
      <c r="CA266" s="231">
        <f t="shared" ref="CA266:CA268" si="2951">SUM(BZ266)*BU266</f>
        <v>0</v>
      </c>
      <c r="CB266" s="230"/>
      <c r="CC266" s="231">
        <f t="shared" ref="CC266:CC268" si="2952">BV266*CB266</f>
        <v>0</v>
      </c>
      <c r="CD266" s="230">
        <v>52</v>
      </c>
      <c r="CE266" s="231">
        <f t="shared" ref="CE266:CE268" si="2953">SUM(CD266)*BV266</f>
        <v>52</v>
      </c>
      <c r="CF266" s="230">
        <v>18</v>
      </c>
      <c r="CG266" s="231">
        <f t="shared" ref="CG266:CG268" si="2954">SUM(CF266)*BW266</f>
        <v>18</v>
      </c>
      <c r="CH266" s="230"/>
      <c r="CI266" s="231">
        <f t="shared" ref="CI266:CI268" si="2955">SUM(CH266)*BV266*5</f>
        <v>0</v>
      </c>
      <c r="CJ266" s="232">
        <f t="shared" ref="CJ266:CJ268" si="2956">SUM(BW266*DJ266*2+BW266*DL266*2)</f>
        <v>0</v>
      </c>
      <c r="CK266" s="232">
        <v>2</v>
      </c>
      <c r="CL266" s="230"/>
      <c r="CM266" s="231"/>
      <c r="CN266" s="230"/>
      <c r="CO266" s="232">
        <f t="shared" ref="CO266:CO268" si="2957">SUM(CN266)*3*BT266/5</f>
        <v>0</v>
      </c>
      <c r="CP266" s="230"/>
      <c r="CQ266" s="233">
        <f t="shared" ref="CQ266:CQ268" si="2958">SUM(CP266*BT266*(30+4))</f>
        <v>0</v>
      </c>
      <c r="CR266" s="230"/>
      <c r="CS266" s="234">
        <f t="shared" ref="CS266:CS268" si="2959">SUM(CR266*BT266*3)</f>
        <v>0</v>
      </c>
      <c r="CT266" s="230"/>
      <c r="CU266" s="232">
        <f t="shared" ref="CU266:CU268" si="2960">SUM(CT266*BT266/3)</f>
        <v>0</v>
      </c>
      <c r="CV266" s="230"/>
      <c r="CW266" s="232">
        <f t="shared" ref="CW266:CW268" si="2961">SUM(CV266*BT266*2/3)</f>
        <v>0</v>
      </c>
      <c r="CX266" s="230"/>
      <c r="CY266" s="231">
        <f t="shared" ref="CY266:CY268" si="2962">SUM(CX266*BT266)</f>
        <v>0</v>
      </c>
      <c r="CZ266" s="230"/>
      <c r="DA266" s="231">
        <f t="shared" ref="DA266:DA268" si="2963">SUM(CZ266*BV266)</f>
        <v>0</v>
      </c>
      <c r="DB266" s="230"/>
      <c r="DC266" s="232">
        <f t="shared" ref="DC266:DC268" si="2964">SUM(DB266*BT266*2)</f>
        <v>0</v>
      </c>
      <c r="DD266" s="230">
        <v>1</v>
      </c>
      <c r="DE266" s="232">
        <f>DD266*BW266*6</f>
        <v>6</v>
      </c>
      <c r="DF266" s="248"/>
      <c r="DG266" s="234"/>
      <c r="DH266" s="248"/>
      <c r="DI266" s="234"/>
      <c r="DJ266" s="248"/>
      <c r="DK266" s="234"/>
      <c r="DL266" s="248"/>
      <c r="DM266" s="234"/>
      <c r="DN266" s="248"/>
      <c r="DO266" s="234"/>
      <c r="DP266" s="248"/>
      <c r="DQ266" s="234"/>
      <c r="DR266" s="234"/>
      <c r="DS266" s="234">
        <f t="shared" ref="DS266:DS277" si="2965">SUM(DA266+DQ266+DO266+DM266+DK266+DI266+DE266+DC266+CW266+CY266+CU266+CS266+CQ266+CO266+CM266+CK266+CJ266+CI266+CG266+CC266+CA266+CE266+DG266)</f>
        <v>78</v>
      </c>
      <c r="DT266" s="234">
        <f t="shared" ref="DT266:DT277" si="2966">SUM(CA266+CC266+CG266+CI266+CJ266+DE266+DI266+DK266+DM266+DO266+CE266+DC266)</f>
        <v>76</v>
      </c>
      <c r="DU266" s="249"/>
      <c r="DV266" s="80"/>
      <c r="DW266" s="80"/>
      <c r="DX266" s="80"/>
      <c r="DY266" s="80"/>
      <c r="DZ266" s="234"/>
      <c r="EA266" s="236"/>
      <c r="EB266" s="236"/>
      <c r="EC266" s="80"/>
      <c r="ED266" s="80"/>
      <c r="EE266" s="80"/>
      <c r="EF266" s="80"/>
      <c r="EG266" s="80"/>
      <c r="EH266" s="80"/>
      <c r="EI266" s="80"/>
      <c r="EJ266" s="80">
        <f t="shared" ref="EJ266:EJ277" si="2967">SUM(L266+BX266)</f>
        <v>114</v>
      </c>
      <c r="EK266" s="80">
        <f t="shared" ref="EK266:EK277" si="2968">SUM(M266+BY266)</f>
        <v>114</v>
      </c>
      <c r="EL266" s="80">
        <f t="shared" ref="EL266:EL277" si="2969">SUM(N266+BZ266)</f>
        <v>0</v>
      </c>
      <c r="EM266" s="237">
        <f t="shared" ref="EM266:EM277" si="2970">SUM(O266+CA266)</f>
        <v>0</v>
      </c>
      <c r="EN266" s="80">
        <f t="shared" ref="EN266:EN277" si="2971">SUM(P266+CB266)</f>
        <v>0</v>
      </c>
      <c r="EO266" s="80">
        <f t="shared" ref="EO266:EO277" si="2972">SUM(Q266+CC266)</f>
        <v>0</v>
      </c>
      <c r="EP266" s="80">
        <f t="shared" ref="EP266:EP277" si="2973">SUM(R266+CD266)</f>
        <v>90</v>
      </c>
      <c r="EQ266" s="80">
        <f t="shared" ref="EQ266:EQ277" si="2974">SUM(S266+CE266)</f>
        <v>90</v>
      </c>
      <c r="ER266" s="80">
        <f t="shared" ref="ER266:ER277" si="2975">SUM(T266+CF266)</f>
        <v>24</v>
      </c>
      <c r="ES266" s="80">
        <f t="shared" ref="ES266:ES277" si="2976">SUM(U266+CG266)</f>
        <v>24</v>
      </c>
      <c r="ET266" s="80">
        <f t="shared" ref="ET266:ET277" si="2977">SUM(V266+CH266)</f>
        <v>0</v>
      </c>
      <c r="EU266" s="80">
        <f t="shared" ref="EU266:EU277" si="2978">SUM(W266+CI266)</f>
        <v>0</v>
      </c>
      <c r="EV266" s="80">
        <f t="shared" ref="EV266:EV277" si="2979">SUM(X266+CJ266)</f>
        <v>0</v>
      </c>
      <c r="EW266" s="237">
        <f t="shared" ref="EW266:EW277" si="2980">SUM(Y266+CK266)</f>
        <v>4</v>
      </c>
      <c r="EX266" s="80">
        <f t="shared" ref="EX266:EX277" si="2981">SUM(Z266+CL266)</f>
        <v>0</v>
      </c>
      <c r="EY266" s="80">
        <f t="shared" ref="EY266:EY277" si="2982">SUM(AA266+CM266)</f>
        <v>0</v>
      </c>
      <c r="EZ266" s="80">
        <f t="shared" ref="EZ266:EZ277" si="2983">SUM(AB266+CN266)</f>
        <v>0</v>
      </c>
      <c r="FA266" s="80">
        <f t="shared" ref="FA266:FA277" si="2984">SUM(AC266+CO266)</f>
        <v>0</v>
      </c>
      <c r="FB266" s="80">
        <f t="shared" ref="FB266:FB277" si="2985">SUM(AD266+CP266)</f>
        <v>0</v>
      </c>
      <c r="FC266" s="80">
        <f t="shared" ref="FC266:FC277" si="2986">SUM(AE266+CQ266)</f>
        <v>0</v>
      </c>
      <c r="FD266" s="80">
        <f t="shared" ref="FD266:FD277" si="2987">SUM(AF266+CR266)</f>
        <v>0</v>
      </c>
      <c r="FE266" s="80">
        <f t="shared" ref="FE266:FE277" si="2988">SUM(AG266+CS266)</f>
        <v>0</v>
      </c>
      <c r="FF266" s="80">
        <f t="shared" ref="FF266:FF277" si="2989">SUM(AH266+CT266)</f>
        <v>0</v>
      </c>
      <c r="FG266" s="237">
        <f t="shared" ref="FG266:FG277" si="2990">SUM(AI266+CU266)</f>
        <v>0</v>
      </c>
      <c r="FH266" s="80">
        <f t="shared" ref="FH266:FH277" si="2991">SUM(AJ266+CV266)</f>
        <v>0</v>
      </c>
      <c r="FI266" s="80">
        <f t="shared" ref="FI266:FI277" si="2992">SUM(AK266+CW266)</f>
        <v>0</v>
      </c>
      <c r="FJ266" s="80">
        <f t="shared" ref="FJ266:FJ277" si="2993">SUM(AL266+CX266)</f>
        <v>0</v>
      </c>
      <c r="FK266" s="80">
        <f t="shared" ref="FK266:FK277" si="2994">SUM(AM266+CY266)</f>
        <v>0</v>
      </c>
      <c r="FL266" s="80">
        <f t="shared" ref="FL266:FL277" si="2995">SUM(AN266+CZ266)</f>
        <v>0</v>
      </c>
      <c r="FM266" s="80">
        <f t="shared" ref="FM266:FM277" si="2996">SUM(AO266+DA266)</f>
        <v>0</v>
      </c>
      <c r="FN266" s="80">
        <f t="shared" ref="FN266:FN277" si="2997">SUM(AP266+DB266)</f>
        <v>0</v>
      </c>
      <c r="FO266" s="80">
        <f t="shared" ref="FO266:FO277" si="2998">SUM(AQ266+DC266)</f>
        <v>0</v>
      </c>
      <c r="FP266" s="80">
        <f t="shared" ref="FP266:FP277" si="2999">SUM(AR266+DD266)</f>
        <v>2</v>
      </c>
      <c r="FQ266" s="80">
        <f t="shared" ref="FQ266:FS277" si="3000">SUM(AS266+DE266)</f>
        <v>12</v>
      </c>
      <c r="FR266" s="80"/>
      <c r="FS266" s="80">
        <f t="shared" si="3000"/>
        <v>0</v>
      </c>
      <c r="FT266" s="80">
        <f t="shared" ref="FT266:FT277" si="3001">SUM(AV266+DH266)</f>
        <v>0</v>
      </c>
      <c r="FU266" s="80">
        <f t="shared" ref="FU266:FU277" si="3002">SUM(AW266+DI266)</f>
        <v>0</v>
      </c>
      <c r="FV266" s="80">
        <f t="shared" ref="FV266:FV277" si="3003">SUM(AX266+DJ266)</f>
        <v>0</v>
      </c>
      <c r="FW266" s="80">
        <f t="shared" ref="FW266:FW277" si="3004">SUM(AY266+DK266)</f>
        <v>0</v>
      </c>
      <c r="FX266" s="80">
        <f t="shared" ref="FX266:FX277" si="3005">SUM(AZ266+DL266)</f>
        <v>0</v>
      </c>
      <c r="FY266" s="80">
        <f t="shared" ref="FY266:FY277" si="3006">SUM(BA266+DM266)</f>
        <v>0</v>
      </c>
      <c r="FZ266" s="80">
        <f t="shared" ref="FZ266:FZ277" si="3007">SUM(BB266+DN266)</f>
        <v>0</v>
      </c>
      <c r="GA266" s="80">
        <f t="shared" ref="GA266:GA277" si="3008">SUM(BC266+DO266)</f>
        <v>0</v>
      </c>
      <c r="GB266" s="80">
        <f t="shared" ref="GB266:GB277" si="3009">SUM(BD266+DP266)</f>
        <v>0</v>
      </c>
      <c r="GC266" s="80">
        <f t="shared" ref="GC266:GC277" si="3010">SUM(BE266+DQ266)</f>
        <v>0</v>
      </c>
      <c r="GD266" s="80">
        <f t="shared" ref="GD266:GD277" si="3011">SUM(BF266+DR266)</f>
        <v>0</v>
      </c>
      <c r="GE266" s="238">
        <f t="shared" ref="GE266:GE277" si="3012">SUM(BG266+DS266)</f>
        <v>130</v>
      </c>
      <c r="GF266" s="239">
        <f t="shared" ref="GF266:GF277" si="3013">SUM(BH266+DT266)</f>
        <v>126</v>
      </c>
      <c r="GG266" s="80"/>
      <c r="GH266" s="80"/>
      <c r="GI266" s="80"/>
      <c r="GJ266" s="80"/>
      <c r="GL266" s="240"/>
      <c r="GM266" s="240"/>
      <c r="GN266" s="241"/>
      <c r="GO266" s="242"/>
      <c r="GP266" s="247"/>
    </row>
    <row r="267" spans="1:200" s="2" customFormat="1" ht="24.95" hidden="1" customHeight="1">
      <c r="A267" s="31"/>
      <c r="B267" s="44" t="s">
        <v>110</v>
      </c>
      <c r="C267" s="109" t="s">
        <v>116</v>
      </c>
      <c r="D267" s="45" t="s">
        <v>112</v>
      </c>
      <c r="E267" s="45" t="s">
        <v>121</v>
      </c>
      <c r="F267" s="45">
        <v>217</v>
      </c>
      <c r="G267" s="45">
        <v>3</v>
      </c>
      <c r="H267" s="45">
        <v>55</v>
      </c>
      <c r="I267" s="45">
        <v>1</v>
      </c>
      <c r="J267" s="45">
        <v>1</v>
      </c>
      <c r="K267" s="45">
        <v>1</v>
      </c>
      <c r="L267" s="44">
        <v>44</v>
      </c>
      <c r="M267" s="99">
        <f t="shared" si="2933"/>
        <v>44</v>
      </c>
      <c r="N267" s="62"/>
      <c r="O267" s="58">
        <f t="shared" si="2934"/>
        <v>0</v>
      </c>
      <c r="P267" s="62"/>
      <c r="Q267" s="58">
        <f t="shared" si="2935"/>
        <v>0</v>
      </c>
      <c r="R267" s="62">
        <v>38</v>
      </c>
      <c r="S267" s="58">
        <f t="shared" si="2936"/>
        <v>38</v>
      </c>
      <c r="T267" s="62">
        <v>6</v>
      </c>
      <c r="U267" s="58">
        <f t="shared" si="2937"/>
        <v>6</v>
      </c>
      <c r="V267" s="62"/>
      <c r="W267" s="58">
        <f t="shared" si="2938"/>
        <v>0</v>
      </c>
      <c r="X267" s="51">
        <f t="shared" si="2939"/>
        <v>0</v>
      </c>
      <c r="Y267" s="51">
        <v>2</v>
      </c>
      <c r="Z267" s="62"/>
      <c r="AA267" s="58"/>
      <c r="AB267" s="62"/>
      <c r="AC267" s="51">
        <f t="shared" si="2940"/>
        <v>0</v>
      </c>
      <c r="AD267" s="62"/>
      <c r="AE267" s="100">
        <f t="shared" si="2941"/>
        <v>0</v>
      </c>
      <c r="AF267" s="62"/>
      <c r="AG267" s="52">
        <f t="shared" si="2942"/>
        <v>0</v>
      </c>
      <c r="AH267" s="62"/>
      <c r="AI267" s="51">
        <f t="shared" si="2943"/>
        <v>0</v>
      </c>
      <c r="AJ267" s="62"/>
      <c r="AK267" s="51">
        <f t="shared" si="2944"/>
        <v>0</v>
      </c>
      <c r="AL267" s="62"/>
      <c r="AM267" s="58">
        <f t="shared" si="2945"/>
        <v>0</v>
      </c>
      <c r="AN267" s="62"/>
      <c r="AO267" s="58">
        <f t="shared" si="2946"/>
        <v>0</v>
      </c>
      <c r="AP267" s="62"/>
      <c r="AQ267" s="51">
        <f t="shared" si="2947"/>
        <v>0</v>
      </c>
      <c r="AR267" s="62">
        <v>1</v>
      </c>
      <c r="AS267" s="51">
        <f>AR267*K267*6</f>
        <v>6</v>
      </c>
      <c r="AT267" s="63"/>
      <c r="AU267" s="52"/>
      <c r="AV267" s="63"/>
      <c r="AW267" s="52"/>
      <c r="AX267" s="63"/>
      <c r="AY267" s="52"/>
      <c r="AZ267" s="63"/>
      <c r="BA267" s="52"/>
      <c r="BB267" s="63"/>
      <c r="BC267" s="52"/>
      <c r="BD267" s="63"/>
      <c r="BE267" s="52"/>
      <c r="BF267" s="52"/>
      <c r="BG267" s="52">
        <f t="shared" si="2948"/>
        <v>52</v>
      </c>
      <c r="BH267" s="52">
        <f t="shared" si="2949"/>
        <v>50</v>
      </c>
      <c r="BI267" s="44"/>
      <c r="BJ267" s="44"/>
      <c r="BK267" s="44"/>
      <c r="BL267" s="44"/>
      <c r="BM267" s="31"/>
      <c r="BN267" s="44" t="s">
        <v>110</v>
      </c>
      <c r="BO267" s="109" t="s">
        <v>116</v>
      </c>
      <c r="BP267" s="109" t="s">
        <v>112</v>
      </c>
      <c r="BQ267" s="45" t="s">
        <v>121</v>
      </c>
      <c r="BR267" s="45">
        <v>217</v>
      </c>
      <c r="BS267" s="109">
        <v>4</v>
      </c>
      <c r="BT267" s="45">
        <v>204</v>
      </c>
      <c r="BU267" s="45">
        <v>1</v>
      </c>
      <c r="BV267" s="45">
        <v>1</v>
      </c>
      <c r="BW267" s="45">
        <v>1</v>
      </c>
      <c r="BX267" s="44">
        <v>70</v>
      </c>
      <c r="BY267" s="99">
        <f t="shared" si="2950"/>
        <v>70</v>
      </c>
      <c r="BZ267" s="62"/>
      <c r="CA267" s="58">
        <f t="shared" si="2951"/>
        <v>0</v>
      </c>
      <c r="CB267" s="62"/>
      <c r="CC267" s="58">
        <f t="shared" si="2952"/>
        <v>0</v>
      </c>
      <c r="CD267" s="62">
        <v>52</v>
      </c>
      <c r="CE267" s="58">
        <f t="shared" si="2953"/>
        <v>52</v>
      </c>
      <c r="CF267" s="62">
        <v>18</v>
      </c>
      <c r="CG267" s="58">
        <f t="shared" si="2954"/>
        <v>18</v>
      </c>
      <c r="CH267" s="62"/>
      <c r="CI267" s="58">
        <f t="shared" si="2955"/>
        <v>0</v>
      </c>
      <c r="CJ267" s="51">
        <f t="shared" si="2956"/>
        <v>0</v>
      </c>
      <c r="CK267" s="51">
        <v>2</v>
      </c>
      <c r="CL267" s="62"/>
      <c r="CM267" s="58"/>
      <c r="CN267" s="62"/>
      <c r="CO267" s="51">
        <f t="shared" si="2957"/>
        <v>0</v>
      </c>
      <c r="CP267" s="62"/>
      <c r="CQ267" s="100">
        <f t="shared" si="2958"/>
        <v>0</v>
      </c>
      <c r="CR267" s="62"/>
      <c r="CS267" s="52">
        <f t="shared" si="2959"/>
        <v>0</v>
      </c>
      <c r="CT267" s="62"/>
      <c r="CU267" s="51">
        <f t="shared" si="2960"/>
        <v>0</v>
      </c>
      <c r="CV267" s="62"/>
      <c r="CW267" s="51">
        <f t="shared" si="2961"/>
        <v>0</v>
      </c>
      <c r="CX267" s="62"/>
      <c r="CY267" s="58">
        <f t="shared" si="2962"/>
        <v>0</v>
      </c>
      <c r="CZ267" s="62"/>
      <c r="DA267" s="58">
        <f t="shared" si="2963"/>
        <v>0</v>
      </c>
      <c r="DB267" s="62"/>
      <c r="DC267" s="51">
        <f t="shared" si="2964"/>
        <v>0</v>
      </c>
      <c r="DD267" s="62">
        <v>1</v>
      </c>
      <c r="DE267" s="51">
        <f>DD267*BW267*6</f>
        <v>6</v>
      </c>
      <c r="DF267" s="63"/>
      <c r="DG267" s="52"/>
      <c r="DH267" s="63"/>
      <c r="DI267" s="52"/>
      <c r="DJ267" s="63"/>
      <c r="DK267" s="52"/>
      <c r="DL267" s="63"/>
      <c r="DM267" s="52"/>
      <c r="DN267" s="63"/>
      <c r="DO267" s="52"/>
      <c r="DP267" s="63"/>
      <c r="DQ267" s="52"/>
      <c r="DR267" s="52"/>
      <c r="DS267" s="52">
        <f t="shared" si="2965"/>
        <v>78</v>
      </c>
      <c r="DT267" s="52">
        <f t="shared" si="2966"/>
        <v>76</v>
      </c>
      <c r="DU267" s="31"/>
      <c r="DV267" s="31"/>
      <c r="DW267" s="31"/>
      <c r="DX267" s="31"/>
      <c r="DY267" s="31"/>
      <c r="DZ267" s="52"/>
      <c r="EA267" s="101"/>
      <c r="EB267" s="101"/>
      <c r="EC267" s="31"/>
      <c r="ED267" s="31"/>
      <c r="EE267" s="31"/>
      <c r="EF267" s="31"/>
      <c r="EG267" s="31"/>
      <c r="EH267" s="31"/>
      <c r="EI267" s="31"/>
      <c r="EJ267" s="31">
        <f t="shared" si="2967"/>
        <v>114</v>
      </c>
      <c r="EK267" s="31">
        <f t="shared" si="2968"/>
        <v>114</v>
      </c>
      <c r="EL267" s="31">
        <f t="shared" si="2969"/>
        <v>0</v>
      </c>
      <c r="EM267" s="30">
        <f t="shared" si="2970"/>
        <v>0</v>
      </c>
      <c r="EN267" s="31">
        <f t="shared" si="2971"/>
        <v>0</v>
      </c>
      <c r="EO267" s="31">
        <f t="shared" si="2972"/>
        <v>0</v>
      </c>
      <c r="EP267" s="31">
        <f t="shared" si="2973"/>
        <v>90</v>
      </c>
      <c r="EQ267" s="31">
        <f t="shared" si="2974"/>
        <v>90</v>
      </c>
      <c r="ER267" s="31">
        <f t="shared" si="2975"/>
        <v>24</v>
      </c>
      <c r="ES267" s="31">
        <f t="shared" si="2976"/>
        <v>24</v>
      </c>
      <c r="ET267" s="31">
        <f t="shared" si="2977"/>
        <v>0</v>
      </c>
      <c r="EU267" s="31">
        <f t="shared" si="2978"/>
        <v>0</v>
      </c>
      <c r="EV267" s="31">
        <f t="shared" si="2979"/>
        <v>0</v>
      </c>
      <c r="EW267" s="30">
        <f t="shared" si="2980"/>
        <v>4</v>
      </c>
      <c r="EX267" s="31">
        <f t="shared" si="2981"/>
        <v>0</v>
      </c>
      <c r="EY267" s="31">
        <f t="shared" si="2982"/>
        <v>0</v>
      </c>
      <c r="EZ267" s="31">
        <f t="shared" si="2983"/>
        <v>0</v>
      </c>
      <c r="FA267" s="31">
        <f t="shared" si="2984"/>
        <v>0</v>
      </c>
      <c r="FB267" s="31">
        <f t="shared" si="2985"/>
        <v>0</v>
      </c>
      <c r="FC267" s="31">
        <f t="shared" si="2986"/>
        <v>0</v>
      </c>
      <c r="FD267" s="31">
        <f t="shared" si="2987"/>
        <v>0</v>
      </c>
      <c r="FE267" s="31">
        <f t="shared" si="2988"/>
        <v>0</v>
      </c>
      <c r="FF267" s="31">
        <f t="shared" si="2989"/>
        <v>0</v>
      </c>
      <c r="FG267" s="30">
        <f t="shared" si="2990"/>
        <v>0</v>
      </c>
      <c r="FH267" s="31">
        <f t="shared" si="2991"/>
        <v>0</v>
      </c>
      <c r="FI267" s="31">
        <f t="shared" si="2992"/>
        <v>0</v>
      </c>
      <c r="FJ267" s="31">
        <f t="shared" si="2993"/>
        <v>0</v>
      </c>
      <c r="FK267" s="31">
        <f t="shared" si="2994"/>
        <v>0</v>
      </c>
      <c r="FL267" s="31">
        <f t="shared" si="2995"/>
        <v>0</v>
      </c>
      <c r="FM267" s="31">
        <f t="shared" si="2996"/>
        <v>0</v>
      </c>
      <c r="FN267" s="31">
        <f t="shared" si="2997"/>
        <v>0</v>
      </c>
      <c r="FO267" s="31">
        <f t="shared" si="2998"/>
        <v>0</v>
      </c>
      <c r="FP267" s="31">
        <f t="shared" si="2999"/>
        <v>2</v>
      </c>
      <c r="FQ267" s="31">
        <f t="shared" si="3000"/>
        <v>12</v>
      </c>
      <c r="FR267" s="31"/>
      <c r="FS267" s="31">
        <f t="shared" si="3000"/>
        <v>0</v>
      </c>
      <c r="FT267" s="31">
        <f t="shared" si="3001"/>
        <v>0</v>
      </c>
      <c r="FU267" s="31">
        <f t="shared" si="3002"/>
        <v>0</v>
      </c>
      <c r="FV267" s="31">
        <f t="shared" si="3003"/>
        <v>0</v>
      </c>
      <c r="FW267" s="31">
        <f t="shared" si="3004"/>
        <v>0</v>
      </c>
      <c r="FX267" s="31">
        <f t="shared" si="3005"/>
        <v>0</v>
      </c>
      <c r="FY267" s="31">
        <f t="shared" si="3006"/>
        <v>0</v>
      </c>
      <c r="FZ267" s="31">
        <f t="shared" si="3007"/>
        <v>0</v>
      </c>
      <c r="GA267" s="31">
        <f t="shared" si="3008"/>
        <v>0</v>
      </c>
      <c r="GB267" s="31">
        <f t="shared" si="3009"/>
        <v>0</v>
      </c>
      <c r="GC267" s="31">
        <f t="shared" si="3010"/>
        <v>0</v>
      </c>
      <c r="GD267" s="31">
        <f t="shared" si="3011"/>
        <v>0</v>
      </c>
      <c r="GE267" s="97">
        <f t="shared" si="3012"/>
        <v>130</v>
      </c>
      <c r="GF267" s="98">
        <f t="shared" si="3013"/>
        <v>126</v>
      </c>
      <c r="GG267" s="31"/>
      <c r="GH267" s="31"/>
      <c r="GI267" s="31"/>
      <c r="GJ267" s="31"/>
      <c r="GL267" s="7"/>
      <c r="GM267" s="7"/>
      <c r="GN267" s="11"/>
      <c r="GO267" s="33"/>
      <c r="GP267" s="40"/>
    </row>
    <row r="268" spans="1:200" s="2" customFormat="1" ht="24.95" hidden="1" customHeight="1">
      <c r="A268" s="31"/>
      <c r="B268" s="102" t="s">
        <v>110</v>
      </c>
      <c r="C268" s="45" t="s">
        <v>116</v>
      </c>
      <c r="D268" s="45" t="s">
        <v>112</v>
      </c>
      <c r="E268" s="45" t="s">
        <v>121</v>
      </c>
      <c r="F268" s="45">
        <v>320</v>
      </c>
      <c r="G268" s="45">
        <v>5</v>
      </c>
      <c r="H268" s="45">
        <v>73</v>
      </c>
      <c r="I268" s="45">
        <v>1</v>
      </c>
      <c r="J268" s="45">
        <v>1</v>
      </c>
      <c r="K268" s="45">
        <v>1</v>
      </c>
      <c r="L268" s="104">
        <v>44</v>
      </c>
      <c r="M268" s="99">
        <f t="shared" si="2933"/>
        <v>44</v>
      </c>
      <c r="N268" s="62"/>
      <c r="O268" s="58">
        <f t="shared" ref="O268" si="3014">SUM(N268)*I268</f>
        <v>0</v>
      </c>
      <c r="P268" s="62"/>
      <c r="Q268" s="58">
        <f t="shared" si="2935"/>
        <v>0</v>
      </c>
      <c r="R268" s="62">
        <v>38</v>
      </c>
      <c r="S268" s="58">
        <f t="shared" ref="S268" si="3015">SUM(R268)*J268</f>
        <v>38</v>
      </c>
      <c r="T268" s="62">
        <v>6</v>
      </c>
      <c r="U268" s="58">
        <f t="shared" si="2937"/>
        <v>6</v>
      </c>
      <c r="V268" s="62"/>
      <c r="W268" s="58">
        <f t="shared" si="2938"/>
        <v>0</v>
      </c>
      <c r="X268" s="51">
        <f t="shared" si="2939"/>
        <v>0</v>
      </c>
      <c r="Y268" s="51">
        <v>2</v>
      </c>
      <c r="Z268" s="62"/>
      <c r="AA268" s="58"/>
      <c r="AB268" s="62"/>
      <c r="AC268" s="51">
        <f t="shared" si="2940"/>
        <v>0</v>
      </c>
      <c r="AD268" s="62"/>
      <c r="AE268" s="100">
        <f t="shared" si="2941"/>
        <v>0</v>
      </c>
      <c r="AF268" s="62"/>
      <c r="AG268" s="52">
        <f t="shared" si="2942"/>
        <v>0</v>
      </c>
      <c r="AH268" s="62"/>
      <c r="AI268" s="51">
        <f t="shared" si="2943"/>
        <v>0</v>
      </c>
      <c r="AJ268" s="62"/>
      <c r="AK268" s="51">
        <f t="shared" si="2944"/>
        <v>0</v>
      </c>
      <c r="AL268" s="62"/>
      <c r="AM268" s="58">
        <f t="shared" ref="AM268" si="3016">SUM(AL268*H268)</f>
        <v>0</v>
      </c>
      <c r="AN268" s="62"/>
      <c r="AO268" s="58">
        <f t="shared" si="2946"/>
        <v>0</v>
      </c>
      <c r="AP268" s="62"/>
      <c r="AQ268" s="51">
        <f t="shared" si="2947"/>
        <v>0</v>
      </c>
      <c r="AR268" s="62">
        <v>1</v>
      </c>
      <c r="AS268" s="51">
        <f>AR268*K268*6</f>
        <v>6</v>
      </c>
      <c r="AT268" s="63"/>
      <c r="AU268" s="52"/>
      <c r="AV268" s="63"/>
      <c r="AW268" s="52"/>
      <c r="AX268" s="63"/>
      <c r="AY268" s="52"/>
      <c r="AZ268" s="63"/>
      <c r="BA268" s="52"/>
      <c r="BB268" s="63"/>
      <c r="BC268" s="52"/>
      <c r="BD268" s="63"/>
      <c r="BE268" s="52"/>
      <c r="BF268" s="52"/>
      <c r="BG268" s="52">
        <f t="shared" si="2948"/>
        <v>52</v>
      </c>
      <c r="BH268" s="52">
        <f t="shared" si="2949"/>
        <v>50</v>
      </c>
      <c r="BI268" s="31"/>
      <c r="BJ268" s="31"/>
      <c r="BK268" s="31"/>
      <c r="BL268" s="31"/>
      <c r="BM268" s="31"/>
      <c r="BN268" s="44" t="s">
        <v>110</v>
      </c>
      <c r="BO268" s="109" t="s">
        <v>116</v>
      </c>
      <c r="BP268" s="45" t="s">
        <v>112</v>
      </c>
      <c r="BQ268" s="45" t="s">
        <v>121</v>
      </c>
      <c r="BR268" s="45">
        <v>320</v>
      </c>
      <c r="BS268" s="45">
        <v>6</v>
      </c>
      <c r="BT268" s="45">
        <v>141</v>
      </c>
      <c r="BU268" s="45">
        <v>1</v>
      </c>
      <c r="BV268" s="45">
        <v>1</v>
      </c>
      <c r="BW268" s="45">
        <v>1</v>
      </c>
      <c r="BX268" s="44">
        <v>70</v>
      </c>
      <c r="BY268" s="99">
        <f t="shared" si="2950"/>
        <v>70</v>
      </c>
      <c r="BZ268" s="62"/>
      <c r="CA268" s="58">
        <f t="shared" si="2951"/>
        <v>0</v>
      </c>
      <c r="CB268" s="62"/>
      <c r="CC268" s="58">
        <f t="shared" si="2952"/>
        <v>0</v>
      </c>
      <c r="CD268" s="62">
        <v>52</v>
      </c>
      <c r="CE268" s="58">
        <f t="shared" si="2953"/>
        <v>52</v>
      </c>
      <c r="CF268" s="62">
        <v>18</v>
      </c>
      <c r="CG268" s="58">
        <f t="shared" si="2954"/>
        <v>18</v>
      </c>
      <c r="CH268" s="62"/>
      <c r="CI268" s="58">
        <f t="shared" si="2955"/>
        <v>0</v>
      </c>
      <c r="CJ268" s="51">
        <f t="shared" si="2956"/>
        <v>0</v>
      </c>
      <c r="CK268" s="51">
        <v>2</v>
      </c>
      <c r="CL268" s="62"/>
      <c r="CM268" s="58"/>
      <c r="CN268" s="62"/>
      <c r="CO268" s="51">
        <f t="shared" si="2957"/>
        <v>0</v>
      </c>
      <c r="CP268" s="62"/>
      <c r="CQ268" s="100">
        <f t="shared" si="2958"/>
        <v>0</v>
      </c>
      <c r="CR268" s="62"/>
      <c r="CS268" s="52">
        <f t="shared" si="2959"/>
        <v>0</v>
      </c>
      <c r="CT268" s="62"/>
      <c r="CU268" s="51">
        <f t="shared" si="2960"/>
        <v>0</v>
      </c>
      <c r="CV268" s="62"/>
      <c r="CW268" s="51">
        <f t="shared" si="2961"/>
        <v>0</v>
      </c>
      <c r="CX268" s="62"/>
      <c r="CY268" s="58">
        <f t="shared" si="2962"/>
        <v>0</v>
      </c>
      <c r="CZ268" s="62"/>
      <c r="DA268" s="58">
        <f t="shared" si="2963"/>
        <v>0</v>
      </c>
      <c r="DB268" s="62"/>
      <c r="DC268" s="51">
        <f t="shared" si="2964"/>
        <v>0</v>
      </c>
      <c r="DD268" s="62">
        <v>1</v>
      </c>
      <c r="DE268" s="51">
        <f>DD268*BW268*6</f>
        <v>6</v>
      </c>
      <c r="DF268" s="63"/>
      <c r="DG268" s="52"/>
      <c r="DH268" s="63"/>
      <c r="DI268" s="52"/>
      <c r="DJ268" s="63"/>
      <c r="DK268" s="52"/>
      <c r="DL268" s="63"/>
      <c r="DM268" s="52"/>
      <c r="DN268" s="63"/>
      <c r="DO268" s="52"/>
      <c r="DP268" s="63"/>
      <c r="DQ268" s="52"/>
      <c r="DR268" s="52"/>
      <c r="DS268" s="52">
        <f t="shared" si="2965"/>
        <v>78</v>
      </c>
      <c r="DT268" s="52">
        <f t="shared" si="2966"/>
        <v>76</v>
      </c>
      <c r="DU268" s="31"/>
      <c r="DV268" s="31"/>
      <c r="DW268" s="31"/>
      <c r="DX268" s="31"/>
      <c r="DY268" s="31"/>
      <c r="DZ268" s="52"/>
      <c r="EA268" s="101"/>
      <c r="EB268" s="101"/>
      <c r="EC268" s="31"/>
      <c r="ED268" s="31"/>
      <c r="EE268" s="31"/>
      <c r="EF268" s="31"/>
      <c r="EG268" s="31"/>
      <c r="EH268" s="31"/>
      <c r="EI268" s="31"/>
      <c r="EJ268" s="31">
        <f t="shared" si="2967"/>
        <v>114</v>
      </c>
      <c r="EK268" s="31">
        <f t="shared" si="2968"/>
        <v>114</v>
      </c>
      <c r="EL268" s="31">
        <f t="shared" si="2969"/>
        <v>0</v>
      </c>
      <c r="EM268" s="30">
        <f t="shared" si="2970"/>
        <v>0</v>
      </c>
      <c r="EN268" s="31">
        <f t="shared" si="2971"/>
        <v>0</v>
      </c>
      <c r="EO268" s="31">
        <f t="shared" si="2972"/>
        <v>0</v>
      </c>
      <c r="EP268" s="31">
        <f t="shared" si="2973"/>
        <v>90</v>
      </c>
      <c r="EQ268" s="31">
        <f t="shared" si="2974"/>
        <v>90</v>
      </c>
      <c r="ER268" s="31">
        <f t="shared" si="2975"/>
        <v>24</v>
      </c>
      <c r="ES268" s="31">
        <f t="shared" si="2976"/>
        <v>24</v>
      </c>
      <c r="ET268" s="31">
        <f t="shared" si="2977"/>
        <v>0</v>
      </c>
      <c r="EU268" s="31">
        <f t="shared" si="2978"/>
        <v>0</v>
      </c>
      <c r="EV268" s="31">
        <f t="shared" si="2979"/>
        <v>0</v>
      </c>
      <c r="EW268" s="30">
        <f t="shared" si="2980"/>
        <v>4</v>
      </c>
      <c r="EX268" s="31">
        <f t="shared" si="2981"/>
        <v>0</v>
      </c>
      <c r="EY268" s="31">
        <f t="shared" si="2982"/>
        <v>0</v>
      </c>
      <c r="EZ268" s="31">
        <f t="shared" si="2983"/>
        <v>0</v>
      </c>
      <c r="FA268" s="31">
        <f t="shared" si="2984"/>
        <v>0</v>
      </c>
      <c r="FB268" s="31">
        <f t="shared" si="2985"/>
        <v>0</v>
      </c>
      <c r="FC268" s="31">
        <f t="shared" si="2986"/>
        <v>0</v>
      </c>
      <c r="FD268" s="31">
        <f t="shared" si="2987"/>
        <v>0</v>
      </c>
      <c r="FE268" s="31">
        <f t="shared" si="2988"/>
        <v>0</v>
      </c>
      <c r="FF268" s="31">
        <f t="shared" si="2989"/>
        <v>0</v>
      </c>
      <c r="FG268" s="30">
        <f t="shared" si="2990"/>
        <v>0</v>
      </c>
      <c r="FH268" s="31">
        <f t="shared" si="2991"/>
        <v>0</v>
      </c>
      <c r="FI268" s="31">
        <f t="shared" si="2992"/>
        <v>0</v>
      </c>
      <c r="FJ268" s="31">
        <f t="shared" si="2993"/>
        <v>0</v>
      </c>
      <c r="FK268" s="31">
        <f t="shared" si="2994"/>
        <v>0</v>
      </c>
      <c r="FL268" s="31">
        <f t="shared" si="2995"/>
        <v>0</v>
      </c>
      <c r="FM268" s="31">
        <f t="shared" si="2996"/>
        <v>0</v>
      </c>
      <c r="FN268" s="31">
        <f t="shared" si="2997"/>
        <v>0</v>
      </c>
      <c r="FO268" s="31">
        <f t="shared" si="2998"/>
        <v>0</v>
      </c>
      <c r="FP268" s="31">
        <f t="shared" si="2999"/>
        <v>2</v>
      </c>
      <c r="FQ268" s="31">
        <f t="shared" si="3000"/>
        <v>12</v>
      </c>
      <c r="FR268" s="31"/>
      <c r="FS268" s="31">
        <f t="shared" si="3000"/>
        <v>0</v>
      </c>
      <c r="FT268" s="31">
        <f t="shared" si="3001"/>
        <v>0</v>
      </c>
      <c r="FU268" s="31">
        <f t="shared" si="3002"/>
        <v>0</v>
      </c>
      <c r="FV268" s="31">
        <f t="shared" si="3003"/>
        <v>0</v>
      </c>
      <c r="FW268" s="31">
        <f t="shared" si="3004"/>
        <v>0</v>
      </c>
      <c r="FX268" s="31">
        <f t="shared" si="3005"/>
        <v>0</v>
      </c>
      <c r="FY268" s="31">
        <f t="shared" si="3006"/>
        <v>0</v>
      </c>
      <c r="FZ268" s="31">
        <f t="shared" si="3007"/>
        <v>0</v>
      </c>
      <c r="GA268" s="31">
        <f t="shared" si="3008"/>
        <v>0</v>
      </c>
      <c r="GB268" s="31">
        <f t="shared" si="3009"/>
        <v>0</v>
      </c>
      <c r="GC268" s="31">
        <f t="shared" si="3010"/>
        <v>0</v>
      </c>
      <c r="GD268" s="31">
        <f t="shared" si="3011"/>
        <v>0</v>
      </c>
      <c r="GE268" s="97">
        <f t="shared" si="3012"/>
        <v>130</v>
      </c>
      <c r="GF268" s="98">
        <f t="shared" si="3013"/>
        <v>126</v>
      </c>
      <c r="GG268" s="31"/>
      <c r="GH268" s="31"/>
      <c r="GI268" s="31"/>
      <c r="GJ268" s="31"/>
      <c r="GL268" s="7"/>
      <c r="GM268" s="7"/>
      <c r="GN268" s="11"/>
      <c r="GO268" s="33"/>
      <c r="GP268" s="40"/>
    </row>
    <row r="269" spans="1:200" s="2" customFormat="1" ht="24.95" hidden="1" customHeight="1">
      <c r="A269" s="31"/>
      <c r="B269" s="111" t="s">
        <v>110</v>
      </c>
      <c r="C269" s="109" t="s">
        <v>116</v>
      </c>
      <c r="D269" s="109" t="s">
        <v>112</v>
      </c>
      <c r="E269" s="45" t="s">
        <v>121</v>
      </c>
      <c r="F269" s="45">
        <v>418</v>
      </c>
      <c r="G269" s="109">
        <v>7</v>
      </c>
      <c r="H269" s="45">
        <v>166</v>
      </c>
      <c r="I269" s="45">
        <v>1</v>
      </c>
      <c r="J269" s="45">
        <v>1</v>
      </c>
      <c r="K269" s="45">
        <v>1</v>
      </c>
      <c r="L269" s="44">
        <v>40</v>
      </c>
      <c r="M269" s="99">
        <f>SUM(N269+P269+R269+T269+V269)</f>
        <v>40</v>
      </c>
      <c r="N269" s="62"/>
      <c r="O269" s="58">
        <f>SUM(N269)*I269</f>
        <v>0</v>
      </c>
      <c r="P269" s="62"/>
      <c r="Q269" s="58">
        <f>J269*P269</f>
        <v>0</v>
      </c>
      <c r="R269" s="62">
        <v>34</v>
      </c>
      <c r="S269" s="58">
        <f>SUM(R269)*J269</f>
        <v>34</v>
      </c>
      <c r="T269" s="62">
        <v>6</v>
      </c>
      <c r="U269" s="58">
        <f>SUM(T269)*K269</f>
        <v>6</v>
      </c>
      <c r="V269" s="62"/>
      <c r="W269" s="58">
        <f>SUM(V269)*J269*5</f>
        <v>0</v>
      </c>
      <c r="X269" s="51">
        <f>SUM(K269*AX269*2+K269*AZ269*2)</f>
        <v>0</v>
      </c>
      <c r="Y269" s="51">
        <v>2</v>
      </c>
      <c r="Z269" s="62"/>
      <c r="AA269" s="58"/>
      <c r="AB269" s="62"/>
      <c r="AC269" s="51">
        <f>SUM(AB269)*3*H269/5</f>
        <v>0</v>
      </c>
      <c r="AD269" s="62"/>
      <c r="AE269" s="100">
        <f>SUM(AD269*H269*(30+4))</f>
        <v>0</v>
      </c>
      <c r="AF269" s="62"/>
      <c r="AG269" s="52">
        <f>SUM(AF269*H269*3)</f>
        <v>0</v>
      </c>
      <c r="AH269" s="62"/>
      <c r="AI269" s="51">
        <f>SUM(AH269*H269/3)</f>
        <v>0</v>
      </c>
      <c r="AJ269" s="62"/>
      <c r="AK269" s="51">
        <f>SUM(AJ269*H269*2/3)</f>
        <v>0</v>
      </c>
      <c r="AL269" s="62"/>
      <c r="AM269" s="58">
        <f>SUM(AL269*H269)</f>
        <v>0</v>
      </c>
      <c r="AN269" s="62"/>
      <c r="AO269" s="58">
        <f>SUM(AN269*J269)</f>
        <v>0</v>
      </c>
      <c r="AP269" s="62"/>
      <c r="AQ269" s="51">
        <f>SUM(AP269*H269*2)</f>
        <v>0</v>
      </c>
      <c r="AR269" s="62">
        <v>1</v>
      </c>
      <c r="AS269" s="51">
        <f t="shared" ref="AS269" si="3017">AR269*K269*6</f>
        <v>6</v>
      </c>
      <c r="AT269" s="63"/>
      <c r="AU269" s="52"/>
      <c r="AV269" s="63"/>
      <c r="AW269" s="52"/>
      <c r="AX269" s="63"/>
      <c r="AY269" s="52"/>
      <c r="AZ269" s="63"/>
      <c r="BA269" s="52"/>
      <c r="BB269" s="63"/>
      <c r="BC269" s="52"/>
      <c r="BD269" s="63"/>
      <c r="BE269" s="52"/>
      <c r="BF269" s="52"/>
      <c r="BG269" s="52">
        <f t="shared" si="2948"/>
        <v>48</v>
      </c>
      <c r="BH269" s="52">
        <f t="shared" si="2949"/>
        <v>46</v>
      </c>
      <c r="BI269" s="31"/>
      <c r="BJ269" s="31"/>
      <c r="BK269" s="31"/>
      <c r="BL269" s="31"/>
      <c r="BM269" s="31"/>
      <c r="BN269" s="44" t="s">
        <v>110</v>
      </c>
      <c r="BO269" s="109" t="s">
        <v>116</v>
      </c>
      <c r="BP269" s="109" t="s">
        <v>112</v>
      </c>
      <c r="BQ269" s="45" t="s">
        <v>121</v>
      </c>
      <c r="BR269" s="45">
        <v>418</v>
      </c>
      <c r="BS269" s="109">
        <v>8</v>
      </c>
      <c r="BT269" s="45">
        <v>166</v>
      </c>
      <c r="BU269" s="45">
        <v>1</v>
      </c>
      <c r="BV269" s="45">
        <v>1</v>
      </c>
      <c r="BW269" s="45">
        <v>1</v>
      </c>
      <c r="BX269" s="113">
        <v>74</v>
      </c>
      <c r="BY269" s="99">
        <f>SUM(BZ269+CB269+CD269+CF269+CH269)</f>
        <v>74</v>
      </c>
      <c r="BZ269" s="62"/>
      <c r="CA269" s="58">
        <f>SUM(BZ269)*BU269</f>
        <v>0</v>
      </c>
      <c r="CB269" s="62"/>
      <c r="CC269" s="58">
        <f>BV269*CB269</f>
        <v>0</v>
      </c>
      <c r="CD269" s="62">
        <v>56</v>
      </c>
      <c r="CE269" s="58">
        <f>SUM(CD269)*BV269</f>
        <v>56</v>
      </c>
      <c r="CF269" s="62">
        <v>18</v>
      </c>
      <c r="CG269" s="58">
        <f>SUM(CF269)*BW269</f>
        <v>18</v>
      </c>
      <c r="CH269" s="62"/>
      <c r="CI269" s="58">
        <f>SUM(CH269)*BV269*5</f>
        <v>0</v>
      </c>
      <c r="CJ269" s="51">
        <f>SUM(BW269*DJ269*2+BW269*DL269*2)</f>
        <v>0</v>
      </c>
      <c r="CK269" s="51">
        <v>2</v>
      </c>
      <c r="CL269" s="62"/>
      <c r="CM269" s="58"/>
      <c r="CN269" s="62"/>
      <c r="CO269" s="51">
        <f>SUM(CN269)*3*BT269/5</f>
        <v>0</v>
      </c>
      <c r="CP269" s="62"/>
      <c r="CQ269" s="100">
        <f>SUM(CP269*BT269*(30+4))</f>
        <v>0</v>
      </c>
      <c r="CR269" s="62"/>
      <c r="CS269" s="52">
        <f>SUM(CR269*BT269*3)</f>
        <v>0</v>
      </c>
      <c r="CT269" s="62"/>
      <c r="CU269" s="51">
        <f>SUM(CT269*BT269/3)</f>
        <v>0</v>
      </c>
      <c r="CV269" s="62"/>
      <c r="CW269" s="51">
        <f>SUM(CV269*BT269*2/3)</f>
        <v>0</v>
      </c>
      <c r="CX269" s="62"/>
      <c r="CY269" s="58">
        <f>SUM(CX269*BT269)</f>
        <v>0</v>
      </c>
      <c r="CZ269" s="62"/>
      <c r="DA269" s="58">
        <f>SUM(CZ269*BV269)</f>
        <v>0</v>
      </c>
      <c r="DB269" s="62"/>
      <c r="DC269" s="51">
        <f>SUM(DB269*BT269*2)</f>
        <v>0</v>
      </c>
      <c r="DD269" s="62">
        <v>1</v>
      </c>
      <c r="DE269" s="51">
        <f t="shared" ref="DE269" si="3018">DD269*BW269*6</f>
        <v>6</v>
      </c>
      <c r="DF269" s="63"/>
      <c r="DG269" s="52"/>
      <c r="DH269" s="63"/>
      <c r="DI269" s="52"/>
      <c r="DJ269" s="63"/>
      <c r="DK269" s="52"/>
      <c r="DL269" s="63"/>
      <c r="DM269" s="52"/>
      <c r="DN269" s="63"/>
      <c r="DO269" s="52"/>
      <c r="DP269" s="63"/>
      <c r="DQ269" s="52"/>
      <c r="DR269" s="52"/>
      <c r="DS269" s="52">
        <f t="shared" si="2965"/>
        <v>82</v>
      </c>
      <c r="DT269" s="52">
        <f t="shared" si="2966"/>
        <v>80</v>
      </c>
      <c r="DU269" s="31"/>
      <c r="DV269" s="31"/>
      <c r="DW269" s="31"/>
      <c r="DX269" s="31"/>
      <c r="DY269" s="31"/>
      <c r="DZ269" s="52"/>
      <c r="EA269" s="101"/>
      <c r="EB269" s="101"/>
      <c r="EC269" s="31"/>
      <c r="ED269" s="31"/>
      <c r="EE269" s="31"/>
      <c r="EF269" s="31"/>
      <c r="EG269" s="31"/>
      <c r="EH269" s="31"/>
      <c r="EI269" s="31"/>
      <c r="EJ269" s="31">
        <f t="shared" si="2967"/>
        <v>114</v>
      </c>
      <c r="EK269" s="31">
        <f t="shared" si="2968"/>
        <v>114</v>
      </c>
      <c r="EL269" s="31">
        <f t="shared" si="2969"/>
        <v>0</v>
      </c>
      <c r="EM269" s="30">
        <f t="shared" si="2970"/>
        <v>0</v>
      </c>
      <c r="EN269" s="31">
        <f t="shared" si="2971"/>
        <v>0</v>
      </c>
      <c r="EO269" s="31">
        <f t="shared" si="2972"/>
        <v>0</v>
      </c>
      <c r="EP269" s="31">
        <f t="shared" si="2973"/>
        <v>90</v>
      </c>
      <c r="EQ269" s="31">
        <f t="shared" si="2974"/>
        <v>90</v>
      </c>
      <c r="ER269" s="31">
        <f t="shared" si="2975"/>
        <v>24</v>
      </c>
      <c r="ES269" s="31">
        <f t="shared" si="2976"/>
        <v>24</v>
      </c>
      <c r="ET269" s="31">
        <f t="shared" si="2977"/>
        <v>0</v>
      </c>
      <c r="EU269" s="31">
        <f t="shared" si="2978"/>
        <v>0</v>
      </c>
      <c r="EV269" s="31">
        <f t="shared" si="2979"/>
        <v>0</v>
      </c>
      <c r="EW269" s="30">
        <f t="shared" si="2980"/>
        <v>4</v>
      </c>
      <c r="EX269" s="31">
        <f t="shared" si="2981"/>
        <v>0</v>
      </c>
      <c r="EY269" s="31">
        <f t="shared" si="2982"/>
        <v>0</v>
      </c>
      <c r="EZ269" s="31">
        <f t="shared" si="2983"/>
        <v>0</v>
      </c>
      <c r="FA269" s="31">
        <f t="shared" si="2984"/>
        <v>0</v>
      </c>
      <c r="FB269" s="31">
        <f t="shared" si="2985"/>
        <v>0</v>
      </c>
      <c r="FC269" s="31">
        <f t="shared" si="2986"/>
        <v>0</v>
      </c>
      <c r="FD269" s="31">
        <f t="shared" si="2987"/>
        <v>0</v>
      </c>
      <c r="FE269" s="31">
        <f t="shared" si="2988"/>
        <v>0</v>
      </c>
      <c r="FF269" s="31">
        <f t="shared" si="2989"/>
        <v>0</v>
      </c>
      <c r="FG269" s="30">
        <f t="shared" si="2990"/>
        <v>0</v>
      </c>
      <c r="FH269" s="31">
        <f t="shared" si="2991"/>
        <v>0</v>
      </c>
      <c r="FI269" s="31">
        <f t="shared" si="2992"/>
        <v>0</v>
      </c>
      <c r="FJ269" s="31">
        <f t="shared" si="2993"/>
        <v>0</v>
      </c>
      <c r="FK269" s="31">
        <f t="shared" si="2994"/>
        <v>0</v>
      </c>
      <c r="FL269" s="31">
        <f t="shared" si="2995"/>
        <v>0</v>
      </c>
      <c r="FM269" s="31">
        <f t="shared" si="2996"/>
        <v>0</v>
      </c>
      <c r="FN269" s="31">
        <f t="shared" si="2997"/>
        <v>0</v>
      </c>
      <c r="FO269" s="31">
        <f t="shared" si="2998"/>
        <v>0</v>
      </c>
      <c r="FP269" s="31">
        <f t="shared" si="2999"/>
        <v>2</v>
      </c>
      <c r="FQ269" s="31">
        <f t="shared" si="3000"/>
        <v>12</v>
      </c>
      <c r="FR269" s="31"/>
      <c r="FS269" s="31">
        <f t="shared" si="3000"/>
        <v>0</v>
      </c>
      <c r="FT269" s="31">
        <f t="shared" si="3001"/>
        <v>0</v>
      </c>
      <c r="FU269" s="31">
        <f t="shared" si="3002"/>
        <v>0</v>
      </c>
      <c r="FV269" s="31">
        <f t="shared" si="3003"/>
        <v>0</v>
      </c>
      <c r="FW269" s="31">
        <f t="shared" si="3004"/>
        <v>0</v>
      </c>
      <c r="FX269" s="31">
        <f t="shared" si="3005"/>
        <v>0</v>
      </c>
      <c r="FY269" s="31">
        <f t="shared" si="3006"/>
        <v>0</v>
      </c>
      <c r="FZ269" s="31">
        <f t="shared" si="3007"/>
        <v>0</v>
      </c>
      <c r="GA269" s="31">
        <f t="shared" si="3008"/>
        <v>0</v>
      </c>
      <c r="GB269" s="31">
        <f t="shared" si="3009"/>
        <v>0</v>
      </c>
      <c r="GC269" s="31">
        <f t="shared" si="3010"/>
        <v>0</v>
      </c>
      <c r="GD269" s="31">
        <f t="shared" si="3011"/>
        <v>0</v>
      </c>
      <c r="GE269" s="97">
        <f t="shared" si="3012"/>
        <v>130</v>
      </c>
      <c r="GF269" s="98">
        <f t="shared" si="3013"/>
        <v>126</v>
      </c>
      <c r="GG269" s="31"/>
      <c r="GH269" s="31"/>
      <c r="GI269" s="31"/>
      <c r="GJ269" s="31"/>
      <c r="GL269" s="7"/>
      <c r="GM269" s="7"/>
      <c r="GN269" s="11"/>
      <c r="GO269" s="33"/>
      <c r="GP269" s="40"/>
    </row>
    <row r="270" spans="1:200" s="2" customFormat="1" ht="24.95" hidden="1" customHeight="1">
      <c r="A270" s="31"/>
      <c r="B270" s="44" t="s">
        <v>123</v>
      </c>
      <c r="C270" s="119" t="s">
        <v>158</v>
      </c>
      <c r="D270" s="109" t="s">
        <v>112</v>
      </c>
      <c r="E270" s="109" t="s">
        <v>189</v>
      </c>
      <c r="F270" s="45" t="s">
        <v>140</v>
      </c>
      <c r="G270" s="109">
        <v>1</v>
      </c>
      <c r="H270" s="45">
        <v>12</v>
      </c>
      <c r="I270" s="45">
        <v>1</v>
      </c>
      <c r="J270" s="45">
        <v>1</v>
      </c>
      <c r="K270" s="45">
        <v>1</v>
      </c>
      <c r="L270" s="44">
        <v>16</v>
      </c>
      <c r="M270" s="99">
        <f t="shared" ref="M270:M271" si="3019">SUM(N270+P270+R270+T270+V270)</f>
        <v>10</v>
      </c>
      <c r="N270" s="62">
        <v>2</v>
      </c>
      <c r="O270" s="58">
        <f t="shared" ref="O270:O271" si="3020">SUM(N270)*I270</f>
        <v>2</v>
      </c>
      <c r="P270" s="62">
        <v>8</v>
      </c>
      <c r="Q270" s="58">
        <f t="shared" ref="Q270" si="3021">J270*P270</f>
        <v>8</v>
      </c>
      <c r="R270" s="62"/>
      <c r="S270" s="58">
        <f t="shared" ref="S270:S271" si="3022">SUM(R270)*J270</f>
        <v>0</v>
      </c>
      <c r="T270" s="62"/>
      <c r="U270" s="58">
        <f t="shared" ref="U270:U271" si="3023">SUM(T270)*K270</f>
        <v>0</v>
      </c>
      <c r="V270" s="62"/>
      <c r="W270" s="58">
        <f t="shared" ref="W270:W271" si="3024">SUM(V270)*J270*5</f>
        <v>0</v>
      </c>
      <c r="X270" s="51">
        <f t="shared" ref="X270" si="3025">SUM(K270*AX270*2+K270*AZ270*2)</f>
        <v>0</v>
      </c>
      <c r="Y270" s="51"/>
      <c r="Z270" s="62"/>
      <c r="AA270" s="58"/>
      <c r="AB270" s="62"/>
      <c r="AC270" s="51">
        <f t="shared" ref="AC270:AC271" si="3026">SUM(AB270)*3*H270/5</f>
        <v>0</v>
      </c>
      <c r="AD270" s="62"/>
      <c r="AE270" s="100">
        <f t="shared" ref="AE270:AE271" si="3027">SUM(AD270*H270*(30+4))</f>
        <v>0</v>
      </c>
      <c r="AF270" s="62"/>
      <c r="AG270" s="52">
        <f t="shared" ref="AG270:AG271" si="3028">SUM(AF270*H270*3)</f>
        <v>0</v>
      </c>
      <c r="AH270" s="62"/>
      <c r="AI270" s="51">
        <f t="shared" ref="AI270:AI271" si="3029">SUM(AH270*H270/3)</f>
        <v>0</v>
      </c>
      <c r="AJ270" s="62"/>
      <c r="AK270" s="51">
        <f t="shared" ref="AK270:AK271" si="3030">SUM(AJ270*H270*2/3)</f>
        <v>0</v>
      </c>
      <c r="AL270" s="62"/>
      <c r="AM270" s="58">
        <f t="shared" ref="AM270:AM274" si="3031">SUM(AL270*H270)</f>
        <v>0</v>
      </c>
      <c r="AN270" s="62"/>
      <c r="AO270" s="58">
        <f t="shared" ref="AO270" si="3032">SUM(AN270*J270)</f>
        <v>0</v>
      </c>
      <c r="AP270" s="62"/>
      <c r="AQ270" s="51">
        <f t="shared" ref="AQ270:AQ271" si="3033">SUM(AP270*H270*2)</f>
        <v>0</v>
      </c>
      <c r="AR270" s="62">
        <v>1</v>
      </c>
      <c r="AS270" s="51">
        <f>SUM(AR270*H270/3)</f>
        <v>4</v>
      </c>
      <c r="AT270" s="63"/>
      <c r="AU270" s="52"/>
      <c r="AV270" s="63"/>
      <c r="AW270" s="52"/>
      <c r="AX270" s="63"/>
      <c r="AY270" s="52"/>
      <c r="AZ270" s="63"/>
      <c r="BA270" s="52"/>
      <c r="BB270" s="63"/>
      <c r="BC270" s="52"/>
      <c r="BD270" s="63"/>
      <c r="BE270" s="52"/>
      <c r="BF270" s="52"/>
      <c r="BG270" s="52">
        <f t="shared" si="2948"/>
        <v>14</v>
      </c>
      <c r="BH270" s="52">
        <f t="shared" si="2949"/>
        <v>14</v>
      </c>
      <c r="BI270" s="31"/>
      <c r="BJ270" s="31"/>
      <c r="BK270" s="31"/>
      <c r="BL270" s="31"/>
      <c r="BM270" s="31"/>
      <c r="BN270" s="44" t="s">
        <v>201</v>
      </c>
      <c r="BO270" s="45" t="s">
        <v>202</v>
      </c>
      <c r="BP270" s="45" t="s">
        <v>203</v>
      </c>
      <c r="BQ270" s="45" t="s">
        <v>194</v>
      </c>
      <c r="BR270" s="45" t="s">
        <v>204</v>
      </c>
      <c r="BS270" s="45" t="s">
        <v>205</v>
      </c>
      <c r="BT270" s="45">
        <v>21</v>
      </c>
      <c r="BU270" s="45">
        <v>1</v>
      </c>
      <c r="BV270" s="45">
        <v>1</v>
      </c>
      <c r="BW270" s="45">
        <f>SUM(BV270)*2</f>
        <v>2</v>
      </c>
      <c r="BX270" s="104">
        <v>4</v>
      </c>
      <c r="BY270" s="99">
        <f t="shared" ref="BY270:BY276" si="3034">SUM(BZ270+CB270+CD270+CF270+CH270)</f>
        <v>4</v>
      </c>
      <c r="BZ270" s="62">
        <v>4</v>
      </c>
      <c r="CA270" s="58">
        <f t="shared" ref="CA270:CA275" si="3035">SUM(BZ270)*BU270</f>
        <v>4</v>
      </c>
      <c r="CB270" s="62"/>
      <c r="CC270" s="58">
        <f t="shared" ref="CC270:CC276" si="3036">BV270*CB270</f>
        <v>0</v>
      </c>
      <c r="CD270" s="62"/>
      <c r="CE270" s="58">
        <f t="shared" ref="CE270:CE275" si="3037">SUM(CD270)*BV270</f>
        <v>0</v>
      </c>
      <c r="CF270" s="62"/>
      <c r="CG270" s="58">
        <f t="shared" ref="CG270:CG275" si="3038">SUM(CF270)*BW270</f>
        <v>0</v>
      </c>
      <c r="CH270" s="62"/>
      <c r="CI270" s="58">
        <f t="shared" ref="CI270:CI275" si="3039">SUM(CH270)*BV270*5</f>
        <v>0</v>
      </c>
      <c r="CJ270" s="51">
        <f>SUM(BV270*DJ270*2+BV270*DL270*2)</f>
        <v>0</v>
      </c>
      <c r="CK270" s="51"/>
      <c r="CL270" s="62"/>
      <c r="CM270" s="58"/>
      <c r="CN270" s="62"/>
      <c r="CO270" s="51">
        <f t="shared" ref="CO270:CO275" si="3040">SUM(CN270)*3*BT270/5</f>
        <v>0</v>
      </c>
      <c r="CP270" s="62"/>
      <c r="CQ270" s="100">
        <f t="shared" ref="CQ270:CQ275" si="3041">SUM(CP270*BT270*(30+4))</f>
        <v>0</v>
      </c>
      <c r="CR270" s="62"/>
      <c r="CS270" s="52">
        <f t="shared" ref="CS270:CS275" si="3042">SUM(CR270*BT270*3)</f>
        <v>0</v>
      </c>
      <c r="CT270" s="62"/>
      <c r="CU270" s="51">
        <f t="shared" ref="CU270:CU275" si="3043">SUM(CT270*BT270/3)</f>
        <v>0</v>
      </c>
      <c r="CV270" s="62"/>
      <c r="CW270" s="51">
        <f t="shared" ref="CW270:CW275" si="3044">SUM(CV270*BT270*2/3)</f>
        <v>0</v>
      </c>
      <c r="CX270" s="62"/>
      <c r="CY270" s="58">
        <f t="shared" ref="CY270:CY275" si="3045">SUM(CX270*BT270)</f>
        <v>0</v>
      </c>
      <c r="CZ270" s="62"/>
      <c r="DA270" s="58">
        <f t="shared" ref="DA270:DA275" si="3046">SUM(CZ270*BV270)</f>
        <v>0</v>
      </c>
      <c r="DB270" s="62"/>
      <c r="DC270" s="51">
        <f t="shared" ref="DC270:DC275" si="3047">SUM(DB270*BT270*2)</f>
        <v>0</v>
      </c>
      <c r="DD270" s="62"/>
      <c r="DE270" s="51">
        <f>DD270*8*BV270</f>
        <v>0</v>
      </c>
      <c r="DF270" s="63"/>
      <c r="DG270" s="52"/>
      <c r="DH270" s="63"/>
      <c r="DI270" s="52"/>
      <c r="DJ270" s="63"/>
      <c r="DK270" s="52"/>
      <c r="DL270" s="63"/>
      <c r="DM270" s="52"/>
      <c r="DN270" s="63"/>
      <c r="DO270" s="52"/>
      <c r="DP270" s="63"/>
      <c r="DQ270" s="52"/>
      <c r="DR270" s="52"/>
      <c r="DS270" s="52">
        <f t="shared" si="2965"/>
        <v>4</v>
      </c>
      <c r="DT270" s="52">
        <f t="shared" si="2966"/>
        <v>4</v>
      </c>
      <c r="DU270" s="31"/>
      <c r="DV270" s="31"/>
      <c r="DW270" s="31"/>
      <c r="DX270" s="31"/>
      <c r="DY270" s="31"/>
      <c r="DZ270" s="52"/>
      <c r="EA270" s="101"/>
      <c r="EB270" s="101"/>
      <c r="EC270" s="31"/>
      <c r="ED270" s="31"/>
      <c r="EE270" s="31"/>
      <c r="EF270" s="31"/>
      <c r="EG270" s="31"/>
      <c r="EH270" s="31"/>
      <c r="EI270" s="31"/>
      <c r="EJ270" s="31">
        <f t="shared" si="2967"/>
        <v>20</v>
      </c>
      <c r="EK270" s="31">
        <f t="shared" si="2968"/>
        <v>14</v>
      </c>
      <c r="EL270" s="31">
        <f t="shared" si="2969"/>
        <v>6</v>
      </c>
      <c r="EM270" s="30">
        <f t="shared" si="2970"/>
        <v>6</v>
      </c>
      <c r="EN270" s="31">
        <f t="shared" si="2971"/>
        <v>8</v>
      </c>
      <c r="EO270" s="31">
        <f t="shared" si="2972"/>
        <v>8</v>
      </c>
      <c r="EP270" s="31">
        <f t="shared" si="2973"/>
        <v>0</v>
      </c>
      <c r="EQ270" s="31">
        <f t="shared" si="2974"/>
        <v>0</v>
      </c>
      <c r="ER270" s="31">
        <f t="shared" si="2975"/>
        <v>0</v>
      </c>
      <c r="ES270" s="31">
        <f t="shared" si="2976"/>
        <v>0</v>
      </c>
      <c r="ET270" s="31">
        <f t="shared" si="2977"/>
        <v>0</v>
      </c>
      <c r="EU270" s="31">
        <f t="shared" si="2978"/>
        <v>0</v>
      </c>
      <c r="EV270" s="31">
        <f t="shared" si="2979"/>
        <v>0</v>
      </c>
      <c r="EW270" s="30">
        <f t="shared" si="2980"/>
        <v>0</v>
      </c>
      <c r="EX270" s="31">
        <f t="shared" si="2981"/>
        <v>0</v>
      </c>
      <c r="EY270" s="31">
        <f t="shared" si="2982"/>
        <v>0</v>
      </c>
      <c r="EZ270" s="31">
        <f t="shared" si="2983"/>
        <v>0</v>
      </c>
      <c r="FA270" s="31">
        <f t="shared" si="2984"/>
        <v>0</v>
      </c>
      <c r="FB270" s="31">
        <f t="shared" si="2985"/>
        <v>0</v>
      </c>
      <c r="FC270" s="31">
        <f t="shared" si="2986"/>
        <v>0</v>
      </c>
      <c r="FD270" s="31">
        <f t="shared" si="2987"/>
        <v>0</v>
      </c>
      <c r="FE270" s="31">
        <f t="shared" si="2988"/>
        <v>0</v>
      </c>
      <c r="FF270" s="31">
        <f t="shared" si="2989"/>
        <v>0</v>
      </c>
      <c r="FG270" s="30">
        <f t="shared" si="2990"/>
        <v>0</v>
      </c>
      <c r="FH270" s="31">
        <f t="shared" si="2991"/>
        <v>0</v>
      </c>
      <c r="FI270" s="31">
        <f t="shared" si="2992"/>
        <v>0</v>
      </c>
      <c r="FJ270" s="31">
        <f t="shared" si="2993"/>
        <v>0</v>
      </c>
      <c r="FK270" s="31">
        <f t="shared" si="2994"/>
        <v>0</v>
      </c>
      <c r="FL270" s="31">
        <f t="shared" si="2995"/>
        <v>0</v>
      </c>
      <c r="FM270" s="31">
        <f t="shared" si="2996"/>
        <v>0</v>
      </c>
      <c r="FN270" s="31">
        <f t="shared" si="2997"/>
        <v>0</v>
      </c>
      <c r="FO270" s="31">
        <f t="shared" si="2998"/>
        <v>0</v>
      </c>
      <c r="FP270" s="31">
        <f t="shared" si="2999"/>
        <v>1</v>
      </c>
      <c r="FQ270" s="31">
        <f t="shared" si="3000"/>
        <v>4</v>
      </c>
      <c r="FR270" s="31"/>
      <c r="FS270" s="31">
        <f t="shared" si="3000"/>
        <v>0</v>
      </c>
      <c r="FT270" s="31">
        <f t="shared" si="3001"/>
        <v>0</v>
      </c>
      <c r="FU270" s="31">
        <f t="shared" si="3002"/>
        <v>0</v>
      </c>
      <c r="FV270" s="31">
        <f t="shared" si="3003"/>
        <v>0</v>
      </c>
      <c r="FW270" s="31">
        <f t="shared" si="3004"/>
        <v>0</v>
      </c>
      <c r="FX270" s="31">
        <f t="shared" si="3005"/>
        <v>0</v>
      </c>
      <c r="FY270" s="31">
        <f t="shared" si="3006"/>
        <v>0</v>
      </c>
      <c r="FZ270" s="31">
        <f t="shared" si="3007"/>
        <v>0</v>
      </c>
      <c r="GA270" s="31">
        <f t="shared" si="3008"/>
        <v>0</v>
      </c>
      <c r="GB270" s="31">
        <f t="shared" si="3009"/>
        <v>0</v>
      </c>
      <c r="GC270" s="31">
        <f t="shared" si="3010"/>
        <v>0</v>
      </c>
      <c r="GD270" s="31">
        <f t="shared" si="3011"/>
        <v>0</v>
      </c>
      <c r="GE270" s="97">
        <f t="shared" si="3012"/>
        <v>18</v>
      </c>
      <c r="GF270" s="98">
        <f t="shared" si="3013"/>
        <v>18</v>
      </c>
      <c r="GG270" s="31"/>
      <c r="GH270" s="31"/>
      <c r="GI270" s="31"/>
      <c r="GJ270" s="31"/>
      <c r="GL270" s="7"/>
      <c r="GM270" s="7"/>
      <c r="GN270" s="11"/>
      <c r="GO270" s="33"/>
      <c r="GP270" s="40"/>
    </row>
    <row r="271" spans="1:200" s="2" customFormat="1" ht="24.95" hidden="1" customHeight="1">
      <c r="A271" s="31"/>
      <c r="B271" s="44" t="s">
        <v>123</v>
      </c>
      <c r="C271" s="45" t="s">
        <v>116</v>
      </c>
      <c r="D271" s="109" t="s">
        <v>193</v>
      </c>
      <c r="E271" s="45" t="s">
        <v>194</v>
      </c>
      <c r="F271" s="45" t="s">
        <v>195</v>
      </c>
      <c r="G271" s="45" t="s">
        <v>196</v>
      </c>
      <c r="H271" s="109">
        <f>20+21</f>
        <v>41</v>
      </c>
      <c r="I271" s="109">
        <v>1</v>
      </c>
      <c r="J271" s="109">
        <v>2</v>
      </c>
      <c r="K271" s="45">
        <f>J271*2</f>
        <v>4</v>
      </c>
      <c r="L271" s="44">
        <v>2</v>
      </c>
      <c r="M271" s="99">
        <f t="shared" si="3019"/>
        <v>2</v>
      </c>
      <c r="N271" s="62">
        <v>2</v>
      </c>
      <c r="O271" s="58">
        <f t="shared" si="3020"/>
        <v>2</v>
      </c>
      <c r="P271" s="62"/>
      <c r="Q271" s="58">
        <f>J271*P271</f>
        <v>0</v>
      </c>
      <c r="R271" s="62"/>
      <c r="S271" s="58">
        <f t="shared" si="3022"/>
        <v>0</v>
      </c>
      <c r="T271" s="62"/>
      <c r="U271" s="58">
        <f t="shared" si="3023"/>
        <v>0</v>
      </c>
      <c r="V271" s="62"/>
      <c r="W271" s="58">
        <f t="shared" si="3024"/>
        <v>0</v>
      </c>
      <c r="X271" s="51">
        <f t="shared" ref="X271" si="3048">SUM(J271*AX271*2+K271*AZ271*2)</f>
        <v>0</v>
      </c>
      <c r="Y271" s="51"/>
      <c r="Z271" s="62"/>
      <c r="AA271" s="58"/>
      <c r="AB271" s="62"/>
      <c r="AC271" s="51">
        <f t="shared" si="3026"/>
        <v>0</v>
      </c>
      <c r="AD271" s="62"/>
      <c r="AE271" s="100">
        <f t="shared" si="3027"/>
        <v>0</v>
      </c>
      <c r="AF271" s="62"/>
      <c r="AG271" s="52">
        <f t="shared" si="3028"/>
        <v>0</v>
      </c>
      <c r="AH271" s="62"/>
      <c r="AI271" s="51">
        <f t="shared" si="3029"/>
        <v>0</v>
      </c>
      <c r="AJ271" s="62"/>
      <c r="AK271" s="51">
        <f t="shared" si="3030"/>
        <v>0</v>
      </c>
      <c r="AL271" s="62"/>
      <c r="AM271" s="58">
        <f t="shared" si="3031"/>
        <v>0</v>
      </c>
      <c r="AN271" s="62"/>
      <c r="AO271" s="58">
        <f>SUM(AN271*J271)</f>
        <v>0</v>
      </c>
      <c r="AP271" s="62"/>
      <c r="AQ271" s="51">
        <f t="shared" si="3033"/>
        <v>0</v>
      </c>
      <c r="AR271" s="62"/>
      <c r="AS271" s="51">
        <f>SUM(J271*AR271*6)</f>
        <v>0</v>
      </c>
      <c r="AT271" s="63"/>
      <c r="AU271" s="52"/>
      <c r="AV271" s="63"/>
      <c r="AW271" s="52"/>
      <c r="AX271" s="63"/>
      <c r="AY271" s="52"/>
      <c r="AZ271" s="63"/>
      <c r="BA271" s="52"/>
      <c r="BB271" s="63"/>
      <c r="BC271" s="52"/>
      <c r="BD271" s="63"/>
      <c r="BE271" s="52"/>
      <c r="BF271" s="52"/>
      <c r="BG271" s="52">
        <f t="shared" si="2948"/>
        <v>2</v>
      </c>
      <c r="BH271" s="52">
        <f t="shared" si="2949"/>
        <v>2</v>
      </c>
      <c r="BI271" s="31"/>
      <c r="BJ271" s="31"/>
      <c r="BK271" s="31"/>
      <c r="BL271" s="31"/>
      <c r="BM271" s="31"/>
      <c r="BN271" s="44" t="s">
        <v>123</v>
      </c>
      <c r="BO271" s="45" t="s">
        <v>116</v>
      </c>
      <c r="BP271" s="109" t="s">
        <v>193</v>
      </c>
      <c r="BQ271" s="45" t="s">
        <v>194</v>
      </c>
      <c r="BR271" s="45" t="s">
        <v>206</v>
      </c>
      <c r="BS271" s="45" t="s">
        <v>207</v>
      </c>
      <c r="BT271" s="45">
        <v>45</v>
      </c>
      <c r="BU271" s="45">
        <v>1</v>
      </c>
      <c r="BV271" s="45">
        <v>2</v>
      </c>
      <c r="BW271" s="45">
        <f>SUM(BV271)*2</f>
        <v>4</v>
      </c>
      <c r="BX271" s="44">
        <v>2</v>
      </c>
      <c r="BY271" s="99">
        <f t="shared" si="3034"/>
        <v>2</v>
      </c>
      <c r="BZ271" s="62">
        <v>2</v>
      </c>
      <c r="CA271" s="58">
        <f t="shared" si="3035"/>
        <v>2</v>
      </c>
      <c r="CB271" s="62"/>
      <c r="CC271" s="58">
        <f t="shared" si="3036"/>
        <v>0</v>
      </c>
      <c r="CD271" s="62"/>
      <c r="CE271" s="58">
        <f t="shared" si="3037"/>
        <v>0</v>
      </c>
      <c r="CF271" s="62">
        <v>0</v>
      </c>
      <c r="CG271" s="58">
        <f t="shared" si="3038"/>
        <v>0</v>
      </c>
      <c r="CH271" s="62"/>
      <c r="CI271" s="58">
        <f t="shared" si="3039"/>
        <v>0</v>
      </c>
      <c r="CJ271" s="51">
        <f>SUM(BW271*DJ271*2+BW271*DL271*2)</f>
        <v>0</v>
      </c>
      <c r="CK271" s="51"/>
      <c r="CL271" s="62"/>
      <c r="CM271" s="58"/>
      <c r="CN271" s="62"/>
      <c r="CO271" s="51">
        <f t="shared" si="3040"/>
        <v>0</v>
      </c>
      <c r="CP271" s="62"/>
      <c r="CQ271" s="100">
        <f t="shared" si="3041"/>
        <v>0</v>
      </c>
      <c r="CR271" s="62"/>
      <c r="CS271" s="52">
        <f t="shared" si="3042"/>
        <v>0</v>
      </c>
      <c r="CT271" s="62"/>
      <c r="CU271" s="51">
        <f t="shared" si="3043"/>
        <v>0</v>
      </c>
      <c r="CV271" s="62"/>
      <c r="CW271" s="51">
        <f t="shared" si="3044"/>
        <v>0</v>
      </c>
      <c r="CX271" s="62"/>
      <c r="CY271" s="58">
        <f t="shared" si="3045"/>
        <v>0</v>
      </c>
      <c r="CZ271" s="62"/>
      <c r="DA271" s="58">
        <f t="shared" si="3046"/>
        <v>0</v>
      </c>
      <c r="DB271" s="62"/>
      <c r="DC271" s="51">
        <f t="shared" si="3047"/>
        <v>0</v>
      </c>
      <c r="DD271" s="62"/>
      <c r="DE271" s="51">
        <f>DD271*BT271/3</f>
        <v>0</v>
      </c>
      <c r="DF271" s="63"/>
      <c r="DG271" s="52"/>
      <c r="DH271" s="63"/>
      <c r="DI271" s="52"/>
      <c r="DJ271" s="63"/>
      <c r="DK271" s="52"/>
      <c r="DL271" s="63"/>
      <c r="DM271" s="52"/>
      <c r="DN271" s="63"/>
      <c r="DO271" s="52"/>
      <c r="DP271" s="63"/>
      <c r="DQ271" s="52"/>
      <c r="DR271" s="52"/>
      <c r="DS271" s="52">
        <f t="shared" si="2965"/>
        <v>2</v>
      </c>
      <c r="DT271" s="52">
        <f t="shared" si="2966"/>
        <v>2</v>
      </c>
      <c r="DU271" s="31"/>
      <c r="DV271" s="31"/>
      <c r="DW271" s="31"/>
      <c r="DX271" s="31"/>
      <c r="DY271" s="31"/>
      <c r="DZ271" s="52"/>
      <c r="EA271" s="101"/>
      <c r="EB271" s="101"/>
      <c r="EC271" s="31"/>
      <c r="ED271" s="31"/>
      <c r="EE271" s="31"/>
      <c r="EF271" s="31"/>
      <c r="EG271" s="31"/>
      <c r="EH271" s="31"/>
      <c r="EI271" s="31"/>
      <c r="EJ271" s="31">
        <f t="shared" si="2967"/>
        <v>4</v>
      </c>
      <c r="EK271" s="31">
        <f t="shared" si="2968"/>
        <v>4</v>
      </c>
      <c r="EL271" s="31">
        <f t="shared" si="2969"/>
        <v>4</v>
      </c>
      <c r="EM271" s="30">
        <f t="shared" si="2970"/>
        <v>4</v>
      </c>
      <c r="EN271" s="31">
        <f t="shared" si="2971"/>
        <v>0</v>
      </c>
      <c r="EO271" s="31">
        <f t="shared" si="2972"/>
        <v>0</v>
      </c>
      <c r="EP271" s="31">
        <f t="shared" si="2973"/>
        <v>0</v>
      </c>
      <c r="EQ271" s="31">
        <f t="shared" si="2974"/>
        <v>0</v>
      </c>
      <c r="ER271" s="31">
        <f t="shared" si="2975"/>
        <v>0</v>
      </c>
      <c r="ES271" s="31">
        <f t="shared" si="2976"/>
        <v>0</v>
      </c>
      <c r="ET271" s="31">
        <f t="shared" si="2977"/>
        <v>0</v>
      </c>
      <c r="EU271" s="31">
        <f t="shared" si="2978"/>
        <v>0</v>
      </c>
      <c r="EV271" s="31">
        <f t="shared" si="2979"/>
        <v>0</v>
      </c>
      <c r="EW271" s="30">
        <f t="shared" si="2980"/>
        <v>0</v>
      </c>
      <c r="EX271" s="31">
        <f t="shared" si="2981"/>
        <v>0</v>
      </c>
      <c r="EY271" s="31">
        <f t="shared" si="2982"/>
        <v>0</v>
      </c>
      <c r="EZ271" s="31">
        <f t="shared" si="2983"/>
        <v>0</v>
      </c>
      <c r="FA271" s="31">
        <f t="shared" si="2984"/>
        <v>0</v>
      </c>
      <c r="FB271" s="31">
        <f t="shared" si="2985"/>
        <v>0</v>
      </c>
      <c r="FC271" s="31">
        <f t="shared" si="2986"/>
        <v>0</v>
      </c>
      <c r="FD271" s="31">
        <f t="shared" si="2987"/>
        <v>0</v>
      </c>
      <c r="FE271" s="31">
        <f t="shared" si="2988"/>
        <v>0</v>
      </c>
      <c r="FF271" s="31">
        <f t="shared" si="2989"/>
        <v>0</v>
      </c>
      <c r="FG271" s="30">
        <f t="shared" si="2990"/>
        <v>0</v>
      </c>
      <c r="FH271" s="31">
        <f t="shared" si="2991"/>
        <v>0</v>
      </c>
      <c r="FI271" s="31">
        <f t="shared" si="2992"/>
        <v>0</v>
      </c>
      <c r="FJ271" s="31">
        <f t="shared" si="2993"/>
        <v>0</v>
      </c>
      <c r="FK271" s="31">
        <f t="shared" si="2994"/>
        <v>0</v>
      </c>
      <c r="FL271" s="31">
        <f t="shared" si="2995"/>
        <v>0</v>
      </c>
      <c r="FM271" s="31">
        <f t="shared" si="2996"/>
        <v>0</v>
      </c>
      <c r="FN271" s="31">
        <f t="shared" si="2997"/>
        <v>0</v>
      </c>
      <c r="FO271" s="31">
        <f t="shared" si="2998"/>
        <v>0</v>
      </c>
      <c r="FP271" s="31">
        <f t="shared" si="2999"/>
        <v>0</v>
      </c>
      <c r="FQ271" s="31">
        <f t="shared" si="3000"/>
        <v>0</v>
      </c>
      <c r="FR271" s="31"/>
      <c r="FS271" s="31">
        <f t="shared" si="3000"/>
        <v>0</v>
      </c>
      <c r="FT271" s="31">
        <f t="shared" si="3001"/>
        <v>0</v>
      </c>
      <c r="FU271" s="31">
        <f t="shared" si="3002"/>
        <v>0</v>
      </c>
      <c r="FV271" s="31">
        <f t="shared" si="3003"/>
        <v>0</v>
      </c>
      <c r="FW271" s="31">
        <f t="shared" si="3004"/>
        <v>0</v>
      </c>
      <c r="FX271" s="31">
        <f t="shared" si="3005"/>
        <v>0</v>
      </c>
      <c r="FY271" s="31">
        <f t="shared" si="3006"/>
        <v>0</v>
      </c>
      <c r="FZ271" s="31">
        <f t="shared" si="3007"/>
        <v>0</v>
      </c>
      <c r="GA271" s="31">
        <f t="shared" si="3008"/>
        <v>0</v>
      </c>
      <c r="GB271" s="31">
        <f t="shared" si="3009"/>
        <v>0</v>
      </c>
      <c r="GC271" s="31">
        <f t="shared" si="3010"/>
        <v>0</v>
      </c>
      <c r="GD271" s="31">
        <f t="shared" si="3011"/>
        <v>0</v>
      </c>
      <c r="GE271" s="97">
        <f t="shared" si="3012"/>
        <v>4</v>
      </c>
      <c r="GF271" s="98">
        <f t="shared" si="3013"/>
        <v>4</v>
      </c>
      <c r="GG271" s="31"/>
      <c r="GH271" s="31"/>
      <c r="GI271" s="31"/>
      <c r="GJ271" s="31"/>
      <c r="GL271" s="7"/>
      <c r="GM271" s="7"/>
      <c r="GN271" s="11"/>
      <c r="GO271" s="33"/>
      <c r="GP271" s="40"/>
    </row>
    <row r="272" spans="1:200" s="2" customFormat="1" ht="24.95" hidden="1" customHeight="1">
      <c r="A272" s="31"/>
      <c r="B272" s="44" t="s">
        <v>123</v>
      </c>
      <c r="C272" s="45" t="s">
        <v>116</v>
      </c>
      <c r="D272" s="109" t="s">
        <v>193</v>
      </c>
      <c r="E272" s="45" t="s">
        <v>194</v>
      </c>
      <c r="F272" s="45" t="s">
        <v>197</v>
      </c>
      <c r="G272" s="45">
        <v>11</v>
      </c>
      <c r="H272" s="109">
        <f>21+21</f>
        <v>42</v>
      </c>
      <c r="I272" s="109">
        <v>1</v>
      </c>
      <c r="J272" s="109">
        <v>2</v>
      </c>
      <c r="K272" s="109">
        <f t="shared" ref="K272:K274" si="3049">SUM(J272)*2</f>
        <v>4</v>
      </c>
      <c r="L272" s="44">
        <v>8</v>
      </c>
      <c r="M272" s="99">
        <f>SUM(N272+P272+R272+T272+V272)</f>
        <v>6</v>
      </c>
      <c r="N272" s="62">
        <v>2</v>
      </c>
      <c r="O272" s="58">
        <f>SUM(N272)*I272</f>
        <v>2</v>
      </c>
      <c r="P272" s="62">
        <v>4</v>
      </c>
      <c r="Q272" s="58">
        <f>J272*P272</f>
        <v>8</v>
      </c>
      <c r="R272" s="62"/>
      <c r="S272" s="58">
        <f>SUM(R272)*J272</f>
        <v>0</v>
      </c>
      <c r="T272" s="62">
        <v>0</v>
      </c>
      <c r="U272" s="58">
        <f>SUM(T272)*K272</f>
        <v>0</v>
      </c>
      <c r="V272" s="62"/>
      <c r="W272" s="58">
        <f>SUM(V272)*J272*5</f>
        <v>0</v>
      </c>
      <c r="X272" s="51">
        <f>SUM(K272*AX272*2+K272*AZ272*2)</f>
        <v>0</v>
      </c>
      <c r="Y272" s="51"/>
      <c r="Z272" s="62"/>
      <c r="AA272" s="58"/>
      <c r="AB272" s="62"/>
      <c r="AC272" s="51">
        <f>SUM(AB272)*3*H272/5</f>
        <v>0</v>
      </c>
      <c r="AD272" s="62"/>
      <c r="AE272" s="100">
        <f>SUM(AD272*H272*(30+4))</f>
        <v>0</v>
      </c>
      <c r="AF272" s="62"/>
      <c r="AG272" s="52">
        <f>SUM(AF272*H272*3)</f>
        <v>0</v>
      </c>
      <c r="AH272" s="62"/>
      <c r="AI272" s="51">
        <f>SUM(AH272*H272/3)</f>
        <v>0</v>
      </c>
      <c r="AJ272" s="62"/>
      <c r="AK272" s="51">
        <f>SUM(AJ272*H272*2/3)</f>
        <v>0</v>
      </c>
      <c r="AL272" s="62"/>
      <c r="AM272" s="58">
        <f t="shared" si="3031"/>
        <v>0</v>
      </c>
      <c r="AN272" s="62"/>
      <c r="AO272" s="58">
        <f>SUM(AN272*J272)</f>
        <v>0</v>
      </c>
      <c r="AP272" s="62"/>
      <c r="AQ272" s="51">
        <f>SUM(AP272*H272*2)</f>
        <v>0</v>
      </c>
      <c r="AR272" s="62">
        <v>1</v>
      </c>
      <c r="AS272" s="51">
        <f>AR272*J272*6</f>
        <v>12</v>
      </c>
      <c r="AT272" s="63"/>
      <c r="AU272" s="52"/>
      <c r="AV272" s="63"/>
      <c r="AW272" s="52"/>
      <c r="AX272" s="63"/>
      <c r="AY272" s="52"/>
      <c r="AZ272" s="63"/>
      <c r="BA272" s="52"/>
      <c r="BB272" s="63"/>
      <c r="BC272" s="52"/>
      <c r="BD272" s="63"/>
      <c r="BE272" s="52"/>
      <c r="BF272" s="52"/>
      <c r="BG272" s="52">
        <f t="shared" si="2948"/>
        <v>22</v>
      </c>
      <c r="BH272" s="52">
        <f t="shared" si="2949"/>
        <v>22</v>
      </c>
      <c r="BI272" s="31"/>
      <c r="BJ272" s="31"/>
      <c r="BK272" s="31"/>
      <c r="BL272" s="31"/>
      <c r="BM272" s="31"/>
      <c r="BN272" s="44" t="s">
        <v>123</v>
      </c>
      <c r="BO272" s="45" t="s">
        <v>116</v>
      </c>
      <c r="BP272" s="109" t="s">
        <v>193</v>
      </c>
      <c r="BQ272" s="45" t="s">
        <v>194</v>
      </c>
      <c r="BR272" s="45" t="s">
        <v>208</v>
      </c>
      <c r="BS272" s="109">
        <v>6</v>
      </c>
      <c r="BT272" s="109">
        <f>21+17</f>
        <v>38</v>
      </c>
      <c r="BU272" s="109">
        <v>1</v>
      </c>
      <c r="BV272" s="109">
        <v>2</v>
      </c>
      <c r="BW272" s="109">
        <f t="shared" ref="BW272" si="3050">SUM(BV272)*2</f>
        <v>4</v>
      </c>
      <c r="BX272" s="44">
        <v>6</v>
      </c>
      <c r="BY272" s="99">
        <f t="shared" si="3034"/>
        <v>6</v>
      </c>
      <c r="BZ272" s="62">
        <v>2</v>
      </c>
      <c r="CA272" s="58">
        <f t="shared" si="3035"/>
        <v>2</v>
      </c>
      <c r="CB272" s="62">
        <v>4</v>
      </c>
      <c r="CC272" s="58">
        <f t="shared" si="3036"/>
        <v>8</v>
      </c>
      <c r="CD272" s="62"/>
      <c r="CE272" s="58">
        <f t="shared" si="3037"/>
        <v>0</v>
      </c>
      <c r="CF272" s="62">
        <v>0</v>
      </c>
      <c r="CG272" s="58">
        <f t="shared" si="3038"/>
        <v>0</v>
      </c>
      <c r="CH272" s="62"/>
      <c r="CI272" s="58">
        <f t="shared" si="3039"/>
        <v>0</v>
      </c>
      <c r="CJ272" s="51">
        <f>SUM(BW272*DJ272*2+BW272*DL272*2)</f>
        <v>0</v>
      </c>
      <c r="CK272" s="51"/>
      <c r="CL272" s="62"/>
      <c r="CM272" s="58"/>
      <c r="CN272" s="62"/>
      <c r="CO272" s="51">
        <f t="shared" si="3040"/>
        <v>0</v>
      </c>
      <c r="CP272" s="62"/>
      <c r="CQ272" s="100">
        <f t="shared" si="3041"/>
        <v>0</v>
      </c>
      <c r="CR272" s="62"/>
      <c r="CS272" s="52">
        <f t="shared" si="3042"/>
        <v>0</v>
      </c>
      <c r="CT272" s="62"/>
      <c r="CU272" s="51">
        <f t="shared" si="3043"/>
        <v>0</v>
      </c>
      <c r="CV272" s="62"/>
      <c r="CW272" s="51">
        <f t="shared" si="3044"/>
        <v>0</v>
      </c>
      <c r="CX272" s="62"/>
      <c r="CY272" s="58">
        <f t="shared" si="3045"/>
        <v>0</v>
      </c>
      <c r="CZ272" s="62"/>
      <c r="DA272" s="58">
        <f t="shared" si="3046"/>
        <v>0</v>
      </c>
      <c r="DB272" s="62"/>
      <c r="DC272" s="51">
        <f t="shared" si="3047"/>
        <v>0</v>
      </c>
      <c r="DD272" s="62"/>
      <c r="DE272" s="51">
        <f>DD272*BV272*6</f>
        <v>0</v>
      </c>
      <c r="DF272" s="63"/>
      <c r="DG272" s="52"/>
      <c r="DH272" s="63"/>
      <c r="DI272" s="52"/>
      <c r="DJ272" s="63"/>
      <c r="DK272" s="52"/>
      <c r="DL272" s="63"/>
      <c r="DM272" s="52"/>
      <c r="DN272" s="63"/>
      <c r="DO272" s="52"/>
      <c r="DP272" s="63"/>
      <c r="DQ272" s="52"/>
      <c r="DR272" s="52"/>
      <c r="DS272" s="52">
        <f t="shared" si="2965"/>
        <v>10</v>
      </c>
      <c r="DT272" s="52">
        <f t="shared" si="2966"/>
        <v>10</v>
      </c>
      <c r="DU272" s="31"/>
      <c r="DV272" s="31"/>
      <c r="DW272" s="31"/>
      <c r="DX272" s="31"/>
      <c r="DY272" s="31"/>
      <c r="DZ272" s="52"/>
      <c r="EA272" s="101"/>
      <c r="EB272" s="101"/>
      <c r="EC272" s="31"/>
      <c r="ED272" s="31"/>
      <c r="EE272" s="31"/>
      <c r="EF272" s="31"/>
      <c r="EG272" s="31"/>
      <c r="EH272" s="31"/>
      <c r="EI272" s="31"/>
      <c r="EJ272" s="31">
        <f t="shared" si="2967"/>
        <v>14</v>
      </c>
      <c r="EK272" s="31">
        <f t="shared" si="2968"/>
        <v>12</v>
      </c>
      <c r="EL272" s="31">
        <f t="shared" si="2969"/>
        <v>4</v>
      </c>
      <c r="EM272" s="30">
        <f t="shared" si="2970"/>
        <v>4</v>
      </c>
      <c r="EN272" s="31">
        <f t="shared" si="2971"/>
        <v>8</v>
      </c>
      <c r="EO272" s="31">
        <f t="shared" si="2972"/>
        <v>16</v>
      </c>
      <c r="EP272" s="31">
        <f t="shared" si="2973"/>
        <v>0</v>
      </c>
      <c r="EQ272" s="31">
        <f t="shared" si="2974"/>
        <v>0</v>
      </c>
      <c r="ER272" s="31">
        <f t="shared" si="2975"/>
        <v>0</v>
      </c>
      <c r="ES272" s="31">
        <f t="shared" si="2976"/>
        <v>0</v>
      </c>
      <c r="ET272" s="31">
        <f t="shared" si="2977"/>
        <v>0</v>
      </c>
      <c r="EU272" s="31">
        <f t="shared" si="2978"/>
        <v>0</v>
      </c>
      <c r="EV272" s="31">
        <f t="shared" si="2979"/>
        <v>0</v>
      </c>
      <c r="EW272" s="30">
        <f t="shared" si="2980"/>
        <v>0</v>
      </c>
      <c r="EX272" s="31">
        <f t="shared" si="2981"/>
        <v>0</v>
      </c>
      <c r="EY272" s="31">
        <f t="shared" si="2982"/>
        <v>0</v>
      </c>
      <c r="EZ272" s="31">
        <f t="shared" si="2983"/>
        <v>0</v>
      </c>
      <c r="FA272" s="31">
        <f t="shared" si="2984"/>
        <v>0</v>
      </c>
      <c r="FB272" s="31">
        <f t="shared" si="2985"/>
        <v>0</v>
      </c>
      <c r="FC272" s="31">
        <f t="shared" si="2986"/>
        <v>0</v>
      </c>
      <c r="FD272" s="31">
        <f t="shared" si="2987"/>
        <v>0</v>
      </c>
      <c r="FE272" s="31">
        <f t="shared" si="2988"/>
        <v>0</v>
      </c>
      <c r="FF272" s="31">
        <f t="shared" si="2989"/>
        <v>0</v>
      </c>
      <c r="FG272" s="30">
        <f t="shared" si="2990"/>
        <v>0</v>
      </c>
      <c r="FH272" s="31">
        <f t="shared" si="2991"/>
        <v>0</v>
      </c>
      <c r="FI272" s="31">
        <f t="shared" si="2992"/>
        <v>0</v>
      </c>
      <c r="FJ272" s="31">
        <f t="shared" si="2993"/>
        <v>0</v>
      </c>
      <c r="FK272" s="31">
        <f t="shared" si="2994"/>
        <v>0</v>
      </c>
      <c r="FL272" s="31">
        <f t="shared" si="2995"/>
        <v>0</v>
      </c>
      <c r="FM272" s="31">
        <f t="shared" si="2996"/>
        <v>0</v>
      </c>
      <c r="FN272" s="31">
        <f t="shared" si="2997"/>
        <v>0</v>
      </c>
      <c r="FO272" s="31">
        <f t="shared" si="2998"/>
        <v>0</v>
      </c>
      <c r="FP272" s="31">
        <f t="shared" si="2999"/>
        <v>1</v>
      </c>
      <c r="FQ272" s="31">
        <f t="shared" si="3000"/>
        <v>12</v>
      </c>
      <c r="FR272" s="31"/>
      <c r="FS272" s="31">
        <f t="shared" si="3000"/>
        <v>0</v>
      </c>
      <c r="FT272" s="31">
        <f t="shared" si="3001"/>
        <v>0</v>
      </c>
      <c r="FU272" s="31">
        <f t="shared" si="3002"/>
        <v>0</v>
      </c>
      <c r="FV272" s="31">
        <f t="shared" si="3003"/>
        <v>0</v>
      </c>
      <c r="FW272" s="31">
        <f t="shared" si="3004"/>
        <v>0</v>
      </c>
      <c r="FX272" s="31">
        <f t="shared" si="3005"/>
        <v>0</v>
      </c>
      <c r="FY272" s="31">
        <f t="shared" si="3006"/>
        <v>0</v>
      </c>
      <c r="FZ272" s="31">
        <f t="shared" si="3007"/>
        <v>0</v>
      </c>
      <c r="GA272" s="31">
        <f t="shared" si="3008"/>
        <v>0</v>
      </c>
      <c r="GB272" s="31">
        <f t="shared" si="3009"/>
        <v>0</v>
      </c>
      <c r="GC272" s="31">
        <f t="shared" si="3010"/>
        <v>0</v>
      </c>
      <c r="GD272" s="31">
        <f t="shared" si="3011"/>
        <v>0</v>
      </c>
      <c r="GE272" s="97">
        <f t="shared" si="3012"/>
        <v>32</v>
      </c>
      <c r="GF272" s="98">
        <f t="shared" si="3013"/>
        <v>32</v>
      </c>
      <c r="GG272" s="31"/>
      <c r="GH272" s="31"/>
      <c r="GI272" s="31"/>
      <c r="GJ272" s="31"/>
      <c r="GL272" s="7"/>
      <c r="GM272" s="7"/>
      <c r="GN272" s="11"/>
      <c r="GO272" s="33"/>
      <c r="GP272" s="40"/>
    </row>
    <row r="273" spans="1:200" s="2" customFormat="1" ht="24.95" hidden="1" customHeight="1">
      <c r="A273" s="31"/>
      <c r="B273" s="44" t="s">
        <v>123</v>
      </c>
      <c r="C273" s="45" t="s">
        <v>111</v>
      </c>
      <c r="D273" s="109" t="s">
        <v>193</v>
      </c>
      <c r="E273" s="45" t="s">
        <v>194</v>
      </c>
      <c r="F273" s="45" t="s">
        <v>198</v>
      </c>
      <c r="G273" s="45">
        <v>11</v>
      </c>
      <c r="H273" s="109">
        <f>12+96</f>
        <v>108</v>
      </c>
      <c r="I273" s="109">
        <v>1</v>
      </c>
      <c r="J273" s="109">
        <v>5</v>
      </c>
      <c r="K273" s="109">
        <f t="shared" si="3049"/>
        <v>10</v>
      </c>
      <c r="L273" s="44">
        <v>8</v>
      </c>
      <c r="M273" s="99">
        <f>SUM(N273+P273+R273+T273+V273)</f>
        <v>6</v>
      </c>
      <c r="N273" s="62">
        <v>2</v>
      </c>
      <c r="O273" s="58">
        <f>SUM(N273)*I273</f>
        <v>2</v>
      </c>
      <c r="P273" s="62">
        <v>4</v>
      </c>
      <c r="Q273" s="58">
        <f>J273*P273</f>
        <v>20</v>
      </c>
      <c r="R273" s="62"/>
      <c r="S273" s="58">
        <f>SUM(R273)*J273</f>
        <v>0</v>
      </c>
      <c r="T273" s="62">
        <v>0</v>
      </c>
      <c r="U273" s="58">
        <f>SUM(T273)*K273</f>
        <v>0</v>
      </c>
      <c r="V273" s="62"/>
      <c r="W273" s="58">
        <f>SUM(V273)*J273*5</f>
        <v>0</v>
      </c>
      <c r="X273" s="51">
        <f>SUM(K273*AX273*2+K273*AZ273*2)</f>
        <v>0</v>
      </c>
      <c r="Y273" s="51"/>
      <c r="Z273" s="62"/>
      <c r="AA273" s="58"/>
      <c r="AB273" s="62"/>
      <c r="AC273" s="51">
        <f>SUM(AB273)*3*H273/5</f>
        <v>0</v>
      </c>
      <c r="AD273" s="62"/>
      <c r="AE273" s="100">
        <f>SUM(AD273*H273*(30+4))</f>
        <v>0</v>
      </c>
      <c r="AF273" s="62"/>
      <c r="AG273" s="52">
        <f>SUM(AF273*H273*3)</f>
        <v>0</v>
      </c>
      <c r="AH273" s="62"/>
      <c r="AI273" s="51">
        <f>SUM(AH273*H273/3)</f>
        <v>0</v>
      </c>
      <c r="AJ273" s="62"/>
      <c r="AK273" s="51">
        <f>SUM(AJ273*H273*2/3)</f>
        <v>0</v>
      </c>
      <c r="AL273" s="62"/>
      <c r="AM273" s="58">
        <f t="shared" ref="AM273" si="3051">SUM(AL273*H273)</f>
        <v>0</v>
      </c>
      <c r="AN273" s="62"/>
      <c r="AO273" s="58">
        <f>SUM(AN273*J273)</f>
        <v>0</v>
      </c>
      <c r="AP273" s="62"/>
      <c r="AQ273" s="51">
        <f>SUM(AP273*H273*2)</f>
        <v>0</v>
      </c>
      <c r="AR273" s="62">
        <v>1</v>
      </c>
      <c r="AS273" s="51">
        <v>23</v>
      </c>
      <c r="AT273" s="63"/>
      <c r="AU273" s="52"/>
      <c r="AV273" s="63"/>
      <c r="AW273" s="52"/>
      <c r="AX273" s="63"/>
      <c r="AY273" s="52"/>
      <c r="AZ273" s="63"/>
      <c r="BA273" s="52"/>
      <c r="BB273" s="63"/>
      <c r="BC273" s="52"/>
      <c r="BD273" s="63"/>
      <c r="BE273" s="52"/>
      <c r="BF273" s="52"/>
      <c r="BG273" s="52">
        <f t="shared" si="2948"/>
        <v>45</v>
      </c>
      <c r="BH273" s="52">
        <f t="shared" si="2949"/>
        <v>45</v>
      </c>
      <c r="BI273" s="31"/>
      <c r="BJ273" s="31"/>
      <c r="BK273" s="31"/>
      <c r="BL273" s="31"/>
      <c r="BM273" s="31"/>
      <c r="BN273" s="44" t="s">
        <v>123</v>
      </c>
      <c r="BO273" s="45" t="s">
        <v>111</v>
      </c>
      <c r="BP273" s="109" t="s">
        <v>193</v>
      </c>
      <c r="BQ273" s="45" t="s">
        <v>194</v>
      </c>
      <c r="BR273" s="45" t="s">
        <v>209</v>
      </c>
      <c r="BS273" s="45" t="s">
        <v>207</v>
      </c>
      <c r="BT273" s="45">
        <v>172</v>
      </c>
      <c r="BU273" s="45">
        <v>1</v>
      </c>
      <c r="BV273" s="45">
        <v>7</v>
      </c>
      <c r="BW273" s="45">
        <f>SUM(BV273)*2</f>
        <v>14</v>
      </c>
      <c r="BX273" s="44">
        <v>2</v>
      </c>
      <c r="BY273" s="99">
        <f t="shared" si="3034"/>
        <v>2</v>
      </c>
      <c r="BZ273" s="62">
        <v>2</v>
      </c>
      <c r="CA273" s="58">
        <f t="shared" si="3035"/>
        <v>2</v>
      </c>
      <c r="CB273" s="62"/>
      <c r="CC273" s="58">
        <f t="shared" si="3036"/>
        <v>0</v>
      </c>
      <c r="CD273" s="62"/>
      <c r="CE273" s="58">
        <f t="shared" si="3037"/>
        <v>0</v>
      </c>
      <c r="CF273" s="62">
        <v>0</v>
      </c>
      <c r="CG273" s="58">
        <f t="shared" si="3038"/>
        <v>0</v>
      </c>
      <c r="CH273" s="62"/>
      <c r="CI273" s="58">
        <f t="shared" si="3039"/>
        <v>0</v>
      </c>
      <c r="CJ273" s="51">
        <f>SUM(BW273*DJ273*2+BW273*DL273*2)</f>
        <v>0</v>
      </c>
      <c r="CK273" s="51"/>
      <c r="CL273" s="62"/>
      <c r="CM273" s="58"/>
      <c r="CN273" s="62"/>
      <c r="CO273" s="51">
        <f t="shared" si="3040"/>
        <v>0</v>
      </c>
      <c r="CP273" s="62"/>
      <c r="CQ273" s="100">
        <f t="shared" si="3041"/>
        <v>0</v>
      </c>
      <c r="CR273" s="62"/>
      <c r="CS273" s="52">
        <f t="shared" si="3042"/>
        <v>0</v>
      </c>
      <c r="CT273" s="62"/>
      <c r="CU273" s="51">
        <f t="shared" si="3043"/>
        <v>0</v>
      </c>
      <c r="CV273" s="62"/>
      <c r="CW273" s="51">
        <f t="shared" si="3044"/>
        <v>0</v>
      </c>
      <c r="CX273" s="62"/>
      <c r="CY273" s="58">
        <f t="shared" si="3045"/>
        <v>0</v>
      </c>
      <c r="CZ273" s="62"/>
      <c r="DA273" s="58">
        <f t="shared" si="3046"/>
        <v>0</v>
      </c>
      <c r="DB273" s="62"/>
      <c r="DC273" s="51">
        <f t="shared" si="3047"/>
        <v>0</v>
      </c>
      <c r="DD273" s="62"/>
      <c r="DE273" s="51">
        <f>DD273*BT273/3</f>
        <v>0</v>
      </c>
      <c r="DF273" s="63"/>
      <c r="DG273" s="52"/>
      <c r="DH273" s="63"/>
      <c r="DI273" s="52"/>
      <c r="DJ273" s="63"/>
      <c r="DK273" s="52"/>
      <c r="DL273" s="63"/>
      <c r="DM273" s="52"/>
      <c r="DN273" s="63"/>
      <c r="DO273" s="52"/>
      <c r="DP273" s="63"/>
      <c r="DQ273" s="52"/>
      <c r="DR273" s="52"/>
      <c r="DS273" s="52">
        <f t="shared" si="2965"/>
        <v>2</v>
      </c>
      <c r="DT273" s="52">
        <f t="shared" si="2966"/>
        <v>2</v>
      </c>
      <c r="DU273" s="31"/>
      <c r="DV273" s="31"/>
      <c r="DW273" s="31"/>
      <c r="DX273" s="31"/>
      <c r="DY273" s="31"/>
      <c r="DZ273" s="95"/>
      <c r="EA273" s="95"/>
      <c r="EB273" s="31"/>
      <c r="EC273" s="31"/>
      <c r="ED273" s="31"/>
      <c r="EE273" s="31"/>
      <c r="EF273" s="31"/>
      <c r="EG273" s="31"/>
      <c r="EH273" s="31"/>
      <c r="EI273" s="31"/>
      <c r="EJ273" s="31">
        <f t="shared" si="2967"/>
        <v>10</v>
      </c>
      <c r="EK273" s="31">
        <f t="shared" si="2968"/>
        <v>8</v>
      </c>
      <c r="EL273" s="31">
        <f t="shared" si="2969"/>
        <v>4</v>
      </c>
      <c r="EM273" s="30">
        <f t="shared" si="2970"/>
        <v>4</v>
      </c>
      <c r="EN273" s="31">
        <f t="shared" si="2971"/>
        <v>4</v>
      </c>
      <c r="EO273" s="31">
        <f t="shared" si="2972"/>
        <v>20</v>
      </c>
      <c r="EP273" s="31">
        <f t="shared" si="2973"/>
        <v>0</v>
      </c>
      <c r="EQ273" s="31">
        <f t="shared" si="2974"/>
        <v>0</v>
      </c>
      <c r="ER273" s="31">
        <f t="shared" si="2975"/>
        <v>0</v>
      </c>
      <c r="ES273" s="31">
        <f t="shared" si="2976"/>
        <v>0</v>
      </c>
      <c r="ET273" s="31">
        <f t="shared" si="2977"/>
        <v>0</v>
      </c>
      <c r="EU273" s="31">
        <f t="shared" si="2978"/>
        <v>0</v>
      </c>
      <c r="EV273" s="31">
        <f t="shared" si="2979"/>
        <v>0</v>
      </c>
      <c r="EW273" s="30">
        <f t="shared" si="2980"/>
        <v>0</v>
      </c>
      <c r="EX273" s="31">
        <f t="shared" si="2981"/>
        <v>0</v>
      </c>
      <c r="EY273" s="31">
        <f t="shared" si="2982"/>
        <v>0</v>
      </c>
      <c r="EZ273" s="31">
        <f t="shared" si="2983"/>
        <v>0</v>
      </c>
      <c r="FA273" s="31">
        <f t="shared" si="2984"/>
        <v>0</v>
      </c>
      <c r="FB273" s="31">
        <f t="shared" si="2985"/>
        <v>0</v>
      </c>
      <c r="FC273" s="31">
        <f t="shared" si="2986"/>
        <v>0</v>
      </c>
      <c r="FD273" s="31">
        <f t="shared" si="2987"/>
        <v>0</v>
      </c>
      <c r="FE273" s="31">
        <f t="shared" si="2988"/>
        <v>0</v>
      </c>
      <c r="FF273" s="31">
        <f t="shared" si="2989"/>
        <v>0</v>
      </c>
      <c r="FG273" s="30">
        <f t="shared" si="2990"/>
        <v>0</v>
      </c>
      <c r="FH273" s="31">
        <f t="shared" si="2991"/>
        <v>0</v>
      </c>
      <c r="FI273" s="31">
        <f t="shared" si="2992"/>
        <v>0</v>
      </c>
      <c r="FJ273" s="31">
        <f t="shared" si="2993"/>
        <v>0</v>
      </c>
      <c r="FK273" s="31">
        <f t="shared" si="2994"/>
        <v>0</v>
      </c>
      <c r="FL273" s="31">
        <f t="shared" si="2995"/>
        <v>0</v>
      </c>
      <c r="FM273" s="31">
        <f t="shared" si="2996"/>
        <v>0</v>
      </c>
      <c r="FN273" s="31">
        <f t="shared" si="2997"/>
        <v>0</v>
      </c>
      <c r="FO273" s="31">
        <f t="shared" si="2998"/>
        <v>0</v>
      </c>
      <c r="FP273" s="31">
        <f t="shared" si="2999"/>
        <v>1</v>
      </c>
      <c r="FQ273" s="31">
        <f t="shared" si="3000"/>
        <v>23</v>
      </c>
      <c r="FR273" s="31"/>
      <c r="FS273" s="31">
        <f t="shared" si="3000"/>
        <v>0</v>
      </c>
      <c r="FT273" s="31">
        <f t="shared" si="3001"/>
        <v>0</v>
      </c>
      <c r="FU273" s="31">
        <f t="shared" si="3002"/>
        <v>0</v>
      </c>
      <c r="FV273" s="31">
        <f t="shared" si="3003"/>
        <v>0</v>
      </c>
      <c r="FW273" s="31">
        <f t="shared" si="3004"/>
        <v>0</v>
      </c>
      <c r="FX273" s="31">
        <f t="shared" si="3005"/>
        <v>0</v>
      </c>
      <c r="FY273" s="31">
        <f t="shared" si="3006"/>
        <v>0</v>
      </c>
      <c r="FZ273" s="31">
        <f t="shared" si="3007"/>
        <v>0</v>
      </c>
      <c r="GA273" s="31">
        <f t="shared" si="3008"/>
        <v>0</v>
      </c>
      <c r="GB273" s="31">
        <f t="shared" si="3009"/>
        <v>0</v>
      </c>
      <c r="GC273" s="31">
        <f t="shared" si="3010"/>
        <v>0</v>
      </c>
      <c r="GD273" s="31">
        <f t="shared" si="3011"/>
        <v>0</v>
      </c>
      <c r="GE273" s="97">
        <f t="shared" si="3012"/>
        <v>47</v>
      </c>
      <c r="GF273" s="98">
        <f t="shared" si="3013"/>
        <v>47</v>
      </c>
      <c r="GG273" s="31"/>
      <c r="GH273" s="31"/>
      <c r="GI273" s="31"/>
      <c r="GJ273" s="31"/>
      <c r="GL273" s="7"/>
      <c r="GM273" s="7"/>
      <c r="GN273" s="11"/>
      <c r="GO273" s="33"/>
      <c r="GP273" s="40"/>
    </row>
    <row r="274" spans="1:200" s="2" customFormat="1" ht="24.95" hidden="1" customHeight="1">
      <c r="A274" s="31"/>
      <c r="B274" s="44" t="s">
        <v>123</v>
      </c>
      <c r="C274" s="45" t="s">
        <v>199</v>
      </c>
      <c r="D274" s="109" t="s">
        <v>193</v>
      </c>
      <c r="E274" s="45" t="s">
        <v>194</v>
      </c>
      <c r="F274" s="45" t="s">
        <v>200</v>
      </c>
      <c r="G274" s="109">
        <v>11</v>
      </c>
      <c r="H274" s="109">
        <v>15</v>
      </c>
      <c r="I274" s="109">
        <v>1</v>
      </c>
      <c r="J274" s="109">
        <v>1</v>
      </c>
      <c r="K274" s="109">
        <f t="shared" si="3049"/>
        <v>2</v>
      </c>
      <c r="L274" s="44">
        <v>8</v>
      </c>
      <c r="M274" s="99">
        <f>SUM(N274+P274+R274+T274+V274)</f>
        <v>6</v>
      </c>
      <c r="N274" s="62">
        <v>2</v>
      </c>
      <c r="O274" s="58">
        <f>SUM(N274)*I274</f>
        <v>2</v>
      </c>
      <c r="P274" s="62">
        <v>4</v>
      </c>
      <c r="Q274" s="58">
        <f>J274*P274</f>
        <v>4</v>
      </c>
      <c r="R274" s="62"/>
      <c r="S274" s="58">
        <f>SUM(R274)*J274</f>
        <v>0</v>
      </c>
      <c r="T274" s="62">
        <v>0</v>
      </c>
      <c r="U274" s="58">
        <f>SUM(T274)*K274</f>
        <v>0</v>
      </c>
      <c r="V274" s="62"/>
      <c r="W274" s="58">
        <f>SUM(V274)*J274*5</f>
        <v>0</v>
      </c>
      <c r="X274" s="51">
        <f>SUM(K274*AX274*2+K274*AZ274*2)</f>
        <v>0</v>
      </c>
      <c r="Y274" s="51"/>
      <c r="Z274" s="62"/>
      <c r="AA274" s="58"/>
      <c r="AB274" s="62"/>
      <c r="AC274" s="51">
        <f>SUM(AB274)*3*H274/5</f>
        <v>0</v>
      </c>
      <c r="AD274" s="62"/>
      <c r="AE274" s="100">
        <f>SUM(AD274*H274*(30+4))</f>
        <v>0</v>
      </c>
      <c r="AF274" s="62"/>
      <c r="AG274" s="52">
        <f>SUM(AF274*H274*3)</f>
        <v>0</v>
      </c>
      <c r="AH274" s="62"/>
      <c r="AI274" s="51">
        <f>SUM(AH274*H274/3)</f>
        <v>0</v>
      </c>
      <c r="AJ274" s="62"/>
      <c r="AK274" s="51">
        <f>SUM(AJ274*H274*2/3)</f>
        <v>0</v>
      </c>
      <c r="AL274" s="62"/>
      <c r="AM274" s="58">
        <f t="shared" si="3031"/>
        <v>0</v>
      </c>
      <c r="AN274" s="62"/>
      <c r="AO274" s="58">
        <f>SUM(AN274*J274)</f>
        <v>0</v>
      </c>
      <c r="AP274" s="62"/>
      <c r="AQ274" s="51">
        <f>SUM(AP274*H274*2)</f>
        <v>0</v>
      </c>
      <c r="AR274" s="62">
        <v>1</v>
      </c>
      <c r="AS274" s="51">
        <f>AR274*J274*6</f>
        <v>6</v>
      </c>
      <c r="AT274" s="63"/>
      <c r="AU274" s="52"/>
      <c r="AV274" s="63"/>
      <c r="AW274" s="52"/>
      <c r="AX274" s="63"/>
      <c r="AY274" s="52"/>
      <c r="AZ274" s="63"/>
      <c r="BA274" s="52"/>
      <c r="BB274" s="63"/>
      <c r="BC274" s="52"/>
      <c r="BD274" s="63"/>
      <c r="BE274" s="52"/>
      <c r="BF274" s="52"/>
      <c r="BG274" s="52">
        <f t="shared" si="2948"/>
        <v>12</v>
      </c>
      <c r="BH274" s="52">
        <f t="shared" si="2949"/>
        <v>12</v>
      </c>
      <c r="BI274" s="31"/>
      <c r="BJ274" s="31"/>
      <c r="BK274" s="31"/>
      <c r="BL274" s="31"/>
      <c r="BM274" s="31"/>
      <c r="BN274" s="44" t="s">
        <v>123</v>
      </c>
      <c r="BO274" s="45" t="s">
        <v>111</v>
      </c>
      <c r="BP274" s="109" t="s">
        <v>193</v>
      </c>
      <c r="BQ274" s="45" t="s">
        <v>194</v>
      </c>
      <c r="BR274" s="45" t="s">
        <v>210</v>
      </c>
      <c r="BS274" s="45">
        <v>6</v>
      </c>
      <c r="BT274" s="109">
        <v>124</v>
      </c>
      <c r="BU274" s="109">
        <v>1</v>
      </c>
      <c r="BV274" s="109">
        <v>5</v>
      </c>
      <c r="BW274" s="109">
        <f>SUM(BV274)*2</f>
        <v>10</v>
      </c>
      <c r="BX274" s="44">
        <v>6</v>
      </c>
      <c r="BY274" s="99">
        <f t="shared" si="3034"/>
        <v>6</v>
      </c>
      <c r="BZ274" s="62">
        <v>2</v>
      </c>
      <c r="CA274" s="58">
        <f t="shared" si="3035"/>
        <v>2</v>
      </c>
      <c r="CB274" s="62">
        <v>4</v>
      </c>
      <c r="CC274" s="58">
        <f t="shared" si="3036"/>
        <v>20</v>
      </c>
      <c r="CD274" s="62"/>
      <c r="CE274" s="58">
        <f t="shared" si="3037"/>
        <v>0</v>
      </c>
      <c r="CF274" s="62">
        <v>0</v>
      </c>
      <c r="CG274" s="58">
        <f t="shared" si="3038"/>
        <v>0</v>
      </c>
      <c r="CH274" s="62"/>
      <c r="CI274" s="58">
        <f t="shared" si="3039"/>
        <v>0</v>
      </c>
      <c r="CJ274" s="51">
        <f>SUM(BW274*DJ274*2+BW274*DL274*2)</f>
        <v>0</v>
      </c>
      <c r="CK274" s="51"/>
      <c r="CL274" s="62"/>
      <c r="CM274" s="58"/>
      <c r="CN274" s="62"/>
      <c r="CO274" s="51">
        <f t="shared" si="3040"/>
        <v>0</v>
      </c>
      <c r="CP274" s="62"/>
      <c r="CQ274" s="100">
        <f t="shared" si="3041"/>
        <v>0</v>
      </c>
      <c r="CR274" s="62"/>
      <c r="CS274" s="52">
        <f t="shared" si="3042"/>
        <v>0</v>
      </c>
      <c r="CT274" s="62"/>
      <c r="CU274" s="51">
        <f t="shared" si="3043"/>
        <v>0</v>
      </c>
      <c r="CV274" s="62"/>
      <c r="CW274" s="51">
        <f t="shared" si="3044"/>
        <v>0</v>
      </c>
      <c r="CX274" s="62"/>
      <c r="CY274" s="58">
        <f t="shared" si="3045"/>
        <v>0</v>
      </c>
      <c r="CZ274" s="62"/>
      <c r="DA274" s="58">
        <f t="shared" si="3046"/>
        <v>0</v>
      </c>
      <c r="DB274" s="62"/>
      <c r="DC274" s="51">
        <f t="shared" si="3047"/>
        <v>0</v>
      </c>
      <c r="DD274" s="62"/>
      <c r="DE274" s="51">
        <f>DD274*BV274*6</f>
        <v>0</v>
      </c>
      <c r="DF274" s="63"/>
      <c r="DG274" s="52"/>
      <c r="DH274" s="63"/>
      <c r="DI274" s="52"/>
      <c r="DJ274" s="63"/>
      <c r="DK274" s="52"/>
      <c r="DL274" s="63"/>
      <c r="DM274" s="52"/>
      <c r="DN274" s="63"/>
      <c r="DO274" s="52"/>
      <c r="DP274" s="63"/>
      <c r="DQ274" s="52"/>
      <c r="DR274" s="52"/>
      <c r="DS274" s="52">
        <f t="shared" si="2965"/>
        <v>22</v>
      </c>
      <c r="DT274" s="52">
        <f t="shared" si="2966"/>
        <v>22</v>
      </c>
      <c r="DU274" s="31"/>
      <c r="DV274" s="31"/>
      <c r="DW274" s="31"/>
      <c r="DX274" s="31"/>
      <c r="DY274" s="31"/>
      <c r="DZ274" s="95"/>
      <c r="EA274" s="95"/>
      <c r="EB274" s="31"/>
      <c r="EC274" s="31"/>
      <c r="ED274" s="31"/>
      <c r="EE274" s="31"/>
      <c r="EF274" s="31"/>
      <c r="EG274" s="31"/>
      <c r="EH274" s="31"/>
      <c r="EI274" s="31"/>
      <c r="EJ274" s="31">
        <f t="shared" si="2967"/>
        <v>14</v>
      </c>
      <c r="EK274" s="31">
        <f t="shared" si="2968"/>
        <v>12</v>
      </c>
      <c r="EL274" s="31">
        <f t="shared" si="2969"/>
        <v>4</v>
      </c>
      <c r="EM274" s="30">
        <f t="shared" si="2970"/>
        <v>4</v>
      </c>
      <c r="EN274" s="31">
        <f t="shared" si="2971"/>
        <v>8</v>
      </c>
      <c r="EO274" s="31">
        <f t="shared" si="2972"/>
        <v>24</v>
      </c>
      <c r="EP274" s="31">
        <f t="shared" si="2973"/>
        <v>0</v>
      </c>
      <c r="EQ274" s="31">
        <f t="shared" si="2974"/>
        <v>0</v>
      </c>
      <c r="ER274" s="31">
        <f t="shared" si="2975"/>
        <v>0</v>
      </c>
      <c r="ES274" s="31">
        <f t="shared" si="2976"/>
        <v>0</v>
      </c>
      <c r="ET274" s="31">
        <f t="shared" si="2977"/>
        <v>0</v>
      </c>
      <c r="EU274" s="31">
        <f t="shared" si="2978"/>
        <v>0</v>
      </c>
      <c r="EV274" s="31">
        <f t="shared" si="2979"/>
        <v>0</v>
      </c>
      <c r="EW274" s="30">
        <f t="shared" si="2980"/>
        <v>0</v>
      </c>
      <c r="EX274" s="31">
        <f t="shared" si="2981"/>
        <v>0</v>
      </c>
      <c r="EY274" s="31">
        <f t="shared" si="2982"/>
        <v>0</v>
      </c>
      <c r="EZ274" s="31">
        <f t="shared" si="2983"/>
        <v>0</v>
      </c>
      <c r="FA274" s="31">
        <f t="shared" si="2984"/>
        <v>0</v>
      </c>
      <c r="FB274" s="31">
        <f t="shared" si="2985"/>
        <v>0</v>
      </c>
      <c r="FC274" s="31">
        <f t="shared" si="2986"/>
        <v>0</v>
      </c>
      <c r="FD274" s="31">
        <f t="shared" si="2987"/>
        <v>0</v>
      </c>
      <c r="FE274" s="31">
        <f t="shared" si="2988"/>
        <v>0</v>
      </c>
      <c r="FF274" s="31">
        <f t="shared" si="2989"/>
        <v>0</v>
      </c>
      <c r="FG274" s="30">
        <f t="shared" si="2990"/>
        <v>0</v>
      </c>
      <c r="FH274" s="31">
        <f t="shared" si="2991"/>
        <v>0</v>
      </c>
      <c r="FI274" s="31">
        <f t="shared" si="2992"/>
        <v>0</v>
      </c>
      <c r="FJ274" s="31">
        <f t="shared" si="2993"/>
        <v>0</v>
      </c>
      <c r="FK274" s="31">
        <f t="shared" si="2994"/>
        <v>0</v>
      </c>
      <c r="FL274" s="31">
        <f t="shared" si="2995"/>
        <v>0</v>
      </c>
      <c r="FM274" s="31">
        <f t="shared" si="2996"/>
        <v>0</v>
      </c>
      <c r="FN274" s="31">
        <f t="shared" si="2997"/>
        <v>0</v>
      </c>
      <c r="FO274" s="31">
        <f t="shared" si="2998"/>
        <v>0</v>
      </c>
      <c r="FP274" s="31">
        <f t="shared" si="2999"/>
        <v>1</v>
      </c>
      <c r="FQ274" s="31">
        <f t="shared" si="3000"/>
        <v>6</v>
      </c>
      <c r="FR274" s="31"/>
      <c r="FS274" s="31">
        <f t="shared" si="3000"/>
        <v>0</v>
      </c>
      <c r="FT274" s="31">
        <f t="shared" si="3001"/>
        <v>0</v>
      </c>
      <c r="FU274" s="31">
        <f t="shared" si="3002"/>
        <v>0</v>
      </c>
      <c r="FV274" s="31">
        <f t="shared" si="3003"/>
        <v>0</v>
      </c>
      <c r="FW274" s="31">
        <f t="shared" si="3004"/>
        <v>0</v>
      </c>
      <c r="FX274" s="31">
        <f t="shared" si="3005"/>
        <v>0</v>
      </c>
      <c r="FY274" s="31">
        <f t="shared" si="3006"/>
        <v>0</v>
      </c>
      <c r="FZ274" s="31">
        <f t="shared" si="3007"/>
        <v>0</v>
      </c>
      <c r="GA274" s="31">
        <f t="shared" si="3008"/>
        <v>0</v>
      </c>
      <c r="GB274" s="31">
        <f t="shared" si="3009"/>
        <v>0</v>
      </c>
      <c r="GC274" s="31">
        <f t="shared" si="3010"/>
        <v>0</v>
      </c>
      <c r="GD274" s="31">
        <f t="shared" si="3011"/>
        <v>0</v>
      </c>
      <c r="GE274" s="97">
        <f t="shared" si="3012"/>
        <v>34</v>
      </c>
      <c r="GF274" s="98">
        <f t="shared" si="3013"/>
        <v>34</v>
      </c>
      <c r="GG274" s="31"/>
      <c r="GH274" s="31"/>
      <c r="GI274" s="31"/>
      <c r="GJ274" s="31"/>
      <c r="GL274" s="7"/>
      <c r="GM274" s="7"/>
      <c r="GN274" s="11"/>
      <c r="GO274" s="37"/>
      <c r="GP274" s="42"/>
    </row>
    <row r="275" spans="1:200" s="2" customFormat="1" ht="24.95" hidden="1" customHeight="1">
      <c r="A275" s="31"/>
      <c r="B275" s="44" t="s">
        <v>201</v>
      </c>
      <c r="C275" s="45" t="s">
        <v>202</v>
      </c>
      <c r="D275" s="45" t="s">
        <v>203</v>
      </c>
      <c r="E275" s="45" t="s">
        <v>194</v>
      </c>
      <c r="F275" s="45" t="s">
        <v>204</v>
      </c>
      <c r="G275" s="109">
        <v>1</v>
      </c>
      <c r="H275" s="45">
        <v>21</v>
      </c>
      <c r="I275" s="45">
        <v>1</v>
      </c>
      <c r="J275" s="45">
        <v>1</v>
      </c>
      <c r="K275" s="45">
        <f t="shared" ref="K275" si="3052">SUM(J275)*2</f>
        <v>2</v>
      </c>
      <c r="L275" s="104">
        <v>16</v>
      </c>
      <c r="M275" s="99">
        <f>SUM(N275+P275+R275+T275+V275)</f>
        <v>4</v>
      </c>
      <c r="N275" s="62">
        <v>4</v>
      </c>
      <c r="O275" s="58">
        <f t="shared" ref="O275" si="3053">SUM(N275)*I275</f>
        <v>4</v>
      </c>
      <c r="P275" s="62"/>
      <c r="Q275" s="58">
        <f>J275*P275</f>
        <v>0</v>
      </c>
      <c r="R275" s="62"/>
      <c r="S275" s="58">
        <f>SUM(R275)*J275</f>
        <v>0</v>
      </c>
      <c r="T275" s="62"/>
      <c r="U275" s="58">
        <f t="shared" ref="U275" si="3054">SUM(T275)*K275</f>
        <v>0</v>
      </c>
      <c r="V275" s="62"/>
      <c r="W275" s="58">
        <f t="shared" ref="W275" si="3055">SUM(V275)*J275*5</f>
        <v>0</v>
      </c>
      <c r="X275" s="51">
        <v>8</v>
      </c>
      <c r="Y275" s="51"/>
      <c r="Z275" s="62"/>
      <c r="AA275" s="58"/>
      <c r="AB275" s="62"/>
      <c r="AC275" s="51">
        <f t="shared" ref="AC275" si="3056">SUM(AB275)*3*H275/5</f>
        <v>0</v>
      </c>
      <c r="AD275" s="62"/>
      <c r="AE275" s="100">
        <f t="shared" ref="AE275" si="3057">SUM(AD275*H275*(30+4))</f>
        <v>0</v>
      </c>
      <c r="AF275" s="62"/>
      <c r="AG275" s="52">
        <f t="shared" ref="AG275" si="3058">SUM(AF275*H275*3)</f>
        <v>0</v>
      </c>
      <c r="AH275" s="62"/>
      <c r="AI275" s="51">
        <f t="shared" ref="AI275" si="3059">SUM(AH275*H275/3)</f>
        <v>0</v>
      </c>
      <c r="AJ275" s="62"/>
      <c r="AK275" s="51">
        <f t="shared" ref="AK275" si="3060">SUM(AJ275*H275*2/3)</f>
        <v>0</v>
      </c>
      <c r="AL275" s="62"/>
      <c r="AM275" s="58">
        <f t="shared" ref="AM275" si="3061">SUM(AL275*H275)</f>
        <v>0</v>
      </c>
      <c r="AN275" s="62"/>
      <c r="AO275" s="58">
        <f t="shared" ref="AO275" si="3062">SUM(AN275*J275)</f>
        <v>0</v>
      </c>
      <c r="AP275" s="62"/>
      <c r="AQ275" s="51">
        <f t="shared" ref="AQ275" si="3063">SUM(AP275*H275*2)</f>
        <v>0</v>
      </c>
      <c r="AR275" s="62"/>
      <c r="AS275" s="51">
        <f>AR275*8*J275</f>
        <v>0</v>
      </c>
      <c r="AT275" s="62"/>
      <c r="AU275" s="51">
        <f t="shared" ref="AU275" si="3064">AT275*H275/3</f>
        <v>0</v>
      </c>
      <c r="AV275" s="62"/>
      <c r="AW275" s="52">
        <f t="shared" ref="AW275" si="3065">SUM(AV275*H275/3)</f>
        <v>0</v>
      </c>
      <c r="AX275" s="62">
        <v>1</v>
      </c>
      <c r="AY275" s="51">
        <v>6.67</v>
      </c>
      <c r="AZ275" s="63"/>
      <c r="BA275" s="52"/>
      <c r="BB275" s="63"/>
      <c r="BC275" s="52"/>
      <c r="BD275" s="63"/>
      <c r="BE275" s="52"/>
      <c r="BF275" s="52"/>
      <c r="BG275" s="52">
        <f t="shared" si="2948"/>
        <v>18.670000000000002</v>
      </c>
      <c r="BH275" s="52">
        <f t="shared" si="2949"/>
        <v>18.670000000000002</v>
      </c>
      <c r="BI275" s="31"/>
      <c r="BJ275" s="31"/>
      <c r="BK275" s="31"/>
      <c r="BL275" s="31"/>
      <c r="BM275" s="31"/>
      <c r="BN275" s="44" t="s">
        <v>123</v>
      </c>
      <c r="BO275" s="45" t="s">
        <v>111</v>
      </c>
      <c r="BP275" s="109" t="s">
        <v>193</v>
      </c>
      <c r="BQ275" s="45" t="s">
        <v>194</v>
      </c>
      <c r="BR275" s="45" t="s">
        <v>211</v>
      </c>
      <c r="BS275" s="45" t="s">
        <v>212</v>
      </c>
      <c r="BT275" s="109">
        <v>127</v>
      </c>
      <c r="BU275" s="109">
        <v>1</v>
      </c>
      <c r="BV275" s="109">
        <v>5</v>
      </c>
      <c r="BW275" s="109">
        <f>SUM(BV275)*2</f>
        <v>10</v>
      </c>
      <c r="BX275" s="44">
        <v>2</v>
      </c>
      <c r="BY275" s="99">
        <f t="shared" si="3034"/>
        <v>2</v>
      </c>
      <c r="BZ275" s="62">
        <v>2</v>
      </c>
      <c r="CA275" s="58">
        <f t="shared" si="3035"/>
        <v>2</v>
      </c>
      <c r="CB275" s="62"/>
      <c r="CC275" s="58">
        <f t="shared" si="3036"/>
        <v>0</v>
      </c>
      <c r="CD275" s="62"/>
      <c r="CE275" s="58">
        <f t="shared" si="3037"/>
        <v>0</v>
      </c>
      <c r="CF275" s="62">
        <v>0</v>
      </c>
      <c r="CG275" s="58">
        <f t="shared" si="3038"/>
        <v>0</v>
      </c>
      <c r="CH275" s="62"/>
      <c r="CI275" s="58">
        <f t="shared" si="3039"/>
        <v>0</v>
      </c>
      <c r="CJ275" s="51">
        <f>SUM(BW275*DJ275*2+BW275*DL275*2)</f>
        <v>0</v>
      </c>
      <c r="CK275" s="51"/>
      <c r="CL275" s="62"/>
      <c r="CM275" s="58"/>
      <c r="CN275" s="62"/>
      <c r="CO275" s="51">
        <f t="shared" si="3040"/>
        <v>0</v>
      </c>
      <c r="CP275" s="62"/>
      <c r="CQ275" s="100">
        <f t="shared" si="3041"/>
        <v>0</v>
      </c>
      <c r="CR275" s="62"/>
      <c r="CS275" s="52">
        <f t="shared" si="3042"/>
        <v>0</v>
      </c>
      <c r="CT275" s="62"/>
      <c r="CU275" s="51">
        <f t="shared" si="3043"/>
        <v>0</v>
      </c>
      <c r="CV275" s="62"/>
      <c r="CW275" s="51">
        <f t="shared" si="3044"/>
        <v>0</v>
      </c>
      <c r="CX275" s="62"/>
      <c r="CY275" s="58">
        <f t="shared" si="3045"/>
        <v>0</v>
      </c>
      <c r="CZ275" s="62"/>
      <c r="DA275" s="58">
        <f t="shared" si="3046"/>
        <v>0</v>
      </c>
      <c r="DB275" s="62"/>
      <c r="DC275" s="51">
        <f t="shared" si="3047"/>
        <v>0</v>
      </c>
      <c r="DD275" s="62"/>
      <c r="DE275" s="51">
        <f>DD275*BT275/3</f>
        <v>0</v>
      </c>
      <c r="DF275" s="63"/>
      <c r="DG275" s="52"/>
      <c r="DH275" s="63"/>
      <c r="DI275" s="52"/>
      <c r="DJ275" s="63"/>
      <c r="DK275" s="52"/>
      <c r="DL275" s="63"/>
      <c r="DM275" s="52"/>
      <c r="DN275" s="63"/>
      <c r="DO275" s="52"/>
      <c r="DP275" s="63"/>
      <c r="DQ275" s="52"/>
      <c r="DR275" s="52"/>
      <c r="DS275" s="52">
        <f t="shared" si="2965"/>
        <v>2</v>
      </c>
      <c r="DT275" s="52">
        <f t="shared" si="2966"/>
        <v>2</v>
      </c>
      <c r="DU275" s="31"/>
      <c r="DV275" s="31"/>
      <c r="DW275" s="31"/>
      <c r="DX275" s="31"/>
      <c r="DY275" s="31"/>
      <c r="DZ275" s="95"/>
      <c r="EA275" s="95"/>
      <c r="EB275" s="31"/>
      <c r="EC275" s="31"/>
      <c r="ED275" s="31"/>
      <c r="EE275" s="31"/>
      <c r="EF275" s="31"/>
      <c r="EG275" s="31"/>
      <c r="EH275" s="31"/>
      <c r="EI275" s="31"/>
      <c r="EJ275" s="31">
        <f t="shared" si="2967"/>
        <v>18</v>
      </c>
      <c r="EK275" s="31">
        <f t="shared" si="2968"/>
        <v>6</v>
      </c>
      <c r="EL275" s="31">
        <f t="shared" si="2969"/>
        <v>6</v>
      </c>
      <c r="EM275" s="30">
        <f t="shared" si="2970"/>
        <v>6</v>
      </c>
      <c r="EN275" s="31">
        <f t="shared" si="2971"/>
        <v>0</v>
      </c>
      <c r="EO275" s="31">
        <f t="shared" si="2972"/>
        <v>0</v>
      </c>
      <c r="EP275" s="31">
        <f t="shared" si="2973"/>
        <v>0</v>
      </c>
      <c r="EQ275" s="31">
        <f t="shared" si="2974"/>
        <v>0</v>
      </c>
      <c r="ER275" s="31">
        <f t="shared" si="2975"/>
        <v>0</v>
      </c>
      <c r="ES275" s="31">
        <f t="shared" si="2976"/>
        <v>0</v>
      </c>
      <c r="ET275" s="31">
        <f t="shared" si="2977"/>
        <v>0</v>
      </c>
      <c r="EU275" s="31">
        <f t="shared" si="2978"/>
        <v>0</v>
      </c>
      <c r="EV275" s="31">
        <f t="shared" si="2979"/>
        <v>8</v>
      </c>
      <c r="EW275" s="30">
        <f t="shared" si="2980"/>
        <v>0</v>
      </c>
      <c r="EX275" s="31">
        <f t="shared" si="2981"/>
        <v>0</v>
      </c>
      <c r="EY275" s="31">
        <f t="shared" si="2982"/>
        <v>0</v>
      </c>
      <c r="EZ275" s="31">
        <f t="shared" si="2983"/>
        <v>0</v>
      </c>
      <c r="FA275" s="31">
        <f t="shared" si="2984"/>
        <v>0</v>
      </c>
      <c r="FB275" s="31">
        <f t="shared" si="2985"/>
        <v>0</v>
      </c>
      <c r="FC275" s="31">
        <f t="shared" si="2986"/>
        <v>0</v>
      </c>
      <c r="FD275" s="31">
        <f t="shared" si="2987"/>
        <v>0</v>
      </c>
      <c r="FE275" s="31">
        <f t="shared" si="2988"/>
        <v>0</v>
      </c>
      <c r="FF275" s="31">
        <f t="shared" si="2989"/>
        <v>0</v>
      </c>
      <c r="FG275" s="30">
        <f t="shared" si="2990"/>
        <v>0</v>
      </c>
      <c r="FH275" s="31">
        <f t="shared" si="2991"/>
        <v>0</v>
      </c>
      <c r="FI275" s="31">
        <f t="shared" si="2992"/>
        <v>0</v>
      </c>
      <c r="FJ275" s="31">
        <f t="shared" si="2993"/>
        <v>0</v>
      </c>
      <c r="FK275" s="31">
        <f t="shared" si="2994"/>
        <v>0</v>
      </c>
      <c r="FL275" s="31">
        <f t="shared" si="2995"/>
        <v>0</v>
      </c>
      <c r="FM275" s="31">
        <f t="shared" si="2996"/>
        <v>0</v>
      </c>
      <c r="FN275" s="31">
        <f t="shared" si="2997"/>
        <v>0</v>
      </c>
      <c r="FO275" s="31">
        <f t="shared" si="2998"/>
        <v>0</v>
      </c>
      <c r="FP275" s="31">
        <f t="shared" si="2999"/>
        <v>0</v>
      </c>
      <c r="FQ275" s="31">
        <f t="shared" si="3000"/>
        <v>0</v>
      </c>
      <c r="FR275" s="31"/>
      <c r="FS275" s="31">
        <f t="shared" si="3000"/>
        <v>0</v>
      </c>
      <c r="FT275" s="31">
        <f t="shared" si="3001"/>
        <v>0</v>
      </c>
      <c r="FU275" s="31">
        <f t="shared" si="3002"/>
        <v>0</v>
      </c>
      <c r="FV275" s="31">
        <f t="shared" si="3003"/>
        <v>1</v>
      </c>
      <c r="FW275" s="31">
        <f t="shared" si="3004"/>
        <v>6.67</v>
      </c>
      <c r="FX275" s="31">
        <f t="shared" si="3005"/>
        <v>0</v>
      </c>
      <c r="FY275" s="31">
        <f t="shared" si="3006"/>
        <v>0</v>
      </c>
      <c r="FZ275" s="31">
        <f t="shared" si="3007"/>
        <v>0</v>
      </c>
      <c r="GA275" s="31">
        <f t="shared" si="3008"/>
        <v>0</v>
      </c>
      <c r="GB275" s="31">
        <f t="shared" si="3009"/>
        <v>0</v>
      </c>
      <c r="GC275" s="31">
        <f t="shared" si="3010"/>
        <v>0</v>
      </c>
      <c r="GD275" s="31">
        <f t="shared" si="3011"/>
        <v>0</v>
      </c>
      <c r="GE275" s="97">
        <f t="shared" si="3012"/>
        <v>20.67</v>
      </c>
      <c r="GF275" s="98">
        <f t="shared" si="3013"/>
        <v>20.67</v>
      </c>
      <c r="GG275" s="31"/>
      <c r="GH275" s="31"/>
      <c r="GI275" s="31"/>
      <c r="GJ275" s="31"/>
      <c r="GL275" s="7"/>
      <c r="GM275" s="7"/>
      <c r="GN275" s="11"/>
      <c r="GO275" s="33"/>
      <c r="GP275" s="40"/>
    </row>
    <row r="276" spans="1:200" s="2" customFormat="1" ht="24.95" hidden="1" customHeight="1">
      <c r="A276" s="31"/>
      <c r="B276" s="44" t="s">
        <v>130</v>
      </c>
      <c r="C276" s="45" t="s">
        <v>116</v>
      </c>
      <c r="D276" s="109" t="s">
        <v>112</v>
      </c>
      <c r="E276" s="45" t="s">
        <v>121</v>
      </c>
      <c r="F276" s="109" t="s">
        <v>172</v>
      </c>
      <c r="G276" s="45" t="s">
        <v>144</v>
      </c>
      <c r="H276" s="45">
        <v>91</v>
      </c>
      <c r="I276" s="45">
        <v>1</v>
      </c>
      <c r="J276" s="45">
        <v>1</v>
      </c>
      <c r="K276" s="45">
        <f t="shared" ref="K276" si="3066">SUM(J276)*2</f>
        <v>2</v>
      </c>
      <c r="L276" s="44">
        <v>60</v>
      </c>
      <c r="M276" s="99">
        <f t="shared" ref="M276" si="3067">SUM(N276+P276+R276+T276+V276)</f>
        <v>4</v>
      </c>
      <c r="N276" s="62"/>
      <c r="O276" s="58">
        <f t="shared" ref="O276" si="3068">SUM(N276)*I276</f>
        <v>0</v>
      </c>
      <c r="P276" s="62"/>
      <c r="Q276" s="58">
        <f t="shared" ref="Q276" si="3069">J276*P276</f>
        <v>0</v>
      </c>
      <c r="R276" s="62">
        <v>4</v>
      </c>
      <c r="S276" s="58">
        <f t="shared" ref="S276" si="3070">SUM(R276)*J276</f>
        <v>4</v>
      </c>
      <c r="T276" s="62"/>
      <c r="U276" s="52"/>
      <c r="V276" s="63"/>
      <c r="W276" s="52"/>
      <c r="X276" s="52"/>
      <c r="Y276" s="52"/>
      <c r="Z276" s="63"/>
      <c r="AA276" s="52"/>
      <c r="AB276" s="63"/>
      <c r="AC276" s="52"/>
      <c r="AD276" s="63"/>
      <c r="AE276" s="108"/>
      <c r="AF276" s="63"/>
      <c r="AG276" s="52"/>
      <c r="AH276" s="63"/>
      <c r="AI276" s="52"/>
      <c r="AJ276" s="63"/>
      <c r="AK276" s="52"/>
      <c r="AL276" s="63"/>
      <c r="AM276" s="52"/>
      <c r="AN276" s="63"/>
      <c r="AO276" s="52"/>
      <c r="AP276" s="63"/>
      <c r="AQ276" s="52"/>
      <c r="AR276" s="63"/>
      <c r="AS276" s="52"/>
      <c r="AT276" s="63"/>
      <c r="AU276" s="52"/>
      <c r="AV276" s="63"/>
      <c r="AW276" s="52"/>
      <c r="AX276" s="63"/>
      <c r="AY276" s="52"/>
      <c r="AZ276" s="63"/>
      <c r="BA276" s="52"/>
      <c r="BB276" s="63"/>
      <c r="BC276" s="52"/>
      <c r="BD276" s="63"/>
      <c r="BE276" s="52"/>
      <c r="BF276" s="52"/>
      <c r="BG276" s="52">
        <f t="shared" si="2948"/>
        <v>4</v>
      </c>
      <c r="BH276" s="52">
        <f t="shared" si="2949"/>
        <v>4</v>
      </c>
      <c r="BI276" s="31"/>
      <c r="BJ276" s="31"/>
      <c r="BK276" s="31"/>
      <c r="BL276" s="31"/>
      <c r="BM276" s="31"/>
      <c r="BN276" s="44" t="s">
        <v>130</v>
      </c>
      <c r="BO276" s="109" t="s">
        <v>116</v>
      </c>
      <c r="BP276" s="109" t="s">
        <v>112</v>
      </c>
      <c r="BQ276" s="45" t="s">
        <v>121</v>
      </c>
      <c r="BR276" s="45" t="s">
        <v>133</v>
      </c>
      <c r="BS276" s="45" t="s">
        <v>132</v>
      </c>
      <c r="BT276" s="45">
        <v>191</v>
      </c>
      <c r="BU276" s="45">
        <v>1</v>
      </c>
      <c r="BV276" s="45">
        <v>1</v>
      </c>
      <c r="BW276" s="45">
        <f t="shared" ref="BW276" si="3071">SUM(BV276)*2</f>
        <v>2</v>
      </c>
      <c r="BX276" s="44">
        <v>80</v>
      </c>
      <c r="BY276" s="99">
        <f t="shared" si="3034"/>
        <v>30</v>
      </c>
      <c r="BZ276" s="62"/>
      <c r="CA276" s="58">
        <f>SUM(BZ276)*BU276</f>
        <v>0</v>
      </c>
      <c r="CB276" s="62"/>
      <c r="CC276" s="58">
        <f t="shared" si="3036"/>
        <v>0</v>
      </c>
      <c r="CD276" s="62">
        <v>30</v>
      </c>
      <c r="CE276" s="58">
        <f>SUM(CD276)*BV276</f>
        <v>30</v>
      </c>
      <c r="CF276" s="62"/>
      <c r="CG276" s="52"/>
      <c r="CH276" s="63"/>
      <c r="CI276" s="52"/>
      <c r="CJ276" s="52"/>
      <c r="CK276" s="52"/>
      <c r="CL276" s="63"/>
      <c r="CM276" s="52"/>
      <c r="CN276" s="63"/>
      <c r="CO276" s="52"/>
      <c r="CP276" s="63"/>
      <c r="CQ276" s="108"/>
      <c r="CR276" s="63"/>
      <c r="CS276" s="52"/>
      <c r="CT276" s="63"/>
      <c r="CU276" s="52"/>
      <c r="CV276" s="63"/>
      <c r="CW276" s="52"/>
      <c r="CX276" s="63"/>
      <c r="CY276" s="52"/>
      <c r="CZ276" s="63"/>
      <c r="DA276" s="52"/>
      <c r="DB276" s="63"/>
      <c r="DC276" s="52"/>
      <c r="DD276" s="63"/>
      <c r="DE276" s="52"/>
      <c r="DF276" s="63"/>
      <c r="DG276" s="52"/>
      <c r="DH276" s="63"/>
      <c r="DI276" s="52"/>
      <c r="DJ276" s="63"/>
      <c r="DK276" s="52"/>
      <c r="DL276" s="63"/>
      <c r="DM276" s="52"/>
      <c r="DN276" s="63"/>
      <c r="DO276" s="52"/>
      <c r="DP276" s="63"/>
      <c r="DQ276" s="52"/>
      <c r="DR276" s="52"/>
      <c r="DS276" s="52">
        <f t="shared" si="2965"/>
        <v>30</v>
      </c>
      <c r="DT276" s="52">
        <f t="shared" si="2966"/>
        <v>30</v>
      </c>
      <c r="DU276" s="31"/>
      <c r="DV276" s="31"/>
      <c r="DW276" s="31"/>
      <c r="DX276" s="31"/>
      <c r="DY276" s="31"/>
      <c r="DZ276" s="95"/>
      <c r="EA276" s="95"/>
      <c r="EB276" s="31"/>
      <c r="EC276" s="31"/>
      <c r="ED276" s="31"/>
      <c r="EE276" s="31"/>
      <c r="EF276" s="31"/>
      <c r="EG276" s="31"/>
      <c r="EH276" s="31"/>
      <c r="EI276" s="31"/>
      <c r="EJ276" s="31">
        <f t="shared" si="2967"/>
        <v>140</v>
      </c>
      <c r="EK276" s="31">
        <f t="shared" si="2968"/>
        <v>34</v>
      </c>
      <c r="EL276" s="31">
        <f t="shared" si="2969"/>
        <v>0</v>
      </c>
      <c r="EM276" s="30">
        <f t="shared" si="2970"/>
        <v>0</v>
      </c>
      <c r="EN276" s="31">
        <f t="shared" si="2971"/>
        <v>0</v>
      </c>
      <c r="EO276" s="31">
        <f t="shared" si="2972"/>
        <v>0</v>
      </c>
      <c r="EP276" s="31">
        <f t="shared" si="2973"/>
        <v>34</v>
      </c>
      <c r="EQ276" s="31">
        <f t="shared" si="2974"/>
        <v>34</v>
      </c>
      <c r="ER276" s="31">
        <f t="shared" si="2975"/>
        <v>0</v>
      </c>
      <c r="ES276" s="31">
        <f t="shared" si="2976"/>
        <v>0</v>
      </c>
      <c r="ET276" s="31">
        <f t="shared" si="2977"/>
        <v>0</v>
      </c>
      <c r="EU276" s="31">
        <f t="shared" si="2978"/>
        <v>0</v>
      </c>
      <c r="EV276" s="31">
        <f t="shared" si="2979"/>
        <v>0</v>
      </c>
      <c r="EW276" s="30">
        <f t="shared" si="2980"/>
        <v>0</v>
      </c>
      <c r="EX276" s="31">
        <f t="shared" si="2981"/>
        <v>0</v>
      </c>
      <c r="EY276" s="31">
        <f t="shared" si="2982"/>
        <v>0</v>
      </c>
      <c r="EZ276" s="31">
        <f t="shared" si="2983"/>
        <v>0</v>
      </c>
      <c r="FA276" s="31">
        <f t="shared" si="2984"/>
        <v>0</v>
      </c>
      <c r="FB276" s="31">
        <f t="shared" si="2985"/>
        <v>0</v>
      </c>
      <c r="FC276" s="31">
        <f t="shared" si="2986"/>
        <v>0</v>
      </c>
      <c r="FD276" s="31">
        <f t="shared" si="2987"/>
        <v>0</v>
      </c>
      <c r="FE276" s="31">
        <f t="shared" si="2988"/>
        <v>0</v>
      </c>
      <c r="FF276" s="31">
        <f t="shared" si="2989"/>
        <v>0</v>
      </c>
      <c r="FG276" s="30">
        <f t="shared" si="2990"/>
        <v>0</v>
      </c>
      <c r="FH276" s="31">
        <f t="shared" si="2991"/>
        <v>0</v>
      </c>
      <c r="FI276" s="31">
        <f t="shared" si="2992"/>
        <v>0</v>
      </c>
      <c r="FJ276" s="31">
        <f t="shared" si="2993"/>
        <v>0</v>
      </c>
      <c r="FK276" s="31">
        <f t="shared" si="2994"/>
        <v>0</v>
      </c>
      <c r="FL276" s="31">
        <f t="shared" si="2995"/>
        <v>0</v>
      </c>
      <c r="FM276" s="31">
        <f t="shared" si="2996"/>
        <v>0</v>
      </c>
      <c r="FN276" s="31">
        <f t="shared" si="2997"/>
        <v>0</v>
      </c>
      <c r="FO276" s="31">
        <f t="shared" si="2998"/>
        <v>0</v>
      </c>
      <c r="FP276" s="31">
        <f t="shared" si="2999"/>
        <v>0</v>
      </c>
      <c r="FQ276" s="31">
        <f t="shared" si="3000"/>
        <v>0</v>
      </c>
      <c r="FR276" s="31"/>
      <c r="FS276" s="31">
        <f t="shared" si="3000"/>
        <v>0</v>
      </c>
      <c r="FT276" s="31">
        <f t="shared" si="3001"/>
        <v>0</v>
      </c>
      <c r="FU276" s="31">
        <f t="shared" si="3002"/>
        <v>0</v>
      </c>
      <c r="FV276" s="31">
        <f t="shared" si="3003"/>
        <v>0</v>
      </c>
      <c r="FW276" s="31">
        <f t="shared" si="3004"/>
        <v>0</v>
      </c>
      <c r="FX276" s="31">
        <f t="shared" si="3005"/>
        <v>0</v>
      </c>
      <c r="FY276" s="31">
        <f t="shared" si="3006"/>
        <v>0</v>
      </c>
      <c r="FZ276" s="31">
        <f t="shared" si="3007"/>
        <v>0</v>
      </c>
      <c r="GA276" s="31">
        <f t="shared" si="3008"/>
        <v>0</v>
      </c>
      <c r="GB276" s="31">
        <f t="shared" si="3009"/>
        <v>0</v>
      </c>
      <c r="GC276" s="31">
        <f t="shared" si="3010"/>
        <v>0</v>
      </c>
      <c r="GD276" s="31">
        <f t="shared" si="3011"/>
        <v>0</v>
      </c>
      <c r="GE276" s="97">
        <f t="shared" si="3012"/>
        <v>34</v>
      </c>
      <c r="GF276" s="98">
        <f t="shared" si="3013"/>
        <v>34</v>
      </c>
      <c r="GG276" s="31"/>
      <c r="GH276" s="31"/>
      <c r="GI276" s="31"/>
      <c r="GJ276" s="31"/>
      <c r="GL276" s="7"/>
      <c r="GM276" s="7"/>
      <c r="GN276" s="11"/>
      <c r="GO276" s="33"/>
      <c r="GP276" s="40"/>
    </row>
    <row r="277" spans="1:200" s="4" customFormat="1" ht="24.95" hidden="1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194">
        <f t="shared" ref="M277" si="3072">SUM(N277+P277+T277+V277+AR277*2)</f>
        <v>0</v>
      </c>
      <c r="N277" s="195"/>
      <c r="O277" s="196"/>
      <c r="P277" s="195"/>
      <c r="Q277" s="196"/>
      <c r="R277" s="195"/>
      <c r="S277" s="196"/>
      <c r="T277" s="195"/>
      <c r="U277" s="196"/>
      <c r="V277" s="197"/>
      <c r="W277" s="196"/>
      <c r="X277" s="196"/>
      <c r="Y277" s="196"/>
      <c r="Z277" s="197"/>
      <c r="AA277" s="196"/>
      <c r="AB277" s="197"/>
      <c r="AC277" s="196"/>
      <c r="AD277" s="197"/>
      <c r="AE277" s="198"/>
      <c r="AF277" s="197"/>
      <c r="AG277" s="196"/>
      <c r="AH277" s="197"/>
      <c r="AI277" s="196"/>
      <c r="AJ277" s="197"/>
      <c r="AK277" s="196"/>
      <c r="AL277" s="197"/>
      <c r="AM277" s="196"/>
      <c r="AN277" s="197"/>
      <c r="AO277" s="196"/>
      <c r="AP277" s="197"/>
      <c r="AQ277" s="196"/>
      <c r="AR277" s="197"/>
      <c r="AS277" s="196"/>
      <c r="AT277" s="197"/>
      <c r="AU277" s="196"/>
      <c r="AV277" s="197"/>
      <c r="AW277" s="196"/>
      <c r="AX277" s="197"/>
      <c r="AY277" s="196"/>
      <c r="AZ277" s="197"/>
      <c r="BA277" s="196"/>
      <c r="BB277" s="197"/>
      <c r="BC277" s="196"/>
      <c r="BD277" s="197"/>
      <c r="BE277" s="196"/>
      <c r="BF277" s="196"/>
      <c r="BG277" s="196">
        <f t="shared" si="2948"/>
        <v>0</v>
      </c>
      <c r="BH277" s="196">
        <f t="shared" si="2949"/>
        <v>0</v>
      </c>
      <c r="BI277" s="88"/>
      <c r="BJ277" s="88"/>
      <c r="BK277" s="88"/>
      <c r="BL277" s="88"/>
      <c r="BM277" s="88"/>
      <c r="BN277" s="88"/>
      <c r="BO277" s="88"/>
      <c r="BP277" s="88"/>
      <c r="BQ277" s="88"/>
      <c r="BR277" s="88"/>
      <c r="BS277" s="88"/>
      <c r="BT277" s="88"/>
      <c r="BU277" s="88"/>
      <c r="BV277" s="88"/>
      <c r="BW277" s="88"/>
      <c r="BX277" s="88"/>
      <c r="BY277" s="194">
        <f t="shared" ref="BY277" si="3073">SUM(BZ277+CB277+CF277+CH277+DD277*2)</f>
        <v>0</v>
      </c>
      <c r="BZ277" s="195"/>
      <c r="CA277" s="196"/>
      <c r="CB277" s="195"/>
      <c r="CC277" s="196"/>
      <c r="CD277" s="195"/>
      <c r="CE277" s="196"/>
      <c r="CF277" s="195"/>
      <c r="CG277" s="196"/>
      <c r="CH277" s="197"/>
      <c r="CI277" s="196"/>
      <c r="CJ277" s="196"/>
      <c r="CK277" s="196"/>
      <c r="CL277" s="197"/>
      <c r="CM277" s="196"/>
      <c r="CN277" s="197"/>
      <c r="CO277" s="196"/>
      <c r="CP277" s="197"/>
      <c r="CQ277" s="198"/>
      <c r="CR277" s="197"/>
      <c r="CS277" s="196"/>
      <c r="CT277" s="197"/>
      <c r="CU277" s="196"/>
      <c r="CV277" s="197"/>
      <c r="CW277" s="196"/>
      <c r="CX277" s="197"/>
      <c r="CY277" s="196"/>
      <c r="CZ277" s="197"/>
      <c r="DA277" s="196"/>
      <c r="DB277" s="197"/>
      <c r="DC277" s="196"/>
      <c r="DD277" s="197"/>
      <c r="DE277" s="196"/>
      <c r="DF277" s="197"/>
      <c r="DG277" s="196"/>
      <c r="DH277" s="197"/>
      <c r="DI277" s="196"/>
      <c r="DJ277" s="197"/>
      <c r="DK277" s="196"/>
      <c r="DL277" s="197"/>
      <c r="DM277" s="196"/>
      <c r="DN277" s="197"/>
      <c r="DO277" s="196"/>
      <c r="DP277" s="197"/>
      <c r="DQ277" s="196"/>
      <c r="DR277" s="196"/>
      <c r="DS277" s="196">
        <f t="shared" si="2965"/>
        <v>0</v>
      </c>
      <c r="DT277" s="196">
        <f t="shared" si="2966"/>
        <v>0</v>
      </c>
      <c r="DU277" s="88"/>
      <c r="DV277" s="88"/>
      <c r="DW277" s="88"/>
      <c r="DX277" s="88"/>
      <c r="DY277" s="88"/>
      <c r="DZ277" s="88"/>
      <c r="EA277" s="88"/>
      <c r="EB277" s="88"/>
      <c r="EC277" s="88"/>
      <c r="ED277" s="88"/>
      <c r="EE277" s="88"/>
      <c r="EF277" s="88"/>
      <c r="EG277" s="88"/>
      <c r="EH277" s="88"/>
      <c r="EI277" s="88"/>
      <c r="EJ277" s="88">
        <f t="shared" si="2967"/>
        <v>0</v>
      </c>
      <c r="EK277" s="88">
        <f t="shared" si="2968"/>
        <v>0</v>
      </c>
      <c r="EL277" s="88">
        <f t="shared" si="2969"/>
        <v>0</v>
      </c>
      <c r="EM277" s="199">
        <f t="shared" si="2970"/>
        <v>0</v>
      </c>
      <c r="EN277" s="88">
        <f t="shared" si="2971"/>
        <v>0</v>
      </c>
      <c r="EO277" s="88">
        <f t="shared" si="2972"/>
        <v>0</v>
      </c>
      <c r="EP277" s="88">
        <f t="shared" si="2973"/>
        <v>0</v>
      </c>
      <c r="EQ277" s="88">
        <f t="shared" si="2974"/>
        <v>0</v>
      </c>
      <c r="ER277" s="88">
        <f t="shared" si="2975"/>
        <v>0</v>
      </c>
      <c r="ES277" s="88">
        <f t="shared" si="2976"/>
        <v>0</v>
      </c>
      <c r="ET277" s="88">
        <f t="shared" si="2977"/>
        <v>0</v>
      </c>
      <c r="EU277" s="88">
        <f t="shared" si="2978"/>
        <v>0</v>
      </c>
      <c r="EV277" s="88">
        <f t="shared" si="2979"/>
        <v>0</v>
      </c>
      <c r="EW277" s="199">
        <f t="shared" si="2980"/>
        <v>0</v>
      </c>
      <c r="EX277" s="88">
        <f t="shared" si="2981"/>
        <v>0</v>
      </c>
      <c r="EY277" s="88">
        <f t="shared" si="2982"/>
        <v>0</v>
      </c>
      <c r="EZ277" s="88">
        <f t="shared" si="2983"/>
        <v>0</v>
      </c>
      <c r="FA277" s="88">
        <f t="shared" si="2984"/>
        <v>0</v>
      </c>
      <c r="FB277" s="88">
        <f t="shared" si="2985"/>
        <v>0</v>
      </c>
      <c r="FC277" s="88">
        <f t="shared" si="2986"/>
        <v>0</v>
      </c>
      <c r="FD277" s="88">
        <f t="shared" si="2987"/>
        <v>0</v>
      </c>
      <c r="FE277" s="88">
        <f t="shared" si="2988"/>
        <v>0</v>
      </c>
      <c r="FF277" s="88">
        <f t="shared" si="2989"/>
        <v>0</v>
      </c>
      <c r="FG277" s="199">
        <f t="shared" si="2990"/>
        <v>0</v>
      </c>
      <c r="FH277" s="88">
        <f t="shared" si="2991"/>
        <v>0</v>
      </c>
      <c r="FI277" s="88">
        <f t="shared" si="2992"/>
        <v>0</v>
      </c>
      <c r="FJ277" s="88">
        <f t="shared" si="2993"/>
        <v>0</v>
      </c>
      <c r="FK277" s="88">
        <f t="shared" si="2994"/>
        <v>0</v>
      </c>
      <c r="FL277" s="88">
        <f t="shared" si="2995"/>
        <v>0</v>
      </c>
      <c r="FM277" s="88">
        <f t="shared" si="2996"/>
        <v>0</v>
      </c>
      <c r="FN277" s="88">
        <f t="shared" si="2997"/>
        <v>0</v>
      </c>
      <c r="FO277" s="88">
        <f t="shared" si="2998"/>
        <v>0</v>
      </c>
      <c r="FP277" s="88">
        <f t="shared" si="2999"/>
        <v>0</v>
      </c>
      <c r="FQ277" s="88">
        <f t="shared" si="3000"/>
        <v>0</v>
      </c>
      <c r="FR277" s="88"/>
      <c r="FS277" s="88">
        <f t="shared" si="3000"/>
        <v>0</v>
      </c>
      <c r="FT277" s="88">
        <f t="shared" si="3001"/>
        <v>0</v>
      </c>
      <c r="FU277" s="88">
        <f t="shared" si="3002"/>
        <v>0</v>
      </c>
      <c r="FV277" s="88">
        <f t="shared" si="3003"/>
        <v>0</v>
      </c>
      <c r="FW277" s="88">
        <f t="shared" si="3004"/>
        <v>0</v>
      </c>
      <c r="FX277" s="88">
        <f t="shared" si="3005"/>
        <v>0</v>
      </c>
      <c r="FY277" s="88">
        <f t="shared" si="3006"/>
        <v>0</v>
      </c>
      <c r="FZ277" s="88">
        <f t="shared" si="3007"/>
        <v>0</v>
      </c>
      <c r="GA277" s="88">
        <f t="shared" si="3008"/>
        <v>0</v>
      </c>
      <c r="GB277" s="88">
        <f t="shared" si="3009"/>
        <v>0</v>
      </c>
      <c r="GC277" s="88">
        <f t="shared" si="3010"/>
        <v>0</v>
      </c>
      <c r="GD277" s="88">
        <f t="shared" si="3011"/>
        <v>0</v>
      </c>
      <c r="GE277" s="200">
        <f t="shared" si="3012"/>
        <v>0</v>
      </c>
      <c r="GF277" s="201">
        <f t="shared" si="3013"/>
        <v>0</v>
      </c>
      <c r="GG277" s="88"/>
      <c r="GH277" s="88"/>
      <c r="GI277" s="88"/>
      <c r="GJ277" s="88"/>
      <c r="GL277" s="202"/>
      <c r="GM277" s="202"/>
      <c r="GN277" s="217"/>
      <c r="GO277" s="217"/>
      <c r="GP277" s="218"/>
    </row>
    <row r="278" spans="1:200" s="273" customFormat="1" ht="24.95" customHeight="1" thickBot="1">
      <c r="A278" s="265">
        <v>19</v>
      </c>
      <c r="B278" s="266" t="s">
        <v>79</v>
      </c>
      <c r="C278" s="266" t="s">
        <v>74</v>
      </c>
      <c r="D278" s="265">
        <v>1</v>
      </c>
      <c r="E278" s="265"/>
      <c r="F278" s="265"/>
      <c r="G278" s="265"/>
      <c r="H278" s="265"/>
      <c r="I278" s="265"/>
      <c r="J278" s="265"/>
      <c r="K278" s="265"/>
      <c r="L278" s="277">
        <f>SUM(L279:L289)</f>
        <v>310</v>
      </c>
      <c r="M278" s="265">
        <f t="shared" ref="M278:BH278" si="3074">SUM(M279:M289)</f>
        <v>234</v>
      </c>
      <c r="N278" s="265">
        <f t="shared" si="3074"/>
        <v>0</v>
      </c>
      <c r="O278" s="268">
        <f>SUM(O279:O289)</f>
        <v>0</v>
      </c>
      <c r="P278" s="265">
        <f t="shared" si="3074"/>
        <v>8</v>
      </c>
      <c r="Q278" s="265">
        <f t="shared" si="3074"/>
        <v>8</v>
      </c>
      <c r="R278" s="265">
        <f t="shared" ref="R278:S278" si="3075">SUM(R279:R289)</f>
        <v>114</v>
      </c>
      <c r="S278" s="265">
        <f t="shared" si="3075"/>
        <v>114</v>
      </c>
      <c r="T278" s="265">
        <f t="shared" si="3074"/>
        <v>112</v>
      </c>
      <c r="U278" s="265">
        <f t="shared" si="3074"/>
        <v>112</v>
      </c>
      <c r="V278" s="265">
        <f t="shared" si="3074"/>
        <v>0</v>
      </c>
      <c r="W278" s="265">
        <f t="shared" si="3074"/>
        <v>0</v>
      </c>
      <c r="X278" s="265">
        <f t="shared" si="3074"/>
        <v>2</v>
      </c>
      <c r="Y278" s="265">
        <f t="shared" si="3074"/>
        <v>6</v>
      </c>
      <c r="Z278" s="265">
        <f t="shared" si="3074"/>
        <v>0</v>
      </c>
      <c r="AA278" s="265">
        <f t="shared" si="3074"/>
        <v>0</v>
      </c>
      <c r="AB278" s="265">
        <f t="shared" si="3074"/>
        <v>0</v>
      </c>
      <c r="AC278" s="265">
        <f t="shared" si="3074"/>
        <v>0</v>
      </c>
      <c r="AD278" s="265">
        <f t="shared" si="3074"/>
        <v>0</v>
      </c>
      <c r="AE278" s="265">
        <f t="shared" si="3074"/>
        <v>0</v>
      </c>
      <c r="AF278" s="265">
        <f t="shared" si="3074"/>
        <v>0</v>
      </c>
      <c r="AG278" s="265">
        <f t="shared" si="3074"/>
        <v>0</v>
      </c>
      <c r="AH278" s="265">
        <f t="shared" si="3074"/>
        <v>0</v>
      </c>
      <c r="AI278" s="268">
        <f t="shared" si="3074"/>
        <v>0</v>
      </c>
      <c r="AJ278" s="265">
        <f t="shared" si="3074"/>
        <v>0</v>
      </c>
      <c r="AK278" s="265">
        <f t="shared" si="3074"/>
        <v>0</v>
      </c>
      <c r="AL278" s="265">
        <f t="shared" si="3074"/>
        <v>0</v>
      </c>
      <c r="AM278" s="265">
        <f t="shared" si="3074"/>
        <v>0</v>
      </c>
      <c r="AN278" s="265">
        <f>SUM(AN279:AN289)</f>
        <v>0</v>
      </c>
      <c r="AO278" s="265">
        <f t="shared" si="3074"/>
        <v>0</v>
      </c>
      <c r="AP278" s="265">
        <f t="shared" si="3074"/>
        <v>0</v>
      </c>
      <c r="AQ278" s="265">
        <f t="shared" si="3074"/>
        <v>0</v>
      </c>
      <c r="AR278" s="265">
        <f t="shared" si="3074"/>
        <v>8</v>
      </c>
      <c r="AS278" s="265">
        <f t="shared" si="3074"/>
        <v>42</v>
      </c>
      <c r="AT278" s="265">
        <f t="shared" ref="AT278:AU278" si="3076">SUM(AT279:AT289)</f>
        <v>0</v>
      </c>
      <c r="AU278" s="265">
        <f t="shared" si="3076"/>
        <v>0</v>
      </c>
      <c r="AV278" s="265">
        <f t="shared" si="3074"/>
        <v>0</v>
      </c>
      <c r="AW278" s="265">
        <f t="shared" si="3074"/>
        <v>0</v>
      </c>
      <c r="AX278" s="265">
        <f t="shared" si="3074"/>
        <v>1</v>
      </c>
      <c r="AY278" s="265">
        <f t="shared" si="3074"/>
        <v>2</v>
      </c>
      <c r="AZ278" s="265">
        <f t="shared" si="3074"/>
        <v>0</v>
      </c>
      <c r="BA278" s="265">
        <f t="shared" si="3074"/>
        <v>0</v>
      </c>
      <c r="BB278" s="265">
        <f t="shared" si="3074"/>
        <v>0</v>
      </c>
      <c r="BC278" s="265">
        <f t="shared" si="3074"/>
        <v>0</v>
      </c>
      <c r="BD278" s="265">
        <f t="shared" si="3074"/>
        <v>0</v>
      </c>
      <c r="BE278" s="265">
        <f t="shared" si="3074"/>
        <v>0</v>
      </c>
      <c r="BF278" s="265">
        <f t="shared" si="3074"/>
        <v>0</v>
      </c>
      <c r="BG278" s="268">
        <f t="shared" si="3074"/>
        <v>286</v>
      </c>
      <c r="BH278" s="268">
        <f t="shared" si="3074"/>
        <v>280</v>
      </c>
      <c r="BI278" s="265"/>
      <c r="BJ278" s="265"/>
      <c r="BK278" s="265"/>
      <c r="BL278" s="265"/>
      <c r="BM278" s="265">
        <v>19</v>
      </c>
      <c r="BN278" s="266" t="s">
        <v>79</v>
      </c>
      <c r="BO278" s="266" t="s">
        <v>74</v>
      </c>
      <c r="BP278" s="265">
        <v>1</v>
      </c>
      <c r="BQ278" s="265"/>
      <c r="BR278" s="265"/>
      <c r="BS278" s="265"/>
      <c r="BT278" s="265"/>
      <c r="BU278" s="265"/>
      <c r="BV278" s="265"/>
      <c r="BW278" s="265"/>
      <c r="BX278" s="265">
        <f>SUM(BX279:BX289)</f>
        <v>458</v>
      </c>
      <c r="BY278" s="265">
        <f t="shared" ref="BY278:CY278" si="3077">SUM(BY279:BY289)</f>
        <v>322</v>
      </c>
      <c r="BZ278" s="265">
        <f t="shared" si="3077"/>
        <v>0</v>
      </c>
      <c r="CA278" s="265">
        <f t="shared" si="3077"/>
        <v>0</v>
      </c>
      <c r="CB278" s="265">
        <f t="shared" si="3077"/>
        <v>8</v>
      </c>
      <c r="CC278" s="265">
        <f t="shared" si="3077"/>
        <v>8</v>
      </c>
      <c r="CD278" s="265">
        <f t="shared" si="3077"/>
        <v>72</v>
      </c>
      <c r="CE278" s="265">
        <f t="shared" si="3077"/>
        <v>72</v>
      </c>
      <c r="CF278" s="265">
        <f t="shared" si="3077"/>
        <v>242</v>
      </c>
      <c r="CG278" s="265">
        <f t="shared" si="3077"/>
        <v>242</v>
      </c>
      <c r="CH278" s="265">
        <f t="shared" si="3077"/>
        <v>0</v>
      </c>
      <c r="CI278" s="265">
        <f t="shared" si="3077"/>
        <v>0</v>
      </c>
      <c r="CJ278" s="265">
        <f t="shared" si="3077"/>
        <v>2</v>
      </c>
      <c r="CK278" s="265">
        <f t="shared" si="3077"/>
        <v>18</v>
      </c>
      <c r="CL278" s="265">
        <f t="shared" si="3077"/>
        <v>0</v>
      </c>
      <c r="CM278" s="265">
        <f t="shared" si="3077"/>
        <v>0</v>
      </c>
      <c r="CN278" s="265">
        <f t="shared" si="3077"/>
        <v>0</v>
      </c>
      <c r="CO278" s="265">
        <f t="shared" si="3077"/>
        <v>0</v>
      </c>
      <c r="CP278" s="265">
        <f t="shared" si="3077"/>
        <v>0</v>
      </c>
      <c r="CQ278" s="265">
        <f t="shared" si="3077"/>
        <v>0</v>
      </c>
      <c r="CR278" s="265">
        <f t="shared" si="3077"/>
        <v>0</v>
      </c>
      <c r="CS278" s="265">
        <f t="shared" si="3077"/>
        <v>0</v>
      </c>
      <c r="CT278" s="265">
        <f t="shared" si="3077"/>
        <v>0</v>
      </c>
      <c r="CU278" s="268">
        <f t="shared" si="3077"/>
        <v>0</v>
      </c>
      <c r="CV278" s="265">
        <f t="shared" si="3077"/>
        <v>0</v>
      </c>
      <c r="CW278" s="265">
        <f t="shared" si="3077"/>
        <v>0</v>
      </c>
      <c r="CX278" s="265">
        <f t="shared" si="3077"/>
        <v>0</v>
      </c>
      <c r="CY278" s="265">
        <f t="shared" si="3077"/>
        <v>0</v>
      </c>
      <c r="CZ278" s="265">
        <f>SUM(CZ279:CZ289)</f>
        <v>0</v>
      </c>
      <c r="DA278" s="265">
        <f t="shared" ref="DA278:DT278" si="3078">SUM(DA279:DA289)</f>
        <v>0</v>
      </c>
      <c r="DB278" s="265">
        <f t="shared" si="3078"/>
        <v>0</v>
      </c>
      <c r="DC278" s="265">
        <f t="shared" si="3078"/>
        <v>0</v>
      </c>
      <c r="DD278" s="265">
        <f t="shared" si="3078"/>
        <v>7</v>
      </c>
      <c r="DE278" s="265">
        <f t="shared" si="3078"/>
        <v>36</v>
      </c>
      <c r="DF278" s="265">
        <f t="shared" si="3078"/>
        <v>0</v>
      </c>
      <c r="DG278" s="265">
        <f t="shared" si="3078"/>
        <v>0</v>
      </c>
      <c r="DH278" s="265">
        <f t="shared" si="3078"/>
        <v>0</v>
      </c>
      <c r="DI278" s="265">
        <f t="shared" si="3078"/>
        <v>0</v>
      </c>
      <c r="DJ278" s="265">
        <f t="shared" si="3078"/>
        <v>1</v>
      </c>
      <c r="DK278" s="265">
        <f t="shared" si="3078"/>
        <v>8</v>
      </c>
      <c r="DL278" s="265">
        <f t="shared" si="3078"/>
        <v>0</v>
      </c>
      <c r="DM278" s="265">
        <f t="shared" si="3078"/>
        <v>0</v>
      </c>
      <c r="DN278" s="265">
        <f t="shared" si="3078"/>
        <v>0</v>
      </c>
      <c r="DO278" s="265">
        <f t="shared" si="3078"/>
        <v>0</v>
      </c>
      <c r="DP278" s="265">
        <f t="shared" si="3078"/>
        <v>0</v>
      </c>
      <c r="DQ278" s="265">
        <f t="shared" si="3078"/>
        <v>0</v>
      </c>
      <c r="DR278" s="265">
        <f t="shared" si="3078"/>
        <v>0</v>
      </c>
      <c r="DS278" s="268">
        <f t="shared" si="3078"/>
        <v>386</v>
      </c>
      <c r="DT278" s="268">
        <f t="shared" si="3078"/>
        <v>368</v>
      </c>
      <c r="DU278" s="265"/>
      <c r="DV278" s="265"/>
      <c r="DW278" s="265"/>
      <c r="DX278" s="265"/>
      <c r="DY278" s="265">
        <v>19</v>
      </c>
      <c r="DZ278" s="266" t="s">
        <v>79</v>
      </c>
      <c r="EA278" s="266" t="s">
        <v>74</v>
      </c>
      <c r="EB278" s="265">
        <v>1</v>
      </c>
      <c r="EC278" s="265"/>
      <c r="ED278" s="265"/>
      <c r="EE278" s="265"/>
      <c r="EF278" s="265"/>
      <c r="EG278" s="265"/>
      <c r="EH278" s="265"/>
      <c r="EI278" s="265"/>
      <c r="EJ278" s="265">
        <f>SUM(EJ279:EJ289)</f>
        <v>620</v>
      </c>
      <c r="EK278" s="265">
        <f t="shared" ref="EK278:GF278" si="3079">SUM(EK279:EK289)</f>
        <v>530</v>
      </c>
      <c r="EL278" s="265">
        <f t="shared" si="3079"/>
        <v>0</v>
      </c>
      <c r="EM278" s="265">
        <f t="shared" si="3079"/>
        <v>0</v>
      </c>
      <c r="EN278" s="265">
        <f t="shared" si="3079"/>
        <v>16</v>
      </c>
      <c r="EO278" s="265">
        <f t="shared" si="3079"/>
        <v>16</v>
      </c>
      <c r="EP278" s="265">
        <f t="shared" ref="EP278:EQ278" si="3080">SUM(EP279:EP289)</f>
        <v>186</v>
      </c>
      <c r="EQ278" s="265">
        <f t="shared" si="3080"/>
        <v>186</v>
      </c>
      <c r="ER278" s="265">
        <f t="shared" si="3079"/>
        <v>354</v>
      </c>
      <c r="ES278" s="265">
        <f t="shared" si="3079"/>
        <v>354</v>
      </c>
      <c r="ET278" s="265">
        <f t="shared" si="3079"/>
        <v>0</v>
      </c>
      <c r="EU278" s="265">
        <f t="shared" si="3079"/>
        <v>0</v>
      </c>
      <c r="EV278" s="265">
        <f t="shared" si="3079"/>
        <v>4</v>
      </c>
      <c r="EW278" s="268">
        <f t="shared" si="3079"/>
        <v>24</v>
      </c>
      <c r="EX278" s="265">
        <f t="shared" si="3079"/>
        <v>0</v>
      </c>
      <c r="EY278" s="265">
        <f t="shared" si="3079"/>
        <v>0</v>
      </c>
      <c r="EZ278" s="265">
        <f t="shared" si="3079"/>
        <v>0</v>
      </c>
      <c r="FA278" s="265">
        <f t="shared" si="3079"/>
        <v>0</v>
      </c>
      <c r="FB278" s="265">
        <f t="shared" si="3079"/>
        <v>0</v>
      </c>
      <c r="FC278" s="265">
        <f t="shared" si="3079"/>
        <v>0</v>
      </c>
      <c r="FD278" s="265">
        <f t="shared" si="3079"/>
        <v>0</v>
      </c>
      <c r="FE278" s="265">
        <f t="shared" si="3079"/>
        <v>0</v>
      </c>
      <c r="FF278" s="265">
        <f t="shared" si="3079"/>
        <v>0</v>
      </c>
      <c r="FG278" s="268">
        <f>SUM(FG279:FG289)</f>
        <v>0</v>
      </c>
      <c r="FH278" s="265">
        <f t="shared" si="3079"/>
        <v>0</v>
      </c>
      <c r="FI278" s="265">
        <f t="shared" si="3079"/>
        <v>0</v>
      </c>
      <c r="FJ278" s="265">
        <f t="shared" si="3079"/>
        <v>0</v>
      </c>
      <c r="FK278" s="265">
        <f t="shared" si="3079"/>
        <v>0</v>
      </c>
      <c r="FL278" s="265">
        <f t="shared" si="3079"/>
        <v>0</v>
      </c>
      <c r="FM278" s="265">
        <f t="shared" si="3079"/>
        <v>0</v>
      </c>
      <c r="FN278" s="265">
        <f t="shared" si="3079"/>
        <v>0</v>
      </c>
      <c r="FO278" s="265">
        <f t="shared" si="3079"/>
        <v>0</v>
      </c>
      <c r="FP278" s="265">
        <f t="shared" si="3079"/>
        <v>15</v>
      </c>
      <c r="FQ278" s="265">
        <f t="shared" si="3079"/>
        <v>78</v>
      </c>
      <c r="FR278" s="265"/>
      <c r="FS278" s="265">
        <f t="shared" ref="FS278" si="3081">SUM(FS279:FS289)</f>
        <v>0</v>
      </c>
      <c r="FT278" s="265">
        <f t="shared" si="3079"/>
        <v>0</v>
      </c>
      <c r="FU278" s="265">
        <f t="shared" si="3079"/>
        <v>0</v>
      </c>
      <c r="FV278" s="265">
        <f t="shared" si="3079"/>
        <v>2</v>
      </c>
      <c r="FW278" s="265">
        <f t="shared" si="3079"/>
        <v>10</v>
      </c>
      <c r="FX278" s="265">
        <f t="shared" si="3079"/>
        <v>0</v>
      </c>
      <c r="FY278" s="265">
        <f t="shared" si="3079"/>
        <v>0</v>
      </c>
      <c r="FZ278" s="265">
        <f t="shared" si="3079"/>
        <v>0</v>
      </c>
      <c r="GA278" s="265">
        <f t="shared" si="3079"/>
        <v>0</v>
      </c>
      <c r="GB278" s="265">
        <f t="shared" si="3079"/>
        <v>0</v>
      </c>
      <c r="GC278" s="265">
        <f t="shared" si="3079"/>
        <v>0</v>
      </c>
      <c r="GD278" s="265">
        <f t="shared" si="3079"/>
        <v>0</v>
      </c>
      <c r="GE278" s="271">
        <f t="shared" si="3079"/>
        <v>672</v>
      </c>
      <c r="GF278" s="272">
        <f t="shared" si="3079"/>
        <v>648</v>
      </c>
      <c r="GG278" s="265"/>
      <c r="GH278" s="265"/>
      <c r="GI278" s="265"/>
      <c r="GJ278" s="265"/>
      <c r="GL278" s="274"/>
      <c r="GM278" s="274"/>
      <c r="GN278" s="278"/>
      <c r="GO278" s="278"/>
      <c r="GP278" s="279"/>
      <c r="GR278" s="276"/>
    </row>
    <row r="279" spans="1:200" s="6" customFormat="1" ht="24.95" hidden="1" customHeight="1">
      <c r="A279" s="80"/>
      <c r="B279" s="254" t="s">
        <v>110</v>
      </c>
      <c r="C279" s="245" t="s">
        <v>137</v>
      </c>
      <c r="D279" s="245" t="s">
        <v>112</v>
      </c>
      <c r="E279" s="228" t="s">
        <v>135</v>
      </c>
      <c r="F279" s="245">
        <v>331</v>
      </c>
      <c r="G279" s="245">
        <v>5</v>
      </c>
      <c r="H279" s="228">
        <v>23</v>
      </c>
      <c r="I279" s="228">
        <v>1</v>
      </c>
      <c r="J279" s="228">
        <v>1</v>
      </c>
      <c r="K279" s="228">
        <v>1</v>
      </c>
      <c r="L279" s="256">
        <v>36</v>
      </c>
      <c r="M279" s="229">
        <f t="shared" ref="M279:M282" si="3082">SUM(N279+P279+R279+T279+V279)</f>
        <v>36</v>
      </c>
      <c r="N279" s="230"/>
      <c r="O279" s="231">
        <f t="shared" ref="O279:O282" si="3083">SUM(N279)*I279</f>
        <v>0</v>
      </c>
      <c r="P279" s="230"/>
      <c r="Q279" s="231">
        <f t="shared" ref="Q279:Q282" si="3084">J279*P279</f>
        <v>0</v>
      </c>
      <c r="R279" s="230">
        <v>30</v>
      </c>
      <c r="S279" s="231">
        <f t="shared" ref="S279:S282" si="3085">SUM(R279)*J279</f>
        <v>30</v>
      </c>
      <c r="T279" s="230">
        <v>6</v>
      </c>
      <c r="U279" s="231">
        <f t="shared" ref="U279:U282" si="3086">SUM(T279)*K279</f>
        <v>6</v>
      </c>
      <c r="V279" s="230"/>
      <c r="W279" s="231">
        <f t="shared" ref="W279:W282" si="3087">SUM(V279)*J279*5</f>
        <v>0</v>
      </c>
      <c r="X279" s="232">
        <f t="shared" ref="X279:X284" si="3088">SUM(K279*AX279*2+K279*AZ279*2)</f>
        <v>0</v>
      </c>
      <c r="Y279" s="232">
        <v>2</v>
      </c>
      <c r="Z279" s="230"/>
      <c r="AA279" s="231"/>
      <c r="AB279" s="230"/>
      <c r="AC279" s="232">
        <f t="shared" ref="AC279:AC283" si="3089">SUM(AB279)*3*H279/5</f>
        <v>0</v>
      </c>
      <c r="AD279" s="230"/>
      <c r="AE279" s="233">
        <f t="shared" ref="AE279:AE285" si="3090">SUM(AD279*H279*(30+4))</f>
        <v>0</v>
      </c>
      <c r="AF279" s="230"/>
      <c r="AG279" s="234">
        <f t="shared" ref="AG279:AG288" si="3091">SUM(AF279*H279*3)</f>
        <v>0</v>
      </c>
      <c r="AH279" s="230"/>
      <c r="AI279" s="232">
        <f t="shared" ref="AI279:AI288" si="3092">SUM(AH279*H279/3)</f>
        <v>0</v>
      </c>
      <c r="AJ279" s="230"/>
      <c r="AK279" s="232">
        <f t="shared" ref="AK279:AK285" si="3093">SUM(AJ279*H279*2/3)</f>
        <v>0</v>
      </c>
      <c r="AL279" s="230"/>
      <c r="AM279" s="231">
        <f t="shared" ref="AM279" si="3094">SUM(AL279*H279)</f>
        <v>0</v>
      </c>
      <c r="AN279" s="230"/>
      <c r="AO279" s="231">
        <f t="shared" ref="AO279:AO287" si="3095">SUM(AN279*J279)</f>
        <v>0</v>
      </c>
      <c r="AP279" s="230"/>
      <c r="AQ279" s="232">
        <f t="shared" ref="AQ279:AQ288" si="3096">SUM(AP279*H279*2)</f>
        <v>0</v>
      </c>
      <c r="AR279" s="230">
        <v>1</v>
      </c>
      <c r="AS279" s="232">
        <v>6</v>
      </c>
      <c r="AT279" s="230"/>
      <c r="AU279" s="232">
        <f t="shared" ref="AU279:AU288" si="3097">AT279*H279/3</f>
        <v>0</v>
      </c>
      <c r="AV279" s="230"/>
      <c r="AW279" s="234">
        <f t="shared" ref="AW279" si="3098">SUM(AV279*H279/3)</f>
        <v>0</v>
      </c>
      <c r="AX279" s="230"/>
      <c r="AY279" s="232">
        <f t="shared" ref="AY279" si="3099">SUM(J279*AX279*8*2)</f>
        <v>0</v>
      </c>
      <c r="AZ279" s="248"/>
      <c r="BA279" s="234"/>
      <c r="BB279" s="248"/>
      <c r="BC279" s="234"/>
      <c r="BD279" s="248"/>
      <c r="BE279" s="234"/>
      <c r="BF279" s="234"/>
      <c r="BG279" s="234">
        <f t="shared" ref="BG279:BG289" si="3100">SUM(AO279+BE279+BC279+BA279+AY279+AW279+AS279+AQ279+AK279+AM279+AI279+AG279+AE279+AC279+AA279+Y279+X279+W279+U279+Q279+O279+S279+AU279)</f>
        <v>44</v>
      </c>
      <c r="BH279" s="234">
        <f t="shared" ref="BH279:BH289" si="3101">SUM(O279+Q279+U279+W279+X279+AS279+AW279+AY279+BA279+BC279+S279+AQ279)</f>
        <v>42</v>
      </c>
      <c r="BI279" s="227"/>
      <c r="BJ279" s="227"/>
      <c r="BK279" s="227"/>
      <c r="BL279" s="227"/>
      <c r="BM279" s="80"/>
      <c r="BN279" s="227" t="s">
        <v>110</v>
      </c>
      <c r="BO279" s="228" t="s">
        <v>137</v>
      </c>
      <c r="BP279" s="228" t="s">
        <v>112</v>
      </c>
      <c r="BQ279" s="228" t="s">
        <v>135</v>
      </c>
      <c r="BR279" s="228">
        <v>232</v>
      </c>
      <c r="BS279" s="228">
        <v>4</v>
      </c>
      <c r="BT279" s="228">
        <v>28</v>
      </c>
      <c r="BU279" s="228">
        <v>1</v>
      </c>
      <c r="BV279" s="228">
        <v>1</v>
      </c>
      <c r="BW279" s="228">
        <v>1</v>
      </c>
      <c r="BX279" s="256">
        <v>60</v>
      </c>
      <c r="BY279" s="229">
        <f t="shared" ref="BY279:BY282" si="3102">SUM(BZ279+CB279+CD279+CF279+CH279)</f>
        <v>60</v>
      </c>
      <c r="BZ279" s="230"/>
      <c r="CA279" s="231">
        <f t="shared" ref="CA279:CA282" si="3103">SUM(BZ279)*BU279</f>
        <v>0</v>
      </c>
      <c r="CB279" s="230"/>
      <c r="CC279" s="231">
        <f t="shared" ref="CC279:CC282" si="3104">BV279*CB279</f>
        <v>0</v>
      </c>
      <c r="CD279" s="230"/>
      <c r="CE279" s="231">
        <f t="shared" ref="CE279:CE282" si="3105">SUM(CD279)*BV279</f>
        <v>0</v>
      </c>
      <c r="CF279" s="230">
        <v>60</v>
      </c>
      <c r="CG279" s="231">
        <f t="shared" ref="CG279:CG282" si="3106">SUM(CF279)*BW279</f>
        <v>60</v>
      </c>
      <c r="CH279" s="230"/>
      <c r="CI279" s="231">
        <f t="shared" ref="CI279:CI287" si="3107">SUM(CH279)*BV279*5</f>
        <v>0</v>
      </c>
      <c r="CJ279" s="232">
        <f t="shared" ref="CJ279:CJ284" si="3108">SUM(BW279*DJ279*2+BW279*DL279*2)</f>
        <v>0</v>
      </c>
      <c r="CK279" s="232">
        <v>2</v>
      </c>
      <c r="CL279" s="230"/>
      <c r="CM279" s="231"/>
      <c r="CN279" s="230"/>
      <c r="CO279" s="232">
        <f t="shared" ref="CO279:CO282" si="3109">SUM(CN279)*3*BT279/5</f>
        <v>0</v>
      </c>
      <c r="CP279" s="230"/>
      <c r="CQ279" s="233">
        <f t="shared" ref="CQ279:CQ284" si="3110">SUM(CP279*BT279*(30+4))</f>
        <v>0</v>
      </c>
      <c r="CR279" s="230"/>
      <c r="CS279" s="234">
        <f t="shared" ref="CS279:CS284" si="3111">SUM(CR279*BT279*3)</f>
        <v>0</v>
      </c>
      <c r="CT279" s="230"/>
      <c r="CU279" s="232">
        <f t="shared" ref="CU279:CU284" si="3112">SUM(CT279*BT279/3)</f>
        <v>0</v>
      </c>
      <c r="CV279" s="230"/>
      <c r="CW279" s="232">
        <f t="shared" ref="CW279:CW282" si="3113">SUM(CV279*BT279*2/3)</f>
        <v>0</v>
      </c>
      <c r="CX279" s="230"/>
      <c r="CY279" s="231">
        <f>SUM(CX279*BT279)*2</f>
        <v>0</v>
      </c>
      <c r="CZ279" s="230"/>
      <c r="DA279" s="231">
        <f t="shared" ref="DA279:DA282" si="3114">SUM(CZ279*BV279)</f>
        <v>0</v>
      </c>
      <c r="DB279" s="230"/>
      <c r="DC279" s="232">
        <f t="shared" ref="DC279:DC284" si="3115">SUM(DB279*BT279*2)</f>
        <v>0</v>
      </c>
      <c r="DD279" s="230">
        <v>1</v>
      </c>
      <c r="DE279" s="232">
        <v>6</v>
      </c>
      <c r="DF279" s="230"/>
      <c r="DG279" s="232">
        <f t="shared" ref="DG279:DG287" si="3116">DF279*BT279/3</f>
        <v>0</v>
      </c>
      <c r="DH279" s="248"/>
      <c r="DI279" s="234"/>
      <c r="DJ279" s="248"/>
      <c r="DK279" s="234"/>
      <c r="DL279" s="248"/>
      <c r="DM279" s="234"/>
      <c r="DN279" s="248"/>
      <c r="DO279" s="234"/>
      <c r="DP279" s="248"/>
      <c r="DQ279" s="234"/>
      <c r="DR279" s="234"/>
      <c r="DS279" s="234">
        <f t="shared" ref="DS279:DS289" si="3117">SUM(DA279+DQ279+DO279+DM279+DK279+DI279+DE279+DC279+CW279+CY279+CU279+CS279+CQ279+CO279+CM279+CK279+CJ279+CI279+CG279+CC279+CA279+CE279+DG279)</f>
        <v>68</v>
      </c>
      <c r="DT279" s="234">
        <f t="shared" ref="DT279:DT289" si="3118">SUM(CA279+CC279+CG279+CI279+CJ279+DE279+DI279+DK279+DM279+DO279+CE279+DC279)</f>
        <v>66</v>
      </c>
      <c r="DU279" s="80"/>
      <c r="DV279" s="80"/>
      <c r="DW279" s="80"/>
      <c r="DX279" s="80"/>
      <c r="DY279" s="80"/>
      <c r="DZ279" s="234"/>
      <c r="EA279" s="236"/>
      <c r="EB279" s="236"/>
      <c r="EC279" s="80"/>
      <c r="ED279" s="80"/>
      <c r="EE279" s="80"/>
      <c r="EF279" s="80"/>
      <c r="EG279" s="80"/>
      <c r="EH279" s="80"/>
      <c r="EI279" s="80"/>
      <c r="EJ279" s="80">
        <f t="shared" ref="EJ279:EL286" si="3119">SUM(L279+BX279)</f>
        <v>96</v>
      </c>
      <c r="EK279" s="80">
        <f t="shared" si="3119"/>
        <v>96</v>
      </c>
      <c r="EL279" s="80">
        <f t="shared" si="3119"/>
        <v>0</v>
      </c>
      <c r="EM279" s="237">
        <f t="shared" ref="EM279:EM289" si="3120">SUM(O279+CA279)</f>
        <v>0</v>
      </c>
      <c r="EN279" s="80">
        <f t="shared" ref="EN279:EN289" si="3121">SUM(P279+CB279)</f>
        <v>0</v>
      </c>
      <c r="EO279" s="80">
        <f t="shared" ref="EO279:EO289" si="3122">SUM(Q279+CC279)</f>
        <v>0</v>
      </c>
      <c r="EP279" s="80">
        <f t="shared" ref="EP279:EP289" si="3123">SUM(R279+CD279)</f>
        <v>30</v>
      </c>
      <c r="EQ279" s="80">
        <f t="shared" ref="EQ279:EQ289" si="3124">SUM(S279+CE279)</f>
        <v>30</v>
      </c>
      <c r="ER279" s="80">
        <f t="shared" ref="ER279:ER289" si="3125">SUM(T279+CF279)</f>
        <v>66</v>
      </c>
      <c r="ES279" s="80">
        <f t="shared" ref="ES279:ES289" si="3126">SUM(U279+CG279)</f>
        <v>66</v>
      </c>
      <c r="ET279" s="80">
        <f t="shared" ref="ET279:ET289" si="3127">SUM(V279+CH279)</f>
        <v>0</v>
      </c>
      <c r="EU279" s="80">
        <f t="shared" ref="EU279:EU289" si="3128">SUM(W279+CI279)</f>
        <v>0</v>
      </c>
      <c r="EV279" s="80">
        <f t="shared" ref="EV279:EV289" si="3129">SUM(X279+CJ279)</f>
        <v>0</v>
      </c>
      <c r="EW279" s="237">
        <f t="shared" ref="EW279:EW289" si="3130">SUM(Y279+CK279)</f>
        <v>4</v>
      </c>
      <c r="EX279" s="80">
        <f t="shared" ref="EX279:EX289" si="3131">SUM(Z279+CL279)</f>
        <v>0</v>
      </c>
      <c r="EY279" s="80">
        <f t="shared" ref="EY279:EY289" si="3132">SUM(AA279+CM279)</f>
        <v>0</v>
      </c>
      <c r="EZ279" s="80">
        <f t="shared" ref="EZ279:EZ289" si="3133">SUM(AB279+CN279)</f>
        <v>0</v>
      </c>
      <c r="FA279" s="80">
        <f t="shared" ref="FA279:FA289" si="3134">SUM(AC279+CO279)</f>
        <v>0</v>
      </c>
      <c r="FB279" s="80">
        <f t="shared" ref="FB279:FB289" si="3135">SUM(AD279+CP279)</f>
        <v>0</v>
      </c>
      <c r="FC279" s="80">
        <f t="shared" ref="FC279:FC289" si="3136">SUM(AE279+CQ279)</f>
        <v>0</v>
      </c>
      <c r="FD279" s="80">
        <f t="shared" ref="FD279:FD289" si="3137">SUM(AF279+CR279)</f>
        <v>0</v>
      </c>
      <c r="FE279" s="80">
        <f t="shared" ref="FE279:FE289" si="3138">SUM(AG279+CS279)</f>
        <v>0</v>
      </c>
      <c r="FF279" s="80">
        <f t="shared" ref="FF279:FF289" si="3139">SUM(AH279+CT279)</f>
        <v>0</v>
      </c>
      <c r="FG279" s="237">
        <f t="shared" ref="FG279:FG289" si="3140">SUM(AI279+CU279)</f>
        <v>0</v>
      </c>
      <c r="FH279" s="80">
        <f t="shared" ref="FH279:FH289" si="3141">SUM(AJ279+CV279)</f>
        <v>0</v>
      </c>
      <c r="FI279" s="80">
        <f t="shared" ref="FI279:FI289" si="3142">SUM(AK279+CW279)</f>
        <v>0</v>
      </c>
      <c r="FJ279" s="80">
        <f t="shared" ref="FJ279:FJ289" si="3143">SUM(AL279+CX279)</f>
        <v>0</v>
      </c>
      <c r="FK279" s="80">
        <f t="shared" ref="FK279:FK289" si="3144">SUM(AM279+CY279)</f>
        <v>0</v>
      </c>
      <c r="FL279" s="80">
        <f t="shared" ref="FL279:FL289" si="3145">SUM(AN279+CZ279)</f>
        <v>0</v>
      </c>
      <c r="FM279" s="80">
        <f t="shared" ref="FM279:FM289" si="3146">SUM(AO279+DA279)</f>
        <v>0</v>
      </c>
      <c r="FN279" s="80">
        <f t="shared" ref="FN279:FN289" si="3147">SUM(AP279+DB279)</f>
        <v>0</v>
      </c>
      <c r="FO279" s="80">
        <f t="shared" ref="FO279:FO289" si="3148">SUM(AQ279+DC279)</f>
        <v>0</v>
      </c>
      <c r="FP279" s="80">
        <f t="shared" ref="FP279:FP289" si="3149">SUM(AR279+DD279)</f>
        <v>2</v>
      </c>
      <c r="FQ279" s="80">
        <f t="shared" ref="FQ279:FS289" si="3150">SUM(AS279+DE279)</f>
        <v>12</v>
      </c>
      <c r="FR279" s="80"/>
      <c r="FS279" s="80">
        <f t="shared" si="3150"/>
        <v>0</v>
      </c>
      <c r="FT279" s="80">
        <f t="shared" ref="FT279:FT289" si="3151">SUM(AV279+DH279)</f>
        <v>0</v>
      </c>
      <c r="FU279" s="80">
        <f t="shared" ref="FU279:FU289" si="3152">SUM(AW279+DI279)</f>
        <v>0</v>
      </c>
      <c r="FV279" s="80">
        <f t="shared" ref="FV279:FV289" si="3153">SUM(AX279+DJ279)</f>
        <v>0</v>
      </c>
      <c r="FW279" s="80">
        <f t="shared" ref="FW279:FW289" si="3154">SUM(AY279+DK279)</f>
        <v>0</v>
      </c>
      <c r="FX279" s="80">
        <f t="shared" ref="FX279:FX289" si="3155">SUM(AZ279+DL279)</f>
        <v>0</v>
      </c>
      <c r="FY279" s="80">
        <f t="shared" ref="FY279:FY289" si="3156">SUM(BA279+DM279)</f>
        <v>0</v>
      </c>
      <c r="FZ279" s="80">
        <f t="shared" ref="FZ279:FZ289" si="3157">SUM(BB279+DN279)</f>
        <v>0</v>
      </c>
      <c r="GA279" s="80">
        <f t="shared" ref="GA279:GA289" si="3158">SUM(BC279+DO279)</f>
        <v>0</v>
      </c>
      <c r="GB279" s="80">
        <f t="shared" ref="GB279:GB289" si="3159">SUM(BD279+DP279)</f>
        <v>0</v>
      </c>
      <c r="GC279" s="80">
        <f t="shared" ref="GC279:GC289" si="3160">SUM(BE279+DQ279)</f>
        <v>0</v>
      </c>
      <c r="GD279" s="80">
        <f t="shared" ref="GD279:GD289" si="3161">SUM(BF279+DR279)</f>
        <v>0</v>
      </c>
      <c r="GE279" s="238">
        <f t="shared" ref="GE279:GE289" si="3162">SUM(BG279+DS279)</f>
        <v>112</v>
      </c>
      <c r="GF279" s="239">
        <f t="shared" ref="GF279:GF289" si="3163">SUM(BH279+DT279)</f>
        <v>108</v>
      </c>
      <c r="GG279" s="80"/>
      <c r="GH279" s="80"/>
      <c r="GI279" s="80"/>
      <c r="GJ279" s="80"/>
      <c r="GL279" s="240"/>
      <c r="GM279" s="240"/>
      <c r="GN279" s="241"/>
      <c r="GO279" s="242"/>
      <c r="GP279" s="247"/>
      <c r="GR279" s="244"/>
    </row>
    <row r="280" spans="1:200" s="2" customFormat="1" ht="24.95" hidden="1" customHeight="1">
      <c r="A280" s="31"/>
      <c r="B280" s="44" t="s">
        <v>110</v>
      </c>
      <c r="C280" s="45" t="s">
        <v>134</v>
      </c>
      <c r="D280" s="45" t="s">
        <v>112</v>
      </c>
      <c r="E280" s="45" t="s">
        <v>135</v>
      </c>
      <c r="F280" s="45">
        <v>232</v>
      </c>
      <c r="G280" s="45">
        <v>3</v>
      </c>
      <c r="H280" s="45">
        <v>50</v>
      </c>
      <c r="I280" s="45">
        <v>1</v>
      </c>
      <c r="J280" s="45">
        <v>1</v>
      </c>
      <c r="K280" s="45">
        <v>1</v>
      </c>
      <c r="L280" s="44">
        <v>38</v>
      </c>
      <c r="M280" s="99">
        <f t="shared" si="3082"/>
        <v>38</v>
      </c>
      <c r="N280" s="62"/>
      <c r="O280" s="58">
        <f t="shared" si="3083"/>
        <v>0</v>
      </c>
      <c r="P280" s="62"/>
      <c r="Q280" s="58">
        <f t="shared" si="3084"/>
        <v>0</v>
      </c>
      <c r="R280" s="62"/>
      <c r="S280" s="58">
        <f t="shared" si="3085"/>
        <v>0</v>
      </c>
      <c r="T280" s="62">
        <v>38</v>
      </c>
      <c r="U280" s="58">
        <f t="shared" si="3086"/>
        <v>38</v>
      </c>
      <c r="V280" s="62"/>
      <c r="W280" s="58">
        <f t="shared" si="3087"/>
        <v>0</v>
      </c>
      <c r="X280" s="51">
        <f t="shared" si="3088"/>
        <v>0</v>
      </c>
      <c r="Y280" s="51">
        <v>2</v>
      </c>
      <c r="Z280" s="62"/>
      <c r="AA280" s="58"/>
      <c r="AB280" s="62"/>
      <c r="AC280" s="51">
        <f t="shared" si="3089"/>
        <v>0</v>
      </c>
      <c r="AD280" s="62"/>
      <c r="AE280" s="100">
        <f t="shared" si="3090"/>
        <v>0</v>
      </c>
      <c r="AF280" s="62"/>
      <c r="AG280" s="52">
        <f t="shared" si="3091"/>
        <v>0</v>
      </c>
      <c r="AH280" s="62"/>
      <c r="AI280" s="51">
        <f t="shared" si="3092"/>
        <v>0</v>
      </c>
      <c r="AJ280" s="62"/>
      <c r="AK280" s="51">
        <f t="shared" si="3093"/>
        <v>0</v>
      </c>
      <c r="AL280" s="62"/>
      <c r="AM280" s="58">
        <f>SUM(AL280*H280)</f>
        <v>0</v>
      </c>
      <c r="AN280" s="62"/>
      <c r="AO280" s="58">
        <f t="shared" si="3095"/>
        <v>0</v>
      </c>
      <c r="AP280" s="62"/>
      <c r="AQ280" s="51">
        <f t="shared" si="3096"/>
        <v>0</v>
      </c>
      <c r="AR280" s="62">
        <v>1</v>
      </c>
      <c r="AS280" s="51">
        <v>6</v>
      </c>
      <c r="AT280" s="62"/>
      <c r="AU280" s="51">
        <f t="shared" si="3097"/>
        <v>0</v>
      </c>
      <c r="AV280" s="63"/>
      <c r="AW280" s="52"/>
      <c r="AX280" s="63"/>
      <c r="AY280" s="52"/>
      <c r="AZ280" s="63"/>
      <c r="BA280" s="52"/>
      <c r="BB280" s="63"/>
      <c r="BC280" s="52"/>
      <c r="BD280" s="63"/>
      <c r="BE280" s="52"/>
      <c r="BF280" s="52"/>
      <c r="BG280" s="52">
        <f t="shared" si="3100"/>
        <v>46</v>
      </c>
      <c r="BH280" s="52">
        <f t="shared" si="3101"/>
        <v>44</v>
      </c>
      <c r="BI280" s="96"/>
      <c r="BJ280" s="96"/>
      <c r="BK280" s="96"/>
      <c r="BL280" s="96"/>
      <c r="BM280" s="31"/>
      <c r="BN280" s="44" t="s">
        <v>110</v>
      </c>
      <c r="BO280" s="45" t="s">
        <v>137</v>
      </c>
      <c r="BP280" s="45" t="s">
        <v>112</v>
      </c>
      <c r="BQ280" s="45" t="s">
        <v>135</v>
      </c>
      <c r="BR280" s="45">
        <v>230</v>
      </c>
      <c r="BS280" s="45">
        <v>4</v>
      </c>
      <c r="BT280" s="45">
        <v>28</v>
      </c>
      <c r="BU280" s="45">
        <v>1</v>
      </c>
      <c r="BV280" s="45">
        <v>1</v>
      </c>
      <c r="BW280" s="45">
        <v>1</v>
      </c>
      <c r="BX280" s="104">
        <v>60</v>
      </c>
      <c r="BY280" s="99">
        <f t="shared" si="3102"/>
        <v>60</v>
      </c>
      <c r="BZ280" s="62"/>
      <c r="CA280" s="58">
        <f t="shared" si="3103"/>
        <v>0</v>
      </c>
      <c r="CB280" s="62"/>
      <c r="CC280" s="58">
        <f t="shared" si="3104"/>
        <v>0</v>
      </c>
      <c r="CD280" s="62"/>
      <c r="CE280" s="58">
        <f t="shared" si="3105"/>
        <v>0</v>
      </c>
      <c r="CF280" s="62">
        <v>60</v>
      </c>
      <c r="CG280" s="58">
        <f t="shared" si="3106"/>
        <v>60</v>
      </c>
      <c r="CH280" s="62"/>
      <c r="CI280" s="58">
        <f t="shared" si="3107"/>
        <v>0</v>
      </c>
      <c r="CJ280" s="51">
        <f t="shared" si="3108"/>
        <v>0</v>
      </c>
      <c r="CK280" s="51">
        <v>2</v>
      </c>
      <c r="CL280" s="62"/>
      <c r="CM280" s="58"/>
      <c r="CN280" s="62"/>
      <c r="CO280" s="51">
        <f t="shared" si="3109"/>
        <v>0</v>
      </c>
      <c r="CP280" s="62"/>
      <c r="CQ280" s="100">
        <f t="shared" si="3110"/>
        <v>0</v>
      </c>
      <c r="CR280" s="62"/>
      <c r="CS280" s="52">
        <f t="shared" si="3111"/>
        <v>0</v>
      </c>
      <c r="CT280" s="62"/>
      <c r="CU280" s="51">
        <f t="shared" si="3112"/>
        <v>0</v>
      </c>
      <c r="CV280" s="62"/>
      <c r="CW280" s="51">
        <f t="shared" si="3113"/>
        <v>0</v>
      </c>
      <c r="CX280" s="62"/>
      <c r="CY280" s="58">
        <f>SUM(CX280*BT280)*2</f>
        <v>0</v>
      </c>
      <c r="CZ280" s="62"/>
      <c r="DA280" s="58">
        <f t="shared" si="3114"/>
        <v>0</v>
      </c>
      <c r="DB280" s="62"/>
      <c r="DC280" s="51">
        <f t="shared" si="3115"/>
        <v>0</v>
      </c>
      <c r="DD280" s="62">
        <v>1</v>
      </c>
      <c r="DE280" s="51">
        <v>6</v>
      </c>
      <c r="DF280" s="62"/>
      <c r="DG280" s="51">
        <f t="shared" si="3116"/>
        <v>0</v>
      </c>
      <c r="DH280" s="63"/>
      <c r="DI280" s="52"/>
      <c r="DJ280" s="63"/>
      <c r="DK280" s="52"/>
      <c r="DL280" s="63"/>
      <c r="DM280" s="52"/>
      <c r="DN280" s="63"/>
      <c r="DO280" s="52"/>
      <c r="DP280" s="63"/>
      <c r="DQ280" s="52"/>
      <c r="DR280" s="52"/>
      <c r="DS280" s="52">
        <f t="shared" si="3117"/>
        <v>68</v>
      </c>
      <c r="DT280" s="52">
        <f t="shared" si="3118"/>
        <v>66</v>
      </c>
      <c r="DU280" s="31"/>
      <c r="DV280" s="31"/>
      <c r="DW280" s="31"/>
      <c r="DX280" s="31"/>
      <c r="DY280" s="31"/>
      <c r="DZ280" s="52"/>
      <c r="EA280" s="101"/>
      <c r="EB280" s="101"/>
      <c r="EC280" s="31"/>
      <c r="ED280" s="31"/>
      <c r="EE280" s="31"/>
      <c r="EF280" s="31"/>
      <c r="EG280" s="31"/>
      <c r="EH280" s="31"/>
      <c r="EI280" s="31"/>
      <c r="EJ280" s="31">
        <f t="shared" si="3119"/>
        <v>98</v>
      </c>
      <c r="EK280" s="31">
        <f t="shared" si="3119"/>
        <v>98</v>
      </c>
      <c r="EL280" s="31">
        <f t="shared" si="3119"/>
        <v>0</v>
      </c>
      <c r="EM280" s="30">
        <f t="shared" si="3120"/>
        <v>0</v>
      </c>
      <c r="EN280" s="31">
        <f t="shared" si="3121"/>
        <v>0</v>
      </c>
      <c r="EO280" s="31">
        <f t="shared" si="3122"/>
        <v>0</v>
      </c>
      <c r="EP280" s="31">
        <f t="shared" si="3123"/>
        <v>0</v>
      </c>
      <c r="EQ280" s="31">
        <f t="shared" si="3124"/>
        <v>0</v>
      </c>
      <c r="ER280" s="31">
        <f t="shared" si="3125"/>
        <v>98</v>
      </c>
      <c r="ES280" s="31">
        <f t="shared" si="3126"/>
        <v>98</v>
      </c>
      <c r="ET280" s="31">
        <f t="shared" si="3127"/>
        <v>0</v>
      </c>
      <c r="EU280" s="31">
        <f t="shared" si="3128"/>
        <v>0</v>
      </c>
      <c r="EV280" s="31">
        <f t="shared" si="3129"/>
        <v>0</v>
      </c>
      <c r="EW280" s="30">
        <f t="shared" si="3130"/>
        <v>4</v>
      </c>
      <c r="EX280" s="31">
        <f t="shared" si="3131"/>
        <v>0</v>
      </c>
      <c r="EY280" s="31">
        <f t="shared" si="3132"/>
        <v>0</v>
      </c>
      <c r="EZ280" s="31">
        <f t="shared" si="3133"/>
        <v>0</v>
      </c>
      <c r="FA280" s="31">
        <f t="shared" si="3134"/>
        <v>0</v>
      </c>
      <c r="FB280" s="31">
        <f t="shared" si="3135"/>
        <v>0</v>
      </c>
      <c r="FC280" s="31">
        <f t="shared" si="3136"/>
        <v>0</v>
      </c>
      <c r="FD280" s="31">
        <f t="shared" si="3137"/>
        <v>0</v>
      </c>
      <c r="FE280" s="31">
        <f t="shared" si="3138"/>
        <v>0</v>
      </c>
      <c r="FF280" s="31">
        <f t="shared" si="3139"/>
        <v>0</v>
      </c>
      <c r="FG280" s="30">
        <f t="shared" si="3140"/>
        <v>0</v>
      </c>
      <c r="FH280" s="31">
        <f t="shared" si="3141"/>
        <v>0</v>
      </c>
      <c r="FI280" s="31">
        <f t="shared" si="3142"/>
        <v>0</v>
      </c>
      <c r="FJ280" s="31">
        <f t="shared" si="3143"/>
        <v>0</v>
      </c>
      <c r="FK280" s="31">
        <f t="shared" si="3144"/>
        <v>0</v>
      </c>
      <c r="FL280" s="31">
        <f t="shared" si="3145"/>
        <v>0</v>
      </c>
      <c r="FM280" s="31">
        <f t="shared" si="3146"/>
        <v>0</v>
      </c>
      <c r="FN280" s="31">
        <f t="shared" si="3147"/>
        <v>0</v>
      </c>
      <c r="FO280" s="31">
        <f t="shared" si="3148"/>
        <v>0</v>
      </c>
      <c r="FP280" s="31">
        <f t="shared" si="3149"/>
        <v>2</v>
      </c>
      <c r="FQ280" s="31">
        <f t="shared" si="3150"/>
        <v>12</v>
      </c>
      <c r="FR280" s="31"/>
      <c r="FS280" s="31">
        <f t="shared" si="3150"/>
        <v>0</v>
      </c>
      <c r="FT280" s="31">
        <f t="shared" si="3151"/>
        <v>0</v>
      </c>
      <c r="FU280" s="31">
        <f t="shared" si="3152"/>
        <v>0</v>
      </c>
      <c r="FV280" s="31">
        <f t="shared" si="3153"/>
        <v>0</v>
      </c>
      <c r="FW280" s="31">
        <f t="shared" si="3154"/>
        <v>0</v>
      </c>
      <c r="FX280" s="31">
        <f t="shared" si="3155"/>
        <v>0</v>
      </c>
      <c r="FY280" s="31">
        <f t="shared" si="3156"/>
        <v>0</v>
      </c>
      <c r="FZ280" s="31">
        <f t="shared" si="3157"/>
        <v>0</v>
      </c>
      <c r="GA280" s="31">
        <f t="shared" si="3158"/>
        <v>0</v>
      </c>
      <c r="GB280" s="31">
        <f t="shared" si="3159"/>
        <v>0</v>
      </c>
      <c r="GC280" s="31">
        <f t="shared" si="3160"/>
        <v>0</v>
      </c>
      <c r="GD280" s="31">
        <f t="shared" si="3161"/>
        <v>0</v>
      </c>
      <c r="GE280" s="97">
        <f t="shared" si="3162"/>
        <v>114</v>
      </c>
      <c r="GF280" s="98">
        <f t="shared" si="3163"/>
        <v>110</v>
      </c>
      <c r="GG280" s="31"/>
      <c r="GH280" s="31"/>
      <c r="GI280" s="31"/>
      <c r="GJ280" s="31"/>
      <c r="GL280" s="7"/>
      <c r="GM280" s="7"/>
      <c r="GN280" s="11"/>
      <c r="GO280" s="33"/>
      <c r="GP280" s="40"/>
      <c r="GR280" s="36"/>
    </row>
    <row r="281" spans="1:200" s="2" customFormat="1" ht="24.95" hidden="1" customHeight="1">
      <c r="A281" s="31"/>
      <c r="B281" s="44" t="s">
        <v>110</v>
      </c>
      <c r="C281" s="45" t="s">
        <v>134</v>
      </c>
      <c r="D281" s="45" t="s">
        <v>112</v>
      </c>
      <c r="E281" s="45" t="s">
        <v>135</v>
      </c>
      <c r="F281" s="45">
        <v>230</v>
      </c>
      <c r="G281" s="45">
        <v>3</v>
      </c>
      <c r="H281" s="45">
        <v>50</v>
      </c>
      <c r="I281" s="45">
        <v>1</v>
      </c>
      <c r="J281" s="45">
        <v>1</v>
      </c>
      <c r="K281" s="45">
        <v>1</v>
      </c>
      <c r="L281" s="44">
        <v>38</v>
      </c>
      <c r="M281" s="99">
        <f t="shared" si="3082"/>
        <v>38</v>
      </c>
      <c r="N281" s="62"/>
      <c r="O281" s="58">
        <f t="shared" si="3083"/>
        <v>0</v>
      </c>
      <c r="P281" s="62"/>
      <c r="Q281" s="58">
        <f t="shared" si="3084"/>
        <v>0</v>
      </c>
      <c r="R281" s="62"/>
      <c r="S281" s="58">
        <f t="shared" si="3085"/>
        <v>0</v>
      </c>
      <c r="T281" s="62">
        <v>38</v>
      </c>
      <c r="U281" s="58">
        <f t="shared" si="3086"/>
        <v>38</v>
      </c>
      <c r="V281" s="62"/>
      <c r="W281" s="58">
        <f t="shared" si="3087"/>
        <v>0</v>
      </c>
      <c r="X281" s="51">
        <f t="shared" si="3088"/>
        <v>0</v>
      </c>
      <c r="Y281" s="51">
        <v>2</v>
      </c>
      <c r="Z281" s="62"/>
      <c r="AA281" s="58"/>
      <c r="AB281" s="62"/>
      <c r="AC281" s="51">
        <f t="shared" si="3089"/>
        <v>0</v>
      </c>
      <c r="AD281" s="62"/>
      <c r="AE281" s="100">
        <f t="shared" si="3090"/>
        <v>0</v>
      </c>
      <c r="AF281" s="62"/>
      <c r="AG281" s="52">
        <f t="shared" si="3091"/>
        <v>0</v>
      </c>
      <c r="AH281" s="62"/>
      <c r="AI281" s="51">
        <f t="shared" si="3092"/>
        <v>0</v>
      </c>
      <c r="AJ281" s="62"/>
      <c r="AK281" s="51">
        <f t="shared" si="3093"/>
        <v>0</v>
      </c>
      <c r="AL281" s="62"/>
      <c r="AM281" s="58">
        <f>SUM(AL281*H281)</f>
        <v>0</v>
      </c>
      <c r="AN281" s="62"/>
      <c r="AO281" s="58">
        <f t="shared" si="3095"/>
        <v>0</v>
      </c>
      <c r="AP281" s="62"/>
      <c r="AQ281" s="51">
        <f t="shared" si="3096"/>
        <v>0</v>
      </c>
      <c r="AR281" s="62">
        <v>1</v>
      </c>
      <c r="AS281" s="51">
        <v>6</v>
      </c>
      <c r="AT281" s="62"/>
      <c r="AU281" s="51">
        <f t="shared" si="3097"/>
        <v>0</v>
      </c>
      <c r="AV281" s="63"/>
      <c r="AW281" s="52"/>
      <c r="AX281" s="63"/>
      <c r="AY281" s="52"/>
      <c r="AZ281" s="63"/>
      <c r="BA281" s="52"/>
      <c r="BB281" s="63"/>
      <c r="BC281" s="52"/>
      <c r="BD281" s="63"/>
      <c r="BE281" s="52"/>
      <c r="BF281" s="52"/>
      <c r="BG281" s="52">
        <f t="shared" si="3100"/>
        <v>46</v>
      </c>
      <c r="BH281" s="52">
        <f t="shared" si="3101"/>
        <v>44</v>
      </c>
      <c r="BI281" s="44"/>
      <c r="BJ281" s="44"/>
      <c r="BK281" s="44"/>
      <c r="BL281" s="44"/>
      <c r="BM281" s="31"/>
      <c r="BN281" s="44" t="s">
        <v>110</v>
      </c>
      <c r="BO281" s="109" t="s">
        <v>137</v>
      </c>
      <c r="BP281" s="109" t="s">
        <v>112</v>
      </c>
      <c r="BQ281" s="45" t="s">
        <v>135</v>
      </c>
      <c r="BR281" s="109">
        <v>331</v>
      </c>
      <c r="BS281" s="109">
        <v>6</v>
      </c>
      <c r="BT281" s="45">
        <v>22</v>
      </c>
      <c r="BU281" s="45">
        <v>1</v>
      </c>
      <c r="BV281" s="45">
        <v>1</v>
      </c>
      <c r="BW281" s="45">
        <v>1</v>
      </c>
      <c r="BX281" s="113">
        <v>54</v>
      </c>
      <c r="BY281" s="99">
        <f t="shared" si="3102"/>
        <v>54</v>
      </c>
      <c r="BZ281" s="62"/>
      <c r="CA281" s="58">
        <f t="shared" si="3103"/>
        <v>0</v>
      </c>
      <c r="CB281" s="62"/>
      <c r="CC281" s="58">
        <f t="shared" si="3104"/>
        <v>0</v>
      </c>
      <c r="CD281" s="62">
        <v>36</v>
      </c>
      <c r="CE281" s="58">
        <f t="shared" si="3105"/>
        <v>36</v>
      </c>
      <c r="CF281" s="62">
        <f>6+12</f>
        <v>18</v>
      </c>
      <c r="CG281" s="58">
        <f t="shared" si="3106"/>
        <v>18</v>
      </c>
      <c r="CH281" s="62"/>
      <c r="CI281" s="58">
        <f t="shared" si="3107"/>
        <v>0</v>
      </c>
      <c r="CJ281" s="51">
        <f t="shared" si="3108"/>
        <v>0</v>
      </c>
      <c r="CK281" s="51">
        <v>2</v>
      </c>
      <c r="CL281" s="62"/>
      <c r="CM281" s="58"/>
      <c r="CN281" s="62"/>
      <c r="CO281" s="51">
        <f t="shared" si="3109"/>
        <v>0</v>
      </c>
      <c r="CP281" s="62"/>
      <c r="CQ281" s="100">
        <f t="shared" si="3110"/>
        <v>0</v>
      </c>
      <c r="CR281" s="62"/>
      <c r="CS281" s="52">
        <f t="shared" si="3111"/>
        <v>0</v>
      </c>
      <c r="CT281" s="62"/>
      <c r="CU281" s="51">
        <f t="shared" si="3112"/>
        <v>0</v>
      </c>
      <c r="CV281" s="62"/>
      <c r="CW281" s="51">
        <f t="shared" si="3113"/>
        <v>0</v>
      </c>
      <c r="CX281" s="62"/>
      <c r="CY281" s="58">
        <f t="shared" ref="CY281:CY282" si="3164">SUM(CX281*BT281)</f>
        <v>0</v>
      </c>
      <c r="CZ281" s="62"/>
      <c r="DA281" s="58">
        <f t="shared" si="3114"/>
        <v>0</v>
      </c>
      <c r="DB281" s="62"/>
      <c r="DC281" s="51">
        <f t="shared" si="3115"/>
        <v>0</v>
      </c>
      <c r="DD281" s="62">
        <v>1</v>
      </c>
      <c r="DE281" s="51">
        <v>6</v>
      </c>
      <c r="DF281" s="62"/>
      <c r="DG281" s="51">
        <f t="shared" si="3116"/>
        <v>0</v>
      </c>
      <c r="DH281" s="63"/>
      <c r="DI281" s="52"/>
      <c r="DJ281" s="63"/>
      <c r="DK281" s="52"/>
      <c r="DL281" s="63"/>
      <c r="DM281" s="52"/>
      <c r="DN281" s="63"/>
      <c r="DO281" s="52"/>
      <c r="DP281" s="63"/>
      <c r="DQ281" s="52"/>
      <c r="DR281" s="52"/>
      <c r="DS281" s="52">
        <f t="shared" si="3117"/>
        <v>62</v>
      </c>
      <c r="DT281" s="52">
        <f t="shared" si="3118"/>
        <v>60</v>
      </c>
      <c r="DU281" s="31"/>
      <c r="DV281" s="31"/>
      <c r="DW281" s="31"/>
      <c r="DX281" s="31"/>
      <c r="DY281" s="31"/>
      <c r="DZ281" s="52"/>
      <c r="EA281" s="101"/>
      <c r="EB281" s="101"/>
      <c r="EC281" s="31"/>
      <c r="ED281" s="31"/>
      <c r="EE281" s="31"/>
      <c r="EF281" s="31"/>
      <c r="EG281" s="31"/>
      <c r="EH281" s="31"/>
      <c r="EI281" s="31"/>
      <c r="EJ281" s="31">
        <f t="shared" si="3119"/>
        <v>92</v>
      </c>
      <c r="EK281" s="31">
        <f t="shared" si="3119"/>
        <v>92</v>
      </c>
      <c r="EL281" s="31">
        <f t="shared" si="3119"/>
        <v>0</v>
      </c>
      <c r="EM281" s="30">
        <f t="shared" si="3120"/>
        <v>0</v>
      </c>
      <c r="EN281" s="31">
        <f t="shared" si="3121"/>
        <v>0</v>
      </c>
      <c r="EO281" s="31">
        <f t="shared" si="3122"/>
        <v>0</v>
      </c>
      <c r="EP281" s="31">
        <f t="shared" si="3123"/>
        <v>36</v>
      </c>
      <c r="EQ281" s="31">
        <f t="shared" si="3124"/>
        <v>36</v>
      </c>
      <c r="ER281" s="31">
        <f t="shared" si="3125"/>
        <v>56</v>
      </c>
      <c r="ES281" s="31">
        <f t="shared" si="3126"/>
        <v>56</v>
      </c>
      <c r="ET281" s="31">
        <f t="shared" si="3127"/>
        <v>0</v>
      </c>
      <c r="EU281" s="31">
        <f t="shared" si="3128"/>
        <v>0</v>
      </c>
      <c r="EV281" s="31">
        <f t="shared" si="3129"/>
        <v>0</v>
      </c>
      <c r="EW281" s="30">
        <f t="shared" si="3130"/>
        <v>4</v>
      </c>
      <c r="EX281" s="31">
        <f t="shared" si="3131"/>
        <v>0</v>
      </c>
      <c r="EY281" s="31">
        <f t="shared" si="3132"/>
        <v>0</v>
      </c>
      <c r="EZ281" s="31">
        <f t="shared" si="3133"/>
        <v>0</v>
      </c>
      <c r="FA281" s="31">
        <f t="shared" si="3134"/>
        <v>0</v>
      </c>
      <c r="FB281" s="31">
        <f t="shared" si="3135"/>
        <v>0</v>
      </c>
      <c r="FC281" s="31">
        <f t="shared" si="3136"/>
        <v>0</v>
      </c>
      <c r="FD281" s="31">
        <f t="shared" si="3137"/>
        <v>0</v>
      </c>
      <c r="FE281" s="31">
        <f t="shared" si="3138"/>
        <v>0</v>
      </c>
      <c r="FF281" s="31">
        <f t="shared" si="3139"/>
        <v>0</v>
      </c>
      <c r="FG281" s="30">
        <f t="shared" si="3140"/>
        <v>0</v>
      </c>
      <c r="FH281" s="31">
        <f t="shared" si="3141"/>
        <v>0</v>
      </c>
      <c r="FI281" s="31">
        <f t="shared" si="3142"/>
        <v>0</v>
      </c>
      <c r="FJ281" s="31">
        <f t="shared" si="3143"/>
        <v>0</v>
      </c>
      <c r="FK281" s="31">
        <f t="shared" si="3144"/>
        <v>0</v>
      </c>
      <c r="FL281" s="31">
        <f t="shared" si="3145"/>
        <v>0</v>
      </c>
      <c r="FM281" s="31">
        <f t="shared" si="3146"/>
        <v>0</v>
      </c>
      <c r="FN281" s="31">
        <f t="shared" si="3147"/>
        <v>0</v>
      </c>
      <c r="FO281" s="31">
        <f t="shared" si="3148"/>
        <v>0</v>
      </c>
      <c r="FP281" s="31">
        <f t="shared" si="3149"/>
        <v>2</v>
      </c>
      <c r="FQ281" s="31">
        <f t="shared" si="3150"/>
        <v>12</v>
      </c>
      <c r="FR281" s="31"/>
      <c r="FS281" s="31">
        <f t="shared" si="3150"/>
        <v>0</v>
      </c>
      <c r="FT281" s="31">
        <f t="shared" si="3151"/>
        <v>0</v>
      </c>
      <c r="FU281" s="31">
        <f t="shared" si="3152"/>
        <v>0</v>
      </c>
      <c r="FV281" s="31">
        <f t="shared" si="3153"/>
        <v>0</v>
      </c>
      <c r="FW281" s="31">
        <f t="shared" si="3154"/>
        <v>0</v>
      </c>
      <c r="FX281" s="31">
        <f t="shared" si="3155"/>
        <v>0</v>
      </c>
      <c r="FY281" s="31">
        <f t="shared" si="3156"/>
        <v>0</v>
      </c>
      <c r="FZ281" s="31">
        <f t="shared" si="3157"/>
        <v>0</v>
      </c>
      <c r="GA281" s="31">
        <f t="shared" si="3158"/>
        <v>0</v>
      </c>
      <c r="GB281" s="31">
        <f t="shared" si="3159"/>
        <v>0</v>
      </c>
      <c r="GC281" s="31">
        <f t="shared" si="3160"/>
        <v>0</v>
      </c>
      <c r="GD281" s="31">
        <f t="shared" si="3161"/>
        <v>0</v>
      </c>
      <c r="GE281" s="97">
        <f t="shared" si="3162"/>
        <v>108</v>
      </c>
      <c r="GF281" s="98">
        <f t="shared" si="3163"/>
        <v>104</v>
      </c>
      <c r="GG281" s="31"/>
      <c r="GH281" s="31"/>
      <c r="GI281" s="31"/>
      <c r="GJ281" s="31"/>
      <c r="GL281" s="7"/>
      <c r="GM281" s="7"/>
      <c r="GN281" s="11"/>
      <c r="GO281" s="33"/>
      <c r="GP281" s="40"/>
      <c r="GR281" s="36"/>
    </row>
    <row r="282" spans="1:200" s="2" customFormat="1" ht="24.95" hidden="1" customHeight="1">
      <c r="A282" s="31"/>
      <c r="B282" s="102" t="s">
        <v>110</v>
      </c>
      <c r="C282" s="45" t="s">
        <v>137</v>
      </c>
      <c r="D282" s="109" t="s">
        <v>112</v>
      </c>
      <c r="E282" s="109" t="s">
        <v>138</v>
      </c>
      <c r="F282" s="45">
        <v>336</v>
      </c>
      <c r="G282" s="109">
        <v>5</v>
      </c>
      <c r="H282" s="45">
        <v>6</v>
      </c>
      <c r="I282" s="45">
        <v>1</v>
      </c>
      <c r="J282" s="45">
        <v>1</v>
      </c>
      <c r="K282" s="45">
        <v>1</v>
      </c>
      <c r="L282" s="104">
        <v>36</v>
      </c>
      <c r="M282" s="99">
        <f t="shared" si="3082"/>
        <v>36</v>
      </c>
      <c r="N282" s="62"/>
      <c r="O282" s="58">
        <f t="shared" si="3083"/>
        <v>0</v>
      </c>
      <c r="P282" s="62"/>
      <c r="Q282" s="58">
        <f t="shared" si="3084"/>
        <v>0</v>
      </c>
      <c r="R282" s="62">
        <v>36</v>
      </c>
      <c r="S282" s="58">
        <f t="shared" si="3085"/>
        <v>36</v>
      </c>
      <c r="T282" s="62"/>
      <c r="U282" s="58">
        <f t="shared" si="3086"/>
        <v>0</v>
      </c>
      <c r="V282" s="62"/>
      <c r="W282" s="58">
        <f t="shared" si="3087"/>
        <v>0</v>
      </c>
      <c r="X282" s="51">
        <f t="shared" si="3088"/>
        <v>0</v>
      </c>
      <c r="Y282" s="51">
        <v>0</v>
      </c>
      <c r="Z282" s="62"/>
      <c r="AA282" s="58"/>
      <c r="AB282" s="62"/>
      <c r="AC282" s="51">
        <f t="shared" si="3089"/>
        <v>0</v>
      </c>
      <c r="AD282" s="62"/>
      <c r="AE282" s="100">
        <f t="shared" si="3090"/>
        <v>0</v>
      </c>
      <c r="AF282" s="62"/>
      <c r="AG282" s="52">
        <f t="shared" si="3091"/>
        <v>0</v>
      </c>
      <c r="AH282" s="62"/>
      <c r="AI282" s="51">
        <f t="shared" si="3092"/>
        <v>0</v>
      </c>
      <c r="AJ282" s="62"/>
      <c r="AK282" s="51">
        <f t="shared" si="3093"/>
        <v>0</v>
      </c>
      <c r="AL282" s="62"/>
      <c r="AM282" s="58">
        <f t="shared" ref="AM282" si="3165">SUM(AL282*H282)</f>
        <v>0</v>
      </c>
      <c r="AN282" s="62"/>
      <c r="AO282" s="58">
        <f t="shared" si="3095"/>
        <v>0</v>
      </c>
      <c r="AP282" s="62"/>
      <c r="AQ282" s="51">
        <f t="shared" si="3096"/>
        <v>0</v>
      </c>
      <c r="AR282" s="62">
        <v>1</v>
      </c>
      <c r="AS282" s="51">
        <f>AR282*H282/3</f>
        <v>2</v>
      </c>
      <c r="AT282" s="62"/>
      <c r="AU282" s="51">
        <f t="shared" si="3097"/>
        <v>0</v>
      </c>
      <c r="AV282" s="63"/>
      <c r="AW282" s="52"/>
      <c r="AX282" s="63"/>
      <c r="AY282" s="52"/>
      <c r="AZ282" s="63"/>
      <c r="BA282" s="52"/>
      <c r="BB282" s="63"/>
      <c r="BC282" s="52"/>
      <c r="BD282" s="63"/>
      <c r="BE282" s="52"/>
      <c r="BF282" s="52"/>
      <c r="BG282" s="52">
        <f t="shared" si="3100"/>
        <v>38</v>
      </c>
      <c r="BH282" s="52">
        <f t="shared" si="3101"/>
        <v>38</v>
      </c>
      <c r="BI282" s="44"/>
      <c r="BJ282" s="44"/>
      <c r="BK282" s="44"/>
      <c r="BL282" s="44"/>
      <c r="BM282" s="31"/>
      <c r="BN282" s="44" t="s">
        <v>110</v>
      </c>
      <c r="BO282" s="45" t="s">
        <v>137</v>
      </c>
      <c r="BP282" s="109" t="s">
        <v>112</v>
      </c>
      <c r="BQ282" s="109" t="s">
        <v>138</v>
      </c>
      <c r="BR282" s="45">
        <v>336</v>
      </c>
      <c r="BS282" s="109">
        <v>6</v>
      </c>
      <c r="BT282" s="45">
        <v>6</v>
      </c>
      <c r="BU282" s="45">
        <v>1</v>
      </c>
      <c r="BV282" s="45">
        <v>1</v>
      </c>
      <c r="BW282" s="45">
        <v>1</v>
      </c>
      <c r="BX282" s="104">
        <v>54</v>
      </c>
      <c r="BY282" s="99">
        <f t="shared" si="3102"/>
        <v>36</v>
      </c>
      <c r="BZ282" s="62"/>
      <c r="CA282" s="58">
        <f t="shared" si="3103"/>
        <v>0</v>
      </c>
      <c r="CB282" s="62"/>
      <c r="CC282" s="58">
        <f t="shared" si="3104"/>
        <v>0</v>
      </c>
      <c r="CD282" s="62">
        <v>36</v>
      </c>
      <c r="CE282" s="58">
        <f t="shared" si="3105"/>
        <v>36</v>
      </c>
      <c r="CF282" s="62"/>
      <c r="CG282" s="58">
        <f t="shared" si="3106"/>
        <v>0</v>
      </c>
      <c r="CH282" s="62"/>
      <c r="CI282" s="58">
        <f t="shared" si="3107"/>
        <v>0</v>
      </c>
      <c r="CJ282" s="51">
        <f t="shared" si="3108"/>
        <v>0</v>
      </c>
      <c r="CK282" s="51">
        <v>2</v>
      </c>
      <c r="CL282" s="62"/>
      <c r="CM282" s="58"/>
      <c r="CN282" s="62"/>
      <c r="CO282" s="51">
        <f t="shared" si="3109"/>
        <v>0</v>
      </c>
      <c r="CP282" s="62"/>
      <c r="CQ282" s="100">
        <f t="shared" si="3110"/>
        <v>0</v>
      </c>
      <c r="CR282" s="62"/>
      <c r="CS282" s="52">
        <f t="shared" si="3111"/>
        <v>0</v>
      </c>
      <c r="CT282" s="62"/>
      <c r="CU282" s="51">
        <f t="shared" si="3112"/>
        <v>0</v>
      </c>
      <c r="CV282" s="62"/>
      <c r="CW282" s="51">
        <f t="shared" si="3113"/>
        <v>0</v>
      </c>
      <c r="CX282" s="62"/>
      <c r="CY282" s="58">
        <f t="shared" si="3164"/>
        <v>0</v>
      </c>
      <c r="CZ282" s="62"/>
      <c r="DA282" s="58">
        <f t="shared" si="3114"/>
        <v>0</v>
      </c>
      <c r="DB282" s="62"/>
      <c r="DC282" s="51">
        <f t="shared" si="3115"/>
        <v>0</v>
      </c>
      <c r="DD282" s="62">
        <v>1</v>
      </c>
      <c r="DE282" s="51">
        <f>DD282*BT282/3</f>
        <v>2</v>
      </c>
      <c r="DF282" s="62"/>
      <c r="DG282" s="51">
        <f t="shared" si="3116"/>
        <v>0</v>
      </c>
      <c r="DH282" s="63"/>
      <c r="DI282" s="52"/>
      <c r="DJ282" s="63"/>
      <c r="DK282" s="52"/>
      <c r="DL282" s="63"/>
      <c r="DM282" s="52"/>
      <c r="DN282" s="63"/>
      <c r="DO282" s="52"/>
      <c r="DP282" s="63"/>
      <c r="DQ282" s="52"/>
      <c r="DR282" s="52"/>
      <c r="DS282" s="52">
        <f t="shared" si="3117"/>
        <v>40</v>
      </c>
      <c r="DT282" s="52">
        <f t="shared" si="3118"/>
        <v>38</v>
      </c>
      <c r="DU282" s="31"/>
      <c r="DV282" s="31"/>
      <c r="DW282" s="31"/>
      <c r="DX282" s="31"/>
      <c r="DY282" s="31"/>
      <c r="DZ282" s="52"/>
      <c r="EA282" s="101"/>
      <c r="EB282" s="101"/>
      <c r="EC282" s="31"/>
      <c r="ED282" s="31"/>
      <c r="EE282" s="31"/>
      <c r="EF282" s="31"/>
      <c r="EG282" s="31"/>
      <c r="EH282" s="31"/>
      <c r="EI282" s="31"/>
      <c r="EJ282" s="31">
        <f t="shared" si="3119"/>
        <v>90</v>
      </c>
      <c r="EK282" s="31">
        <f t="shared" si="3119"/>
        <v>72</v>
      </c>
      <c r="EL282" s="31">
        <f t="shared" si="3119"/>
        <v>0</v>
      </c>
      <c r="EM282" s="30">
        <f t="shared" si="3120"/>
        <v>0</v>
      </c>
      <c r="EN282" s="31">
        <f t="shared" si="3121"/>
        <v>0</v>
      </c>
      <c r="EO282" s="31">
        <f t="shared" si="3122"/>
        <v>0</v>
      </c>
      <c r="EP282" s="31">
        <f t="shared" si="3123"/>
        <v>72</v>
      </c>
      <c r="EQ282" s="31">
        <f t="shared" si="3124"/>
        <v>72</v>
      </c>
      <c r="ER282" s="31">
        <f t="shared" si="3125"/>
        <v>0</v>
      </c>
      <c r="ES282" s="31">
        <f t="shared" si="3126"/>
        <v>0</v>
      </c>
      <c r="ET282" s="31">
        <f t="shared" si="3127"/>
        <v>0</v>
      </c>
      <c r="EU282" s="31">
        <f t="shared" si="3128"/>
        <v>0</v>
      </c>
      <c r="EV282" s="31">
        <f t="shared" si="3129"/>
        <v>0</v>
      </c>
      <c r="EW282" s="30">
        <f t="shared" si="3130"/>
        <v>2</v>
      </c>
      <c r="EX282" s="31">
        <f t="shared" si="3131"/>
        <v>0</v>
      </c>
      <c r="EY282" s="31">
        <f t="shared" si="3132"/>
        <v>0</v>
      </c>
      <c r="EZ282" s="31">
        <f t="shared" si="3133"/>
        <v>0</v>
      </c>
      <c r="FA282" s="31">
        <f t="shared" si="3134"/>
        <v>0</v>
      </c>
      <c r="FB282" s="31">
        <f t="shared" si="3135"/>
        <v>0</v>
      </c>
      <c r="FC282" s="31">
        <f t="shared" si="3136"/>
        <v>0</v>
      </c>
      <c r="FD282" s="31">
        <f t="shared" si="3137"/>
        <v>0</v>
      </c>
      <c r="FE282" s="31">
        <f t="shared" si="3138"/>
        <v>0</v>
      </c>
      <c r="FF282" s="31">
        <f t="shared" si="3139"/>
        <v>0</v>
      </c>
      <c r="FG282" s="30">
        <f t="shared" si="3140"/>
        <v>0</v>
      </c>
      <c r="FH282" s="31">
        <f t="shared" si="3141"/>
        <v>0</v>
      </c>
      <c r="FI282" s="31">
        <f t="shared" si="3142"/>
        <v>0</v>
      </c>
      <c r="FJ282" s="31">
        <f t="shared" si="3143"/>
        <v>0</v>
      </c>
      <c r="FK282" s="31">
        <f t="shared" si="3144"/>
        <v>0</v>
      </c>
      <c r="FL282" s="31">
        <f t="shared" si="3145"/>
        <v>0</v>
      </c>
      <c r="FM282" s="31">
        <f t="shared" si="3146"/>
        <v>0</v>
      </c>
      <c r="FN282" s="31">
        <f t="shared" si="3147"/>
        <v>0</v>
      </c>
      <c r="FO282" s="31">
        <f t="shared" si="3148"/>
        <v>0</v>
      </c>
      <c r="FP282" s="31">
        <f t="shared" si="3149"/>
        <v>2</v>
      </c>
      <c r="FQ282" s="31">
        <f t="shared" si="3150"/>
        <v>4</v>
      </c>
      <c r="FR282" s="31"/>
      <c r="FS282" s="31">
        <f t="shared" si="3150"/>
        <v>0</v>
      </c>
      <c r="FT282" s="31">
        <f t="shared" si="3151"/>
        <v>0</v>
      </c>
      <c r="FU282" s="31">
        <f t="shared" si="3152"/>
        <v>0</v>
      </c>
      <c r="FV282" s="31">
        <f t="shared" si="3153"/>
        <v>0</v>
      </c>
      <c r="FW282" s="31">
        <f t="shared" si="3154"/>
        <v>0</v>
      </c>
      <c r="FX282" s="31">
        <f t="shared" si="3155"/>
        <v>0</v>
      </c>
      <c r="FY282" s="31">
        <f t="shared" si="3156"/>
        <v>0</v>
      </c>
      <c r="FZ282" s="31">
        <f t="shared" si="3157"/>
        <v>0</v>
      </c>
      <c r="GA282" s="31">
        <f t="shared" si="3158"/>
        <v>0</v>
      </c>
      <c r="GB282" s="31">
        <f t="shared" si="3159"/>
        <v>0</v>
      </c>
      <c r="GC282" s="31">
        <f t="shared" si="3160"/>
        <v>0</v>
      </c>
      <c r="GD282" s="31">
        <f t="shared" si="3161"/>
        <v>0</v>
      </c>
      <c r="GE282" s="97">
        <f t="shared" si="3162"/>
        <v>78</v>
      </c>
      <c r="GF282" s="98">
        <f t="shared" si="3163"/>
        <v>76</v>
      </c>
      <c r="GG282" s="31"/>
      <c r="GH282" s="31"/>
      <c r="GI282" s="31"/>
      <c r="GJ282" s="31"/>
      <c r="GL282" s="7"/>
      <c r="GM282" s="7"/>
      <c r="GN282" s="11"/>
      <c r="GO282" s="33"/>
      <c r="GP282" s="40"/>
      <c r="GR282" s="36"/>
    </row>
    <row r="283" spans="1:200" s="2" customFormat="1" ht="24.95" hidden="1" customHeight="1">
      <c r="A283" s="31"/>
      <c r="B283" s="44" t="s">
        <v>110</v>
      </c>
      <c r="C283" s="45" t="s">
        <v>137</v>
      </c>
      <c r="D283" s="45" t="s">
        <v>112</v>
      </c>
      <c r="E283" s="45" t="s">
        <v>135</v>
      </c>
      <c r="F283" s="45">
        <v>125</v>
      </c>
      <c r="G283" s="45">
        <v>1</v>
      </c>
      <c r="H283" s="45">
        <v>25</v>
      </c>
      <c r="I283" s="45">
        <v>1</v>
      </c>
      <c r="J283" s="45">
        <v>1</v>
      </c>
      <c r="K283" s="45">
        <v>1</v>
      </c>
      <c r="L283" s="44">
        <v>14</v>
      </c>
      <c r="M283" s="99">
        <f>SUM(N283+P283+R283+T283+V283)</f>
        <v>14</v>
      </c>
      <c r="N283" s="62"/>
      <c r="O283" s="58">
        <f t="shared" ref="O283:O284" si="3166">SUM(N283)*I283</f>
        <v>0</v>
      </c>
      <c r="P283" s="62"/>
      <c r="Q283" s="58">
        <f>J283*P283</f>
        <v>0</v>
      </c>
      <c r="R283" s="62"/>
      <c r="S283" s="58">
        <f t="shared" ref="S283:S284" si="3167">SUM(R283)*J283</f>
        <v>0</v>
      </c>
      <c r="T283" s="62">
        <v>14</v>
      </c>
      <c r="U283" s="58">
        <f t="shared" ref="U283:U284" si="3168">SUM(T283)*K283</f>
        <v>14</v>
      </c>
      <c r="V283" s="62"/>
      <c r="W283" s="58">
        <f t="shared" ref="W283:W284" si="3169">SUM(V283)*J283*5</f>
        <v>0</v>
      </c>
      <c r="X283" s="51">
        <f t="shared" si="3088"/>
        <v>0</v>
      </c>
      <c r="Y283" s="51">
        <v>0</v>
      </c>
      <c r="Z283" s="62"/>
      <c r="AA283" s="58"/>
      <c r="AB283" s="62"/>
      <c r="AC283" s="51">
        <f t="shared" si="3089"/>
        <v>0</v>
      </c>
      <c r="AD283" s="62"/>
      <c r="AE283" s="100">
        <f t="shared" si="3090"/>
        <v>0</v>
      </c>
      <c r="AF283" s="62"/>
      <c r="AG283" s="52">
        <f t="shared" si="3091"/>
        <v>0</v>
      </c>
      <c r="AH283" s="62"/>
      <c r="AI283" s="51">
        <f t="shared" si="3092"/>
        <v>0</v>
      </c>
      <c r="AJ283" s="62"/>
      <c r="AK283" s="51">
        <f t="shared" si="3093"/>
        <v>0</v>
      </c>
      <c r="AL283" s="62"/>
      <c r="AM283" s="58">
        <f>SUM(AL283*H283)*2</f>
        <v>0</v>
      </c>
      <c r="AN283" s="62"/>
      <c r="AO283" s="58">
        <f t="shared" si="3095"/>
        <v>0</v>
      </c>
      <c r="AP283" s="62"/>
      <c r="AQ283" s="51">
        <f t="shared" si="3096"/>
        <v>0</v>
      </c>
      <c r="AR283" s="62">
        <v>1</v>
      </c>
      <c r="AS283" s="51">
        <v>6</v>
      </c>
      <c r="AT283" s="62"/>
      <c r="AU283" s="51">
        <f t="shared" si="3097"/>
        <v>0</v>
      </c>
      <c r="AV283" s="63"/>
      <c r="AW283" s="52"/>
      <c r="AX283" s="63"/>
      <c r="AY283" s="52"/>
      <c r="AZ283" s="63"/>
      <c r="BA283" s="52"/>
      <c r="BB283" s="63"/>
      <c r="BC283" s="52"/>
      <c r="BD283" s="63"/>
      <c r="BE283" s="52"/>
      <c r="BF283" s="52"/>
      <c r="BG283" s="52">
        <f t="shared" si="3100"/>
        <v>20</v>
      </c>
      <c r="BH283" s="52">
        <f t="shared" si="3101"/>
        <v>20</v>
      </c>
      <c r="BI283" s="31"/>
      <c r="BJ283" s="44"/>
      <c r="BK283" s="44"/>
      <c r="BL283" s="44"/>
      <c r="BM283" s="31"/>
      <c r="BN283" s="44" t="s">
        <v>110</v>
      </c>
      <c r="BO283" s="45" t="s">
        <v>137</v>
      </c>
      <c r="BP283" s="45" t="s">
        <v>112</v>
      </c>
      <c r="BQ283" s="45" t="s">
        <v>135</v>
      </c>
      <c r="BR283" s="45">
        <v>125</v>
      </c>
      <c r="BS283" s="45">
        <v>2</v>
      </c>
      <c r="BT283" s="45">
        <v>25</v>
      </c>
      <c r="BU283" s="45">
        <v>1</v>
      </c>
      <c r="BV283" s="45">
        <v>1</v>
      </c>
      <c r="BW283" s="45">
        <v>1</v>
      </c>
      <c r="BX283" s="44">
        <v>56</v>
      </c>
      <c r="BY283" s="99">
        <f>SUM(BZ283+CB283+CD283+CF283+CH283)</f>
        <v>56</v>
      </c>
      <c r="BZ283" s="62"/>
      <c r="CA283" s="58">
        <f t="shared" ref="CA283:CA286" si="3170">SUM(BZ283)*BU283</f>
        <v>0</v>
      </c>
      <c r="CB283" s="62"/>
      <c r="CC283" s="58">
        <f>BV283*CB283</f>
        <v>0</v>
      </c>
      <c r="CD283" s="62"/>
      <c r="CE283" s="58">
        <f t="shared" ref="CE283:CE284" si="3171">SUM(CD283)*BV283</f>
        <v>0</v>
      </c>
      <c r="CF283" s="62">
        <v>56</v>
      </c>
      <c r="CG283" s="58">
        <f t="shared" ref="CG283:CG284" si="3172">SUM(CF283)*BW283</f>
        <v>56</v>
      </c>
      <c r="CH283" s="62"/>
      <c r="CI283" s="58">
        <f t="shared" si="3107"/>
        <v>0</v>
      </c>
      <c r="CJ283" s="51">
        <v>2</v>
      </c>
      <c r="CK283" s="51">
        <v>2</v>
      </c>
      <c r="CL283" s="62"/>
      <c r="CM283" s="58"/>
      <c r="CN283" s="62"/>
      <c r="CO283" s="51">
        <f t="shared" ref="CO283:CO284" si="3173">SUM(CN283)*3*BT283/5</f>
        <v>0</v>
      </c>
      <c r="CP283" s="62"/>
      <c r="CQ283" s="100">
        <f t="shared" si="3110"/>
        <v>0</v>
      </c>
      <c r="CR283" s="62"/>
      <c r="CS283" s="52">
        <f t="shared" si="3111"/>
        <v>0</v>
      </c>
      <c r="CT283" s="62"/>
      <c r="CU283" s="51">
        <f t="shared" si="3112"/>
        <v>0</v>
      </c>
      <c r="CV283" s="62"/>
      <c r="CW283" s="51">
        <f t="shared" ref="CW283" si="3174">SUM(CV283*BT283*2/3)</f>
        <v>0</v>
      </c>
      <c r="CX283" s="62"/>
      <c r="CY283" s="58">
        <f>SUM(CX283*BT283)*2</f>
        <v>0</v>
      </c>
      <c r="CZ283" s="62"/>
      <c r="DA283" s="58">
        <f t="shared" ref="DA283:DA284" si="3175">SUM(CZ283*BV283)</f>
        <v>0</v>
      </c>
      <c r="DB283" s="62"/>
      <c r="DC283" s="51">
        <f t="shared" si="3115"/>
        <v>0</v>
      </c>
      <c r="DD283" s="62"/>
      <c r="DE283" s="51"/>
      <c r="DF283" s="62"/>
      <c r="DG283" s="51">
        <f t="shared" si="3116"/>
        <v>0</v>
      </c>
      <c r="DH283" s="63"/>
      <c r="DI283" s="52"/>
      <c r="DJ283" s="63">
        <v>1</v>
      </c>
      <c r="DK283" s="52">
        <v>8</v>
      </c>
      <c r="DL283" s="63"/>
      <c r="DM283" s="52"/>
      <c r="DN283" s="63"/>
      <c r="DO283" s="52"/>
      <c r="DP283" s="63"/>
      <c r="DQ283" s="52"/>
      <c r="DR283" s="52"/>
      <c r="DS283" s="52">
        <f t="shared" si="3117"/>
        <v>68</v>
      </c>
      <c r="DT283" s="52">
        <f t="shared" si="3118"/>
        <v>66</v>
      </c>
      <c r="DU283" s="31"/>
      <c r="DV283" s="31"/>
      <c r="DW283" s="31"/>
      <c r="DX283" s="31"/>
      <c r="DY283" s="31"/>
      <c r="DZ283" s="52"/>
      <c r="EA283" s="101"/>
      <c r="EB283" s="101"/>
      <c r="EC283" s="31"/>
      <c r="ED283" s="31"/>
      <c r="EE283" s="31"/>
      <c r="EF283" s="31"/>
      <c r="EG283" s="31"/>
      <c r="EH283" s="31"/>
      <c r="EI283" s="31"/>
      <c r="EJ283" s="31">
        <f t="shared" si="3119"/>
        <v>70</v>
      </c>
      <c r="EK283" s="31">
        <f t="shared" si="3119"/>
        <v>70</v>
      </c>
      <c r="EL283" s="31">
        <f t="shared" si="3119"/>
        <v>0</v>
      </c>
      <c r="EM283" s="30">
        <f t="shared" si="3120"/>
        <v>0</v>
      </c>
      <c r="EN283" s="31">
        <f t="shared" si="3121"/>
        <v>0</v>
      </c>
      <c r="EO283" s="31">
        <f t="shared" si="3122"/>
        <v>0</v>
      </c>
      <c r="EP283" s="31">
        <f t="shared" si="3123"/>
        <v>0</v>
      </c>
      <c r="EQ283" s="31">
        <f t="shared" si="3124"/>
        <v>0</v>
      </c>
      <c r="ER283" s="31">
        <f t="shared" si="3125"/>
        <v>70</v>
      </c>
      <c r="ES283" s="31">
        <f t="shared" si="3126"/>
        <v>70</v>
      </c>
      <c r="ET283" s="31">
        <f t="shared" si="3127"/>
        <v>0</v>
      </c>
      <c r="EU283" s="31">
        <f t="shared" si="3128"/>
        <v>0</v>
      </c>
      <c r="EV283" s="31">
        <f t="shared" si="3129"/>
        <v>2</v>
      </c>
      <c r="EW283" s="30">
        <f t="shared" si="3130"/>
        <v>2</v>
      </c>
      <c r="EX283" s="31">
        <f t="shared" si="3131"/>
        <v>0</v>
      </c>
      <c r="EY283" s="31">
        <f t="shared" si="3132"/>
        <v>0</v>
      </c>
      <c r="EZ283" s="31">
        <f t="shared" si="3133"/>
        <v>0</v>
      </c>
      <c r="FA283" s="31">
        <f t="shared" si="3134"/>
        <v>0</v>
      </c>
      <c r="FB283" s="31">
        <f t="shared" si="3135"/>
        <v>0</v>
      </c>
      <c r="FC283" s="31">
        <f t="shared" si="3136"/>
        <v>0</v>
      </c>
      <c r="FD283" s="31">
        <f t="shared" si="3137"/>
        <v>0</v>
      </c>
      <c r="FE283" s="31">
        <f t="shared" si="3138"/>
        <v>0</v>
      </c>
      <c r="FF283" s="31">
        <f t="shared" si="3139"/>
        <v>0</v>
      </c>
      <c r="FG283" s="30">
        <f t="shared" si="3140"/>
        <v>0</v>
      </c>
      <c r="FH283" s="31">
        <f t="shared" si="3141"/>
        <v>0</v>
      </c>
      <c r="FI283" s="31">
        <f t="shared" si="3142"/>
        <v>0</v>
      </c>
      <c r="FJ283" s="31">
        <f t="shared" si="3143"/>
        <v>0</v>
      </c>
      <c r="FK283" s="31">
        <f t="shared" si="3144"/>
        <v>0</v>
      </c>
      <c r="FL283" s="31">
        <f t="shared" si="3145"/>
        <v>0</v>
      </c>
      <c r="FM283" s="31">
        <f t="shared" si="3146"/>
        <v>0</v>
      </c>
      <c r="FN283" s="31">
        <f t="shared" si="3147"/>
        <v>0</v>
      </c>
      <c r="FO283" s="31">
        <f t="shared" si="3148"/>
        <v>0</v>
      </c>
      <c r="FP283" s="31">
        <f t="shared" si="3149"/>
        <v>1</v>
      </c>
      <c r="FQ283" s="31">
        <f t="shared" si="3150"/>
        <v>6</v>
      </c>
      <c r="FR283" s="31"/>
      <c r="FS283" s="31">
        <f t="shared" si="3150"/>
        <v>0</v>
      </c>
      <c r="FT283" s="31">
        <f t="shared" si="3151"/>
        <v>0</v>
      </c>
      <c r="FU283" s="31">
        <f t="shared" si="3152"/>
        <v>0</v>
      </c>
      <c r="FV283" s="31">
        <f t="shared" si="3153"/>
        <v>1</v>
      </c>
      <c r="FW283" s="31">
        <f t="shared" si="3154"/>
        <v>8</v>
      </c>
      <c r="FX283" s="31">
        <f t="shared" si="3155"/>
        <v>0</v>
      </c>
      <c r="FY283" s="31">
        <f t="shared" si="3156"/>
        <v>0</v>
      </c>
      <c r="FZ283" s="31">
        <f t="shared" si="3157"/>
        <v>0</v>
      </c>
      <c r="GA283" s="31">
        <f t="shared" si="3158"/>
        <v>0</v>
      </c>
      <c r="GB283" s="31">
        <f t="shared" si="3159"/>
        <v>0</v>
      </c>
      <c r="GC283" s="31">
        <f t="shared" si="3160"/>
        <v>0</v>
      </c>
      <c r="GD283" s="31">
        <f t="shared" si="3161"/>
        <v>0</v>
      </c>
      <c r="GE283" s="97">
        <f t="shared" si="3162"/>
        <v>88</v>
      </c>
      <c r="GF283" s="98">
        <f t="shared" si="3163"/>
        <v>86</v>
      </c>
      <c r="GG283" s="31"/>
      <c r="GH283" s="31"/>
      <c r="GI283" s="31"/>
      <c r="GJ283" s="31"/>
      <c r="GL283" s="7"/>
      <c r="GM283" s="7"/>
      <c r="GN283" s="11"/>
      <c r="GO283" s="33"/>
      <c r="GP283" s="40"/>
      <c r="GR283" s="36"/>
    </row>
    <row r="284" spans="1:200" s="2" customFormat="1" ht="24.95" hidden="1" customHeight="1">
      <c r="A284" s="31"/>
      <c r="B284" s="44" t="s">
        <v>123</v>
      </c>
      <c r="C284" s="45" t="s">
        <v>134</v>
      </c>
      <c r="D284" s="45" t="s">
        <v>112</v>
      </c>
      <c r="E284" s="45" t="s">
        <v>135</v>
      </c>
      <c r="F284" s="45">
        <v>125</v>
      </c>
      <c r="G284" s="45">
        <v>1</v>
      </c>
      <c r="H284" s="45">
        <v>25</v>
      </c>
      <c r="I284" s="45">
        <v>1</v>
      </c>
      <c r="J284" s="45">
        <v>1</v>
      </c>
      <c r="K284" s="45">
        <v>1</v>
      </c>
      <c r="L284" s="44">
        <v>16</v>
      </c>
      <c r="M284" s="99">
        <f t="shared" ref="M284:M288" si="3176">SUM(N284+P284+R284+T284+V284)</f>
        <v>8</v>
      </c>
      <c r="N284" s="62">
        <v>0</v>
      </c>
      <c r="O284" s="58">
        <f t="shared" si="3166"/>
        <v>0</v>
      </c>
      <c r="P284" s="62">
        <v>8</v>
      </c>
      <c r="Q284" s="58">
        <f t="shared" ref="Q284:Q288" si="3177">J284*P284</f>
        <v>8</v>
      </c>
      <c r="R284" s="62"/>
      <c r="S284" s="58">
        <f t="shared" si="3167"/>
        <v>0</v>
      </c>
      <c r="T284" s="62"/>
      <c r="U284" s="58">
        <f t="shared" si="3168"/>
        <v>0</v>
      </c>
      <c r="V284" s="62"/>
      <c r="W284" s="58">
        <f t="shared" si="3169"/>
        <v>0</v>
      </c>
      <c r="X284" s="51">
        <f t="shared" si="3088"/>
        <v>0</v>
      </c>
      <c r="Y284" s="51">
        <v>0</v>
      </c>
      <c r="Z284" s="62"/>
      <c r="AA284" s="58"/>
      <c r="AB284" s="62"/>
      <c r="AC284" s="51">
        <f t="shared" ref="AC284" si="3178">SUM(AB284)*3*H284/5</f>
        <v>0</v>
      </c>
      <c r="AD284" s="62"/>
      <c r="AE284" s="100">
        <f t="shared" si="3090"/>
        <v>0</v>
      </c>
      <c r="AF284" s="62"/>
      <c r="AG284" s="52">
        <f t="shared" si="3091"/>
        <v>0</v>
      </c>
      <c r="AH284" s="62"/>
      <c r="AI284" s="51">
        <f t="shared" si="3092"/>
        <v>0</v>
      </c>
      <c r="AJ284" s="62"/>
      <c r="AK284" s="51">
        <f t="shared" si="3093"/>
        <v>0</v>
      </c>
      <c r="AL284" s="62"/>
      <c r="AM284" s="58">
        <f>SUM(AL284*H284)</f>
        <v>0</v>
      </c>
      <c r="AN284" s="62"/>
      <c r="AO284" s="58">
        <f t="shared" si="3095"/>
        <v>0</v>
      </c>
      <c r="AP284" s="62"/>
      <c r="AQ284" s="51">
        <f t="shared" si="3096"/>
        <v>0</v>
      </c>
      <c r="AR284" s="62">
        <v>1</v>
      </c>
      <c r="AS284" s="51">
        <f>AR284*J284*6</f>
        <v>6</v>
      </c>
      <c r="AT284" s="62"/>
      <c r="AU284" s="51">
        <f t="shared" si="3097"/>
        <v>0</v>
      </c>
      <c r="AV284" s="63"/>
      <c r="AW284" s="52"/>
      <c r="AX284" s="63"/>
      <c r="AY284" s="52"/>
      <c r="AZ284" s="63"/>
      <c r="BA284" s="52"/>
      <c r="BB284" s="63"/>
      <c r="BC284" s="52"/>
      <c r="BD284" s="63"/>
      <c r="BE284" s="52"/>
      <c r="BF284" s="52"/>
      <c r="BG284" s="52">
        <f t="shared" si="3100"/>
        <v>14</v>
      </c>
      <c r="BH284" s="52">
        <f t="shared" si="3101"/>
        <v>14</v>
      </c>
      <c r="BI284" s="31"/>
      <c r="BJ284" s="44"/>
      <c r="BK284" s="44"/>
      <c r="BL284" s="44"/>
      <c r="BM284" s="31"/>
      <c r="BN284" s="44" t="s">
        <v>123</v>
      </c>
      <c r="BO284" s="45" t="s">
        <v>134</v>
      </c>
      <c r="BP284" s="45" t="s">
        <v>112</v>
      </c>
      <c r="BQ284" s="45" t="s">
        <v>135</v>
      </c>
      <c r="BR284" s="45">
        <v>125</v>
      </c>
      <c r="BS284" s="45">
        <v>2</v>
      </c>
      <c r="BT284" s="45">
        <v>25</v>
      </c>
      <c r="BU284" s="45">
        <v>1</v>
      </c>
      <c r="BV284" s="45">
        <v>1</v>
      </c>
      <c r="BW284" s="45">
        <v>1</v>
      </c>
      <c r="BX284" s="44">
        <v>16</v>
      </c>
      <c r="BY284" s="99">
        <f t="shared" ref="BY284:BY287" si="3179">SUM(BZ284+CB284+CD284+CF284+CH284)</f>
        <v>8</v>
      </c>
      <c r="BZ284" s="62">
        <v>0</v>
      </c>
      <c r="CA284" s="58">
        <f t="shared" si="3170"/>
        <v>0</v>
      </c>
      <c r="CB284" s="62">
        <v>8</v>
      </c>
      <c r="CC284" s="58">
        <f t="shared" ref="CC284:CC287" si="3180">BV284*CB284</f>
        <v>8</v>
      </c>
      <c r="CD284" s="62"/>
      <c r="CE284" s="58">
        <f t="shared" si="3171"/>
        <v>0</v>
      </c>
      <c r="CF284" s="62"/>
      <c r="CG284" s="58">
        <f t="shared" si="3172"/>
        <v>0</v>
      </c>
      <c r="CH284" s="62"/>
      <c r="CI284" s="58">
        <f t="shared" si="3107"/>
        <v>0</v>
      </c>
      <c r="CJ284" s="51">
        <f t="shared" si="3108"/>
        <v>0</v>
      </c>
      <c r="CK284" s="51">
        <v>2</v>
      </c>
      <c r="CL284" s="62"/>
      <c r="CM284" s="58"/>
      <c r="CN284" s="62"/>
      <c r="CO284" s="51">
        <f t="shared" si="3173"/>
        <v>0</v>
      </c>
      <c r="CP284" s="62"/>
      <c r="CQ284" s="100">
        <f t="shared" si="3110"/>
        <v>0</v>
      </c>
      <c r="CR284" s="62"/>
      <c r="CS284" s="52">
        <f t="shared" si="3111"/>
        <v>0</v>
      </c>
      <c r="CT284" s="62"/>
      <c r="CU284" s="51">
        <f t="shared" si="3112"/>
        <v>0</v>
      </c>
      <c r="CV284" s="62"/>
      <c r="CW284" s="51">
        <f t="shared" ref="CW284" si="3181">SUM(CV284*BT284*2/3)</f>
        <v>0</v>
      </c>
      <c r="CX284" s="62"/>
      <c r="CY284" s="58">
        <f>SUM(CX284*BT284)</f>
        <v>0</v>
      </c>
      <c r="CZ284" s="62"/>
      <c r="DA284" s="58">
        <f t="shared" si="3175"/>
        <v>0</v>
      </c>
      <c r="DB284" s="62"/>
      <c r="DC284" s="51">
        <f t="shared" si="3115"/>
        <v>0</v>
      </c>
      <c r="DD284" s="62">
        <v>1</v>
      </c>
      <c r="DE284" s="51">
        <f>DD284*BV284*6</f>
        <v>6</v>
      </c>
      <c r="DF284" s="62"/>
      <c r="DG284" s="51">
        <f t="shared" si="3116"/>
        <v>0</v>
      </c>
      <c r="DH284" s="63"/>
      <c r="DI284" s="52"/>
      <c r="DJ284" s="63"/>
      <c r="DK284" s="52"/>
      <c r="DL284" s="63"/>
      <c r="DM284" s="52"/>
      <c r="DN284" s="63"/>
      <c r="DO284" s="52"/>
      <c r="DP284" s="63"/>
      <c r="DQ284" s="52"/>
      <c r="DR284" s="52"/>
      <c r="DS284" s="52">
        <f t="shared" si="3117"/>
        <v>16</v>
      </c>
      <c r="DT284" s="52">
        <f t="shared" si="3118"/>
        <v>14</v>
      </c>
      <c r="DU284" s="31"/>
      <c r="DV284" s="31"/>
      <c r="DW284" s="31"/>
      <c r="DX284" s="31"/>
      <c r="DY284" s="31"/>
      <c r="DZ284" s="52"/>
      <c r="EA284" s="101"/>
      <c r="EB284" s="101"/>
      <c r="EC284" s="31"/>
      <c r="ED284" s="31"/>
      <c r="EE284" s="31"/>
      <c r="EF284" s="31"/>
      <c r="EG284" s="31"/>
      <c r="EH284" s="31"/>
      <c r="EI284" s="31"/>
      <c r="EJ284" s="31">
        <f t="shared" si="3119"/>
        <v>32</v>
      </c>
      <c r="EK284" s="31">
        <f t="shared" si="3119"/>
        <v>16</v>
      </c>
      <c r="EL284" s="31">
        <f t="shared" si="3119"/>
        <v>0</v>
      </c>
      <c r="EM284" s="30">
        <f t="shared" si="3120"/>
        <v>0</v>
      </c>
      <c r="EN284" s="31">
        <f t="shared" si="3121"/>
        <v>16</v>
      </c>
      <c r="EO284" s="31">
        <f t="shared" si="3122"/>
        <v>16</v>
      </c>
      <c r="EP284" s="31">
        <f t="shared" si="3123"/>
        <v>0</v>
      </c>
      <c r="EQ284" s="31">
        <f t="shared" si="3124"/>
        <v>0</v>
      </c>
      <c r="ER284" s="31">
        <f t="shared" si="3125"/>
        <v>0</v>
      </c>
      <c r="ES284" s="31">
        <f t="shared" si="3126"/>
        <v>0</v>
      </c>
      <c r="ET284" s="31">
        <f t="shared" si="3127"/>
        <v>0</v>
      </c>
      <c r="EU284" s="31">
        <f t="shared" si="3128"/>
        <v>0</v>
      </c>
      <c r="EV284" s="31">
        <f t="shared" si="3129"/>
        <v>0</v>
      </c>
      <c r="EW284" s="30">
        <f t="shared" si="3130"/>
        <v>2</v>
      </c>
      <c r="EX284" s="31">
        <f t="shared" si="3131"/>
        <v>0</v>
      </c>
      <c r="EY284" s="31">
        <f t="shared" si="3132"/>
        <v>0</v>
      </c>
      <c r="EZ284" s="31">
        <f t="shared" si="3133"/>
        <v>0</v>
      </c>
      <c r="FA284" s="31">
        <f t="shared" si="3134"/>
        <v>0</v>
      </c>
      <c r="FB284" s="31">
        <f t="shared" si="3135"/>
        <v>0</v>
      </c>
      <c r="FC284" s="31">
        <f t="shared" si="3136"/>
        <v>0</v>
      </c>
      <c r="FD284" s="31">
        <f t="shared" si="3137"/>
        <v>0</v>
      </c>
      <c r="FE284" s="31">
        <f t="shared" si="3138"/>
        <v>0</v>
      </c>
      <c r="FF284" s="31">
        <f t="shared" si="3139"/>
        <v>0</v>
      </c>
      <c r="FG284" s="30">
        <f t="shared" si="3140"/>
        <v>0</v>
      </c>
      <c r="FH284" s="31">
        <f t="shared" si="3141"/>
        <v>0</v>
      </c>
      <c r="FI284" s="31">
        <f t="shared" si="3142"/>
        <v>0</v>
      </c>
      <c r="FJ284" s="31">
        <f t="shared" si="3143"/>
        <v>0</v>
      </c>
      <c r="FK284" s="31">
        <f t="shared" si="3144"/>
        <v>0</v>
      </c>
      <c r="FL284" s="31">
        <f t="shared" si="3145"/>
        <v>0</v>
      </c>
      <c r="FM284" s="31">
        <f t="shared" si="3146"/>
        <v>0</v>
      </c>
      <c r="FN284" s="31">
        <f t="shared" si="3147"/>
        <v>0</v>
      </c>
      <c r="FO284" s="31">
        <f t="shared" si="3148"/>
        <v>0</v>
      </c>
      <c r="FP284" s="31">
        <f t="shared" si="3149"/>
        <v>2</v>
      </c>
      <c r="FQ284" s="31">
        <f t="shared" si="3150"/>
        <v>12</v>
      </c>
      <c r="FR284" s="31"/>
      <c r="FS284" s="31">
        <f t="shared" si="3150"/>
        <v>0</v>
      </c>
      <c r="FT284" s="31">
        <f t="shared" si="3151"/>
        <v>0</v>
      </c>
      <c r="FU284" s="31">
        <f t="shared" si="3152"/>
        <v>0</v>
      </c>
      <c r="FV284" s="31">
        <f t="shared" si="3153"/>
        <v>0</v>
      </c>
      <c r="FW284" s="31">
        <f t="shared" si="3154"/>
        <v>0</v>
      </c>
      <c r="FX284" s="31">
        <f t="shared" si="3155"/>
        <v>0</v>
      </c>
      <c r="FY284" s="31">
        <f t="shared" si="3156"/>
        <v>0</v>
      </c>
      <c r="FZ284" s="31">
        <f t="shared" si="3157"/>
        <v>0</v>
      </c>
      <c r="GA284" s="31">
        <f t="shared" si="3158"/>
        <v>0</v>
      </c>
      <c r="GB284" s="31">
        <f t="shared" si="3159"/>
        <v>0</v>
      </c>
      <c r="GC284" s="31">
        <f t="shared" si="3160"/>
        <v>0</v>
      </c>
      <c r="GD284" s="31">
        <f t="shared" si="3161"/>
        <v>0</v>
      </c>
      <c r="GE284" s="97">
        <f t="shared" si="3162"/>
        <v>30</v>
      </c>
      <c r="GF284" s="98">
        <f t="shared" si="3163"/>
        <v>28</v>
      </c>
      <c r="GG284" s="31"/>
      <c r="GH284" s="31"/>
      <c r="GI284" s="31"/>
      <c r="GJ284" s="31"/>
      <c r="GL284" s="7"/>
      <c r="GM284" s="7"/>
      <c r="GN284" s="11"/>
      <c r="GO284" s="33"/>
      <c r="GP284" s="40"/>
      <c r="GR284" s="36"/>
    </row>
    <row r="285" spans="1:200" s="2" customFormat="1" ht="24.95" hidden="1" customHeight="1">
      <c r="A285" s="31"/>
      <c r="B285" s="102" t="s">
        <v>110</v>
      </c>
      <c r="C285" s="45" t="s">
        <v>137</v>
      </c>
      <c r="D285" s="109" t="s">
        <v>112</v>
      </c>
      <c r="E285" s="109" t="s">
        <v>138</v>
      </c>
      <c r="F285" s="45">
        <v>547</v>
      </c>
      <c r="G285" s="109">
        <v>9</v>
      </c>
      <c r="H285" s="45">
        <v>6</v>
      </c>
      <c r="I285" s="45">
        <v>1</v>
      </c>
      <c r="J285" s="45">
        <v>1</v>
      </c>
      <c r="K285" s="45">
        <v>1</v>
      </c>
      <c r="L285" s="44">
        <v>36</v>
      </c>
      <c r="M285" s="99">
        <f t="shared" si="3176"/>
        <v>36</v>
      </c>
      <c r="N285" s="62"/>
      <c r="O285" s="58">
        <f t="shared" ref="O285:O286" si="3182">SUM(N285)*I285</f>
        <v>0</v>
      </c>
      <c r="P285" s="62"/>
      <c r="Q285" s="58">
        <f t="shared" si="3177"/>
        <v>0</v>
      </c>
      <c r="R285" s="62">
        <v>36</v>
      </c>
      <c r="S285" s="58">
        <f>SUM(R285)*J285</f>
        <v>36</v>
      </c>
      <c r="T285" s="62"/>
      <c r="U285" s="58">
        <f t="shared" ref="U285" si="3183">SUM(T285)*K285</f>
        <v>0</v>
      </c>
      <c r="V285" s="62"/>
      <c r="W285" s="58">
        <f t="shared" ref="W285" si="3184">SUM(V285)*J285*5</f>
        <v>0</v>
      </c>
      <c r="X285" s="51">
        <f>SUM(J285*AX285*2+J285*AZ285*2)</f>
        <v>2</v>
      </c>
      <c r="Y285" s="51">
        <v>0</v>
      </c>
      <c r="Z285" s="62"/>
      <c r="AA285" s="58"/>
      <c r="AB285" s="62"/>
      <c r="AC285" s="51">
        <f t="shared" ref="AC285" si="3185">SUM(AB285)*3*H285/5</f>
        <v>0</v>
      </c>
      <c r="AD285" s="62"/>
      <c r="AE285" s="100">
        <f t="shared" si="3090"/>
        <v>0</v>
      </c>
      <c r="AF285" s="62"/>
      <c r="AG285" s="52">
        <f t="shared" si="3091"/>
        <v>0</v>
      </c>
      <c r="AH285" s="62"/>
      <c r="AI285" s="51">
        <f t="shared" si="3092"/>
        <v>0</v>
      </c>
      <c r="AJ285" s="62"/>
      <c r="AK285" s="51">
        <f t="shared" si="3093"/>
        <v>0</v>
      </c>
      <c r="AL285" s="62"/>
      <c r="AM285" s="58">
        <f t="shared" ref="AM285:AM286" si="3186">SUM(AL285*H285)</f>
        <v>0</v>
      </c>
      <c r="AN285" s="62"/>
      <c r="AO285" s="58">
        <f t="shared" si="3095"/>
        <v>0</v>
      </c>
      <c r="AP285" s="62"/>
      <c r="AQ285" s="51">
        <f t="shared" si="3096"/>
        <v>0</v>
      </c>
      <c r="AR285" s="62"/>
      <c r="AS285" s="51">
        <f>AR285*H285/3</f>
        <v>0</v>
      </c>
      <c r="AT285" s="62"/>
      <c r="AU285" s="51">
        <f t="shared" si="3097"/>
        <v>0</v>
      </c>
      <c r="AV285" s="62"/>
      <c r="AW285" s="52">
        <f t="shared" ref="AW285:AW286" si="3187">SUM(AV285*H285/3)</f>
        <v>0</v>
      </c>
      <c r="AX285" s="62">
        <v>1</v>
      </c>
      <c r="AY285" s="51">
        <f>H285/3*AX285</f>
        <v>2</v>
      </c>
      <c r="AZ285" s="62"/>
      <c r="BA285" s="51">
        <f t="shared" ref="BA285" si="3188">SUM(AZ285*K285*5*6)</f>
        <v>0</v>
      </c>
      <c r="BB285" s="63"/>
      <c r="BC285" s="52"/>
      <c r="BD285" s="63"/>
      <c r="BE285" s="52"/>
      <c r="BF285" s="52"/>
      <c r="BG285" s="52">
        <f t="shared" si="3100"/>
        <v>40</v>
      </c>
      <c r="BH285" s="52">
        <f t="shared" si="3101"/>
        <v>40</v>
      </c>
      <c r="BI285" s="31"/>
      <c r="BJ285" s="44"/>
      <c r="BK285" s="44"/>
      <c r="BL285" s="44"/>
      <c r="BM285" s="31"/>
      <c r="BN285" s="44" t="s">
        <v>110</v>
      </c>
      <c r="BO285" s="109" t="s">
        <v>137</v>
      </c>
      <c r="BP285" s="109" t="s">
        <v>112</v>
      </c>
      <c r="BQ285" s="45" t="s">
        <v>135</v>
      </c>
      <c r="BR285" s="45">
        <v>433</v>
      </c>
      <c r="BS285" s="109">
        <v>8</v>
      </c>
      <c r="BT285" s="45">
        <v>24</v>
      </c>
      <c r="BU285" s="45">
        <v>1</v>
      </c>
      <c r="BV285" s="45">
        <v>1</v>
      </c>
      <c r="BW285" s="45">
        <v>1</v>
      </c>
      <c r="BX285" s="104">
        <v>44</v>
      </c>
      <c r="BY285" s="99">
        <f t="shared" si="3179"/>
        <v>18</v>
      </c>
      <c r="BZ285" s="62"/>
      <c r="CA285" s="58">
        <f t="shared" si="3170"/>
        <v>0</v>
      </c>
      <c r="CB285" s="62"/>
      <c r="CC285" s="58">
        <f t="shared" si="3180"/>
        <v>0</v>
      </c>
      <c r="CD285" s="62">
        <v>0</v>
      </c>
      <c r="CE285" s="58">
        <f t="shared" ref="CE285:CE286" si="3189">SUM(CD285)*BV285</f>
        <v>0</v>
      </c>
      <c r="CF285" s="62">
        <v>18</v>
      </c>
      <c r="CG285" s="58">
        <f t="shared" ref="CG285:CG287" si="3190">SUM(CF285)*BW285</f>
        <v>18</v>
      </c>
      <c r="CH285" s="62"/>
      <c r="CI285" s="58">
        <f t="shared" si="3107"/>
        <v>0</v>
      </c>
      <c r="CJ285" s="51">
        <f>SUM(BW285*DJ285*2+BW285*DL285*2)</f>
        <v>0</v>
      </c>
      <c r="CK285" s="51">
        <v>2</v>
      </c>
      <c r="CL285" s="62"/>
      <c r="CM285" s="58"/>
      <c r="CN285" s="62"/>
      <c r="CO285" s="51">
        <f>SUM(CN285)*3*BT285/5</f>
        <v>0</v>
      </c>
      <c r="CP285" s="62"/>
      <c r="CQ285" s="100">
        <f>SUM(CP285*BT285*(30+4))</f>
        <v>0</v>
      </c>
      <c r="CR285" s="62"/>
      <c r="CS285" s="52">
        <f>SUM(CR285*BT285*3)</f>
        <v>0</v>
      </c>
      <c r="CT285" s="62"/>
      <c r="CU285" s="51">
        <f>SUM(CT285*BT285/3)</f>
        <v>0</v>
      </c>
      <c r="CV285" s="62"/>
      <c r="CW285" s="51">
        <f>SUM(CV285*BT285*2/3)</f>
        <v>0</v>
      </c>
      <c r="CX285" s="62"/>
      <c r="CY285" s="58">
        <f>SUM(CX285*BT285)</f>
        <v>0</v>
      </c>
      <c r="CZ285" s="62"/>
      <c r="DA285" s="58">
        <f>SUM(CZ285*BV285)</f>
        <v>0</v>
      </c>
      <c r="DB285" s="62"/>
      <c r="DC285" s="51">
        <f>SUM(DB285*BT285*2)</f>
        <v>0</v>
      </c>
      <c r="DD285" s="62">
        <v>1</v>
      </c>
      <c r="DE285" s="51">
        <v>6</v>
      </c>
      <c r="DF285" s="62"/>
      <c r="DG285" s="51">
        <f t="shared" si="3116"/>
        <v>0</v>
      </c>
      <c r="DH285" s="63"/>
      <c r="DI285" s="52"/>
      <c r="DJ285" s="63"/>
      <c r="DK285" s="52"/>
      <c r="DL285" s="63"/>
      <c r="DM285" s="52"/>
      <c r="DN285" s="63"/>
      <c r="DO285" s="52"/>
      <c r="DP285" s="63"/>
      <c r="DQ285" s="52"/>
      <c r="DR285" s="52"/>
      <c r="DS285" s="52">
        <f t="shared" si="3117"/>
        <v>26</v>
      </c>
      <c r="DT285" s="52">
        <f t="shared" si="3118"/>
        <v>24</v>
      </c>
      <c r="DU285" s="31"/>
      <c r="DV285" s="31"/>
      <c r="DW285" s="31"/>
      <c r="DX285" s="31"/>
      <c r="DY285" s="31"/>
      <c r="DZ285" s="52"/>
      <c r="EA285" s="101"/>
      <c r="EB285" s="101"/>
      <c r="EC285" s="31"/>
      <c r="ED285" s="31"/>
      <c r="EE285" s="31"/>
      <c r="EF285" s="31"/>
      <c r="EG285" s="31"/>
      <c r="EH285" s="31"/>
      <c r="EI285" s="31"/>
      <c r="EJ285" s="31">
        <f t="shared" si="3119"/>
        <v>80</v>
      </c>
      <c r="EK285" s="31">
        <f t="shared" si="3119"/>
        <v>54</v>
      </c>
      <c r="EL285" s="31">
        <f t="shared" si="3119"/>
        <v>0</v>
      </c>
      <c r="EM285" s="30">
        <f t="shared" si="3120"/>
        <v>0</v>
      </c>
      <c r="EN285" s="31">
        <f t="shared" si="3121"/>
        <v>0</v>
      </c>
      <c r="EO285" s="31">
        <f t="shared" si="3122"/>
        <v>0</v>
      </c>
      <c r="EP285" s="31">
        <f t="shared" si="3123"/>
        <v>36</v>
      </c>
      <c r="EQ285" s="31">
        <f t="shared" si="3124"/>
        <v>36</v>
      </c>
      <c r="ER285" s="31">
        <f t="shared" si="3125"/>
        <v>18</v>
      </c>
      <c r="ES285" s="31">
        <f t="shared" si="3126"/>
        <v>18</v>
      </c>
      <c r="ET285" s="31">
        <f t="shared" si="3127"/>
        <v>0</v>
      </c>
      <c r="EU285" s="31">
        <f t="shared" si="3128"/>
        <v>0</v>
      </c>
      <c r="EV285" s="31">
        <f t="shared" si="3129"/>
        <v>2</v>
      </c>
      <c r="EW285" s="30">
        <f t="shared" si="3130"/>
        <v>2</v>
      </c>
      <c r="EX285" s="31">
        <f t="shared" si="3131"/>
        <v>0</v>
      </c>
      <c r="EY285" s="31">
        <f t="shared" si="3132"/>
        <v>0</v>
      </c>
      <c r="EZ285" s="31">
        <f t="shared" si="3133"/>
        <v>0</v>
      </c>
      <c r="FA285" s="31">
        <f t="shared" si="3134"/>
        <v>0</v>
      </c>
      <c r="FB285" s="31">
        <f t="shared" si="3135"/>
        <v>0</v>
      </c>
      <c r="FC285" s="31">
        <f t="shared" si="3136"/>
        <v>0</v>
      </c>
      <c r="FD285" s="31">
        <f t="shared" si="3137"/>
        <v>0</v>
      </c>
      <c r="FE285" s="31">
        <f t="shared" si="3138"/>
        <v>0</v>
      </c>
      <c r="FF285" s="31">
        <f t="shared" si="3139"/>
        <v>0</v>
      </c>
      <c r="FG285" s="30">
        <f t="shared" si="3140"/>
        <v>0</v>
      </c>
      <c r="FH285" s="31">
        <f t="shared" si="3141"/>
        <v>0</v>
      </c>
      <c r="FI285" s="31">
        <f t="shared" si="3142"/>
        <v>0</v>
      </c>
      <c r="FJ285" s="31">
        <f t="shared" si="3143"/>
        <v>0</v>
      </c>
      <c r="FK285" s="31">
        <f t="shared" si="3144"/>
        <v>0</v>
      </c>
      <c r="FL285" s="31">
        <f t="shared" si="3145"/>
        <v>0</v>
      </c>
      <c r="FM285" s="31">
        <f t="shared" si="3146"/>
        <v>0</v>
      </c>
      <c r="FN285" s="31">
        <f t="shared" si="3147"/>
        <v>0</v>
      </c>
      <c r="FO285" s="31">
        <f t="shared" si="3148"/>
        <v>0</v>
      </c>
      <c r="FP285" s="31">
        <f t="shared" si="3149"/>
        <v>1</v>
      </c>
      <c r="FQ285" s="31">
        <f t="shared" si="3150"/>
        <v>6</v>
      </c>
      <c r="FR285" s="31"/>
      <c r="FS285" s="31">
        <f t="shared" si="3150"/>
        <v>0</v>
      </c>
      <c r="FT285" s="31">
        <f t="shared" si="3151"/>
        <v>0</v>
      </c>
      <c r="FU285" s="31">
        <f t="shared" si="3152"/>
        <v>0</v>
      </c>
      <c r="FV285" s="31">
        <f t="shared" si="3153"/>
        <v>1</v>
      </c>
      <c r="FW285" s="31">
        <f t="shared" si="3154"/>
        <v>2</v>
      </c>
      <c r="FX285" s="31">
        <f t="shared" si="3155"/>
        <v>0</v>
      </c>
      <c r="FY285" s="31">
        <f t="shared" si="3156"/>
        <v>0</v>
      </c>
      <c r="FZ285" s="31">
        <f t="shared" si="3157"/>
        <v>0</v>
      </c>
      <c r="GA285" s="31">
        <f t="shared" si="3158"/>
        <v>0</v>
      </c>
      <c r="GB285" s="31">
        <f t="shared" si="3159"/>
        <v>0</v>
      </c>
      <c r="GC285" s="31">
        <f t="shared" si="3160"/>
        <v>0</v>
      </c>
      <c r="GD285" s="31">
        <f t="shared" si="3161"/>
        <v>0</v>
      </c>
      <c r="GE285" s="97">
        <f t="shared" si="3162"/>
        <v>66</v>
      </c>
      <c r="GF285" s="98">
        <f t="shared" si="3163"/>
        <v>64</v>
      </c>
      <c r="GG285" s="31"/>
      <c r="GH285" s="31"/>
      <c r="GI285" s="31"/>
      <c r="GJ285" s="31"/>
      <c r="GL285" s="7"/>
      <c r="GM285" s="7"/>
      <c r="GN285" s="11"/>
      <c r="GO285" s="33"/>
      <c r="GP285" s="40"/>
      <c r="GR285" s="36"/>
    </row>
    <row r="286" spans="1:200" s="2" customFormat="1" ht="24.95" hidden="1" customHeight="1">
      <c r="A286" s="31"/>
      <c r="B286" s="44" t="s">
        <v>119</v>
      </c>
      <c r="C286" s="109" t="s">
        <v>134</v>
      </c>
      <c r="D286" s="109" t="s">
        <v>112</v>
      </c>
      <c r="E286" s="109" t="s">
        <v>135</v>
      </c>
      <c r="F286" s="109">
        <v>125</v>
      </c>
      <c r="G286" s="109">
        <v>1</v>
      </c>
      <c r="H286" s="45">
        <v>25</v>
      </c>
      <c r="I286" s="45"/>
      <c r="J286" s="45">
        <v>1</v>
      </c>
      <c r="K286" s="45">
        <v>1</v>
      </c>
      <c r="L286" s="104">
        <v>18</v>
      </c>
      <c r="M286" s="105">
        <f t="shared" si="3176"/>
        <v>14</v>
      </c>
      <c r="N286" s="104">
        <v>0</v>
      </c>
      <c r="O286" s="104">
        <f t="shared" si="3182"/>
        <v>0</v>
      </c>
      <c r="P286" s="104"/>
      <c r="Q286" s="106">
        <f t="shared" si="3177"/>
        <v>0</v>
      </c>
      <c r="R286" s="104"/>
      <c r="S286" s="106">
        <f t="shared" ref="S286" si="3191">SUM(R286)*J286</f>
        <v>0</v>
      </c>
      <c r="T286" s="64">
        <v>14</v>
      </c>
      <c r="U286" s="59">
        <f t="shared" ref="U286" si="3192">SUM(T286)*K286</f>
        <v>14</v>
      </c>
      <c r="V286" s="64"/>
      <c r="W286" s="59">
        <f t="shared" ref="W286" si="3193">SUM(V286)*J286*3</f>
        <v>0</v>
      </c>
      <c r="X286" s="51">
        <f t="shared" ref="X286" si="3194">2/8*J286*AX286</f>
        <v>0</v>
      </c>
      <c r="Y286" s="51">
        <v>0</v>
      </c>
      <c r="Z286" s="64"/>
      <c r="AA286" s="59"/>
      <c r="AB286" s="64"/>
      <c r="AC286" s="53">
        <f t="shared" ref="AC286" si="3195">SUM(AB286)*3*H286/5</f>
        <v>0</v>
      </c>
      <c r="AD286" s="64"/>
      <c r="AE286" s="59">
        <f t="shared" ref="AE286" si="3196">SUM(AD286*H286*(30+4))</f>
        <v>0</v>
      </c>
      <c r="AF286" s="64"/>
      <c r="AG286" s="110">
        <f t="shared" si="3091"/>
        <v>0</v>
      </c>
      <c r="AH286" s="64"/>
      <c r="AI286" s="51">
        <f t="shared" si="3092"/>
        <v>0</v>
      </c>
      <c r="AJ286" s="64"/>
      <c r="AK286" s="51">
        <f t="shared" ref="AK286" si="3197">SUM(AJ286*H286*2/3)</f>
        <v>0</v>
      </c>
      <c r="AL286" s="64"/>
      <c r="AM286" s="59">
        <f t="shared" si="3186"/>
        <v>0</v>
      </c>
      <c r="AN286" s="64"/>
      <c r="AO286" s="59">
        <f t="shared" si="3095"/>
        <v>0</v>
      </c>
      <c r="AP286" s="64"/>
      <c r="AQ286" s="53">
        <f t="shared" si="3096"/>
        <v>0</v>
      </c>
      <c r="AR286" s="64"/>
      <c r="AS286" s="51">
        <f t="shared" ref="AS286" si="3198">SUM(J286*AR286*6)</f>
        <v>0</v>
      </c>
      <c r="AT286" s="64"/>
      <c r="AU286" s="51">
        <f t="shared" si="3097"/>
        <v>0</v>
      </c>
      <c r="AV286" s="64"/>
      <c r="AW286" s="52">
        <f t="shared" si="3187"/>
        <v>0</v>
      </c>
      <c r="AX286" s="63"/>
      <c r="AY286" s="52"/>
      <c r="AZ286" s="63"/>
      <c r="BA286" s="52"/>
      <c r="BB286" s="63"/>
      <c r="BC286" s="52"/>
      <c r="BD286" s="63"/>
      <c r="BE286" s="52"/>
      <c r="BF286" s="52"/>
      <c r="BG286" s="52">
        <f t="shared" si="3100"/>
        <v>14</v>
      </c>
      <c r="BH286" s="52">
        <f t="shared" si="3101"/>
        <v>14</v>
      </c>
      <c r="BI286" s="31"/>
      <c r="BJ286" s="44"/>
      <c r="BK286" s="44"/>
      <c r="BL286" s="44"/>
      <c r="BM286" s="31"/>
      <c r="BN286" s="44" t="s">
        <v>110</v>
      </c>
      <c r="BO286" s="109" t="s">
        <v>137</v>
      </c>
      <c r="BP286" s="109" t="s">
        <v>112</v>
      </c>
      <c r="BQ286" s="45" t="s">
        <v>135</v>
      </c>
      <c r="BR286" s="45">
        <v>434</v>
      </c>
      <c r="BS286" s="109">
        <v>8</v>
      </c>
      <c r="BT286" s="45">
        <v>24</v>
      </c>
      <c r="BU286" s="45">
        <v>1</v>
      </c>
      <c r="BV286" s="45">
        <v>1</v>
      </c>
      <c r="BW286" s="45">
        <v>1</v>
      </c>
      <c r="BX286" s="104">
        <v>44</v>
      </c>
      <c r="BY286" s="99">
        <f t="shared" si="3179"/>
        <v>18</v>
      </c>
      <c r="BZ286" s="62"/>
      <c r="CA286" s="58">
        <f t="shared" si="3170"/>
        <v>0</v>
      </c>
      <c r="CB286" s="62"/>
      <c r="CC286" s="58">
        <f t="shared" si="3180"/>
        <v>0</v>
      </c>
      <c r="CD286" s="62">
        <v>0</v>
      </c>
      <c r="CE286" s="58">
        <f t="shared" si="3189"/>
        <v>0</v>
      </c>
      <c r="CF286" s="62">
        <v>18</v>
      </c>
      <c r="CG286" s="58">
        <f t="shared" si="3190"/>
        <v>18</v>
      </c>
      <c r="CH286" s="62"/>
      <c r="CI286" s="58">
        <f t="shared" si="3107"/>
        <v>0</v>
      </c>
      <c r="CJ286" s="51">
        <f>SUM(BW286*DJ286*2+BW286*DL286*2)</f>
        <v>0</v>
      </c>
      <c r="CK286" s="51">
        <v>2</v>
      </c>
      <c r="CL286" s="62"/>
      <c r="CM286" s="58"/>
      <c r="CN286" s="62"/>
      <c r="CO286" s="51">
        <f>SUM(CN286)*3*BT286/5</f>
        <v>0</v>
      </c>
      <c r="CP286" s="62"/>
      <c r="CQ286" s="100">
        <f>SUM(CP286*BT286*(30+4))</f>
        <v>0</v>
      </c>
      <c r="CR286" s="62"/>
      <c r="CS286" s="52">
        <f>SUM(CR286*BT286*3)</f>
        <v>0</v>
      </c>
      <c r="CT286" s="62"/>
      <c r="CU286" s="51">
        <f>SUM(CT286*BT286/3)</f>
        <v>0</v>
      </c>
      <c r="CV286" s="62"/>
      <c r="CW286" s="51">
        <f>SUM(CV286*BT286*2/3)</f>
        <v>0</v>
      </c>
      <c r="CX286" s="62"/>
      <c r="CY286" s="58">
        <f>SUM(CX286*BT286)</f>
        <v>0</v>
      </c>
      <c r="CZ286" s="62"/>
      <c r="DA286" s="58">
        <f>SUM(CZ286*BV286)</f>
        <v>0</v>
      </c>
      <c r="DB286" s="62"/>
      <c r="DC286" s="51">
        <f>SUM(DB286*BT286*2)</f>
        <v>0</v>
      </c>
      <c r="DD286" s="62">
        <v>1</v>
      </c>
      <c r="DE286" s="51">
        <v>4</v>
      </c>
      <c r="DF286" s="62"/>
      <c r="DG286" s="51">
        <f t="shared" si="3116"/>
        <v>0</v>
      </c>
      <c r="DH286" s="63"/>
      <c r="DI286" s="52"/>
      <c r="DJ286" s="63"/>
      <c r="DK286" s="52"/>
      <c r="DL286" s="63"/>
      <c r="DM286" s="52"/>
      <c r="DN286" s="63"/>
      <c r="DO286" s="52"/>
      <c r="DP286" s="63"/>
      <c r="DQ286" s="52"/>
      <c r="DR286" s="52"/>
      <c r="DS286" s="52">
        <f t="shared" si="3117"/>
        <v>24</v>
      </c>
      <c r="DT286" s="52">
        <f t="shared" si="3118"/>
        <v>22</v>
      </c>
      <c r="DU286" s="31"/>
      <c r="DV286" s="31"/>
      <c r="DW286" s="31"/>
      <c r="DX286" s="31"/>
      <c r="DY286" s="31"/>
      <c r="DZ286" s="112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>
        <f t="shared" si="3119"/>
        <v>62</v>
      </c>
      <c r="EK286" s="31">
        <f t="shared" si="3119"/>
        <v>32</v>
      </c>
      <c r="EL286" s="31">
        <f t="shared" si="3119"/>
        <v>0</v>
      </c>
      <c r="EM286" s="30">
        <f t="shared" si="3120"/>
        <v>0</v>
      </c>
      <c r="EN286" s="31">
        <f t="shared" si="3121"/>
        <v>0</v>
      </c>
      <c r="EO286" s="31">
        <f t="shared" si="3122"/>
        <v>0</v>
      </c>
      <c r="EP286" s="31">
        <f t="shared" si="3123"/>
        <v>0</v>
      </c>
      <c r="EQ286" s="31">
        <f t="shared" si="3124"/>
        <v>0</v>
      </c>
      <c r="ER286" s="31">
        <f t="shared" si="3125"/>
        <v>32</v>
      </c>
      <c r="ES286" s="31">
        <f t="shared" si="3126"/>
        <v>32</v>
      </c>
      <c r="ET286" s="31">
        <f t="shared" si="3127"/>
        <v>0</v>
      </c>
      <c r="EU286" s="31">
        <f t="shared" si="3128"/>
        <v>0</v>
      </c>
      <c r="EV286" s="31">
        <f t="shared" si="3129"/>
        <v>0</v>
      </c>
      <c r="EW286" s="30">
        <f t="shared" si="3130"/>
        <v>2</v>
      </c>
      <c r="EX286" s="31">
        <f t="shared" si="3131"/>
        <v>0</v>
      </c>
      <c r="EY286" s="31">
        <f t="shared" si="3132"/>
        <v>0</v>
      </c>
      <c r="EZ286" s="31">
        <f t="shared" si="3133"/>
        <v>0</v>
      </c>
      <c r="FA286" s="31">
        <f t="shared" si="3134"/>
        <v>0</v>
      </c>
      <c r="FB286" s="31">
        <f t="shared" si="3135"/>
        <v>0</v>
      </c>
      <c r="FC286" s="31">
        <f t="shared" si="3136"/>
        <v>0</v>
      </c>
      <c r="FD286" s="31">
        <f t="shared" si="3137"/>
        <v>0</v>
      </c>
      <c r="FE286" s="31">
        <f t="shared" si="3138"/>
        <v>0</v>
      </c>
      <c r="FF286" s="31">
        <f t="shared" si="3139"/>
        <v>0</v>
      </c>
      <c r="FG286" s="30">
        <f t="shared" si="3140"/>
        <v>0</v>
      </c>
      <c r="FH286" s="31">
        <f t="shared" si="3141"/>
        <v>0</v>
      </c>
      <c r="FI286" s="31">
        <f t="shared" si="3142"/>
        <v>0</v>
      </c>
      <c r="FJ286" s="31">
        <f t="shared" si="3143"/>
        <v>0</v>
      </c>
      <c r="FK286" s="31">
        <f t="shared" si="3144"/>
        <v>0</v>
      </c>
      <c r="FL286" s="31">
        <f t="shared" si="3145"/>
        <v>0</v>
      </c>
      <c r="FM286" s="31">
        <f t="shared" si="3146"/>
        <v>0</v>
      </c>
      <c r="FN286" s="31">
        <f t="shared" si="3147"/>
        <v>0</v>
      </c>
      <c r="FO286" s="31">
        <f t="shared" si="3148"/>
        <v>0</v>
      </c>
      <c r="FP286" s="31">
        <f t="shared" si="3149"/>
        <v>1</v>
      </c>
      <c r="FQ286" s="31">
        <f t="shared" si="3150"/>
        <v>4</v>
      </c>
      <c r="FR286" s="31"/>
      <c r="FS286" s="31">
        <f t="shared" si="3150"/>
        <v>0</v>
      </c>
      <c r="FT286" s="31">
        <f t="shared" si="3151"/>
        <v>0</v>
      </c>
      <c r="FU286" s="31">
        <f t="shared" si="3152"/>
        <v>0</v>
      </c>
      <c r="FV286" s="31">
        <f t="shared" si="3153"/>
        <v>0</v>
      </c>
      <c r="FW286" s="31">
        <f t="shared" si="3154"/>
        <v>0</v>
      </c>
      <c r="FX286" s="31">
        <f t="shared" si="3155"/>
        <v>0</v>
      </c>
      <c r="FY286" s="31">
        <f t="shared" si="3156"/>
        <v>0</v>
      </c>
      <c r="FZ286" s="31">
        <f t="shared" si="3157"/>
        <v>0</v>
      </c>
      <c r="GA286" s="31">
        <f t="shared" si="3158"/>
        <v>0</v>
      </c>
      <c r="GB286" s="31">
        <f t="shared" si="3159"/>
        <v>0</v>
      </c>
      <c r="GC286" s="31">
        <f t="shared" si="3160"/>
        <v>0</v>
      </c>
      <c r="GD286" s="31">
        <f t="shared" si="3161"/>
        <v>0</v>
      </c>
      <c r="GE286" s="97">
        <f t="shared" si="3162"/>
        <v>38</v>
      </c>
      <c r="GF286" s="98">
        <f t="shared" si="3163"/>
        <v>36</v>
      </c>
      <c r="GG286" s="31"/>
      <c r="GH286" s="31"/>
      <c r="GI286" s="31"/>
      <c r="GJ286" s="31"/>
      <c r="GL286" s="7"/>
      <c r="GM286" s="7"/>
      <c r="GN286" s="11"/>
      <c r="GO286" s="34"/>
      <c r="GP286" s="40"/>
      <c r="GR286" s="36"/>
    </row>
    <row r="287" spans="1:200" s="2" customFormat="1" ht="24.95" hidden="1" customHeight="1">
      <c r="A287" s="31"/>
      <c r="B287" s="44" t="s">
        <v>110</v>
      </c>
      <c r="C287" s="109" t="s">
        <v>111</v>
      </c>
      <c r="D287" s="109" t="s">
        <v>112</v>
      </c>
      <c r="E287" s="45" t="s">
        <v>128</v>
      </c>
      <c r="F287" s="45">
        <v>223</v>
      </c>
      <c r="G287" s="45">
        <v>3</v>
      </c>
      <c r="H287" s="45">
        <v>86</v>
      </c>
      <c r="I287" s="45">
        <v>1</v>
      </c>
      <c r="J287" s="45">
        <v>1</v>
      </c>
      <c r="K287" s="45">
        <v>1</v>
      </c>
      <c r="L287" s="44">
        <v>40</v>
      </c>
      <c r="M287" s="99">
        <f t="shared" si="3176"/>
        <v>2</v>
      </c>
      <c r="N287" s="62"/>
      <c r="O287" s="58">
        <f t="shared" ref="O287" si="3199">SUM(N287)*I287</f>
        <v>0</v>
      </c>
      <c r="P287" s="62"/>
      <c r="Q287" s="58">
        <f t="shared" si="3177"/>
        <v>0</v>
      </c>
      <c r="R287" s="62">
        <v>0</v>
      </c>
      <c r="S287" s="58">
        <f t="shared" ref="S287" si="3200">SUM(R287)*J287</f>
        <v>0</v>
      </c>
      <c r="T287" s="62">
        <v>2</v>
      </c>
      <c r="U287" s="58">
        <f t="shared" ref="U287:U288" si="3201">SUM(T287)*K287</f>
        <v>2</v>
      </c>
      <c r="V287" s="62"/>
      <c r="W287" s="58">
        <f t="shared" ref="W287:W288" si="3202">SUM(V287)*J287*5</f>
        <v>0</v>
      </c>
      <c r="X287" s="51">
        <f t="shared" ref="X287:X288" si="3203">SUM(K287*AX287*2+K287*AZ287*2)</f>
        <v>0</v>
      </c>
      <c r="Y287" s="51">
        <v>0</v>
      </c>
      <c r="Z287" s="62"/>
      <c r="AA287" s="58"/>
      <c r="AB287" s="62"/>
      <c r="AC287" s="51">
        <f t="shared" ref="AC287:AC288" si="3204">SUM(AB287)*3*H287/5</f>
        <v>0</v>
      </c>
      <c r="AD287" s="62"/>
      <c r="AE287" s="100">
        <f t="shared" ref="AE287:AE288" si="3205">SUM(AD287*H287*(30+4))</f>
        <v>0</v>
      </c>
      <c r="AF287" s="62"/>
      <c r="AG287" s="52">
        <f t="shared" si="3091"/>
        <v>0</v>
      </c>
      <c r="AH287" s="62"/>
      <c r="AI287" s="51">
        <f t="shared" si="3092"/>
        <v>0</v>
      </c>
      <c r="AJ287" s="62"/>
      <c r="AK287" s="51">
        <f t="shared" ref="AK287" si="3206">SUM(AJ287*H287*2/3)</f>
        <v>0</v>
      </c>
      <c r="AL287" s="62"/>
      <c r="AM287" s="58">
        <f t="shared" ref="AM287" si="3207">SUM(AL287*H287)</f>
        <v>0</v>
      </c>
      <c r="AN287" s="62"/>
      <c r="AO287" s="58">
        <f t="shared" si="3095"/>
        <v>0</v>
      </c>
      <c r="AP287" s="62"/>
      <c r="AQ287" s="51">
        <f t="shared" si="3096"/>
        <v>0</v>
      </c>
      <c r="AR287" s="62">
        <v>1</v>
      </c>
      <c r="AS287" s="51">
        <f>AR287*K287*6</f>
        <v>6</v>
      </c>
      <c r="AT287" s="62"/>
      <c r="AU287" s="51">
        <f t="shared" si="3097"/>
        <v>0</v>
      </c>
      <c r="AV287" s="63"/>
      <c r="AW287" s="52"/>
      <c r="AX287" s="63"/>
      <c r="AY287" s="52"/>
      <c r="AZ287" s="63"/>
      <c r="BA287" s="52"/>
      <c r="BB287" s="63"/>
      <c r="BC287" s="52"/>
      <c r="BD287" s="63"/>
      <c r="BE287" s="52"/>
      <c r="BF287" s="52"/>
      <c r="BG287" s="52">
        <f t="shared" si="3100"/>
        <v>8</v>
      </c>
      <c r="BH287" s="52">
        <f t="shared" si="3101"/>
        <v>8</v>
      </c>
      <c r="BI287" s="31"/>
      <c r="BJ287" s="44"/>
      <c r="BK287" s="44"/>
      <c r="BL287" s="44"/>
      <c r="BM287" s="31"/>
      <c r="BN287" s="44" t="s">
        <v>110</v>
      </c>
      <c r="BO287" s="109" t="s">
        <v>111</v>
      </c>
      <c r="BP287" s="109" t="s">
        <v>112</v>
      </c>
      <c r="BQ287" s="45" t="s">
        <v>128</v>
      </c>
      <c r="BR287" s="45">
        <v>223</v>
      </c>
      <c r="BS287" s="45">
        <v>4</v>
      </c>
      <c r="BT287" s="45">
        <v>86</v>
      </c>
      <c r="BU287" s="45">
        <v>1</v>
      </c>
      <c r="BV287" s="45">
        <v>1</v>
      </c>
      <c r="BW287" s="45">
        <v>1</v>
      </c>
      <c r="BX287" s="44">
        <v>70</v>
      </c>
      <c r="BY287" s="99">
        <f t="shared" si="3179"/>
        <v>12</v>
      </c>
      <c r="BZ287" s="62"/>
      <c r="CA287" s="58">
        <f t="shared" ref="CA287" si="3208">SUM(BZ287)*BU287</f>
        <v>0</v>
      </c>
      <c r="CB287" s="62"/>
      <c r="CC287" s="58">
        <f t="shared" si="3180"/>
        <v>0</v>
      </c>
      <c r="CD287" s="62">
        <v>0</v>
      </c>
      <c r="CE287" s="58">
        <f t="shared" ref="CE287" si="3209">SUM(CD287)*BV287</f>
        <v>0</v>
      </c>
      <c r="CF287" s="62">
        <v>12</v>
      </c>
      <c r="CG287" s="58">
        <f t="shared" si="3190"/>
        <v>12</v>
      </c>
      <c r="CH287" s="62"/>
      <c r="CI287" s="58">
        <f t="shared" si="3107"/>
        <v>0</v>
      </c>
      <c r="CJ287" s="51">
        <f t="shared" ref="CJ287" si="3210">SUM(BW287*DJ287*2+BW287*DL287*2)</f>
        <v>0</v>
      </c>
      <c r="CK287" s="51">
        <v>2</v>
      </c>
      <c r="CL287" s="62"/>
      <c r="CM287" s="58"/>
      <c r="CN287" s="62"/>
      <c r="CO287" s="51">
        <f t="shared" ref="CO287" si="3211">SUM(CN287)*3*BT287/5</f>
        <v>0</v>
      </c>
      <c r="CP287" s="62"/>
      <c r="CQ287" s="100">
        <f t="shared" ref="CQ287" si="3212">SUM(CP287*BT287*(30+4))</f>
        <v>0</v>
      </c>
      <c r="CR287" s="62"/>
      <c r="CS287" s="52">
        <f t="shared" ref="CS287" si="3213">SUM(CR287*BT287*3)</f>
        <v>0</v>
      </c>
      <c r="CT287" s="62"/>
      <c r="CU287" s="51">
        <f t="shared" ref="CU287" si="3214">SUM(CT287*BT287/3)</f>
        <v>0</v>
      </c>
      <c r="CV287" s="62"/>
      <c r="CW287" s="51">
        <f t="shared" ref="CW287" si="3215">SUM(CV287*BT287*2/3)</f>
        <v>0</v>
      </c>
      <c r="CX287" s="62"/>
      <c r="CY287" s="58">
        <f t="shared" ref="CY287" si="3216">SUM(CX287*BT287)</f>
        <v>0</v>
      </c>
      <c r="CZ287" s="62"/>
      <c r="DA287" s="58">
        <f t="shared" ref="DA287" si="3217">SUM(CZ287*BV287)</f>
        <v>0</v>
      </c>
      <c r="DB287" s="62"/>
      <c r="DC287" s="51">
        <f t="shared" ref="DC287" si="3218">SUM(DB287*BT287*2)</f>
        <v>0</v>
      </c>
      <c r="DD287" s="62">
        <v>0</v>
      </c>
      <c r="DE287" s="51">
        <f>DD287*BW287*6</f>
        <v>0</v>
      </c>
      <c r="DF287" s="62"/>
      <c r="DG287" s="51">
        <f t="shared" si="3116"/>
        <v>0</v>
      </c>
      <c r="DH287" s="63"/>
      <c r="DI287" s="52"/>
      <c r="DJ287" s="63"/>
      <c r="DK287" s="52"/>
      <c r="DL287" s="63"/>
      <c r="DM287" s="52"/>
      <c r="DN287" s="63"/>
      <c r="DO287" s="52"/>
      <c r="DP287" s="63"/>
      <c r="DQ287" s="52"/>
      <c r="DR287" s="52"/>
      <c r="DS287" s="52">
        <f t="shared" si="3117"/>
        <v>14</v>
      </c>
      <c r="DT287" s="52">
        <f t="shared" si="3118"/>
        <v>12</v>
      </c>
      <c r="DU287" s="31"/>
      <c r="DV287" s="31"/>
      <c r="DW287" s="31"/>
      <c r="DX287" s="31"/>
      <c r="DY287" s="31"/>
      <c r="DZ287" s="112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0">
        <f t="shared" si="3120"/>
        <v>0</v>
      </c>
      <c r="EN287" s="31">
        <f t="shared" si="3121"/>
        <v>0</v>
      </c>
      <c r="EO287" s="31">
        <f t="shared" si="3122"/>
        <v>0</v>
      </c>
      <c r="EP287" s="31">
        <f t="shared" si="3123"/>
        <v>0</v>
      </c>
      <c r="EQ287" s="31">
        <f t="shared" si="3124"/>
        <v>0</v>
      </c>
      <c r="ER287" s="31">
        <f t="shared" si="3125"/>
        <v>14</v>
      </c>
      <c r="ES287" s="31">
        <f t="shared" si="3126"/>
        <v>14</v>
      </c>
      <c r="ET287" s="31">
        <f t="shared" si="3127"/>
        <v>0</v>
      </c>
      <c r="EU287" s="31">
        <f t="shared" si="3128"/>
        <v>0</v>
      </c>
      <c r="EV287" s="31">
        <f t="shared" si="3129"/>
        <v>0</v>
      </c>
      <c r="EW287" s="30">
        <f t="shared" si="3130"/>
        <v>2</v>
      </c>
      <c r="EX287" s="31">
        <f t="shared" si="3131"/>
        <v>0</v>
      </c>
      <c r="EY287" s="31">
        <f t="shared" si="3132"/>
        <v>0</v>
      </c>
      <c r="EZ287" s="31">
        <f t="shared" si="3133"/>
        <v>0</v>
      </c>
      <c r="FA287" s="31">
        <f t="shared" si="3134"/>
        <v>0</v>
      </c>
      <c r="FB287" s="31">
        <f t="shared" si="3135"/>
        <v>0</v>
      </c>
      <c r="FC287" s="31">
        <f t="shared" si="3136"/>
        <v>0</v>
      </c>
      <c r="FD287" s="31">
        <f t="shared" si="3137"/>
        <v>0</v>
      </c>
      <c r="FE287" s="31">
        <f t="shared" si="3138"/>
        <v>0</v>
      </c>
      <c r="FF287" s="31">
        <f t="shared" si="3139"/>
        <v>0</v>
      </c>
      <c r="FG287" s="30">
        <f t="shared" si="3140"/>
        <v>0</v>
      </c>
      <c r="FH287" s="31">
        <f t="shared" si="3141"/>
        <v>0</v>
      </c>
      <c r="FI287" s="31">
        <f t="shared" si="3142"/>
        <v>0</v>
      </c>
      <c r="FJ287" s="31">
        <f t="shared" si="3143"/>
        <v>0</v>
      </c>
      <c r="FK287" s="31">
        <f t="shared" si="3144"/>
        <v>0</v>
      </c>
      <c r="FL287" s="31">
        <f t="shared" si="3145"/>
        <v>0</v>
      </c>
      <c r="FM287" s="31">
        <f t="shared" si="3146"/>
        <v>0</v>
      </c>
      <c r="FN287" s="31">
        <f t="shared" si="3147"/>
        <v>0</v>
      </c>
      <c r="FO287" s="31">
        <f t="shared" si="3148"/>
        <v>0</v>
      </c>
      <c r="FP287" s="31">
        <f t="shared" si="3149"/>
        <v>1</v>
      </c>
      <c r="FQ287" s="31">
        <f t="shared" si="3150"/>
        <v>6</v>
      </c>
      <c r="FR287" s="31"/>
      <c r="FS287" s="31">
        <f t="shared" si="3150"/>
        <v>0</v>
      </c>
      <c r="FT287" s="31">
        <f t="shared" si="3151"/>
        <v>0</v>
      </c>
      <c r="FU287" s="31">
        <f t="shared" si="3152"/>
        <v>0</v>
      </c>
      <c r="FV287" s="31">
        <f t="shared" si="3153"/>
        <v>0</v>
      </c>
      <c r="FW287" s="31">
        <f t="shared" si="3154"/>
        <v>0</v>
      </c>
      <c r="FX287" s="31">
        <f t="shared" si="3155"/>
        <v>0</v>
      </c>
      <c r="FY287" s="31">
        <f t="shared" si="3156"/>
        <v>0</v>
      </c>
      <c r="FZ287" s="31">
        <f t="shared" si="3157"/>
        <v>0</v>
      </c>
      <c r="GA287" s="31">
        <f t="shared" si="3158"/>
        <v>0</v>
      </c>
      <c r="GB287" s="31">
        <f t="shared" si="3159"/>
        <v>0</v>
      </c>
      <c r="GC287" s="31">
        <f t="shared" si="3160"/>
        <v>0</v>
      </c>
      <c r="GD287" s="31">
        <f t="shared" si="3161"/>
        <v>0</v>
      </c>
      <c r="GE287" s="97">
        <f t="shared" si="3162"/>
        <v>22</v>
      </c>
      <c r="GF287" s="98">
        <f t="shared" si="3163"/>
        <v>20</v>
      </c>
      <c r="GG287" s="31"/>
      <c r="GH287" s="31"/>
      <c r="GI287" s="31"/>
      <c r="GJ287" s="31"/>
      <c r="GL287" s="7"/>
      <c r="GM287" s="7"/>
      <c r="GN287" s="11"/>
      <c r="GO287" s="34"/>
      <c r="GP287" s="40"/>
      <c r="GR287" s="36"/>
    </row>
    <row r="288" spans="1:200" s="2" customFormat="1" ht="24.95" hidden="1" customHeight="1">
      <c r="A288" s="31"/>
      <c r="B288" s="111" t="s">
        <v>110</v>
      </c>
      <c r="C288" s="109" t="s">
        <v>137</v>
      </c>
      <c r="D288" s="109" t="s">
        <v>112</v>
      </c>
      <c r="E288" s="45" t="s">
        <v>135</v>
      </c>
      <c r="F288" s="45">
        <v>433</v>
      </c>
      <c r="G288" s="109">
        <v>7</v>
      </c>
      <c r="H288" s="45">
        <v>24</v>
      </c>
      <c r="I288" s="45">
        <v>1</v>
      </c>
      <c r="J288" s="45">
        <v>1</v>
      </c>
      <c r="K288" s="45">
        <v>1</v>
      </c>
      <c r="L288" s="113">
        <v>38</v>
      </c>
      <c r="M288" s="99">
        <f t="shared" si="3176"/>
        <v>12</v>
      </c>
      <c r="N288" s="62"/>
      <c r="O288" s="58">
        <f t="shared" ref="O288" si="3219">SUM(N288)*I288</f>
        <v>0</v>
      </c>
      <c r="P288" s="62"/>
      <c r="Q288" s="58">
        <f t="shared" si="3177"/>
        <v>0</v>
      </c>
      <c r="R288" s="62">
        <v>12</v>
      </c>
      <c r="S288" s="58">
        <f t="shared" ref="S288" si="3220">SUM(R288)*J288</f>
        <v>12</v>
      </c>
      <c r="T288" s="62">
        <v>0</v>
      </c>
      <c r="U288" s="58">
        <f t="shared" si="3201"/>
        <v>0</v>
      </c>
      <c r="V288" s="62"/>
      <c r="W288" s="58">
        <f t="shared" si="3202"/>
        <v>0</v>
      </c>
      <c r="X288" s="51">
        <f t="shared" si="3203"/>
        <v>0</v>
      </c>
      <c r="Y288" s="51">
        <v>0</v>
      </c>
      <c r="Z288" s="62"/>
      <c r="AA288" s="58"/>
      <c r="AB288" s="62"/>
      <c r="AC288" s="51">
        <f t="shared" si="3204"/>
        <v>0</v>
      </c>
      <c r="AD288" s="62"/>
      <c r="AE288" s="100">
        <f t="shared" si="3205"/>
        <v>0</v>
      </c>
      <c r="AF288" s="62"/>
      <c r="AG288" s="52">
        <f t="shared" si="3091"/>
        <v>0</v>
      </c>
      <c r="AH288" s="62"/>
      <c r="AI288" s="51">
        <f t="shared" si="3092"/>
        <v>0</v>
      </c>
      <c r="AJ288" s="62"/>
      <c r="AK288" s="51">
        <f>SUM(AJ288*H288*2/3)</f>
        <v>0</v>
      </c>
      <c r="AL288" s="62"/>
      <c r="AM288" s="58">
        <f>SUM(AL288*H288)</f>
        <v>0</v>
      </c>
      <c r="AN288" s="62"/>
      <c r="AO288" s="58">
        <f>SUM(AN288*J288)</f>
        <v>0</v>
      </c>
      <c r="AP288" s="62"/>
      <c r="AQ288" s="51">
        <f t="shared" si="3096"/>
        <v>0</v>
      </c>
      <c r="AR288" s="62">
        <v>1</v>
      </c>
      <c r="AS288" s="51">
        <v>4</v>
      </c>
      <c r="AT288" s="62"/>
      <c r="AU288" s="51">
        <f t="shared" si="3097"/>
        <v>0</v>
      </c>
      <c r="AV288" s="63"/>
      <c r="AW288" s="52"/>
      <c r="AX288" s="63"/>
      <c r="AY288" s="52"/>
      <c r="AZ288" s="63"/>
      <c r="BA288" s="52"/>
      <c r="BB288" s="63"/>
      <c r="BC288" s="52"/>
      <c r="BD288" s="63"/>
      <c r="BE288" s="52"/>
      <c r="BF288" s="52"/>
      <c r="BG288" s="52">
        <f t="shared" si="3100"/>
        <v>16</v>
      </c>
      <c r="BH288" s="52">
        <f t="shared" si="3101"/>
        <v>16</v>
      </c>
      <c r="BI288" s="31"/>
      <c r="BJ288" s="44"/>
      <c r="BK288" s="44"/>
      <c r="BL288" s="44"/>
      <c r="BM288" s="31"/>
      <c r="BN288" s="112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107">
        <f t="shared" ref="BY288:BY289" si="3221">SUM(BZ288+CB288+CF288+CH288+DD288*2)</f>
        <v>0</v>
      </c>
      <c r="BZ288" s="62"/>
      <c r="CA288" s="52"/>
      <c r="CB288" s="62"/>
      <c r="CC288" s="52"/>
      <c r="CD288" s="62"/>
      <c r="CE288" s="52"/>
      <c r="CF288" s="62"/>
      <c r="CG288" s="52"/>
      <c r="CH288" s="63"/>
      <c r="CI288" s="52"/>
      <c r="CJ288" s="52"/>
      <c r="CK288" s="52"/>
      <c r="CL288" s="63"/>
      <c r="CM288" s="52"/>
      <c r="CN288" s="63"/>
      <c r="CO288" s="52"/>
      <c r="CP288" s="63"/>
      <c r="CQ288" s="108"/>
      <c r="CR288" s="63"/>
      <c r="CS288" s="52"/>
      <c r="CT288" s="63"/>
      <c r="CU288" s="52"/>
      <c r="CV288" s="63"/>
      <c r="CW288" s="52"/>
      <c r="CX288" s="63"/>
      <c r="CY288" s="52"/>
      <c r="CZ288" s="63"/>
      <c r="DA288" s="52"/>
      <c r="DB288" s="63"/>
      <c r="DC288" s="52"/>
      <c r="DD288" s="63"/>
      <c r="DE288" s="52"/>
      <c r="DF288" s="63"/>
      <c r="DG288" s="52"/>
      <c r="DH288" s="63"/>
      <c r="DI288" s="52"/>
      <c r="DJ288" s="63"/>
      <c r="DK288" s="52"/>
      <c r="DL288" s="63"/>
      <c r="DM288" s="52"/>
      <c r="DN288" s="63"/>
      <c r="DO288" s="52"/>
      <c r="DP288" s="63"/>
      <c r="DQ288" s="52"/>
      <c r="DR288" s="52"/>
      <c r="DS288" s="52">
        <f t="shared" si="3117"/>
        <v>0</v>
      </c>
      <c r="DT288" s="52">
        <f t="shared" si="3118"/>
        <v>0</v>
      </c>
      <c r="DU288" s="31"/>
      <c r="DV288" s="31"/>
      <c r="DW288" s="31"/>
      <c r="DX288" s="31"/>
      <c r="DY288" s="31"/>
      <c r="DZ288" s="112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0">
        <f t="shared" si="3120"/>
        <v>0</v>
      </c>
      <c r="EN288" s="31">
        <f t="shared" si="3121"/>
        <v>0</v>
      </c>
      <c r="EO288" s="31">
        <f t="shared" si="3122"/>
        <v>0</v>
      </c>
      <c r="EP288" s="31">
        <f t="shared" si="3123"/>
        <v>12</v>
      </c>
      <c r="EQ288" s="31">
        <f t="shared" si="3124"/>
        <v>12</v>
      </c>
      <c r="ER288" s="31">
        <f t="shared" si="3125"/>
        <v>0</v>
      </c>
      <c r="ES288" s="31">
        <f t="shared" si="3126"/>
        <v>0</v>
      </c>
      <c r="ET288" s="31">
        <f t="shared" si="3127"/>
        <v>0</v>
      </c>
      <c r="EU288" s="31">
        <f t="shared" si="3128"/>
        <v>0</v>
      </c>
      <c r="EV288" s="31">
        <f t="shared" si="3129"/>
        <v>0</v>
      </c>
      <c r="EW288" s="30">
        <f t="shared" si="3130"/>
        <v>0</v>
      </c>
      <c r="EX288" s="31">
        <f t="shared" si="3131"/>
        <v>0</v>
      </c>
      <c r="EY288" s="31">
        <f t="shared" si="3132"/>
        <v>0</v>
      </c>
      <c r="EZ288" s="31">
        <f t="shared" si="3133"/>
        <v>0</v>
      </c>
      <c r="FA288" s="31">
        <f t="shared" si="3134"/>
        <v>0</v>
      </c>
      <c r="FB288" s="31">
        <f t="shared" si="3135"/>
        <v>0</v>
      </c>
      <c r="FC288" s="31">
        <f t="shared" si="3136"/>
        <v>0</v>
      </c>
      <c r="FD288" s="31">
        <f t="shared" si="3137"/>
        <v>0</v>
      </c>
      <c r="FE288" s="31">
        <f t="shared" si="3138"/>
        <v>0</v>
      </c>
      <c r="FF288" s="31">
        <f t="shared" si="3139"/>
        <v>0</v>
      </c>
      <c r="FG288" s="30">
        <f t="shared" si="3140"/>
        <v>0</v>
      </c>
      <c r="FH288" s="31">
        <f t="shared" si="3141"/>
        <v>0</v>
      </c>
      <c r="FI288" s="31">
        <f t="shared" si="3142"/>
        <v>0</v>
      </c>
      <c r="FJ288" s="31">
        <f t="shared" si="3143"/>
        <v>0</v>
      </c>
      <c r="FK288" s="31">
        <f t="shared" si="3144"/>
        <v>0</v>
      </c>
      <c r="FL288" s="31">
        <f t="shared" si="3145"/>
        <v>0</v>
      </c>
      <c r="FM288" s="31">
        <f t="shared" si="3146"/>
        <v>0</v>
      </c>
      <c r="FN288" s="31">
        <f t="shared" si="3147"/>
        <v>0</v>
      </c>
      <c r="FO288" s="31">
        <f t="shared" si="3148"/>
        <v>0</v>
      </c>
      <c r="FP288" s="31">
        <f t="shared" si="3149"/>
        <v>1</v>
      </c>
      <c r="FQ288" s="31">
        <f t="shared" si="3150"/>
        <v>4</v>
      </c>
      <c r="FR288" s="31"/>
      <c r="FS288" s="31">
        <f t="shared" si="3150"/>
        <v>0</v>
      </c>
      <c r="FT288" s="31">
        <f t="shared" si="3151"/>
        <v>0</v>
      </c>
      <c r="FU288" s="31">
        <f t="shared" si="3152"/>
        <v>0</v>
      </c>
      <c r="FV288" s="31">
        <f t="shared" si="3153"/>
        <v>0</v>
      </c>
      <c r="FW288" s="31">
        <f t="shared" si="3154"/>
        <v>0</v>
      </c>
      <c r="FX288" s="31">
        <f t="shared" si="3155"/>
        <v>0</v>
      </c>
      <c r="FY288" s="31">
        <f t="shared" si="3156"/>
        <v>0</v>
      </c>
      <c r="FZ288" s="31">
        <f t="shared" si="3157"/>
        <v>0</v>
      </c>
      <c r="GA288" s="31">
        <f t="shared" si="3158"/>
        <v>0</v>
      </c>
      <c r="GB288" s="31">
        <f t="shared" si="3159"/>
        <v>0</v>
      </c>
      <c r="GC288" s="31">
        <f t="shared" si="3160"/>
        <v>0</v>
      </c>
      <c r="GD288" s="31">
        <f t="shared" si="3161"/>
        <v>0</v>
      </c>
      <c r="GE288" s="97">
        <f t="shared" si="3162"/>
        <v>16</v>
      </c>
      <c r="GF288" s="98">
        <f t="shared" si="3163"/>
        <v>16</v>
      </c>
      <c r="GG288" s="31"/>
      <c r="GH288" s="31"/>
      <c r="GI288" s="31"/>
      <c r="GJ288" s="31"/>
      <c r="GL288" s="7"/>
      <c r="GM288" s="7"/>
      <c r="GN288" s="11"/>
      <c r="GO288" s="34"/>
      <c r="GP288" s="40"/>
      <c r="GR288" s="36"/>
    </row>
    <row r="289" spans="1:200" s="4" customFormat="1" ht="24.95" hidden="1" customHeight="1">
      <c r="A289" s="88"/>
      <c r="B289" s="220"/>
      <c r="C289" s="221"/>
      <c r="D289" s="221"/>
      <c r="E289" s="209"/>
      <c r="F289" s="209"/>
      <c r="G289" s="221"/>
      <c r="H289" s="209"/>
      <c r="I289" s="209"/>
      <c r="J289" s="209"/>
      <c r="K289" s="209"/>
      <c r="L289" s="222"/>
      <c r="M289" s="210"/>
      <c r="N289" s="195"/>
      <c r="O289" s="211"/>
      <c r="P289" s="195"/>
      <c r="Q289" s="211"/>
      <c r="R289" s="195"/>
      <c r="S289" s="211"/>
      <c r="T289" s="195"/>
      <c r="U289" s="211"/>
      <c r="V289" s="195"/>
      <c r="W289" s="211"/>
      <c r="X289" s="212"/>
      <c r="Y289" s="212"/>
      <c r="Z289" s="195"/>
      <c r="AA289" s="211"/>
      <c r="AB289" s="195"/>
      <c r="AC289" s="212"/>
      <c r="AD289" s="195"/>
      <c r="AE289" s="213"/>
      <c r="AF289" s="195"/>
      <c r="AG289" s="196"/>
      <c r="AH289" s="195"/>
      <c r="AI289" s="212"/>
      <c r="AJ289" s="195"/>
      <c r="AK289" s="212"/>
      <c r="AL289" s="195"/>
      <c r="AM289" s="211"/>
      <c r="AN289" s="195"/>
      <c r="AO289" s="211"/>
      <c r="AP289" s="195"/>
      <c r="AQ289" s="212"/>
      <c r="AR289" s="195"/>
      <c r="AS289" s="212"/>
      <c r="AT289" s="195"/>
      <c r="AU289" s="212"/>
      <c r="AV289" s="197"/>
      <c r="AW289" s="196"/>
      <c r="AX289" s="197"/>
      <c r="AY289" s="196"/>
      <c r="AZ289" s="197"/>
      <c r="BA289" s="196"/>
      <c r="BB289" s="197"/>
      <c r="BC289" s="196"/>
      <c r="BD289" s="197"/>
      <c r="BE289" s="196"/>
      <c r="BF289" s="196"/>
      <c r="BG289" s="196">
        <f t="shared" si="3100"/>
        <v>0</v>
      </c>
      <c r="BH289" s="196">
        <f t="shared" si="3101"/>
        <v>0</v>
      </c>
      <c r="BI289" s="88"/>
      <c r="BJ289" s="208"/>
      <c r="BK289" s="208"/>
      <c r="BL289" s="208"/>
      <c r="BM289" s="88"/>
      <c r="BN289" s="214"/>
      <c r="BO289" s="88"/>
      <c r="BP289" s="88"/>
      <c r="BQ289" s="88"/>
      <c r="BR289" s="88"/>
      <c r="BS289" s="88"/>
      <c r="BT289" s="88"/>
      <c r="BU289" s="88"/>
      <c r="BV289" s="88"/>
      <c r="BW289" s="88"/>
      <c r="BX289" s="88"/>
      <c r="BY289" s="194">
        <f t="shared" si="3221"/>
        <v>0</v>
      </c>
      <c r="BZ289" s="195"/>
      <c r="CA289" s="196"/>
      <c r="CB289" s="195"/>
      <c r="CC289" s="196"/>
      <c r="CD289" s="195"/>
      <c r="CE289" s="196"/>
      <c r="CF289" s="195"/>
      <c r="CG289" s="196"/>
      <c r="CH289" s="197"/>
      <c r="CI289" s="196"/>
      <c r="CJ289" s="196"/>
      <c r="CK289" s="196"/>
      <c r="CL289" s="197"/>
      <c r="CM289" s="196"/>
      <c r="CN289" s="197"/>
      <c r="CO289" s="196"/>
      <c r="CP289" s="197"/>
      <c r="CQ289" s="198"/>
      <c r="CR289" s="197"/>
      <c r="CS289" s="196"/>
      <c r="CT289" s="197"/>
      <c r="CU289" s="196"/>
      <c r="CV289" s="197"/>
      <c r="CW289" s="196"/>
      <c r="CX289" s="197"/>
      <c r="CY289" s="196"/>
      <c r="CZ289" s="197"/>
      <c r="DA289" s="196"/>
      <c r="DB289" s="197"/>
      <c r="DC289" s="196"/>
      <c r="DD289" s="197"/>
      <c r="DE289" s="196"/>
      <c r="DF289" s="197"/>
      <c r="DG289" s="196"/>
      <c r="DH289" s="197"/>
      <c r="DI289" s="196"/>
      <c r="DJ289" s="197"/>
      <c r="DK289" s="196"/>
      <c r="DL289" s="197"/>
      <c r="DM289" s="196"/>
      <c r="DN289" s="197"/>
      <c r="DO289" s="196"/>
      <c r="DP289" s="197"/>
      <c r="DQ289" s="196"/>
      <c r="DR289" s="196"/>
      <c r="DS289" s="196">
        <f t="shared" si="3117"/>
        <v>0</v>
      </c>
      <c r="DT289" s="196">
        <f t="shared" si="3118"/>
        <v>0</v>
      </c>
      <c r="DU289" s="88"/>
      <c r="DV289" s="88"/>
      <c r="DW289" s="88"/>
      <c r="DX289" s="88"/>
      <c r="DY289" s="88"/>
      <c r="DZ289" s="214"/>
      <c r="EA289" s="88"/>
      <c r="EB289" s="88"/>
      <c r="EC289" s="88"/>
      <c r="ED289" s="88"/>
      <c r="EE289" s="88"/>
      <c r="EF289" s="88"/>
      <c r="EG289" s="88"/>
      <c r="EH289" s="88"/>
      <c r="EI289" s="88"/>
      <c r="EJ289" s="88">
        <f>SUM(L289+BX289)</f>
        <v>0</v>
      </c>
      <c r="EK289" s="88">
        <f>SUM(M289+BY289)</f>
        <v>0</v>
      </c>
      <c r="EL289" s="88">
        <f>SUM(N289+BZ289)</f>
        <v>0</v>
      </c>
      <c r="EM289" s="199">
        <f t="shared" si="3120"/>
        <v>0</v>
      </c>
      <c r="EN289" s="88">
        <f t="shared" si="3121"/>
        <v>0</v>
      </c>
      <c r="EO289" s="88">
        <f t="shared" si="3122"/>
        <v>0</v>
      </c>
      <c r="EP289" s="88">
        <f t="shared" si="3123"/>
        <v>0</v>
      </c>
      <c r="EQ289" s="88">
        <f t="shared" si="3124"/>
        <v>0</v>
      </c>
      <c r="ER289" s="88">
        <f t="shared" si="3125"/>
        <v>0</v>
      </c>
      <c r="ES289" s="88">
        <f t="shared" si="3126"/>
        <v>0</v>
      </c>
      <c r="ET289" s="88">
        <f t="shared" si="3127"/>
        <v>0</v>
      </c>
      <c r="EU289" s="88">
        <f t="shared" si="3128"/>
        <v>0</v>
      </c>
      <c r="EV289" s="88">
        <f t="shared" si="3129"/>
        <v>0</v>
      </c>
      <c r="EW289" s="199">
        <f t="shared" si="3130"/>
        <v>0</v>
      </c>
      <c r="EX289" s="88">
        <f t="shared" si="3131"/>
        <v>0</v>
      </c>
      <c r="EY289" s="88">
        <f t="shared" si="3132"/>
        <v>0</v>
      </c>
      <c r="EZ289" s="88">
        <f t="shared" si="3133"/>
        <v>0</v>
      </c>
      <c r="FA289" s="88">
        <f t="shared" si="3134"/>
        <v>0</v>
      </c>
      <c r="FB289" s="88">
        <f t="shared" si="3135"/>
        <v>0</v>
      </c>
      <c r="FC289" s="88">
        <f t="shared" si="3136"/>
        <v>0</v>
      </c>
      <c r="FD289" s="88">
        <f t="shared" si="3137"/>
        <v>0</v>
      </c>
      <c r="FE289" s="88">
        <f t="shared" si="3138"/>
        <v>0</v>
      </c>
      <c r="FF289" s="88">
        <f t="shared" si="3139"/>
        <v>0</v>
      </c>
      <c r="FG289" s="199">
        <f t="shared" si="3140"/>
        <v>0</v>
      </c>
      <c r="FH289" s="88">
        <f t="shared" si="3141"/>
        <v>0</v>
      </c>
      <c r="FI289" s="88">
        <f t="shared" si="3142"/>
        <v>0</v>
      </c>
      <c r="FJ289" s="88">
        <f t="shared" si="3143"/>
        <v>0</v>
      </c>
      <c r="FK289" s="88">
        <f t="shared" si="3144"/>
        <v>0</v>
      </c>
      <c r="FL289" s="88">
        <f t="shared" si="3145"/>
        <v>0</v>
      </c>
      <c r="FM289" s="88">
        <f t="shared" si="3146"/>
        <v>0</v>
      </c>
      <c r="FN289" s="88">
        <f t="shared" si="3147"/>
        <v>0</v>
      </c>
      <c r="FO289" s="88">
        <f t="shared" si="3148"/>
        <v>0</v>
      </c>
      <c r="FP289" s="88">
        <f t="shared" si="3149"/>
        <v>0</v>
      </c>
      <c r="FQ289" s="88">
        <f t="shared" si="3150"/>
        <v>0</v>
      </c>
      <c r="FR289" s="88"/>
      <c r="FS289" s="88">
        <f t="shared" si="3150"/>
        <v>0</v>
      </c>
      <c r="FT289" s="88">
        <f t="shared" si="3151"/>
        <v>0</v>
      </c>
      <c r="FU289" s="88">
        <f t="shared" si="3152"/>
        <v>0</v>
      </c>
      <c r="FV289" s="88">
        <f t="shared" si="3153"/>
        <v>0</v>
      </c>
      <c r="FW289" s="88">
        <f t="shared" si="3154"/>
        <v>0</v>
      </c>
      <c r="FX289" s="88">
        <f t="shared" si="3155"/>
        <v>0</v>
      </c>
      <c r="FY289" s="88">
        <f t="shared" si="3156"/>
        <v>0</v>
      </c>
      <c r="FZ289" s="88">
        <f t="shared" si="3157"/>
        <v>0</v>
      </c>
      <c r="GA289" s="88">
        <f t="shared" si="3158"/>
        <v>0</v>
      </c>
      <c r="GB289" s="88">
        <f t="shared" si="3159"/>
        <v>0</v>
      </c>
      <c r="GC289" s="88">
        <f t="shared" si="3160"/>
        <v>0</v>
      </c>
      <c r="GD289" s="88">
        <f t="shared" si="3161"/>
        <v>0</v>
      </c>
      <c r="GE289" s="200">
        <f t="shared" si="3162"/>
        <v>0</v>
      </c>
      <c r="GF289" s="201">
        <f t="shared" si="3163"/>
        <v>0</v>
      </c>
      <c r="GG289" s="88"/>
      <c r="GH289" s="88"/>
      <c r="GI289" s="88"/>
      <c r="GJ289" s="88"/>
      <c r="GL289" s="202"/>
      <c r="GM289" s="202"/>
      <c r="GN289" s="203"/>
      <c r="GO289" s="223"/>
      <c r="GP289" s="216"/>
      <c r="GR289" s="206"/>
    </row>
    <row r="290" spans="1:200" s="273" customFormat="1" ht="24.75" customHeight="1" thickBot="1">
      <c r="A290" s="265">
        <v>20</v>
      </c>
      <c r="B290" s="266" t="s">
        <v>80</v>
      </c>
      <c r="C290" s="266" t="s">
        <v>74</v>
      </c>
      <c r="D290" s="265">
        <v>1</v>
      </c>
      <c r="E290" s="265"/>
      <c r="F290" s="265"/>
      <c r="G290" s="265"/>
      <c r="H290" s="265"/>
      <c r="I290" s="265"/>
      <c r="J290" s="265"/>
      <c r="K290" s="265"/>
      <c r="L290" s="268">
        <f>SUM(L291:L300)</f>
        <v>268</v>
      </c>
      <c r="M290" s="268">
        <f t="shared" ref="M290:N290" si="3222">SUM(M291:M300)</f>
        <v>178</v>
      </c>
      <c r="N290" s="268">
        <f t="shared" si="3222"/>
        <v>0</v>
      </c>
      <c r="O290" s="268">
        <f>SUM(O291:O306)</f>
        <v>0</v>
      </c>
      <c r="P290" s="265">
        <f t="shared" ref="P290:BH290" si="3223">SUM(P291:P306)</f>
        <v>0</v>
      </c>
      <c r="Q290" s="277">
        <f>SUM(Q291:Q306)</f>
        <v>0</v>
      </c>
      <c r="R290" s="265">
        <f t="shared" si="3223"/>
        <v>114</v>
      </c>
      <c r="S290" s="265">
        <f t="shared" si="3223"/>
        <v>114</v>
      </c>
      <c r="T290" s="265">
        <f t="shared" si="3223"/>
        <v>64</v>
      </c>
      <c r="U290" s="265">
        <f t="shared" si="3223"/>
        <v>64</v>
      </c>
      <c r="V290" s="265">
        <f t="shared" si="3223"/>
        <v>0</v>
      </c>
      <c r="W290" s="265">
        <f t="shared" si="3223"/>
        <v>0</v>
      </c>
      <c r="X290" s="265">
        <f t="shared" si="3223"/>
        <v>0</v>
      </c>
      <c r="Y290" s="265">
        <f t="shared" si="3223"/>
        <v>8</v>
      </c>
      <c r="Z290" s="265">
        <f t="shared" si="3223"/>
        <v>0</v>
      </c>
      <c r="AA290" s="265">
        <f t="shared" si="3223"/>
        <v>0</v>
      </c>
      <c r="AB290" s="265">
        <f t="shared" si="3223"/>
        <v>0</v>
      </c>
      <c r="AC290" s="265">
        <f t="shared" si="3223"/>
        <v>0</v>
      </c>
      <c r="AD290" s="265">
        <f t="shared" si="3223"/>
        <v>0</v>
      </c>
      <c r="AE290" s="265">
        <f t="shared" si="3223"/>
        <v>0</v>
      </c>
      <c r="AF290" s="265">
        <f t="shared" si="3223"/>
        <v>0</v>
      </c>
      <c r="AG290" s="265">
        <f t="shared" si="3223"/>
        <v>0</v>
      </c>
      <c r="AH290" s="265">
        <f t="shared" si="3223"/>
        <v>0</v>
      </c>
      <c r="AI290" s="265">
        <f t="shared" si="3223"/>
        <v>0</v>
      </c>
      <c r="AJ290" s="265">
        <f t="shared" si="3223"/>
        <v>0</v>
      </c>
      <c r="AK290" s="265">
        <f t="shared" si="3223"/>
        <v>0</v>
      </c>
      <c r="AL290" s="265">
        <f t="shared" si="3223"/>
        <v>0</v>
      </c>
      <c r="AM290" s="265">
        <f t="shared" si="3223"/>
        <v>0</v>
      </c>
      <c r="AN290" s="265">
        <f t="shared" si="3223"/>
        <v>0</v>
      </c>
      <c r="AO290" s="265">
        <f t="shared" si="3223"/>
        <v>0</v>
      </c>
      <c r="AP290" s="265">
        <f t="shared" si="3223"/>
        <v>0</v>
      </c>
      <c r="AQ290" s="265">
        <f t="shared" si="3223"/>
        <v>0</v>
      </c>
      <c r="AR290" s="265">
        <f t="shared" si="3223"/>
        <v>6</v>
      </c>
      <c r="AS290" s="265">
        <f t="shared" si="3223"/>
        <v>36</v>
      </c>
      <c r="AT290" s="265">
        <f t="shared" ref="AT290:AU290" si="3224">SUM(AT291:AT306)</f>
        <v>0</v>
      </c>
      <c r="AU290" s="265">
        <f t="shared" si="3224"/>
        <v>0</v>
      </c>
      <c r="AV290" s="265">
        <f t="shared" si="3223"/>
        <v>0</v>
      </c>
      <c r="AW290" s="265">
        <f t="shared" si="3223"/>
        <v>0</v>
      </c>
      <c r="AX290" s="265">
        <f t="shared" si="3223"/>
        <v>0</v>
      </c>
      <c r="AY290" s="265">
        <f t="shared" si="3223"/>
        <v>0</v>
      </c>
      <c r="AZ290" s="265">
        <f t="shared" si="3223"/>
        <v>0</v>
      </c>
      <c r="BA290" s="265">
        <f t="shared" si="3223"/>
        <v>0</v>
      </c>
      <c r="BB290" s="265">
        <f t="shared" si="3223"/>
        <v>0</v>
      </c>
      <c r="BC290" s="265">
        <f t="shared" si="3223"/>
        <v>0</v>
      </c>
      <c r="BD290" s="265">
        <f t="shared" si="3223"/>
        <v>0</v>
      </c>
      <c r="BE290" s="265">
        <f t="shared" si="3223"/>
        <v>0</v>
      </c>
      <c r="BF290" s="265">
        <f t="shared" si="3223"/>
        <v>0</v>
      </c>
      <c r="BG290" s="268">
        <f t="shared" si="3223"/>
        <v>222</v>
      </c>
      <c r="BH290" s="268">
        <f t="shared" si="3223"/>
        <v>214</v>
      </c>
      <c r="BI290" s="265"/>
      <c r="BJ290" s="269"/>
      <c r="BK290" s="269"/>
      <c r="BL290" s="269"/>
      <c r="BM290" s="265">
        <v>20</v>
      </c>
      <c r="BN290" s="266" t="s">
        <v>80</v>
      </c>
      <c r="BO290" s="266" t="s">
        <v>74</v>
      </c>
      <c r="BP290" s="265">
        <v>1</v>
      </c>
      <c r="BQ290" s="265"/>
      <c r="BR290" s="265"/>
      <c r="BS290" s="265"/>
      <c r="BT290" s="265"/>
      <c r="BU290" s="265"/>
      <c r="BV290" s="265"/>
      <c r="BW290" s="265"/>
      <c r="BX290" s="268">
        <f t="shared" ref="BX290:BZ290" si="3225">SUM(BX291:BX300)</f>
        <v>490</v>
      </c>
      <c r="BY290" s="268">
        <f t="shared" si="3225"/>
        <v>386</v>
      </c>
      <c r="BZ290" s="268">
        <f t="shared" si="3225"/>
        <v>0</v>
      </c>
      <c r="CA290" s="265">
        <f t="shared" ref="CA290:DT290" si="3226">SUM(CA291:CA306)</f>
        <v>0</v>
      </c>
      <c r="CB290" s="265">
        <f t="shared" si="3226"/>
        <v>0</v>
      </c>
      <c r="CC290" s="265">
        <f t="shared" si="3226"/>
        <v>0</v>
      </c>
      <c r="CD290" s="265">
        <f t="shared" si="3226"/>
        <v>144</v>
      </c>
      <c r="CE290" s="265">
        <f t="shared" si="3226"/>
        <v>144</v>
      </c>
      <c r="CF290" s="265">
        <f t="shared" si="3226"/>
        <v>242</v>
      </c>
      <c r="CG290" s="265">
        <f t="shared" si="3226"/>
        <v>242</v>
      </c>
      <c r="CH290" s="265">
        <f t="shared" si="3226"/>
        <v>0</v>
      </c>
      <c r="CI290" s="265">
        <f t="shared" si="3226"/>
        <v>0</v>
      </c>
      <c r="CJ290" s="265">
        <f t="shared" si="3226"/>
        <v>6</v>
      </c>
      <c r="CK290" s="265">
        <f t="shared" si="3226"/>
        <v>8</v>
      </c>
      <c r="CL290" s="265">
        <f t="shared" si="3226"/>
        <v>0</v>
      </c>
      <c r="CM290" s="265">
        <f t="shared" si="3226"/>
        <v>0</v>
      </c>
      <c r="CN290" s="265">
        <f t="shared" si="3226"/>
        <v>0</v>
      </c>
      <c r="CO290" s="265">
        <f t="shared" si="3226"/>
        <v>0</v>
      </c>
      <c r="CP290" s="265">
        <f t="shared" si="3226"/>
        <v>0</v>
      </c>
      <c r="CQ290" s="265">
        <f t="shared" si="3226"/>
        <v>0</v>
      </c>
      <c r="CR290" s="265">
        <f t="shared" si="3226"/>
        <v>0</v>
      </c>
      <c r="CS290" s="265">
        <f t="shared" si="3226"/>
        <v>0</v>
      </c>
      <c r="CT290" s="265">
        <f t="shared" si="3226"/>
        <v>0</v>
      </c>
      <c r="CU290" s="265">
        <f t="shared" si="3226"/>
        <v>0</v>
      </c>
      <c r="CV290" s="265">
        <f t="shared" si="3226"/>
        <v>0</v>
      </c>
      <c r="CW290" s="265">
        <f t="shared" si="3226"/>
        <v>0</v>
      </c>
      <c r="CX290" s="265">
        <f t="shared" si="3226"/>
        <v>0</v>
      </c>
      <c r="CY290" s="265">
        <f t="shared" si="3226"/>
        <v>0</v>
      </c>
      <c r="CZ290" s="265">
        <f t="shared" si="3226"/>
        <v>0</v>
      </c>
      <c r="DA290" s="265">
        <f t="shared" si="3226"/>
        <v>0</v>
      </c>
      <c r="DB290" s="265">
        <f t="shared" si="3226"/>
        <v>0</v>
      </c>
      <c r="DC290" s="265">
        <f t="shared" si="3226"/>
        <v>0</v>
      </c>
      <c r="DD290" s="265">
        <f t="shared" si="3226"/>
        <v>5</v>
      </c>
      <c r="DE290" s="265">
        <f t="shared" si="3226"/>
        <v>30</v>
      </c>
      <c r="DF290" s="265">
        <f t="shared" si="3226"/>
        <v>0</v>
      </c>
      <c r="DG290" s="265">
        <f t="shared" si="3226"/>
        <v>0</v>
      </c>
      <c r="DH290" s="265">
        <f t="shared" si="3226"/>
        <v>1</v>
      </c>
      <c r="DI290" s="265">
        <f t="shared" si="3226"/>
        <v>80</v>
      </c>
      <c r="DJ290" s="265">
        <f t="shared" si="3226"/>
        <v>3</v>
      </c>
      <c r="DK290" s="265">
        <f t="shared" si="3226"/>
        <v>24</v>
      </c>
      <c r="DL290" s="265">
        <f t="shared" si="3226"/>
        <v>0</v>
      </c>
      <c r="DM290" s="265">
        <f t="shared" si="3226"/>
        <v>0</v>
      </c>
      <c r="DN290" s="265">
        <f t="shared" si="3226"/>
        <v>0</v>
      </c>
      <c r="DO290" s="265">
        <f t="shared" si="3226"/>
        <v>0</v>
      </c>
      <c r="DP290" s="265">
        <f t="shared" si="3226"/>
        <v>0</v>
      </c>
      <c r="DQ290" s="265">
        <f t="shared" si="3226"/>
        <v>0</v>
      </c>
      <c r="DR290" s="265">
        <f t="shared" si="3226"/>
        <v>0</v>
      </c>
      <c r="DS290" s="268">
        <f t="shared" si="3226"/>
        <v>534</v>
      </c>
      <c r="DT290" s="268">
        <f t="shared" si="3226"/>
        <v>526</v>
      </c>
      <c r="DU290" s="265"/>
      <c r="DV290" s="265"/>
      <c r="DW290" s="265"/>
      <c r="DX290" s="265"/>
      <c r="DY290" s="265">
        <v>20</v>
      </c>
      <c r="DZ290" s="266" t="s">
        <v>80</v>
      </c>
      <c r="EA290" s="266" t="s">
        <v>74</v>
      </c>
      <c r="EB290" s="265">
        <v>1</v>
      </c>
      <c r="EC290" s="265"/>
      <c r="ED290" s="265"/>
      <c r="EE290" s="265"/>
      <c r="EF290" s="265"/>
      <c r="EG290" s="265"/>
      <c r="EH290" s="265"/>
      <c r="EI290" s="265"/>
      <c r="EJ290" s="265">
        <f t="shared" ref="EJ290:EL290" si="3227">SUM(EJ291:EJ306)</f>
        <v>758</v>
      </c>
      <c r="EK290" s="265">
        <f t="shared" si="3227"/>
        <v>564</v>
      </c>
      <c r="EL290" s="265">
        <f t="shared" si="3227"/>
        <v>0</v>
      </c>
      <c r="EM290" s="265">
        <f>SUM(EM291:EM306)</f>
        <v>0</v>
      </c>
      <c r="EN290" s="265">
        <f t="shared" ref="EN290:GF290" si="3228">SUM(EN291:EN306)</f>
        <v>0</v>
      </c>
      <c r="EO290" s="265">
        <f t="shared" si="3228"/>
        <v>0</v>
      </c>
      <c r="EP290" s="265">
        <f t="shared" si="3228"/>
        <v>258</v>
      </c>
      <c r="EQ290" s="265">
        <f t="shared" si="3228"/>
        <v>258</v>
      </c>
      <c r="ER290" s="265">
        <f t="shared" si="3228"/>
        <v>306</v>
      </c>
      <c r="ES290" s="265">
        <f t="shared" si="3228"/>
        <v>306</v>
      </c>
      <c r="ET290" s="265">
        <f t="shared" si="3228"/>
        <v>0</v>
      </c>
      <c r="EU290" s="265">
        <f t="shared" si="3228"/>
        <v>0</v>
      </c>
      <c r="EV290" s="265">
        <f t="shared" si="3228"/>
        <v>6</v>
      </c>
      <c r="EW290" s="268">
        <f t="shared" si="3228"/>
        <v>16</v>
      </c>
      <c r="EX290" s="265">
        <f t="shared" si="3228"/>
        <v>0</v>
      </c>
      <c r="EY290" s="265">
        <f t="shared" si="3228"/>
        <v>0</v>
      </c>
      <c r="EZ290" s="265">
        <f t="shared" si="3228"/>
        <v>0</v>
      </c>
      <c r="FA290" s="265">
        <f t="shared" si="3228"/>
        <v>0</v>
      </c>
      <c r="FB290" s="265">
        <f t="shared" si="3228"/>
        <v>0</v>
      </c>
      <c r="FC290" s="265">
        <f t="shared" si="3228"/>
        <v>0</v>
      </c>
      <c r="FD290" s="265">
        <f t="shared" si="3228"/>
        <v>0</v>
      </c>
      <c r="FE290" s="265">
        <f t="shared" si="3228"/>
        <v>0</v>
      </c>
      <c r="FF290" s="265">
        <f t="shared" si="3228"/>
        <v>0</v>
      </c>
      <c r="FG290" s="268">
        <f t="shared" si="3228"/>
        <v>0</v>
      </c>
      <c r="FH290" s="265">
        <f t="shared" si="3228"/>
        <v>0</v>
      </c>
      <c r="FI290" s="268">
        <f t="shared" si="3228"/>
        <v>0</v>
      </c>
      <c r="FJ290" s="265">
        <f t="shared" si="3228"/>
        <v>0</v>
      </c>
      <c r="FK290" s="265">
        <f t="shared" si="3228"/>
        <v>0</v>
      </c>
      <c r="FL290" s="265">
        <f t="shared" si="3228"/>
        <v>0</v>
      </c>
      <c r="FM290" s="265">
        <f t="shared" si="3228"/>
        <v>0</v>
      </c>
      <c r="FN290" s="265">
        <f t="shared" si="3228"/>
        <v>0</v>
      </c>
      <c r="FO290" s="265">
        <f t="shared" si="3228"/>
        <v>0</v>
      </c>
      <c r="FP290" s="265">
        <f t="shared" si="3228"/>
        <v>11</v>
      </c>
      <c r="FQ290" s="265">
        <f t="shared" si="3228"/>
        <v>66</v>
      </c>
      <c r="FR290" s="265"/>
      <c r="FS290" s="265">
        <f t="shared" ref="FS290" si="3229">SUM(FS291:FS306)</f>
        <v>0</v>
      </c>
      <c r="FT290" s="265">
        <f t="shared" si="3228"/>
        <v>1</v>
      </c>
      <c r="FU290" s="265">
        <f t="shared" si="3228"/>
        <v>80</v>
      </c>
      <c r="FV290" s="265">
        <f t="shared" si="3228"/>
        <v>3</v>
      </c>
      <c r="FW290" s="265">
        <f t="shared" si="3228"/>
        <v>24</v>
      </c>
      <c r="FX290" s="265">
        <f t="shared" si="3228"/>
        <v>0</v>
      </c>
      <c r="FY290" s="265">
        <f t="shared" si="3228"/>
        <v>0</v>
      </c>
      <c r="FZ290" s="265">
        <f t="shared" si="3228"/>
        <v>0</v>
      </c>
      <c r="GA290" s="265">
        <f t="shared" si="3228"/>
        <v>0</v>
      </c>
      <c r="GB290" s="265">
        <f t="shared" si="3228"/>
        <v>0</v>
      </c>
      <c r="GC290" s="265">
        <f t="shared" si="3228"/>
        <v>0</v>
      </c>
      <c r="GD290" s="265">
        <f t="shared" si="3228"/>
        <v>0</v>
      </c>
      <c r="GE290" s="271">
        <f t="shared" si="3228"/>
        <v>756</v>
      </c>
      <c r="GF290" s="272">
        <f t="shared" si="3228"/>
        <v>740</v>
      </c>
      <c r="GG290" s="265"/>
      <c r="GH290" s="265"/>
      <c r="GI290" s="265"/>
      <c r="GJ290" s="265"/>
      <c r="GL290" s="274"/>
      <c r="GM290" s="274"/>
      <c r="GO290" s="278"/>
      <c r="GP290" s="279"/>
      <c r="GR290" s="276"/>
    </row>
    <row r="291" spans="1:200" s="6" customFormat="1" ht="24.75" hidden="1" customHeight="1">
      <c r="A291" s="80"/>
      <c r="B291" s="254" t="s">
        <v>110</v>
      </c>
      <c r="C291" s="245" t="s">
        <v>111</v>
      </c>
      <c r="D291" s="245" t="s">
        <v>112</v>
      </c>
      <c r="E291" s="228" t="s">
        <v>128</v>
      </c>
      <c r="F291" s="228">
        <v>322</v>
      </c>
      <c r="G291" s="228">
        <v>5</v>
      </c>
      <c r="H291" s="228">
        <v>94</v>
      </c>
      <c r="I291" s="228">
        <v>1</v>
      </c>
      <c r="J291" s="228">
        <v>1</v>
      </c>
      <c r="K291" s="228">
        <v>1</v>
      </c>
      <c r="L291" s="227">
        <v>44</v>
      </c>
      <c r="M291" s="229">
        <f t="shared" ref="M291:M297" si="3230">SUM(N291+P291+R291+T291+V291)</f>
        <v>44</v>
      </c>
      <c r="N291" s="230"/>
      <c r="O291" s="231">
        <f t="shared" ref="O291:O292" si="3231">SUM(N291)*I291</f>
        <v>0</v>
      </c>
      <c r="P291" s="230"/>
      <c r="Q291" s="231">
        <f t="shared" ref="Q291:Q297" si="3232">J291*P291</f>
        <v>0</v>
      </c>
      <c r="R291" s="230">
        <v>38</v>
      </c>
      <c r="S291" s="231">
        <f t="shared" ref="S291:S292" si="3233">SUM(R291)*J291</f>
        <v>38</v>
      </c>
      <c r="T291" s="230">
        <v>6</v>
      </c>
      <c r="U291" s="231">
        <f t="shared" ref="U291:U293" si="3234">SUM(T291)*K291</f>
        <v>6</v>
      </c>
      <c r="V291" s="230"/>
      <c r="W291" s="231">
        <f t="shared" ref="W291:W293" si="3235">SUM(V291)*J291*5</f>
        <v>0</v>
      </c>
      <c r="X291" s="232">
        <f t="shared" ref="X291:X294" si="3236">SUM(K291*AX291*2+K291*AZ291*2)</f>
        <v>0</v>
      </c>
      <c r="Y291" s="232">
        <v>2</v>
      </c>
      <c r="Z291" s="230"/>
      <c r="AA291" s="231"/>
      <c r="AB291" s="230"/>
      <c r="AC291" s="232">
        <f t="shared" ref="AC291:AC294" si="3237">SUM(AB291)*3*H291/5</f>
        <v>0</v>
      </c>
      <c r="AD291" s="230"/>
      <c r="AE291" s="233">
        <f t="shared" ref="AE291:AE294" si="3238">SUM(AD291*H291*(30+4))</f>
        <v>0</v>
      </c>
      <c r="AF291" s="230"/>
      <c r="AG291" s="234">
        <f t="shared" ref="AG291:AG297" si="3239">SUM(AF291*H291*3)</f>
        <v>0</v>
      </c>
      <c r="AH291" s="230"/>
      <c r="AI291" s="232">
        <f t="shared" ref="AI291:AI297" si="3240">SUM(AH291*H291/3)</f>
        <v>0</v>
      </c>
      <c r="AJ291" s="230"/>
      <c r="AK291" s="232">
        <f t="shared" ref="AK291:AK294" si="3241">SUM(AJ291*H291*2/3)</f>
        <v>0</v>
      </c>
      <c r="AL291" s="230"/>
      <c r="AM291" s="231">
        <f t="shared" ref="AM291:AM292" si="3242">SUM(AL291*H291)</f>
        <v>0</v>
      </c>
      <c r="AN291" s="230"/>
      <c r="AO291" s="231">
        <f t="shared" ref="AO291:AO297" si="3243">SUM(AN291*J291)</f>
        <v>0</v>
      </c>
      <c r="AP291" s="230"/>
      <c r="AQ291" s="232">
        <f t="shared" ref="AQ291:AQ297" si="3244">SUM(AP291*H291*2)</f>
        <v>0</v>
      </c>
      <c r="AR291" s="230">
        <v>1</v>
      </c>
      <c r="AS291" s="232">
        <f>AR291*K291*6</f>
        <v>6</v>
      </c>
      <c r="AT291" s="230"/>
      <c r="AU291" s="232">
        <f t="shared" ref="AU291:AU297" si="3245">AT291*H291/3</f>
        <v>0</v>
      </c>
      <c r="AV291" s="230"/>
      <c r="AW291" s="234">
        <f t="shared" ref="AW291:AW293" si="3246">SUM(AV291*H291/3)</f>
        <v>0</v>
      </c>
      <c r="AX291" s="230"/>
      <c r="AY291" s="232">
        <f t="shared" ref="AY291:AY293" si="3247">SUM(J291*AX291*8*2)</f>
        <v>0</v>
      </c>
      <c r="AZ291" s="230"/>
      <c r="BA291" s="232">
        <f t="shared" ref="BA291:BA292" si="3248">SUM(AZ291*K291*5*6)</f>
        <v>0</v>
      </c>
      <c r="BB291" s="248"/>
      <c r="BC291" s="234"/>
      <c r="BD291" s="248"/>
      <c r="BE291" s="234"/>
      <c r="BF291" s="234"/>
      <c r="BG291" s="234">
        <f t="shared" ref="BG291:BG306" si="3249">SUM(AO291+BE291+BC291+BA291+AY291+AW291+AS291+AQ291+AK291+AM291+AI291+AG291+AE291+AC291+AA291+Y291+X291+W291+U291+Q291+O291+S291+AU291)</f>
        <v>52</v>
      </c>
      <c r="BH291" s="234">
        <f t="shared" ref="BH291:BH306" si="3250">SUM(O291+Q291+U291+W291+X291+AS291+AW291+AY291+BA291+BC291+S291+AQ291)</f>
        <v>50</v>
      </c>
      <c r="BI291" s="80"/>
      <c r="BJ291" s="80"/>
      <c r="BK291" s="80"/>
      <c r="BL291" s="80"/>
      <c r="BM291" s="80"/>
      <c r="BN291" s="227" t="s">
        <v>110</v>
      </c>
      <c r="BO291" s="245" t="s">
        <v>111</v>
      </c>
      <c r="BP291" s="245" t="s">
        <v>112</v>
      </c>
      <c r="BQ291" s="228" t="s">
        <v>128</v>
      </c>
      <c r="BR291" s="228">
        <v>322</v>
      </c>
      <c r="BS291" s="228">
        <v>6</v>
      </c>
      <c r="BT291" s="228">
        <v>94</v>
      </c>
      <c r="BU291" s="228">
        <v>1</v>
      </c>
      <c r="BV291" s="228">
        <v>1</v>
      </c>
      <c r="BW291" s="228">
        <v>1</v>
      </c>
      <c r="BX291" s="227">
        <v>64</v>
      </c>
      <c r="BY291" s="229">
        <f t="shared" ref="BY291:BY298" si="3251">SUM(BZ291+CB291+CD291+CF291+CH291)</f>
        <v>64</v>
      </c>
      <c r="BZ291" s="230"/>
      <c r="CA291" s="231">
        <f t="shared" ref="CA291:CA293" si="3252">SUM(BZ291)*BU291</f>
        <v>0</v>
      </c>
      <c r="CB291" s="230"/>
      <c r="CC291" s="231">
        <f t="shared" ref="CC291:CC299" si="3253">BV291*CB291</f>
        <v>0</v>
      </c>
      <c r="CD291" s="230">
        <v>46</v>
      </c>
      <c r="CE291" s="231">
        <f t="shared" ref="CE291:CE293" si="3254">SUM(CD291)*BV291</f>
        <v>46</v>
      </c>
      <c r="CF291" s="230">
        <v>18</v>
      </c>
      <c r="CG291" s="231">
        <f t="shared" ref="CG291:CG293" si="3255">SUM(CF291)*BW291</f>
        <v>18</v>
      </c>
      <c r="CH291" s="230"/>
      <c r="CI291" s="231">
        <f t="shared" ref="CI291:CI299" si="3256">SUM(CH291)*BV291*5</f>
        <v>0</v>
      </c>
      <c r="CJ291" s="232">
        <f t="shared" ref="CJ291:CJ293" si="3257">SUM(BW291*DJ291*2+BW291*DL291*2)</f>
        <v>0</v>
      </c>
      <c r="CK291" s="232">
        <v>2</v>
      </c>
      <c r="CL291" s="230"/>
      <c r="CM291" s="231"/>
      <c r="CN291" s="230"/>
      <c r="CO291" s="232">
        <f t="shared" ref="CO291:CO293" si="3258">SUM(CN291)*3*BT291/5</f>
        <v>0</v>
      </c>
      <c r="CP291" s="230"/>
      <c r="CQ291" s="233">
        <f t="shared" ref="CQ291:CQ294" si="3259">SUM(CP291*BT291*(30+4))</f>
        <v>0</v>
      </c>
      <c r="CR291" s="230"/>
      <c r="CS291" s="234">
        <f t="shared" ref="CS291:CS294" si="3260">SUM(CR291*BT291*3)</f>
        <v>0</v>
      </c>
      <c r="CT291" s="230"/>
      <c r="CU291" s="232">
        <f t="shared" ref="CU291:CU294" si="3261">SUM(CT291*BT291/3)</f>
        <v>0</v>
      </c>
      <c r="CV291" s="230"/>
      <c r="CW291" s="232">
        <f t="shared" ref="CW291:CW293" si="3262">SUM(CV291*BT291*2/3)</f>
        <v>0</v>
      </c>
      <c r="CX291" s="230"/>
      <c r="CY291" s="231">
        <f t="shared" ref="CY291:CY293" si="3263">SUM(CX291*BT291)</f>
        <v>0</v>
      </c>
      <c r="CZ291" s="230"/>
      <c r="DA291" s="231">
        <f t="shared" ref="DA291:DA294" si="3264">SUM(CZ291*BV291)</f>
        <v>0</v>
      </c>
      <c r="DB291" s="230"/>
      <c r="DC291" s="232">
        <f t="shared" ref="DC291:DC294" si="3265">SUM(DB291*BT291*2)</f>
        <v>0</v>
      </c>
      <c r="DD291" s="230">
        <v>1</v>
      </c>
      <c r="DE291" s="232">
        <f>DD291*BW291*6</f>
        <v>6</v>
      </c>
      <c r="DF291" s="230"/>
      <c r="DG291" s="232">
        <f t="shared" ref="DG291:DG299" si="3266">DF291*BT291/3</f>
        <v>0</v>
      </c>
      <c r="DH291" s="230"/>
      <c r="DI291" s="234">
        <f t="shared" ref="DI291:DI292" si="3267">SUM(DH291*BT291/3)</f>
        <v>0</v>
      </c>
      <c r="DJ291" s="248"/>
      <c r="DK291" s="234">
        <v>0</v>
      </c>
      <c r="DL291" s="248"/>
      <c r="DM291" s="234"/>
      <c r="DN291" s="248"/>
      <c r="DO291" s="234"/>
      <c r="DP291" s="248"/>
      <c r="DQ291" s="234"/>
      <c r="DR291" s="234"/>
      <c r="DS291" s="234">
        <f t="shared" ref="DS291:DS306" si="3268">SUM(DA291+DQ291+DO291+DM291+DK291+DI291+DE291+DC291+CW291+CY291+CU291+CS291+CQ291+CO291+CM291+CK291+CJ291+CI291+CG291+CC291+CA291+CE291+DG291)</f>
        <v>72</v>
      </c>
      <c r="DT291" s="234">
        <f t="shared" ref="DT291:DT306" si="3269">SUM(CA291+CC291+CG291+CI291+CJ291+DE291+DI291+DK291+DM291+DO291+CE291+DC291)</f>
        <v>70</v>
      </c>
      <c r="DU291" s="80"/>
      <c r="DV291" s="80"/>
      <c r="DW291" s="80"/>
      <c r="DX291" s="80"/>
      <c r="DY291" s="80"/>
      <c r="DZ291" s="234"/>
      <c r="EA291" s="236"/>
      <c r="EB291" s="236"/>
      <c r="EC291" s="80"/>
      <c r="ED291" s="80"/>
      <c r="EE291" s="80"/>
      <c r="EF291" s="80"/>
      <c r="EG291" s="80"/>
      <c r="EH291" s="80"/>
      <c r="EI291" s="80"/>
      <c r="EJ291" s="80">
        <f t="shared" ref="EJ291:EJ306" si="3270">SUM(L291+BX291)</f>
        <v>108</v>
      </c>
      <c r="EK291" s="80">
        <f t="shared" ref="EK291:EK306" si="3271">SUM(M291+BY291)</f>
        <v>108</v>
      </c>
      <c r="EL291" s="80">
        <f t="shared" ref="EL291:EL306" si="3272">SUM(N291+BZ291)</f>
        <v>0</v>
      </c>
      <c r="EM291" s="237">
        <f t="shared" ref="EM291:EM306" si="3273">SUM(O291+CA291)</f>
        <v>0</v>
      </c>
      <c r="EN291" s="80">
        <f t="shared" ref="EN291:EN306" si="3274">SUM(P291+CB291)</f>
        <v>0</v>
      </c>
      <c r="EO291" s="80">
        <f t="shared" ref="EO291:EO306" si="3275">SUM(Q291+CC291)</f>
        <v>0</v>
      </c>
      <c r="EP291" s="80">
        <f t="shared" ref="EP291:EP306" si="3276">SUM(R291+CD291)</f>
        <v>84</v>
      </c>
      <c r="EQ291" s="80">
        <f t="shared" ref="EQ291:EQ306" si="3277">SUM(S291+CE291)</f>
        <v>84</v>
      </c>
      <c r="ER291" s="80">
        <f t="shared" ref="ER291:ER306" si="3278">SUM(T291+CF291)</f>
        <v>24</v>
      </c>
      <c r="ES291" s="80">
        <f t="shared" ref="ES291:ES306" si="3279">SUM(U291+CG291)</f>
        <v>24</v>
      </c>
      <c r="ET291" s="80">
        <f t="shared" ref="ET291:ET306" si="3280">SUM(V291+CH291)</f>
        <v>0</v>
      </c>
      <c r="EU291" s="80">
        <f t="shared" ref="EU291:EU306" si="3281">SUM(W291+CI291)</f>
        <v>0</v>
      </c>
      <c r="EV291" s="80">
        <f t="shared" ref="EV291:EV306" si="3282">SUM(X291+CJ291)</f>
        <v>0</v>
      </c>
      <c r="EW291" s="237">
        <f t="shared" ref="EW291:EW306" si="3283">SUM(Y291+CK291)</f>
        <v>4</v>
      </c>
      <c r="EX291" s="80">
        <f t="shared" ref="EX291:EX306" si="3284">SUM(Z291+CL291)</f>
        <v>0</v>
      </c>
      <c r="EY291" s="80">
        <f t="shared" ref="EY291:EY306" si="3285">SUM(AA291+CM291)</f>
        <v>0</v>
      </c>
      <c r="EZ291" s="80">
        <f t="shared" ref="EZ291:EZ306" si="3286">SUM(AB291+CN291)</f>
        <v>0</v>
      </c>
      <c r="FA291" s="80">
        <f t="shared" ref="FA291:FA306" si="3287">SUM(AC291+CO291)</f>
        <v>0</v>
      </c>
      <c r="FB291" s="80">
        <f t="shared" ref="FB291:FB306" si="3288">SUM(AD291+CP291)</f>
        <v>0</v>
      </c>
      <c r="FC291" s="80">
        <f t="shared" ref="FC291:FC306" si="3289">SUM(AE291+CQ291)</f>
        <v>0</v>
      </c>
      <c r="FD291" s="80">
        <f t="shared" ref="FD291:FD306" si="3290">SUM(AF291+CR291)</f>
        <v>0</v>
      </c>
      <c r="FE291" s="80">
        <f t="shared" ref="FE291:FE306" si="3291">SUM(AG291+CS291)</f>
        <v>0</v>
      </c>
      <c r="FF291" s="80">
        <f t="shared" ref="FF291:FF306" si="3292">SUM(AH291+CT291)</f>
        <v>0</v>
      </c>
      <c r="FG291" s="237">
        <f t="shared" ref="FG291:FG306" si="3293">SUM(AI291+CU291)</f>
        <v>0</v>
      </c>
      <c r="FH291" s="80">
        <f t="shared" ref="FH291:FH306" si="3294">SUM(AJ291+CV291)</f>
        <v>0</v>
      </c>
      <c r="FI291" s="80">
        <f t="shared" ref="FI291:FI306" si="3295">SUM(AK291+CW291)</f>
        <v>0</v>
      </c>
      <c r="FJ291" s="80">
        <f t="shared" ref="FJ291:FJ306" si="3296">SUM(AL291+CX291)</f>
        <v>0</v>
      </c>
      <c r="FK291" s="80">
        <f t="shared" ref="FK291:FK306" si="3297">SUM(AM291+CY291)</f>
        <v>0</v>
      </c>
      <c r="FL291" s="80">
        <f t="shared" ref="FL291:FL306" si="3298">SUM(AN291+CZ291)</f>
        <v>0</v>
      </c>
      <c r="FM291" s="80">
        <f t="shared" ref="FM291:FM306" si="3299">SUM(AO291+DA291)</f>
        <v>0</v>
      </c>
      <c r="FN291" s="80">
        <f t="shared" ref="FN291:FN306" si="3300">SUM(AP291+DB291)</f>
        <v>0</v>
      </c>
      <c r="FO291" s="80">
        <f t="shared" ref="FO291:FO306" si="3301">SUM(AQ291+DC291)</f>
        <v>0</v>
      </c>
      <c r="FP291" s="80">
        <f t="shared" ref="FP291:FP306" si="3302">SUM(AR291+DD291)</f>
        <v>2</v>
      </c>
      <c r="FQ291" s="80">
        <f t="shared" ref="FQ291:FS306" si="3303">SUM(AS291+DE291)</f>
        <v>12</v>
      </c>
      <c r="FR291" s="80"/>
      <c r="FS291" s="80">
        <f t="shared" si="3303"/>
        <v>0</v>
      </c>
      <c r="FT291" s="80">
        <f t="shared" ref="FT291:FT306" si="3304">SUM(AV291+DH291)</f>
        <v>0</v>
      </c>
      <c r="FU291" s="80">
        <f t="shared" ref="FU291:FU306" si="3305">SUM(AW291+DI291)</f>
        <v>0</v>
      </c>
      <c r="FV291" s="80">
        <f t="shared" ref="FV291:FV306" si="3306">SUM(AX291+DJ291)</f>
        <v>0</v>
      </c>
      <c r="FW291" s="80">
        <f t="shared" ref="FW291:FW306" si="3307">SUM(AY291+DK291)</f>
        <v>0</v>
      </c>
      <c r="FX291" s="80">
        <f t="shared" ref="FX291:FX306" si="3308">SUM(AZ291+DL291)</f>
        <v>0</v>
      </c>
      <c r="FY291" s="80">
        <f t="shared" ref="FY291:FY306" si="3309">SUM(BA291+DM291)</f>
        <v>0</v>
      </c>
      <c r="FZ291" s="80">
        <f t="shared" ref="FZ291:FZ306" si="3310">SUM(BB291+DN291)</f>
        <v>0</v>
      </c>
      <c r="GA291" s="80">
        <f t="shared" ref="GA291:GA306" si="3311">SUM(BC291+DO291)</f>
        <v>0</v>
      </c>
      <c r="GB291" s="80">
        <f t="shared" ref="GB291:GB306" si="3312">SUM(BD291+DP291)</f>
        <v>0</v>
      </c>
      <c r="GC291" s="80">
        <f t="shared" ref="GC291:GC306" si="3313">SUM(BE291+DQ291)</f>
        <v>0</v>
      </c>
      <c r="GD291" s="80">
        <f t="shared" ref="GD291:GD306" si="3314">SUM(BF291+DR291)</f>
        <v>0</v>
      </c>
      <c r="GE291" s="238">
        <f t="shared" ref="GE291:GE306" si="3315">SUM(BG291+DS291)</f>
        <v>124</v>
      </c>
      <c r="GF291" s="239">
        <f t="shared" ref="GF291:GF306" si="3316">SUM(BH291+DT291)</f>
        <v>120</v>
      </c>
      <c r="GG291" s="80"/>
      <c r="GH291" s="80"/>
      <c r="GI291" s="80"/>
      <c r="GJ291" s="80"/>
      <c r="GL291" s="240"/>
      <c r="GM291" s="240"/>
      <c r="GN291" s="241"/>
      <c r="GO291" s="242"/>
      <c r="GP291" s="247"/>
    </row>
    <row r="292" spans="1:200" s="2" customFormat="1" ht="24.95" hidden="1" customHeight="1">
      <c r="A292" s="31"/>
      <c r="B292" s="102" t="s">
        <v>110</v>
      </c>
      <c r="C292" s="109" t="s">
        <v>111</v>
      </c>
      <c r="D292" s="109" t="s">
        <v>112</v>
      </c>
      <c r="E292" s="45" t="s">
        <v>128</v>
      </c>
      <c r="F292" s="45">
        <v>323</v>
      </c>
      <c r="G292" s="45">
        <v>5</v>
      </c>
      <c r="H292" s="45">
        <v>94</v>
      </c>
      <c r="I292" s="45">
        <v>1</v>
      </c>
      <c r="J292" s="45">
        <v>1</v>
      </c>
      <c r="K292" s="45">
        <v>1</v>
      </c>
      <c r="L292" s="44">
        <v>44</v>
      </c>
      <c r="M292" s="99">
        <f t="shared" si="3230"/>
        <v>44</v>
      </c>
      <c r="N292" s="62"/>
      <c r="O292" s="58">
        <f t="shared" si="3231"/>
        <v>0</v>
      </c>
      <c r="P292" s="62"/>
      <c r="Q292" s="58">
        <f t="shared" si="3232"/>
        <v>0</v>
      </c>
      <c r="R292" s="62">
        <v>38</v>
      </c>
      <c r="S292" s="58">
        <f t="shared" si="3233"/>
        <v>38</v>
      </c>
      <c r="T292" s="62">
        <v>6</v>
      </c>
      <c r="U292" s="58">
        <f t="shared" si="3234"/>
        <v>6</v>
      </c>
      <c r="V292" s="62"/>
      <c r="W292" s="58">
        <f t="shared" si="3235"/>
        <v>0</v>
      </c>
      <c r="X292" s="51">
        <f t="shared" si="3236"/>
        <v>0</v>
      </c>
      <c r="Y292" s="51">
        <v>2</v>
      </c>
      <c r="Z292" s="62"/>
      <c r="AA292" s="58"/>
      <c r="AB292" s="62"/>
      <c r="AC292" s="51">
        <f t="shared" si="3237"/>
        <v>0</v>
      </c>
      <c r="AD292" s="62"/>
      <c r="AE292" s="100">
        <f t="shared" si="3238"/>
        <v>0</v>
      </c>
      <c r="AF292" s="62"/>
      <c r="AG292" s="52">
        <f t="shared" si="3239"/>
        <v>0</v>
      </c>
      <c r="AH292" s="62"/>
      <c r="AI292" s="51">
        <f t="shared" si="3240"/>
        <v>0</v>
      </c>
      <c r="AJ292" s="62"/>
      <c r="AK292" s="51">
        <f t="shared" si="3241"/>
        <v>0</v>
      </c>
      <c r="AL292" s="62"/>
      <c r="AM292" s="58">
        <f t="shared" si="3242"/>
        <v>0</v>
      </c>
      <c r="AN292" s="62"/>
      <c r="AO292" s="58">
        <f t="shared" si="3243"/>
        <v>0</v>
      </c>
      <c r="AP292" s="62"/>
      <c r="AQ292" s="51">
        <f t="shared" si="3244"/>
        <v>0</v>
      </c>
      <c r="AR292" s="62">
        <v>1</v>
      </c>
      <c r="AS292" s="51">
        <f>AR292*K292*6</f>
        <v>6</v>
      </c>
      <c r="AT292" s="62"/>
      <c r="AU292" s="51">
        <f t="shared" si="3245"/>
        <v>0</v>
      </c>
      <c r="AV292" s="62"/>
      <c r="AW292" s="52">
        <f t="shared" si="3246"/>
        <v>0</v>
      </c>
      <c r="AX292" s="62"/>
      <c r="AY292" s="51">
        <f t="shared" si="3247"/>
        <v>0</v>
      </c>
      <c r="AZ292" s="62"/>
      <c r="BA292" s="51">
        <f t="shared" si="3248"/>
        <v>0</v>
      </c>
      <c r="BB292" s="63"/>
      <c r="BC292" s="52"/>
      <c r="BD292" s="63"/>
      <c r="BE292" s="52"/>
      <c r="BF292" s="52"/>
      <c r="BG292" s="52">
        <f t="shared" si="3249"/>
        <v>52</v>
      </c>
      <c r="BH292" s="52">
        <f t="shared" si="3250"/>
        <v>50</v>
      </c>
      <c r="BI292" s="31"/>
      <c r="BJ292" s="31"/>
      <c r="BK292" s="31"/>
      <c r="BL292" s="31"/>
      <c r="BM292" s="31"/>
      <c r="BN292" s="44" t="s">
        <v>110</v>
      </c>
      <c r="BO292" s="109" t="s">
        <v>111</v>
      </c>
      <c r="BP292" s="109" t="s">
        <v>112</v>
      </c>
      <c r="BQ292" s="45" t="s">
        <v>128</v>
      </c>
      <c r="BR292" s="45">
        <v>323</v>
      </c>
      <c r="BS292" s="45">
        <v>6</v>
      </c>
      <c r="BT292" s="45">
        <v>94</v>
      </c>
      <c r="BU292" s="45">
        <v>1</v>
      </c>
      <c r="BV292" s="45">
        <v>1</v>
      </c>
      <c r="BW292" s="45">
        <v>1</v>
      </c>
      <c r="BX292" s="44">
        <v>64</v>
      </c>
      <c r="BY292" s="99">
        <f t="shared" si="3251"/>
        <v>64</v>
      </c>
      <c r="BZ292" s="62"/>
      <c r="CA292" s="58">
        <f t="shared" si="3252"/>
        <v>0</v>
      </c>
      <c r="CB292" s="62"/>
      <c r="CC292" s="58">
        <f t="shared" si="3253"/>
        <v>0</v>
      </c>
      <c r="CD292" s="62">
        <v>46</v>
      </c>
      <c r="CE292" s="58">
        <f t="shared" si="3254"/>
        <v>46</v>
      </c>
      <c r="CF292" s="62">
        <v>18</v>
      </c>
      <c r="CG292" s="58">
        <f t="shared" si="3255"/>
        <v>18</v>
      </c>
      <c r="CH292" s="62"/>
      <c r="CI292" s="58">
        <f t="shared" si="3256"/>
        <v>0</v>
      </c>
      <c r="CJ292" s="51">
        <f t="shared" si="3257"/>
        <v>0</v>
      </c>
      <c r="CK292" s="51">
        <v>2</v>
      </c>
      <c r="CL292" s="62"/>
      <c r="CM292" s="58"/>
      <c r="CN292" s="62"/>
      <c r="CO292" s="51">
        <f t="shared" si="3258"/>
        <v>0</v>
      </c>
      <c r="CP292" s="62"/>
      <c r="CQ292" s="100">
        <f t="shared" si="3259"/>
        <v>0</v>
      </c>
      <c r="CR292" s="62"/>
      <c r="CS292" s="52">
        <f t="shared" si="3260"/>
        <v>0</v>
      </c>
      <c r="CT292" s="62"/>
      <c r="CU292" s="51">
        <f t="shared" si="3261"/>
        <v>0</v>
      </c>
      <c r="CV292" s="62"/>
      <c r="CW292" s="51">
        <f t="shared" si="3262"/>
        <v>0</v>
      </c>
      <c r="CX292" s="62"/>
      <c r="CY292" s="58">
        <f t="shared" si="3263"/>
        <v>0</v>
      </c>
      <c r="CZ292" s="62"/>
      <c r="DA292" s="58">
        <f t="shared" si="3264"/>
        <v>0</v>
      </c>
      <c r="DB292" s="62"/>
      <c r="DC292" s="51">
        <f t="shared" si="3265"/>
        <v>0</v>
      </c>
      <c r="DD292" s="62">
        <v>1</v>
      </c>
      <c r="DE292" s="51">
        <f>DD292*BW292*6</f>
        <v>6</v>
      </c>
      <c r="DF292" s="62"/>
      <c r="DG292" s="51">
        <f t="shared" si="3266"/>
        <v>0</v>
      </c>
      <c r="DH292" s="62"/>
      <c r="DI292" s="52">
        <f t="shared" si="3267"/>
        <v>0</v>
      </c>
      <c r="DJ292" s="63"/>
      <c r="DK292" s="52"/>
      <c r="DL292" s="63"/>
      <c r="DM292" s="52"/>
      <c r="DN292" s="63"/>
      <c r="DO292" s="52"/>
      <c r="DP292" s="63"/>
      <c r="DQ292" s="52"/>
      <c r="DR292" s="52"/>
      <c r="DS292" s="52">
        <f t="shared" si="3268"/>
        <v>72</v>
      </c>
      <c r="DT292" s="52">
        <f t="shared" si="3269"/>
        <v>70</v>
      </c>
      <c r="DU292" s="31"/>
      <c r="DV292" s="31"/>
      <c r="DW292" s="31"/>
      <c r="DX292" s="31"/>
      <c r="DY292" s="31"/>
      <c r="DZ292" s="52"/>
      <c r="EA292" s="101"/>
      <c r="EB292" s="101"/>
      <c r="EC292" s="31"/>
      <c r="ED292" s="31"/>
      <c r="EE292" s="31"/>
      <c r="EF292" s="31"/>
      <c r="EG292" s="31"/>
      <c r="EH292" s="31"/>
      <c r="EI292" s="31"/>
      <c r="EJ292" s="31">
        <f t="shared" si="3270"/>
        <v>108</v>
      </c>
      <c r="EK292" s="31">
        <f t="shared" si="3271"/>
        <v>108</v>
      </c>
      <c r="EL292" s="31">
        <f t="shared" si="3272"/>
        <v>0</v>
      </c>
      <c r="EM292" s="30">
        <f t="shared" si="3273"/>
        <v>0</v>
      </c>
      <c r="EN292" s="31">
        <f t="shared" si="3274"/>
        <v>0</v>
      </c>
      <c r="EO292" s="31">
        <f t="shared" si="3275"/>
        <v>0</v>
      </c>
      <c r="EP292" s="31">
        <f t="shared" si="3276"/>
        <v>84</v>
      </c>
      <c r="EQ292" s="31">
        <f t="shared" si="3277"/>
        <v>84</v>
      </c>
      <c r="ER292" s="31">
        <f t="shared" si="3278"/>
        <v>24</v>
      </c>
      <c r="ES292" s="31">
        <f t="shared" si="3279"/>
        <v>24</v>
      </c>
      <c r="ET292" s="31">
        <f t="shared" si="3280"/>
        <v>0</v>
      </c>
      <c r="EU292" s="31">
        <f t="shared" si="3281"/>
        <v>0</v>
      </c>
      <c r="EV292" s="31">
        <f t="shared" si="3282"/>
        <v>0</v>
      </c>
      <c r="EW292" s="30">
        <f t="shared" si="3283"/>
        <v>4</v>
      </c>
      <c r="EX292" s="31">
        <f t="shared" si="3284"/>
        <v>0</v>
      </c>
      <c r="EY292" s="31">
        <f t="shared" si="3285"/>
        <v>0</v>
      </c>
      <c r="EZ292" s="31">
        <f t="shared" si="3286"/>
        <v>0</v>
      </c>
      <c r="FA292" s="31">
        <f t="shared" si="3287"/>
        <v>0</v>
      </c>
      <c r="FB292" s="31">
        <f t="shared" si="3288"/>
        <v>0</v>
      </c>
      <c r="FC292" s="31">
        <f t="shared" si="3289"/>
        <v>0</v>
      </c>
      <c r="FD292" s="31">
        <f t="shared" si="3290"/>
        <v>0</v>
      </c>
      <c r="FE292" s="31">
        <f t="shared" si="3291"/>
        <v>0</v>
      </c>
      <c r="FF292" s="31">
        <f t="shared" si="3292"/>
        <v>0</v>
      </c>
      <c r="FG292" s="30">
        <f t="shared" si="3293"/>
        <v>0</v>
      </c>
      <c r="FH292" s="31">
        <f t="shared" si="3294"/>
        <v>0</v>
      </c>
      <c r="FI292" s="31">
        <f t="shared" si="3295"/>
        <v>0</v>
      </c>
      <c r="FJ292" s="31">
        <f t="shared" si="3296"/>
        <v>0</v>
      </c>
      <c r="FK292" s="31">
        <f t="shared" si="3297"/>
        <v>0</v>
      </c>
      <c r="FL292" s="31">
        <f t="shared" si="3298"/>
        <v>0</v>
      </c>
      <c r="FM292" s="31">
        <f t="shared" si="3299"/>
        <v>0</v>
      </c>
      <c r="FN292" s="31">
        <f t="shared" si="3300"/>
        <v>0</v>
      </c>
      <c r="FO292" s="31">
        <f t="shared" si="3301"/>
        <v>0</v>
      </c>
      <c r="FP292" s="31">
        <f t="shared" si="3302"/>
        <v>2</v>
      </c>
      <c r="FQ292" s="31">
        <f t="shared" si="3303"/>
        <v>12</v>
      </c>
      <c r="FR292" s="31"/>
      <c r="FS292" s="31">
        <f t="shared" si="3303"/>
        <v>0</v>
      </c>
      <c r="FT292" s="31">
        <f t="shared" si="3304"/>
        <v>0</v>
      </c>
      <c r="FU292" s="31">
        <f t="shared" si="3305"/>
        <v>0</v>
      </c>
      <c r="FV292" s="31">
        <f t="shared" si="3306"/>
        <v>0</v>
      </c>
      <c r="FW292" s="31">
        <f t="shared" si="3307"/>
        <v>0</v>
      </c>
      <c r="FX292" s="31">
        <f t="shared" si="3308"/>
        <v>0</v>
      </c>
      <c r="FY292" s="31">
        <f t="shared" si="3309"/>
        <v>0</v>
      </c>
      <c r="FZ292" s="31">
        <f t="shared" si="3310"/>
        <v>0</v>
      </c>
      <c r="GA292" s="31">
        <f t="shared" si="3311"/>
        <v>0</v>
      </c>
      <c r="GB292" s="31">
        <f t="shared" si="3312"/>
        <v>0</v>
      </c>
      <c r="GC292" s="31">
        <f t="shared" si="3313"/>
        <v>0</v>
      </c>
      <c r="GD292" s="31">
        <f t="shared" si="3314"/>
        <v>0</v>
      </c>
      <c r="GE292" s="97">
        <f t="shared" si="3315"/>
        <v>124</v>
      </c>
      <c r="GF292" s="98">
        <f t="shared" si="3316"/>
        <v>120</v>
      </c>
      <c r="GG292" s="31"/>
      <c r="GH292" s="31"/>
      <c r="GI292" s="31"/>
      <c r="GJ292" s="31"/>
      <c r="GL292" s="7"/>
      <c r="GM292" s="7"/>
      <c r="GN292" s="11"/>
      <c r="GO292" s="33"/>
      <c r="GP292" s="40"/>
    </row>
    <row r="293" spans="1:200" s="2" customFormat="1" ht="24.95" hidden="1" customHeight="1">
      <c r="A293" s="31"/>
      <c r="B293" s="44" t="s">
        <v>110</v>
      </c>
      <c r="C293" s="109" t="s">
        <v>111</v>
      </c>
      <c r="D293" s="109" t="s">
        <v>112</v>
      </c>
      <c r="E293" s="45" t="s">
        <v>128</v>
      </c>
      <c r="F293" s="45">
        <v>222</v>
      </c>
      <c r="G293" s="45">
        <v>3</v>
      </c>
      <c r="H293" s="45">
        <v>86</v>
      </c>
      <c r="I293" s="45">
        <v>1</v>
      </c>
      <c r="J293" s="45">
        <v>1</v>
      </c>
      <c r="K293" s="45">
        <v>1</v>
      </c>
      <c r="L293" s="44">
        <v>40</v>
      </c>
      <c r="M293" s="99">
        <f t="shared" si="3230"/>
        <v>44</v>
      </c>
      <c r="N293" s="62"/>
      <c r="O293" s="58">
        <f t="shared" ref="O293:O294" si="3317">SUM(N293)*I293</f>
        <v>0</v>
      </c>
      <c r="P293" s="62"/>
      <c r="Q293" s="58">
        <f t="shared" si="3232"/>
        <v>0</v>
      </c>
      <c r="R293" s="62">
        <v>38</v>
      </c>
      <c r="S293" s="58">
        <f t="shared" ref="S293:S294" si="3318">SUM(R293)*J293</f>
        <v>38</v>
      </c>
      <c r="T293" s="62">
        <v>6</v>
      </c>
      <c r="U293" s="58">
        <f t="shared" si="3234"/>
        <v>6</v>
      </c>
      <c r="V293" s="62"/>
      <c r="W293" s="58">
        <f t="shared" si="3235"/>
        <v>0</v>
      </c>
      <c r="X293" s="51">
        <f t="shared" si="3236"/>
        <v>0</v>
      </c>
      <c r="Y293" s="51">
        <v>2</v>
      </c>
      <c r="Z293" s="62"/>
      <c r="AA293" s="58"/>
      <c r="AB293" s="62"/>
      <c r="AC293" s="51">
        <f t="shared" si="3237"/>
        <v>0</v>
      </c>
      <c r="AD293" s="62"/>
      <c r="AE293" s="100">
        <f t="shared" si="3238"/>
        <v>0</v>
      </c>
      <c r="AF293" s="62"/>
      <c r="AG293" s="52">
        <f t="shared" si="3239"/>
        <v>0</v>
      </c>
      <c r="AH293" s="62"/>
      <c r="AI293" s="51">
        <f t="shared" si="3240"/>
        <v>0</v>
      </c>
      <c r="AJ293" s="62"/>
      <c r="AK293" s="51">
        <f t="shared" si="3241"/>
        <v>0</v>
      </c>
      <c r="AL293" s="62"/>
      <c r="AM293" s="58">
        <f t="shared" ref="AM293" si="3319">SUM(AL293*H293)</f>
        <v>0</v>
      </c>
      <c r="AN293" s="62"/>
      <c r="AO293" s="58">
        <f t="shared" si="3243"/>
        <v>0</v>
      </c>
      <c r="AP293" s="62"/>
      <c r="AQ293" s="51">
        <f t="shared" si="3244"/>
        <v>0</v>
      </c>
      <c r="AR293" s="62">
        <v>1</v>
      </c>
      <c r="AS293" s="51">
        <f>AR293*K293*6</f>
        <v>6</v>
      </c>
      <c r="AT293" s="62"/>
      <c r="AU293" s="51">
        <f t="shared" si="3245"/>
        <v>0</v>
      </c>
      <c r="AV293" s="62"/>
      <c r="AW293" s="52">
        <f t="shared" si="3246"/>
        <v>0</v>
      </c>
      <c r="AX293" s="62"/>
      <c r="AY293" s="51">
        <f t="shared" si="3247"/>
        <v>0</v>
      </c>
      <c r="AZ293" s="63"/>
      <c r="BA293" s="52"/>
      <c r="BB293" s="63"/>
      <c r="BC293" s="52"/>
      <c r="BD293" s="63"/>
      <c r="BE293" s="52"/>
      <c r="BF293" s="52"/>
      <c r="BG293" s="52">
        <f t="shared" si="3249"/>
        <v>52</v>
      </c>
      <c r="BH293" s="52">
        <f t="shared" si="3250"/>
        <v>50</v>
      </c>
      <c r="BI293" s="44"/>
      <c r="BJ293" s="31"/>
      <c r="BK293" s="31"/>
      <c r="BL293" s="31"/>
      <c r="BM293" s="31"/>
      <c r="BN293" s="44" t="s">
        <v>110</v>
      </c>
      <c r="BO293" s="109" t="s">
        <v>111</v>
      </c>
      <c r="BP293" s="109" t="s">
        <v>112</v>
      </c>
      <c r="BQ293" s="45" t="s">
        <v>128</v>
      </c>
      <c r="BR293" s="45">
        <v>222</v>
      </c>
      <c r="BS293" s="45">
        <v>4</v>
      </c>
      <c r="BT293" s="45">
        <v>86</v>
      </c>
      <c r="BU293" s="45">
        <v>1</v>
      </c>
      <c r="BV293" s="45">
        <v>1</v>
      </c>
      <c r="BW293" s="45">
        <v>1</v>
      </c>
      <c r="BX293" s="44">
        <v>70</v>
      </c>
      <c r="BY293" s="99">
        <f t="shared" si="3251"/>
        <v>70</v>
      </c>
      <c r="BZ293" s="62"/>
      <c r="CA293" s="58">
        <f t="shared" si="3252"/>
        <v>0</v>
      </c>
      <c r="CB293" s="62"/>
      <c r="CC293" s="58">
        <f t="shared" si="3253"/>
        <v>0</v>
      </c>
      <c r="CD293" s="62">
        <v>52</v>
      </c>
      <c r="CE293" s="58">
        <f t="shared" si="3254"/>
        <v>52</v>
      </c>
      <c r="CF293" s="62">
        <v>18</v>
      </c>
      <c r="CG293" s="58">
        <f t="shared" si="3255"/>
        <v>18</v>
      </c>
      <c r="CH293" s="62"/>
      <c r="CI293" s="58">
        <f t="shared" si="3256"/>
        <v>0</v>
      </c>
      <c r="CJ293" s="51">
        <f t="shared" si="3257"/>
        <v>0</v>
      </c>
      <c r="CK293" s="51">
        <v>2</v>
      </c>
      <c r="CL293" s="62"/>
      <c r="CM293" s="58"/>
      <c r="CN293" s="62"/>
      <c r="CO293" s="51">
        <f t="shared" si="3258"/>
        <v>0</v>
      </c>
      <c r="CP293" s="62"/>
      <c r="CQ293" s="100">
        <f t="shared" si="3259"/>
        <v>0</v>
      </c>
      <c r="CR293" s="62"/>
      <c r="CS293" s="52">
        <f t="shared" si="3260"/>
        <v>0</v>
      </c>
      <c r="CT293" s="62"/>
      <c r="CU293" s="51">
        <f t="shared" si="3261"/>
        <v>0</v>
      </c>
      <c r="CV293" s="62"/>
      <c r="CW293" s="51">
        <f t="shared" si="3262"/>
        <v>0</v>
      </c>
      <c r="CX293" s="62"/>
      <c r="CY293" s="58">
        <f t="shared" si="3263"/>
        <v>0</v>
      </c>
      <c r="CZ293" s="62"/>
      <c r="DA293" s="58">
        <f t="shared" si="3264"/>
        <v>0</v>
      </c>
      <c r="DB293" s="62"/>
      <c r="DC293" s="51">
        <f t="shared" si="3265"/>
        <v>0</v>
      </c>
      <c r="DD293" s="62">
        <v>1</v>
      </c>
      <c r="DE293" s="51">
        <f>DD293*BW293*6</f>
        <v>6</v>
      </c>
      <c r="DF293" s="62"/>
      <c r="DG293" s="51">
        <f t="shared" si="3266"/>
        <v>0</v>
      </c>
      <c r="DH293" s="63"/>
      <c r="DI293" s="52"/>
      <c r="DJ293" s="63"/>
      <c r="DK293" s="52"/>
      <c r="DL293" s="63"/>
      <c r="DM293" s="52"/>
      <c r="DN293" s="63"/>
      <c r="DO293" s="52"/>
      <c r="DP293" s="63"/>
      <c r="DQ293" s="52"/>
      <c r="DR293" s="52"/>
      <c r="DS293" s="52">
        <f t="shared" si="3268"/>
        <v>78</v>
      </c>
      <c r="DT293" s="52">
        <f t="shared" si="3269"/>
        <v>76</v>
      </c>
      <c r="DU293" s="31"/>
      <c r="DV293" s="31"/>
      <c r="DW293" s="31"/>
      <c r="DX293" s="31"/>
      <c r="DY293" s="31"/>
      <c r="DZ293" s="52"/>
      <c r="EA293" s="101"/>
      <c r="EB293" s="101"/>
      <c r="EC293" s="31"/>
      <c r="ED293" s="31"/>
      <c r="EE293" s="31"/>
      <c r="EF293" s="31"/>
      <c r="EG293" s="31"/>
      <c r="EH293" s="31"/>
      <c r="EI293" s="31"/>
      <c r="EJ293" s="31">
        <f t="shared" si="3270"/>
        <v>110</v>
      </c>
      <c r="EK293" s="31">
        <f t="shared" si="3271"/>
        <v>114</v>
      </c>
      <c r="EL293" s="31">
        <f t="shared" si="3272"/>
        <v>0</v>
      </c>
      <c r="EM293" s="30">
        <f t="shared" si="3273"/>
        <v>0</v>
      </c>
      <c r="EN293" s="31">
        <f t="shared" si="3274"/>
        <v>0</v>
      </c>
      <c r="EO293" s="31">
        <f t="shared" si="3275"/>
        <v>0</v>
      </c>
      <c r="EP293" s="31">
        <f t="shared" si="3276"/>
        <v>90</v>
      </c>
      <c r="EQ293" s="31">
        <f t="shared" si="3277"/>
        <v>90</v>
      </c>
      <c r="ER293" s="31">
        <f t="shared" si="3278"/>
        <v>24</v>
      </c>
      <c r="ES293" s="31">
        <f t="shared" si="3279"/>
        <v>24</v>
      </c>
      <c r="ET293" s="31">
        <f t="shared" si="3280"/>
        <v>0</v>
      </c>
      <c r="EU293" s="31">
        <f t="shared" si="3281"/>
        <v>0</v>
      </c>
      <c r="EV293" s="31">
        <f t="shared" si="3282"/>
        <v>0</v>
      </c>
      <c r="EW293" s="30">
        <f t="shared" si="3283"/>
        <v>4</v>
      </c>
      <c r="EX293" s="31">
        <f t="shared" si="3284"/>
        <v>0</v>
      </c>
      <c r="EY293" s="31">
        <f t="shared" si="3285"/>
        <v>0</v>
      </c>
      <c r="EZ293" s="31">
        <f t="shared" si="3286"/>
        <v>0</v>
      </c>
      <c r="FA293" s="31">
        <f t="shared" si="3287"/>
        <v>0</v>
      </c>
      <c r="FB293" s="31">
        <f t="shared" si="3288"/>
        <v>0</v>
      </c>
      <c r="FC293" s="31">
        <f t="shared" si="3289"/>
        <v>0</v>
      </c>
      <c r="FD293" s="31">
        <f t="shared" si="3290"/>
        <v>0</v>
      </c>
      <c r="FE293" s="31">
        <f t="shared" si="3291"/>
        <v>0</v>
      </c>
      <c r="FF293" s="31">
        <f t="shared" si="3292"/>
        <v>0</v>
      </c>
      <c r="FG293" s="30">
        <f t="shared" si="3293"/>
        <v>0</v>
      </c>
      <c r="FH293" s="31">
        <f t="shared" si="3294"/>
        <v>0</v>
      </c>
      <c r="FI293" s="31">
        <f t="shared" si="3295"/>
        <v>0</v>
      </c>
      <c r="FJ293" s="31">
        <f t="shared" si="3296"/>
        <v>0</v>
      </c>
      <c r="FK293" s="31">
        <f t="shared" si="3297"/>
        <v>0</v>
      </c>
      <c r="FL293" s="31">
        <f t="shared" si="3298"/>
        <v>0</v>
      </c>
      <c r="FM293" s="31">
        <f t="shared" si="3299"/>
        <v>0</v>
      </c>
      <c r="FN293" s="31">
        <f t="shared" si="3300"/>
        <v>0</v>
      </c>
      <c r="FO293" s="31">
        <f t="shared" si="3301"/>
        <v>0</v>
      </c>
      <c r="FP293" s="31">
        <f t="shared" si="3302"/>
        <v>2</v>
      </c>
      <c r="FQ293" s="31">
        <f t="shared" si="3303"/>
        <v>12</v>
      </c>
      <c r="FR293" s="31"/>
      <c r="FS293" s="31">
        <f t="shared" si="3303"/>
        <v>0</v>
      </c>
      <c r="FT293" s="31">
        <f t="shared" si="3304"/>
        <v>0</v>
      </c>
      <c r="FU293" s="31">
        <f t="shared" si="3305"/>
        <v>0</v>
      </c>
      <c r="FV293" s="31">
        <f t="shared" si="3306"/>
        <v>0</v>
      </c>
      <c r="FW293" s="31">
        <f t="shared" si="3307"/>
        <v>0</v>
      </c>
      <c r="FX293" s="31">
        <f t="shared" si="3308"/>
        <v>0</v>
      </c>
      <c r="FY293" s="31">
        <f t="shared" si="3309"/>
        <v>0</v>
      </c>
      <c r="FZ293" s="31">
        <f t="shared" si="3310"/>
        <v>0</v>
      </c>
      <c r="GA293" s="31">
        <f t="shared" si="3311"/>
        <v>0</v>
      </c>
      <c r="GB293" s="31">
        <f t="shared" si="3312"/>
        <v>0</v>
      </c>
      <c r="GC293" s="31">
        <f t="shared" si="3313"/>
        <v>0</v>
      </c>
      <c r="GD293" s="31">
        <f t="shared" si="3314"/>
        <v>0</v>
      </c>
      <c r="GE293" s="97">
        <f t="shared" si="3315"/>
        <v>130</v>
      </c>
      <c r="GF293" s="98">
        <f t="shared" si="3316"/>
        <v>126</v>
      </c>
      <c r="GG293" s="31"/>
      <c r="GH293" s="31"/>
      <c r="GI293" s="31"/>
      <c r="GJ293" s="31"/>
      <c r="GL293" s="7"/>
      <c r="GM293" s="7"/>
      <c r="GN293" s="11"/>
      <c r="GO293" s="33"/>
      <c r="GP293" s="40"/>
    </row>
    <row r="294" spans="1:200" s="2" customFormat="1" ht="24.95" hidden="1" customHeight="1">
      <c r="A294" s="31"/>
      <c r="B294" s="44" t="s">
        <v>110</v>
      </c>
      <c r="C294" s="109" t="s">
        <v>111</v>
      </c>
      <c r="D294" s="109" t="s">
        <v>112</v>
      </c>
      <c r="E294" s="45" t="s">
        <v>128</v>
      </c>
      <c r="F294" s="45">
        <v>117</v>
      </c>
      <c r="G294" s="45">
        <v>1</v>
      </c>
      <c r="H294" s="45">
        <v>91</v>
      </c>
      <c r="I294" s="45">
        <v>1</v>
      </c>
      <c r="J294" s="45">
        <v>1</v>
      </c>
      <c r="K294" s="45">
        <v>1</v>
      </c>
      <c r="L294" s="44">
        <v>34</v>
      </c>
      <c r="M294" s="99">
        <f t="shared" si="3230"/>
        <v>34</v>
      </c>
      <c r="N294" s="62"/>
      <c r="O294" s="58">
        <f t="shared" si="3317"/>
        <v>0</v>
      </c>
      <c r="P294" s="62"/>
      <c r="Q294" s="58">
        <f t="shared" si="3232"/>
        <v>0</v>
      </c>
      <c r="R294" s="62"/>
      <c r="S294" s="58">
        <f t="shared" si="3318"/>
        <v>0</v>
      </c>
      <c r="T294" s="62">
        <v>34</v>
      </c>
      <c r="U294" s="58">
        <f t="shared" ref="U294:U295" si="3320">SUM(T294)*K294</f>
        <v>34</v>
      </c>
      <c r="V294" s="62"/>
      <c r="W294" s="58">
        <f t="shared" ref="W294" si="3321">SUM(V294)*J294*5</f>
        <v>0</v>
      </c>
      <c r="X294" s="51">
        <f t="shared" si="3236"/>
        <v>0</v>
      </c>
      <c r="Y294" s="51">
        <v>2</v>
      </c>
      <c r="Z294" s="62"/>
      <c r="AA294" s="58"/>
      <c r="AB294" s="62"/>
      <c r="AC294" s="51">
        <f t="shared" si="3237"/>
        <v>0</v>
      </c>
      <c r="AD294" s="62"/>
      <c r="AE294" s="100">
        <f t="shared" si="3238"/>
        <v>0</v>
      </c>
      <c r="AF294" s="62"/>
      <c r="AG294" s="52">
        <f t="shared" si="3239"/>
        <v>0</v>
      </c>
      <c r="AH294" s="62"/>
      <c r="AI294" s="51">
        <f t="shared" si="3240"/>
        <v>0</v>
      </c>
      <c r="AJ294" s="62"/>
      <c r="AK294" s="51">
        <f t="shared" si="3241"/>
        <v>0</v>
      </c>
      <c r="AL294" s="62"/>
      <c r="AM294" s="58">
        <f t="shared" ref="AM294:AM297" si="3322">SUM(AL294*H294)</f>
        <v>0</v>
      </c>
      <c r="AN294" s="62"/>
      <c r="AO294" s="58">
        <f t="shared" si="3243"/>
        <v>0</v>
      </c>
      <c r="AP294" s="62"/>
      <c r="AQ294" s="51">
        <f t="shared" si="3244"/>
        <v>0</v>
      </c>
      <c r="AR294" s="62">
        <v>1</v>
      </c>
      <c r="AS294" s="51">
        <f t="shared" ref="AS294" si="3323">AR294*K294*6</f>
        <v>6</v>
      </c>
      <c r="AT294" s="62"/>
      <c r="AU294" s="51">
        <f t="shared" si="3245"/>
        <v>0</v>
      </c>
      <c r="AV294" s="63"/>
      <c r="AW294" s="52"/>
      <c r="AX294" s="63"/>
      <c r="AY294" s="52"/>
      <c r="AZ294" s="63"/>
      <c r="BA294" s="52"/>
      <c r="BB294" s="63"/>
      <c r="BC294" s="52"/>
      <c r="BD294" s="63"/>
      <c r="BE294" s="52"/>
      <c r="BF294" s="52"/>
      <c r="BG294" s="52">
        <f t="shared" si="3249"/>
        <v>42</v>
      </c>
      <c r="BH294" s="52">
        <f t="shared" si="3250"/>
        <v>40</v>
      </c>
      <c r="BI294" s="44"/>
      <c r="BJ294" s="44"/>
      <c r="BK294" s="44"/>
      <c r="BL294" s="44"/>
      <c r="BM294" s="31"/>
      <c r="BN294" s="44" t="s">
        <v>110</v>
      </c>
      <c r="BO294" s="45" t="s">
        <v>111</v>
      </c>
      <c r="BP294" s="45" t="s">
        <v>112</v>
      </c>
      <c r="BQ294" s="45" t="s">
        <v>128</v>
      </c>
      <c r="BR294" s="45">
        <v>117</v>
      </c>
      <c r="BS294" s="45">
        <v>2</v>
      </c>
      <c r="BT294" s="45">
        <v>91</v>
      </c>
      <c r="BU294" s="45">
        <v>1</v>
      </c>
      <c r="BV294" s="45">
        <v>1</v>
      </c>
      <c r="BW294" s="45">
        <v>1</v>
      </c>
      <c r="BX294" s="44">
        <v>64</v>
      </c>
      <c r="BY294" s="99">
        <f t="shared" si="3251"/>
        <v>64</v>
      </c>
      <c r="BZ294" s="62"/>
      <c r="CA294" s="58">
        <f t="shared" ref="CA294:CA299" si="3324">SUM(BZ294)*BU294</f>
        <v>0</v>
      </c>
      <c r="CB294" s="62"/>
      <c r="CC294" s="58">
        <f t="shared" si="3253"/>
        <v>0</v>
      </c>
      <c r="CD294" s="62"/>
      <c r="CE294" s="58">
        <f t="shared" ref="CE294" si="3325">SUM(CD294)*BV294</f>
        <v>0</v>
      </c>
      <c r="CF294" s="62">
        <v>64</v>
      </c>
      <c r="CG294" s="58">
        <f t="shared" ref="CG294" si="3326">SUM(CF294)*BW294</f>
        <v>64</v>
      </c>
      <c r="CH294" s="62"/>
      <c r="CI294" s="58">
        <f t="shared" si="3256"/>
        <v>0</v>
      </c>
      <c r="CJ294" s="51">
        <v>2</v>
      </c>
      <c r="CK294" s="51">
        <v>2</v>
      </c>
      <c r="CL294" s="62"/>
      <c r="CM294" s="58"/>
      <c r="CN294" s="62"/>
      <c r="CO294" s="51">
        <f t="shared" ref="CO294" si="3327">SUM(CN294)*3*BT294/5</f>
        <v>0</v>
      </c>
      <c r="CP294" s="62"/>
      <c r="CQ294" s="100">
        <f t="shared" si="3259"/>
        <v>0</v>
      </c>
      <c r="CR294" s="62"/>
      <c r="CS294" s="52">
        <f t="shared" si="3260"/>
        <v>0</v>
      </c>
      <c r="CT294" s="62"/>
      <c r="CU294" s="51">
        <f t="shared" si="3261"/>
        <v>0</v>
      </c>
      <c r="CV294" s="62"/>
      <c r="CW294" s="51">
        <f t="shared" ref="CW294" si="3328">SUM(CV294*BT294*2/3)</f>
        <v>0</v>
      </c>
      <c r="CX294" s="62"/>
      <c r="CY294" s="58">
        <f t="shared" ref="CY294" si="3329">SUM(CX294*BT294)</f>
        <v>0</v>
      </c>
      <c r="CZ294" s="62"/>
      <c r="DA294" s="58">
        <f t="shared" si="3264"/>
        <v>0</v>
      </c>
      <c r="DB294" s="62"/>
      <c r="DC294" s="51">
        <f t="shared" si="3265"/>
        <v>0</v>
      </c>
      <c r="DD294" s="62"/>
      <c r="DE294" s="51"/>
      <c r="DF294" s="62"/>
      <c r="DG294" s="51">
        <f t="shared" si="3266"/>
        <v>0</v>
      </c>
      <c r="DH294" s="62"/>
      <c r="DI294" s="52">
        <f t="shared" ref="DI294" si="3330">SUM(DH294*BT294/3)</f>
        <v>0</v>
      </c>
      <c r="DJ294" s="62">
        <v>1</v>
      </c>
      <c r="DK294" s="51">
        <v>8</v>
      </c>
      <c r="DL294" s="63"/>
      <c r="DM294" s="52"/>
      <c r="DN294" s="63"/>
      <c r="DO294" s="52"/>
      <c r="DP294" s="63"/>
      <c r="DQ294" s="52"/>
      <c r="DR294" s="52"/>
      <c r="DS294" s="52">
        <f t="shared" si="3268"/>
        <v>76</v>
      </c>
      <c r="DT294" s="52">
        <f t="shared" si="3269"/>
        <v>74</v>
      </c>
      <c r="DU294" s="31"/>
      <c r="DV294" s="31"/>
      <c r="DW294" s="31"/>
      <c r="DX294" s="31"/>
      <c r="DY294" s="31"/>
      <c r="DZ294" s="52"/>
      <c r="EA294" s="101"/>
      <c r="EB294" s="101"/>
      <c r="EC294" s="31"/>
      <c r="ED294" s="31"/>
      <c r="EE294" s="31"/>
      <c r="EF294" s="31"/>
      <c r="EG294" s="31"/>
      <c r="EH294" s="31"/>
      <c r="EI294" s="31"/>
      <c r="EJ294" s="31">
        <f t="shared" si="3270"/>
        <v>98</v>
      </c>
      <c r="EK294" s="31">
        <f t="shared" si="3271"/>
        <v>98</v>
      </c>
      <c r="EL294" s="31">
        <f t="shared" si="3272"/>
        <v>0</v>
      </c>
      <c r="EM294" s="30">
        <f t="shared" si="3273"/>
        <v>0</v>
      </c>
      <c r="EN294" s="31">
        <f t="shared" si="3274"/>
        <v>0</v>
      </c>
      <c r="EO294" s="31">
        <f t="shared" si="3275"/>
        <v>0</v>
      </c>
      <c r="EP294" s="31">
        <f t="shared" si="3276"/>
        <v>0</v>
      </c>
      <c r="EQ294" s="31">
        <f t="shared" si="3277"/>
        <v>0</v>
      </c>
      <c r="ER294" s="31">
        <f t="shared" si="3278"/>
        <v>98</v>
      </c>
      <c r="ES294" s="31">
        <f t="shared" si="3279"/>
        <v>98</v>
      </c>
      <c r="ET294" s="31">
        <f t="shared" si="3280"/>
        <v>0</v>
      </c>
      <c r="EU294" s="31">
        <f t="shared" si="3281"/>
        <v>0</v>
      </c>
      <c r="EV294" s="31">
        <f t="shared" si="3282"/>
        <v>2</v>
      </c>
      <c r="EW294" s="30">
        <f t="shared" si="3283"/>
        <v>4</v>
      </c>
      <c r="EX294" s="31">
        <f t="shared" si="3284"/>
        <v>0</v>
      </c>
      <c r="EY294" s="31">
        <f t="shared" si="3285"/>
        <v>0</v>
      </c>
      <c r="EZ294" s="31">
        <f t="shared" si="3286"/>
        <v>0</v>
      </c>
      <c r="FA294" s="31">
        <f t="shared" si="3287"/>
        <v>0</v>
      </c>
      <c r="FB294" s="31">
        <f t="shared" si="3288"/>
        <v>0</v>
      </c>
      <c r="FC294" s="31">
        <f t="shared" si="3289"/>
        <v>0</v>
      </c>
      <c r="FD294" s="31">
        <f t="shared" si="3290"/>
        <v>0</v>
      </c>
      <c r="FE294" s="31">
        <f t="shared" si="3291"/>
        <v>0</v>
      </c>
      <c r="FF294" s="31">
        <f t="shared" si="3292"/>
        <v>0</v>
      </c>
      <c r="FG294" s="30">
        <f t="shared" si="3293"/>
        <v>0</v>
      </c>
      <c r="FH294" s="31">
        <f t="shared" si="3294"/>
        <v>0</v>
      </c>
      <c r="FI294" s="31">
        <f t="shared" si="3295"/>
        <v>0</v>
      </c>
      <c r="FJ294" s="31">
        <f t="shared" si="3296"/>
        <v>0</v>
      </c>
      <c r="FK294" s="31">
        <f t="shared" si="3297"/>
        <v>0</v>
      </c>
      <c r="FL294" s="31">
        <f t="shared" si="3298"/>
        <v>0</v>
      </c>
      <c r="FM294" s="31">
        <f t="shared" si="3299"/>
        <v>0</v>
      </c>
      <c r="FN294" s="31">
        <f t="shared" si="3300"/>
        <v>0</v>
      </c>
      <c r="FO294" s="31">
        <f t="shared" si="3301"/>
        <v>0</v>
      </c>
      <c r="FP294" s="31">
        <f t="shared" si="3302"/>
        <v>1</v>
      </c>
      <c r="FQ294" s="31">
        <f t="shared" si="3303"/>
        <v>6</v>
      </c>
      <c r="FR294" s="31"/>
      <c r="FS294" s="31">
        <f t="shared" si="3303"/>
        <v>0</v>
      </c>
      <c r="FT294" s="31">
        <f t="shared" si="3304"/>
        <v>0</v>
      </c>
      <c r="FU294" s="31">
        <f t="shared" si="3305"/>
        <v>0</v>
      </c>
      <c r="FV294" s="31">
        <f t="shared" si="3306"/>
        <v>1</v>
      </c>
      <c r="FW294" s="31">
        <f t="shared" si="3307"/>
        <v>8</v>
      </c>
      <c r="FX294" s="31">
        <f t="shared" si="3308"/>
        <v>0</v>
      </c>
      <c r="FY294" s="31">
        <f t="shared" si="3309"/>
        <v>0</v>
      </c>
      <c r="FZ294" s="31">
        <f t="shared" si="3310"/>
        <v>0</v>
      </c>
      <c r="GA294" s="31">
        <f t="shared" si="3311"/>
        <v>0</v>
      </c>
      <c r="GB294" s="31">
        <f t="shared" si="3312"/>
        <v>0</v>
      </c>
      <c r="GC294" s="31">
        <f t="shared" si="3313"/>
        <v>0</v>
      </c>
      <c r="GD294" s="31">
        <f t="shared" si="3314"/>
        <v>0</v>
      </c>
      <c r="GE294" s="97">
        <f t="shared" si="3315"/>
        <v>118</v>
      </c>
      <c r="GF294" s="98">
        <f t="shared" si="3316"/>
        <v>114</v>
      </c>
      <c r="GG294" s="31"/>
      <c r="GH294" s="31"/>
      <c r="GI294" s="31"/>
      <c r="GJ294" s="31"/>
      <c r="GL294" s="7"/>
      <c r="GM294" s="7"/>
      <c r="GN294" s="11"/>
      <c r="GO294" s="33"/>
      <c r="GP294" s="40"/>
    </row>
    <row r="295" spans="1:200" s="2" customFormat="1" ht="24.95" hidden="1" customHeight="1">
      <c r="A295" s="31"/>
      <c r="B295" s="44" t="s">
        <v>119</v>
      </c>
      <c r="C295" s="45" t="s">
        <v>111</v>
      </c>
      <c r="D295" s="109" t="s">
        <v>112</v>
      </c>
      <c r="E295" s="109" t="s">
        <v>128</v>
      </c>
      <c r="F295" s="45" t="s">
        <v>165</v>
      </c>
      <c r="G295" s="109">
        <v>1</v>
      </c>
      <c r="H295" s="45">
        <v>91</v>
      </c>
      <c r="I295" s="45">
        <v>1</v>
      </c>
      <c r="J295" s="45">
        <v>1</v>
      </c>
      <c r="K295" s="45">
        <v>1</v>
      </c>
      <c r="L295" s="104">
        <v>18</v>
      </c>
      <c r="M295" s="105">
        <f t="shared" si="3230"/>
        <v>12</v>
      </c>
      <c r="N295" s="104">
        <v>0</v>
      </c>
      <c r="O295" s="104">
        <f t="shared" ref="O295" si="3331">SUM(N295)*I295</f>
        <v>0</v>
      </c>
      <c r="P295" s="104"/>
      <c r="Q295" s="106">
        <f t="shared" si="3232"/>
        <v>0</v>
      </c>
      <c r="R295" s="104"/>
      <c r="S295" s="106">
        <f t="shared" ref="S295" si="3332">SUM(R295)*J295</f>
        <v>0</v>
      </c>
      <c r="T295" s="64">
        <v>12</v>
      </c>
      <c r="U295" s="59">
        <f t="shared" si="3320"/>
        <v>12</v>
      </c>
      <c r="V295" s="64"/>
      <c r="W295" s="59">
        <f t="shared" ref="W295" si="3333">SUM(V295)*J295*3</f>
        <v>0</v>
      </c>
      <c r="X295" s="51">
        <f t="shared" ref="X295" si="3334">2/8*J295*AX295</f>
        <v>0</v>
      </c>
      <c r="Y295" s="51">
        <v>0</v>
      </c>
      <c r="Z295" s="64"/>
      <c r="AA295" s="59"/>
      <c r="AB295" s="64"/>
      <c r="AC295" s="53">
        <f t="shared" ref="AC295" si="3335">SUM(AB295)*3*H295/5</f>
        <v>0</v>
      </c>
      <c r="AD295" s="64"/>
      <c r="AE295" s="59">
        <f t="shared" ref="AE295" si="3336">SUM(AD295*H295*(30+4))</f>
        <v>0</v>
      </c>
      <c r="AF295" s="64"/>
      <c r="AG295" s="110">
        <f t="shared" si="3239"/>
        <v>0</v>
      </c>
      <c r="AH295" s="64"/>
      <c r="AI295" s="51">
        <f t="shared" si="3240"/>
        <v>0</v>
      </c>
      <c r="AJ295" s="64"/>
      <c r="AK295" s="51">
        <f t="shared" ref="AK295" si="3337">SUM(AJ295*H295*2/3)</f>
        <v>0</v>
      </c>
      <c r="AL295" s="64"/>
      <c r="AM295" s="59">
        <f t="shared" si="3322"/>
        <v>0</v>
      </c>
      <c r="AN295" s="64"/>
      <c r="AO295" s="59">
        <f t="shared" si="3243"/>
        <v>0</v>
      </c>
      <c r="AP295" s="64"/>
      <c r="AQ295" s="53">
        <f t="shared" si="3244"/>
        <v>0</v>
      </c>
      <c r="AR295" s="64"/>
      <c r="AS295" s="51">
        <f t="shared" ref="AS295" si="3338">SUM(J295*AR295*6)</f>
        <v>0</v>
      </c>
      <c r="AT295" s="64"/>
      <c r="AU295" s="51">
        <f t="shared" si="3245"/>
        <v>0</v>
      </c>
      <c r="AV295" s="63"/>
      <c r="AW295" s="52"/>
      <c r="AX295" s="63"/>
      <c r="AY295" s="52"/>
      <c r="AZ295" s="63"/>
      <c r="BA295" s="52"/>
      <c r="BB295" s="63"/>
      <c r="BC295" s="52"/>
      <c r="BD295" s="63"/>
      <c r="BE295" s="52"/>
      <c r="BF295" s="52"/>
      <c r="BG295" s="52">
        <f t="shared" si="3249"/>
        <v>12</v>
      </c>
      <c r="BH295" s="52">
        <f t="shared" si="3250"/>
        <v>12</v>
      </c>
      <c r="BI295" s="44"/>
      <c r="BJ295" s="44"/>
      <c r="BK295" s="44"/>
      <c r="BL295" s="44"/>
      <c r="BM295" s="31"/>
      <c r="BN295" s="44" t="s">
        <v>110</v>
      </c>
      <c r="BO295" s="109" t="s">
        <v>111</v>
      </c>
      <c r="BP295" s="109" t="s">
        <v>112</v>
      </c>
      <c r="BQ295" s="45" t="s">
        <v>128</v>
      </c>
      <c r="BR295" s="45">
        <v>526</v>
      </c>
      <c r="BS295" s="109">
        <v>10</v>
      </c>
      <c r="BT295" s="45">
        <v>156</v>
      </c>
      <c r="BU295" s="45">
        <v>1</v>
      </c>
      <c r="BV295" s="45">
        <v>1</v>
      </c>
      <c r="BW295" s="45">
        <v>1</v>
      </c>
      <c r="BX295" s="44">
        <v>44</v>
      </c>
      <c r="BY295" s="99">
        <f t="shared" si="3251"/>
        <v>44</v>
      </c>
      <c r="BZ295" s="62"/>
      <c r="CA295" s="58">
        <f t="shared" si="3324"/>
        <v>0</v>
      </c>
      <c r="CB295" s="62"/>
      <c r="CC295" s="58">
        <f t="shared" si="3253"/>
        <v>0</v>
      </c>
      <c r="CD295" s="62"/>
      <c r="CE295" s="58">
        <f t="shared" ref="CE295:CE299" si="3339">SUM(CD295)*BV295</f>
        <v>0</v>
      </c>
      <c r="CF295" s="62">
        <v>44</v>
      </c>
      <c r="CG295" s="58">
        <f t="shared" ref="CG295:CG299" si="3340">SUM(CF295)*BW295</f>
        <v>44</v>
      </c>
      <c r="CH295" s="62"/>
      <c r="CI295" s="58">
        <f t="shared" si="3256"/>
        <v>0</v>
      </c>
      <c r="CJ295" s="51">
        <f>SUM(BV295*DJ295*2+BV295*DL295*2)</f>
        <v>2</v>
      </c>
      <c r="CK295" s="51">
        <v>0</v>
      </c>
      <c r="CL295" s="62"/>
      <c r="CM295" s="58"/>
      <c r="CN295" s="62"/>
      <c r="CO295" s="51">
        <f>SUM(CN295)*3*BT295/5</f>
        <v>0</v>
      </c>
      <c r="CP295" s="62"/>
      <c r="CQ295" s="100">
        <f>SUM(CP295*BT295*(30+4))</f>
        <v>0</v>
      </c>
      <c r="CR295" s="62"/>
      <c r="CS295" s="52">
        <f>SUM(CR295*BT295*3)</f>
        <v>0</v>
      </c>
      <c r="CT295" s="62"/>
      <c r="CU295" s="51">
        <f>SUM(CT295*BT295/3)</f>
        <v>0</v>
      </c>
      <c r="CV295" s="62"/>
      <c r="CW295" s="51">
        <f>SUM(CV295*BT295*2/3)</f>
        <v>0</v>
      </c>
      <c r="CX295" s="62"/>
      <c r="CY295" s="58">
        <f>SUM(CX295*BT295)</f>
        <v>0</v>
      </c>
      <c r="CZ295" s="62"/>
      <c r="DA295" s="58">
        <f>SUM(CZ295*BV295)</f>
        <v>0</v>
      </c>
      <c r="DB295" s="62"/>
      <c r="DC295" s="51">
        <f>SUM(DB295*BT295*2)</f>
        <v>0</v>
      </c>
      <c r="DD295" s="62"/>
      <c r="DE295" s="51">
        <f t="shared" ref="DE295:DE296" si="3341">SUM(BW295*DD295*6)</f>
        <v>0</v>
      </c>
      <c r="DF295" s="62"/>
      <c r="DG295" s="51">
        <f t="shared" si="3266"/>
        <v>0</v>
      </c>
      <c r="DH295" s="62"/>
      <c r="DI295" s="52">
        <f>SUM(DH295*BT295/3)</f>
        <v>0</v>
      </c>
      <c r="DJ295" s="62">
        <v>1</v>
      </c>
      <c r="DK295" s="51">
        <v>8</v>
      </c>
      <c r="DL295" s="62"/>
      <c r="DM295" s="51">
        <f>SUM(DL295*BW295*5*6)</f>
        <v>0</v>
      </c>
      <c r="DN295" s="63"/>
      <c r="DO295" s="52"/>
      <c r="DP295" s="63"/>
      <c r="DQ295" s="52"/>
      <c r="DR295" s="52"/>
      <c r="DS295" s="52">
        <f t="shared" si="3268"/>
        <v>54</v>
      </c>
      <c r="DT295" s="52">
        <f t="shared" si="3269"/>
        <v>54</v>
      </c>
      <c r="DU295" s="31"/>
      <c r="DV295" s="31"/>
      <c r="DW295" s="31"/>
      <c r="DX295" s="31"/>
      <c r="DY295" s="31"/>
      <c r="DZ295" s="110"/>
      <c r="EA295" s="103"/>
      <c r="EB295" s="101"/>
      <c r="EC295" s="31"/>
      <c r="ED295" s="31"/>
      <c r="EE295" s="31"/>
      <c r="EF295" s="31"/>
      <c r="EG295" s="31"/>
      <c r="EH295" s="31"/>
      <c r="EI295" s="31"/>
      <c r="EJ295" s="31">
        <f t="shared" si="3270"/>
        <v>62</v>
      </c>
      <c r="EK295" s="31">
        <f t="shared" si="3271"/>
        <v>56</v>
      </c>
      <c r="EL295" s="31">
        <f t="shared" si="3272"/>
        <v>0</v>
      </c>
      <c r="EM295" s="30">
        <f t="shared" si="3273"/>
        <v>0</v>
      </c>
      <c r="EN295" s="31">
        <f t="shared" si="3274"/>
        <v>0</v>
      </c>
      <c r="EO295" s="31">
        <f t="shared" si="3275"/>
        <v>0</v>
      </c>
      <c r="EP295" s="31">
        <f t="shared" si="3276"/>
        <v>0</v>
      </c>
      <c r="EQ295" s="31">
        <f t="shared" si="3277"/>
        <v>0</v>
      </c>
      <c r="ER295" s="31">
        <f t="shared" si="3278"/>
        <v>56</v>
      </c>
      <c r="ES295" s="31">
        <f t="shared" si="3279"/>
        <v>56</v>
      </c>
      <c r="ET295" s="31">
        <f t="shared" si="3280"/>
        <v>0</v>
      </c>
      <c r="EU295" s="31">
        <f t="shared" si="3281"/>
        <v>0</v>
      </c>
      <c r="EV295" s="31">
        <f t="shared" si="3282"/>
        <v>2</v>
      </c>
      <c r="EW295" s="30">
        <f t="shared" si="3283"/>
        <v>0</v>
      </c>
      <c r="EX295" s="31">
        <f t="shared" si="3284"/>
        <v>0</v>
      </c>
      <c r="EY295" s="31">
        <f t="shared" si="3285"/>
        <v>0</v>
      </c>
      <c r="EZ295" s="31">
        <f t="shared" si="3286"/>
        <v>0</v>
      </c>
      <c r="FA295" s="31">
        <f t="shared" si="3287"/>
        <v>0</v>
      </c>
      <c r="FB295" s="31">
        <f t="shared" si="3288"/>
        <v>0</v>
      </c>
      <c r="FC295" s="31">
        <f t="shared" si="3289"/>
        <v>0</v>
      </c>
      <c r="FD295" s="31">
        <f t="shared" si="3290"/>
        <v>0</v>
      </c>
      <c r="FE295" s="31">
        <f t="shared" si="3291"/>
        <v>0</v>
      </c>
      <c r="FF295" s="31">
        <f t="shared" si="3292"/>
        <v>0</v>
      </c>
      <c r="FG295" s="30">
        <f t="shared" si="3293"/>
        <v>0</v>
      </c>
      <c r="FH295" s="31">
        <f t="shared" si="3294"/>
        <v>0</v>
      </c>
      <c r="FI295" s="31">
        <f t="shared" si="3295"/>
        <v>0</v>
      </c>
      <c r="FJ295" s="31">
        <f t="shared" si="3296"/>
        <v>0</v>
      </c>
      <c r="FK295" s="31">
        <f t="shared" si="3297"/>
        <v>0</v>
      </c>
      <c r="FL295" s="31">
        <f t="shared" si="3298"/>
        <v>0</v>
      </c>
      <c r="FM295" s="31">
        <f t="shared" si="3299"/>
        <v>0</v>
      </c>
      <c r="FN295" s="31">
        <f t="shared" si="3300"/>
        <v>0</v>
      </c>
      <c r="FO295" s="31">
        <f t="shared" si="3301"/>
        <v>0</v>
      </c>
      <c r="FP295" s="31">
        <f t="shared" si="3302"/>
        <v>0</v>
      </c>
      <c r="FQ295" s="31">
        <f t="shared" si="3303"/>
        <v>0</v>
      </c>
      <c r="FR295" s="31"/>
      <c r="FS295" s="31">
        <f t="shared" si="3303"/>
        <v>0</v>
      </c>
      <c r="FT295" s="31">
        <f t="shared" si="3304"/>
        <v>0</v>
      </c>
      <c r="FU295" s="31">
        <f t="shared" si="3305"/>
        <v>0</v>
      </c>
      <c r="FV295" s="31">
        <f t="shared" si="3306"/>
        <v>1</v>
      </c>
      <c r="FW295" s="31">
        <f t="shared" si="3307"/>
        <v>8</v>
      </c>
      <c r="FX295" s="31">
        <f t="shared" si="3308"/>
        <v>0</v>
      </c>
      <c r="FY295" s="31">
        <f t="shared" si="3309"/>
        <v>0</v>
      </c>
      <c r="FZ295" s="31">
        <f t="shared" si="3310"/>
        <v>0</v>
      </c>
      <c r="GA295" s="31">
        <f t="shared" si="3311"/>
        <v>0</v>
      </c>
      <c r="GB295" s="31">
        <f t="shared" si="3312"/>
        <v>0</v>
      </c>
      <c r="GC295" s="31">
        <f t="shared" si="3313"/>
        <v>0</v>
      </c>
      <c r="GD295" s="31">
        <f t="shared" si="3314"/>
        <v>0</v>
      </c>
      <c r="GE295" s="97">
        <f t="shared" si="3315"/>
        <v>66</v>
      </c>
      <c r="GF295" s="98">
        <f t="shared" si="3316"/>
        <v>66</v>
      </c>
      <c r="GG295" s="31"/>
      <c r="GH295" s="31"/>
      <c r="GI295" s="31"/>
      <c r="GJ295" s="31"/>
      <c r="GL295" s="7"/>
      <c r="GM295" s="7"/>
      <c r="GN295" s="11"/>
      <c r="GO295" s="33"/>
      <c r="GP295" s="40"/>
    </row>
    <row r="296" spans="1:200" s="2" customFormat="1" ht="24.95" hidden="1" customHeight="1">
      <c r="A296" s="31"/>
      <c r="B296" s="111" t="s">
        <v>110</v>
      </c>
      <c r="C296" s="109" t="s">
        <v>111</v>
      </c>
      <c r="D296" s="109" t="s">
        <v>112</v>
      </c>
      <c r="E296" s="45" t="s">
        <v>128</v>
      </c>
      <c r="F296" s="45">
        <v>424</v>
      </c>
      <c r="G296" s="45">
        <v>7</v>
      </c>
      <c r="H296" s="45">
        <v>87</v>
      </c>
      <c r="I296" s="45">
        <v>1</v>
      </c>
      <c r="J296" s="45">
        <v>1</v>
      </c>
      <c r="K296" s="45">
        <v>1</v>
      </c>
      <c r="L296" s="104">
        <v>44</v>
      </c>
      <c r="M296" s="99">
        <f t="shared" si="3230"/>
        <v>0</v>
      </c>
      <c r="N296" s="62"/>
      <c r="O296" s="58">
        <f t="shared" ref="O296:O297" si="3342">SUM(N296)*I296</f>
        <v>0</v>
      </c>
      <c r="P296" s="62"/>
      <c r="Q296" s="58">
        <f t="shared" si="3232"/>
        <v>0</v>
      </c>
      <c r="R296" s="62">
        <v>0</v>
      </c>
      <c r="S296" s="58">
        <f t="shared" ref="S296:S297" si="3343">SUM(R296)*J296</f>
        <v>0</v>
      </c>
      <c r="T296" s="62">
        <v>0</v>
      </c>
      <c r="U296" s="58">
        <f t="shared" ref="U296:U297" si="3344">SUM(T296)*K296</f>
        <v>0</v>
      </c>
      <c r="V296" s="62"/>
      <c r="W296" s="58">
        <f t="shared" ref="W296:W297" si="3345">SUM(V296)*J296*5</f>
        <v>0</v>
      </c>
      <c r="X296" s="51">
        <f t="shared" ref="X296:X297" si="3346">SUM(K296*AX296*2+K296*AZ296*2)</f>
        <v>0</v>
      </c>
      <c r="Y296" s="51">
        <v>0</v>
      </c>
      <c r="Z296" s="62"/>
      <c r="AA296" s="58"/>
      <c r="AB296" s="62"/>
      <c r="AC296" s="51">
        <f t="shared" ref="AC296:AC297" si="3347">SUM(AB296)*3*H296/5</f>
        <v>0</v>
      </c>
      <c r="AD296" s="62"/>
      <c r="AE296" s="100">
        <f t="shared" ref="AE296:AE297" si="3348">SUM(AD296*H296*(30+4))</f>
        <v>0</v>
      </c>
      <c r="AF296" s="62"/>
      <c r="AG296" s="52">
        <f t="shared" si="3239"/>
        <v>0</v>
      </c>
      <c r="AH296" s="62"/>
      <c r="AI296" s="51">
        <f t="shared" si="3240"/>
        <v>0</v>
      </c>
      <c r="AJ296" s="62"/>
      <c r="AK296" s="51">
        <f t="shared" ref="AK296:AK297" si="3349">SUM(AJ296*H296*2/3)</f>
        <v>0</v>
      </c>
      <c r="AL296" s="62"/>
      <c r="AM296" s="58">
        <f t="shared" si="3322"/>
        <v>0</v>
      </c>
      <c r="AN296" s="62"/>
      <c r="AO296" s="58">
        <f t="shared" si="3243"/>
        <v>0</v>
      </c>
      <c r="AP296" s="62"/>
      <c r="AQ296" s="51">
        <f t="shared" si="3244"/>
        <v>0</v>
      </c>
      <c r="AR296" s="62">
        <v>1</v>
      </c>
      <c r="AS296" s="51">
        <f t="shared" ref="AS296:AS297" si="3350">AR296*K296*6</f>
        <v>6</v>
      </c>
      <c r="AT296" s="62"/>
      <c r="AU296" s="51">
        <f t="shared" si="3245"/>
        <v>0</v>
      </c>
      <c r="AV296" s="63"/>
      <c r="AW296" s="52"/>
      <c r="AX296" s="63"/>
      <c r="AY296" s="52"/>
      <c r="AZ296" s="63"/>
      <c r="BA296" s="52"/>
      <c r="BB296" s="63"/>
      <c r="BC296" s="52"/>
      <c r="BD296" s="63"/>
      <c r="BE296" s="52"/>
      <c r="BF296" s="52"/>
      <c r="BG296" s="52">
        <f t="shared" si="3249"/>
        <v>6</v>
      </c>
      <c r="BH296" s="52">
        <f t="shared" si="3250"/>
        <v>6</v>
      </c>
      <c r="BI296" s="44"/>
      <c r="BJ296" s="44"/>
      <c r="BK296" s="44"/>
      <c r="BL296" s="44"/>
      <c r="BM296" s="31"/>
      <c r="BN296" s="44" t="s">
        <v>110</v>
      </c>
      <c r="BO296" s="109" t="s">
        <v>111</v>
      </c>
      <c r="BP296" s="109" t="s">
        <v>112</v>
      </c>
      <c r="BQ296" s="45" t="s">
        <v>128</v>
      </c>
      <c r="BR296" s="45">
        <v>525</v>
      </c>
      <c r="BS296" s="109">
        <v>10</v>
      </c>
      <c r="BT296" s="45">
        <v>156</v>
      </c>
      <c r="BU296" s="45">
        <v>1</v>
      </c>
      <c r="BV296" s="45">
        <v>1</v>
      </c>
      <c r="BW296" s="45">
        <v>1</v>
      </c>
      <c r="BX296" s="44">
        <v>44</v>
      </c>
      <c r="BY296" s="99">
        <f t="shared" si="3251"/>
        <v>44</v>
      </c>
      <c r="BZ296" s="62"/>
      <c r="CA296" s="58">
        <f t="shared" si="3324"/>
        <v>0</v>
      </c>
      <c r="CB296" s="62"/>
      <c r="CC296" s="58">
        <f t="shared" si="3253"/>
        <v>0</v>
      </c>
      <c r="CD296" s="62"/>
      <c r="CE296" s="58">
        <f t="shared" si="3339"/>
        <v>0</v>
      </c>
      <c r="CF296" s="62">
        <v>44</v>
      </c>
      <c r="CG296" s="58">
        <f t="shared" si="3340"/>
        <v>44</v>
      </c>
      <c r="CH296" s="62"/>
      <c r="CI296" s="58">
        <f t="shared" si="3256"/>
        <v>0</v>
      </c>
      <c r="CJ296" s="51">
        <f>SUM(BV296*DJ296*2+BV296*DL296*2)</f>
        <v>2</v>
      </c>
      <c r="CK296" s="51">
        <v>0</v>
      </c>
      <c r="CL296" s="62"/>
      <c r="CM296" s="58"/>
      <c r="CN296" s="62"/>
      <c r="CO296" s="51">
        <f>SUM(CN296)*3*BT296/5</f>
        <v>0</v>
      </c>
      <c r="CP296" s="62"/>
      <c r="CQ296" s="100">
        <f>SUM(CP296*BT296*(30+4))</f>
        <v>0</v>
      </c>
      <c r="CR296" s="62"/>
      <c r="CS296" s="52">
        <f>SUM(CR296*BT296*3)</f>
        <v>0</v>
      </c>
      <c r="CT296" s="62"/>
      <c r="CU296" s="51">
        <f>SUM(CT296*BT296/3)</f>
        <v>0</v>
      </c>
      <c r="CV296" s="62"/>
      <c r="CW296" s="51">
        <f>SUM(CV296*BT296*2/3)</f>
        <v>0</v>
      </c>
      <c r="CX296" s="62"/>
      <c r="CY296" s="58">
        <f>SUM(CX296*BT296)</f>
        <v>0</v>
      </c>
      <c r="CZ296" s="62"/>
      <c r="DA296" s="58">
        <f>SUM(CZ296*BV296)</f>
        <v>0</v>
      </c>
      <c r="DB296" s="62"/>
      <c r="DC296" s="51">
        <f>SUM(DB296*BT296*2)</f>
        <v>0</v>
      </c>
      <c r="DD296" s="62"/>
      <c r="DE296" s="51">
        <f t="shared" si="3341"/>
        <v>0</v>
      </c>
      <c r="DF296" s="62"/>
      <c r="DG296" s="51">
        <f t="shared" si="3266"/>
        <v>0</v>
      </c>
      <c r="DH296" s="62"/>
      <c r="DI296" s="52">
        <f>SUM(DH296*BT296/3)</f>
        <v>0</v>
      </c>
      <c r="DJ296" s="62">
        <v>1</v>
      </c>
      <c r="DK296" s="51">
        <v>8</v>
      </c>
      <c r="DL296" s="62"/>
      <c r="DM296" s="51">
        <f>SUM(DL296*BW296*5*6)</f>
        <v>0</v>
      </c>
      <c r="DN296" s="63"/>
      <c r="DO296" s="52"/>
      <c r="DP296" s="63"/>
      <c r="DQ296" s="52"/>
      <c r="DR296" s="52"/>
      <c r="DS296" s="52">
        <f t="shared" si="3268"/>
        <v>54</v>
      </c>
      <c r="DT296" s="52">
        <f t="shared" si="3269"/>
        <v>54</v>
      </c>
      <c r="DU296" s="31"/>
      <c r="DV296" s="31"/>
      <c r="DW296" s="31"/>
      <c r="DX296" s="31"/>
      <c r="DY296" s="31"/>
      <c r="DZ296" s="52"/>
      <c r="EA296" s="109"/>
      <c r="EB296" s="109"/>
      <c r="EC296" s="31"/>
      <c r="ED296" s="31"/>
      <c r="EE296" s="31"/>
      <c r="EF296" s="31"/>
      <c r="EG296" s="31"/>
      <c r="EH296" s="31"/>
      <c r="EI296" s="31"/>
      <c r="EJ296" s="31">
        <f t="shared" si="3270"/>
        <v>88</v>
      </c>
      <c r="EK296" s="31">
        <f t="shared" si="3271"/>
        <v>44</v>
      </c>
      <c r="EL296" s="31">
        <f t="shared" si="3272"/>
        <v>0</v>
      </c>
      <c r="EM296" s="30">
        <f t="shared" si="3273"/>
        <v>0</v>
      </c>
      <c r="EN296" s="31">
        <f t="shared" si="3274"/>
        <v>0</v>
      </c>
      <c r="EO296" s="31">
        <f t="shared" si="3275"/>
        <v>0</v>
      </c>
      <c r="EP296" s="31">
        <f t="shared" si="3276"/>
        <v>0</v>
      </c>
      <c r="EQ296" s="31">
        <f t="shared" si="3277"/>
        <v>0</v>
      </c>
      <c r="ER296" s="31">
        <f t="shared" si="3278"/>
        <v>44</v>
      </c>
      <c r="ES296" s="31">
        <f t="shared" si="3279"/>
        <v>44</v>
      </c>
      <c r="ET296" s="31">
        <f t="shared" si="3280"/>
        <v>0</v>
      </c>
      <c r="EU296" s="31">
        <f t="shared" si="3281"/>
        <v>0</v>
      </c>
      <c r="EV296" s="31">
        <f t="shared" si="3282"/>
        <v>2</v>
      </c>
      <c r="EW296" s="30">
        <f t="shared" si="3283"/>
        <v>0</v>
      </c>
      <c r="EX296" s="31">
        <f t="shared" si="3284"/>
        <v>0</v>
      </c>
      <c r="EY296" s="31">
        <f t="shared" si="3285"/>
        <v>0</v>
      </c>
      <c r="EZ296" s="31">
        <f t="shared" si="3286"/>
        <v>0</v>
      </c>
      <c r="FA296" s="31">
        <f t="shared" si="3287"/>
        <v>0</v>
      </c>
      <c r="FB296" s="31">
        <f t="shared" si="3288"/>
        <v>0</v>
      </c>
      <c r="FC296" s="31">
        <f t="shared" si="3289"/>
        <v>0</v>
      </c>
      <c r="FD296" s="31">
        <f t="shared" si="3290"/>
        <v>0</v>
      </c>
      <c r="FE296" s="31">
        <f t="shared" si="3291"/>
        <v>0</v>
      </c>
      <c r="FF296" s="31">
        <f t="shared" si="3292"/>
        <v>0</v>
      </c>
      <c r="FG296" s="30">
        <f t="shared" si="3293"/>
        <v>0</v>
      </c>
      <c r="FH296" s="31">
        <f t="shared" si="3294"/>
        <v>0</v>
      </c>
      <c r="FI296" s="31">
        <f t="shared" si="3295"/>
        <v>0</v>
      </c>
      <c r="FJ296" s="31">
        <f t="shared" si="3296"/>
        <v>0</v>
      </c>
      <c r="FK296" s="31">
        <f t="shared" si="3297"/>
        <v>0</v>
      </c>
      <c r="FL296" s="31">
        <f t="shared" si="3298"/>
        <v>0</v>
      </c>
      <c r="FM296" s="31">
        <f t="shared" si="3299"/>
        <v>0</v>
      </c>
      <c r="FN296" s="31">
        <f t="shared" si="3300"/>
        <v>0</v>
      </c>
      <c r="FO296" s="31">
        <f t="shared" si="3301"/>
        <v>0</v>
      </c>
      <c r="FP296" s="31">
        <f t="shared" si="3302"/>
        <v>1</v>
      </c>
      <c r="FQ296" s="31">
        <f t="shared" si="3303"/>
        <v>6</v>
      </c>
      <c r="FR296" s="31"/>
      <c r="FS296" s="31">
        <f t="shared" si="3303"/>
        <v>0</v>
      </c>
      <c r="FT296" s="31">
        <f t="shared" si="3304"/>
        <v>0</v>
      </c>
      <c r="FU296" s="31">
        <f t="shared" si="3305"/>
        <v>0</v>
      </c>
      <c r="FV296" s="31">
        <f t="shared" si="3306"/>
        <v>1</v>
      </c>
      <c r="FW296" s="31">
        <f t="shared" si="3307"/>
        <v>8</v>
      </c>
      <c r="FX296" s="31">
        <f t="shared" si="3308"/>
        <v>0</v>
      </c>
      <c r="FY296" s="31">
        <f t="shared" si="3309"/>
        <v>0</v>
      </c>
      <c r="FZ296" s="31">
        <f t="shared" si="3310"/>
        <v>0</v>
      </c>
      <c r="GA296" s="31">
        <f t="shared" si="3311"/>
        <v>0</v>
      </c>
      <c r="GB296" s="31">
        <f t="shared" si="3312"/>
        <v>0</v>
      </c>
      <c r="GC296" s="31">
        <f t="shared" si="3313"/>
        <v>0</v>
      </c>
      <c r="GD296" s="31">
        <f t="shared" si="3314"/>
        <v>0</v>
      </c>
      <c r="GE296" s="97">
        <f t="shared" si="3315"/>
        <v>60</v>
      </c>
      <c r="GF296" s="98">
        <f t="shared" si="3316"/>
        <v>60</v>
      </c>
      <c r="GG296" s="31"/>
      <c r="GH296" s="31"/>
      <c r="GI296" s="31"/>
      <c r="GJ296" s="31"/>
      <c r="GL296" s="7"/>
      <c r="GM296" s="7"/>
      <c r="GN296" s="11"/>
      <c r="GO296" s="33"/>
      <c r="GP296" s="40"/>
    </row>
    <row r="297" spans="1:200" s="2" customFormat="1" ht="24.95" hidden="1" customHeight="1">
      <c r="A297" s="31"/>
      <c r="B297" s="111" t="s">
        <v>110</v>
      </c>
      <c r="C297" s="109" t="s">
        <v>111</v>
      </c>
      <c r="D297" s="109" t="s">
        <v>112</v>
      </c>
      <c r="E297" s="45" t="s">
        <v>128</v>
      </c>
      <c r="F297" s="45">
        <v>426</v>
      </c>
      <c r="G297" s="45">
        <v>7</v>
      </c>
      <c r="H297" s="45">
        <v>87</v>
      </c>
      <c r="I297" s="45">
        <v>1</v>
      </c>
      <c r="J297" s="45">
        <v>1</v>
      </c>
      <c r="K297" s="45">
        <v>1</v>
      </c>
      <c r="L297" s="104">
        <v>44</v>
      </c>
      <c r="M297" s="99">
        <f t="shared" si="3230"/>
        <v>0</v>
      </c>
      <c r="N297" s="62"/>
      <c r="O297" s="58">
        <f t="shared" si="3342"/>
        <v>0</v>
      </c>
      <c r="P297" s="62"/>
      <c r="Q297" s="58">
        <f t="shared" si="3232"/>
        <v>0</v>
      </c>
      <c r="R297" s="62">
        <v>0</v>
      </c>
      <c r="S297" s="58">
        <f t="shared" si="3343"/>
        <v>0</v>
      </c>
      <c r="T297" s="62">
        <v>0</v>
      </c>
      <c r="U297" s="58">
        <f t="shared" si="3344"/>
        <v>0</v>
      </c>
      <c r="V297" s="62"/>
      <c r="W297" s="58">
        <f t="shared" si="3345"/>
        <v>0</v>
      </c>
      <c r="X297" s="51">
        <f t="shared" si="3346"/>
        <v>0</v>
      </c>
      <c r="Y297" s="51">
        <v>0</v>
      </c>
      <c r="Z297" s="62"/>
      <c r="AA297" s="58"/>
      <c r="AB297" s="62"/>
      <c r="AC297" s="51">
        <f t="shared" si="3347"/>
        <v>0</v>
      </c>
      <c r="AD297" s="62"/>
      <c r="AE297" s="100">
        <f t="shared" si="3348"/>
        <v>0</v>
      </c>
      <c r="AF297" s="62"/>
      <c r="AG297" s="52">
        <f t="shared" si="3239"/>
        <v>0</v>
      </c>
      <c r="AH297" s="62"/>
      <c r="AI297" s="51">
        <f t="shared" si="3240"/>
        <v>0</v>
      </c>
      <c r="AJ297" s="62"/>
      <c r="AK297" s="51">
        <f t="shared" si="3349"/>
        <v>0</v>
      </c>
      <c r="AL297" s="62"/>
      <c r="AM297" s="58">
        <f t="shared" si="3322"/>
        <v>0</v>
      </c>
      <c r="AN297" s="62"/>
      <c r="AO297" s="58">
        <f t="shared" si="3243"/>
        <v>0</v>
      </c>
      <c r="AP297" s="62"/>
      <c r="AQ297" s="51">
        <f t="shared" si="3244"/>
        <v>0</v>
      </c>
      <c r="AR297" s="62">
        <v>1</v>
      </c>
      <c r="AS297" s="51">
        <f t="shared" si="3350"/>
        <v>6</v>
      </c>
      <c r="AT297" s="62"/>
      <c r="AU297" s="51">
        <f t="shared" si="3245"/>
        <v>0</v>
      </c>
      <c r="AV297" s="63"/>
      <c r="AW297" s="52"/>
      <c r="AX297" s="63"/>
      <c r="AY297" s="52"/>
      <c r="AZ297" s="63"/>
      <c r="BA297" s="52"/>
      <c r="BB297" s="63"/>
      <c r="BC297" s="52"/>
      <c r="BD297" s="63"/>
      <c r="BE297" s="52"/>
      <c r="BF297" s="52"/>
      <c r="BG297" s="52">
        <f t="shared" si="3249"/>
        <v>6</v>
      </c>
      <c r="BH297" s="52">
        <f t="shared" si="3250"/>
        <v>6</v>
      </c>
      <c r="BI297" s="31"/>
      <c r="BJ297" s="44"/>
      <c r="BK297" s="44"/>
      <c r="BL297" s="44"/>
      <c r="BM297" s="31"/>
      <c r="BN297" s="44" t="s">
        <v>110</v>
      </c>
      <c r="BO297" s="109" t="s">
        <v>111</v>
      </c>
      <c r="BP297" s="109" t="s">
        <v>112</v>
      </c>
      <c r="BQ297" s="45" t="s">
        <v>128</v>
      </c>
      <c r="BR297" s="45">
        <v>424</v>
      </c>
      <c r="BS297" s="45">
        <v>8</v>
      </c>
      <c r="BT297" s="45">
        <v>87</v>
      </c>
      <c r="BU297" s="45">
        <v>1</v>
      </c>
      <c r="BV297" s="45">
        <v>1</v>
      </c>
      <c r="BW297" s="45">
        <v>1</v>
      </c>
      <c r="BX297" s="104">
        <v>70</v>
      </c>
      <c r="BY297" s="99">
        <f t="shared" si="3251"/>
        <v>18</v>
      </c>
      <c r="BZ297" s="62"/>
      <c r="CA297" s="58">
        <f t="shared" si="3324"/>
        <v>0</v>
      </c>
      <c r="CB297" s="62"/>
      <c r="CC297" s="58">
        <f t="shared" si="3253"/>
        <v>0</v>
      </c>
      <c r="CD297" s="62">
        <v>0</v>
      </c>
      <c r="CE297" s="58">
        <f t="shared" si="3339"/>
        <v>0</v>
      </c>
      <c r="CF297" s="62">
        <v>18</v>
      </c>
      <c r="CG297" s="58">
        <f t="shared" si="3340"/>
        <v>18</v>
      </c>
      <c r="CH297" s="62"/>
      <c r="CI297" s="58">
        <f t="shared" si="3256"/>
        <v>0</v>
      </c>
      <c r="CJ297" s="51">
        <f t="shared" ref="CJ297:CJ298" si="3351">SUM(BW297*DJ297*2+BW297*DL297*2)</f>
        <v>0</v>
      </c>
      <c r="CK297" s="51">
        <v>0</v>
      </c>
      <c r="CL297" s="62"/>
      <c r="CM297" s="58"/>
      <c r="CN297" s="62"/>
      <c r="CO297" s="51">
        <f t="shared" ref="CO297:CO299" si="3352">SUM(CN297)*3*BT297/5</f>
        <v>0</v>
      </c>
      <c r="CP297" s="62"/>
      <c r="CQ297" s="100">
        <f t="shared" ref="CQ297:CQ298" si="3353">SUM(CP297*BT297*(30+4))</f>
        <v>0</v>
      </c>
      <c r="CR297" s="62"/>
      <c r="CS297" s="52">
        <f t="shared" ref="CS297:CS299" si="3354">SUM(CR297*BT297*3)</f>
        <v>0</v>
      </c>
      <c r="CT297" s="62"/>
      <c r="CU297" s="51">
        <f t="shared" ref="CU297:CU298" si="3355">SUM(CT297*BT297/3)</f>
        <v>0</v>
      </c>
      <c r="CV297" s="62"/>
      <c r="CW297" s="51">
        <f t="shared" ref="CW297:CW298" si="3356">SUM(CV297*BT297*2/3)</f>
        <v>0</v>
      </c>
      <c r="CX297" s="62"/>
      <c r="CY297" s="58">
        <f t="shared" ref="CY297:CY299" si="3357">SUM(CX297*BT297)</f>
        <v>0</v>
      </c>
      <c r="CZ297" s="62"/>
      <c r="DA297" s="58">
        <f t="shared" ref="DA297:DA299" si="3358">SUM(CZ297*BV297)</f>
        <v>0</v>
      </c>
      <c r="DB297" s="62"/>
      <c r="DC297" s="51">
        <f t="shared" ref="DC297:DC298" si="3359">SUM(DB297*BT297*2)</f>
        <v>0</v>
      </c>
      <c r="DD297" s="62">
        <v>1</v>
      </c>
      <c r="DE297" s="51">
        <f t="shared" ref="DE297:DE298" si="3360">DD297*BW297*6</f>
        <v>6</v>
      </c>
      <c r="DF297" s="62"/>
      <c r="DG297" s="51">
        <f t="shared" si="3266"/>
        <v>0</v>
      </c>
      <c r="DH297" s="63"/>
      <c r="DI297" s="52"/>
      <c r="DJ297" s="63"/>
      <c r="DK297" s="52"/>
      <c r="DL297" s="63"/>
      <c r="DM297" s="52"/>
      <c r="DN297" s="63"/>
      <c r="DO297" s="52"/>
      <c r="DP297" s="63"/>
      <c r="DQ297" s="52"/>
      <c r="DR297" s="52"/>
      <c r="DS297" s="52">
        <f t="shared" si="3268"/>
        <v>24</v>
      </c>
      <c r="DT297" s="52">
        <f t="shared" si="3269"/>
        <v>24</v>
      </c>
      <c r="DU297" s="31"/>
      <c r="DV297" s="31"/>
      <c r="DW297" s="31"/>
      <c r="DX297" s="31"/>
      <c r="DY297" s="31"/>
      <c r="DZ297" s="44"/>
      <c r="EA297" s="45"/>
      <c r="EB297" s="45"/>
      <c r="EC297" s="31"/>
      <c r="ED297" s="31"/>
      <c r="EE297" s="31"/>
      <c r="EF297" s="31"/>
      <c r="EG297" s="31"/>
      <c r="EH297" s="31"/>
      <c r="EI297" s="31"/>
      <c r="EJ297" s="31">
        <f t="shared" si="3270"/>
        <v>114</v>
      </c>
      <c r="EK297" s="31">
        <f t="shared" si="3271"/>
        <v>18</v>
      </c>
      <c r="EL297" s="31">
        <f t="shared" si="3272"/>
        <v>0</v>
      </c>
      <c r="EM297" s="30">
        <f t="shared" si="3273"/>
        <v>0</v>
      </c>
      <c r="EN297" s="31">
        <f t="shared" si="3274"/>
        <v>0</v>
      </c>
      <c r="EO297" s="31">
        <f t="shared" si="3275"/>
        <v>0</v>
      </c>
      <c r="EP297" s="31">
        <f t="shared" si="3276"/>
        <v>0</v>
      </c>
      <c r="EQ297" s="31">
        <f t="shared" si="3277"/>
        <v>0</v>
      </c>
      <c r="ER297" s="31">
        <f t="shared" si="3278"/>
        <v>18</v>
      </c>
      <c r="ES297" s="31">
        <f t="shared" si="3279"/>
        <v>18</v>
      </c>
      <c r="ET297" s="31">
        <f t="shared" si="3280"/>
        <v>0</v>
      </c>
      <c r="EU297" s="31">
        <f t="shared" si="3281"/>
        <v>0</v>
      </c>
      <c r="EV297" s="31">
        <f t="shared" si="3282"/>
        <v>0</v>
      </c>
      <c r="EW297" s="30">
        <f t="shared" si="3283"/>
        <v>0</v>
      </c>
      <c r="EX297" s="31">
        <f t="shared" si="3284"/>
        <v>0</v>
      </c>
      <c r="EY297" s="31">
        <f t="shared" si="3285"/>
        <v>0</v>
      </c>
      <c r="EZ297" s="31">
        <f t="shared" si="3286"/>
        <v>0</v>
      </c>
      <c r="FA297" s="31">
        <f t="shared" si="3287"/>
        <v>0</v>
      </c>
      <c r="FB297" s="31">
        <f t="shared" si="3288"/>
        <v>0</v>
      </c>
      <c r="FC297" s="31">
        <f t="shared" si="3289"/>
        <v>0</v>
      </c>
      <c r="FD297" s="31">
        <f t="shared" si="3290"/>
        <v>0</v>
      </c>
      <c r="FE297" s="31">
        <f t="shared" si="3291"/>
        <v>0</v>
      </c>
      <c r="FF297" s="31">
        <f t="shared" si="3292"/>
        <v>0</v>
      </c>
      <c r="FG297" s="30">
        <f t="shared" si="3293"/>
        <v>0</v>
      </c>
      <c r="FH297" s="31">
        <f t="shared" si="3294"/>
        <v>0</v>
      </c>
      <c r="FI297" s="31">
        <f t="shared" si="3295"/>
        <v>0</v>
      </c>
      <c r="FJ297" s="31">
        <f t="shared" si="3296"/>
        <v>0</v>
      </c>
      <c r="FK297" s="31">
        <f t="shared" si="3297"/>
        <v>0</v>
      </c>
      <c r="FL297" s="31">
        <f t="shared" si="3298"/>
        <v>0</v>
      </c>
      <c r="FM297" s="31">
        <f t="shared" si="3299"/>
        <v>0</v>
      </c>
      <c r="FN297" s="31">
        <f t="shared" si="3300"/>
        <v>0</v>
      </c>
      <c r="FO297" s="31">
        <f t="shared" si="3301"/>
        <v>0</v>
      </c>
      <c r="FP297" s="31">
        <f t="shared" si="3302"/>
        <v>2</v>
      </c>
      <c r="FQ297" s="31">
        <f t="shared" si="3303"/>
        <v>12</v>
      </c>
      <c r="FR297" s="31"/>
      <c r="FS297" s="31">
        <f t="shared" si="3303"/>
        <v>0</v>
      </c>
      <c r="FT297" s="31">
        <f t="shared" si="3304"/>
        <v>0</v>
      </c>
      <c r="FU297" s="31">
        <f t="shared" si="3305"/>
        <v>0</v>
      </c>
      <c r="FV297" s="31">
        <f t="shared" si="3306"/>
        <v>0</v>
      </c>
      <c r="FW297" s="31">
        <f t="shared" si="3307"/>
        <v>0</v>
      </c>
      <c r="FX297" s="31">
        <f t="shared" si="3308"/>
        <v>0</v>
      </c>
      <c r="FY297" s="31">
        <f t="shared" si="3309"/>
        <v>0</v>
      </c>
      <c r="FZ297" s="31">
        <f t="shared" si="3310"/>
        <v>0</v>
      </c>
      <c r="GA297" s="31">
        <f t="shared" si="3311"/>
        <v>0</v>
      </c>
      <c r="GB297" s="31">
        <f t="shared" si="3312"/>
        <v>0</v>
      </c>
      <c r="GC297" s="31">
        <f t="shared" si="3313"/>
        <v>0</v>
      </c>
      <c r="GD297" s="31">
        <f t="shared" si="3314"/>
        <v>0</v>
      </c>
      <c r="GE297" s="97">
        <f t="shared" si="3315"/>
        <v>30</v>
      </c>
      <c r="GF297" s="98">
        <f t="shared" si="3316"/>
        <v>30</v>
      </c>
      <c r="GG297" s="31"/>
      <c r="GH297" s="31"/>
      <c r="GI297" s="31"/>
      <c r="GJ297" s="31"/>
      <c r="GL297" s="7"/>
      <c r="GM297" s="7"/>
      <c r="GN297" s="11"/>
      <c r="GO297" s="33"/>
      <c r="GP297" s="40"/>
    </row>
    <row r="298" spans="1:200" s="2" customFormat="1" ht="24.95" hidden="1" customHeight="1">
      <c r="A298" s="31"/>
      <c r="B298" s="44"/>
      <c r="C298" s="45"/>
      <c r="D298" s="45"/>
      <c r="E298" s="45"/>
      <c r="F298" s="45"/>
      <c r="G298" s="45"/>
      <c r="H298" s="45"/>
      <c r="I298" s="45"/>
      <c r="J298" s="45"/>
      <c r="K298" s="45"/>
      <c r="L298" s="104"/>
      <c r="M298" s="107">
        <f t="shared" ref="M298:M306" si="3361">SUM(N298+P298+T298+V298+AR298*2)</f>
        <v>0</v>
      </c>
      <c r="N298" s="62"/>
      <c r="O298" s="52"/>
      <c r="P298" s="62"/>
      <c r="Q298" s="52"/>
      <c r="R298" s="62"/>
      <c r="S298" s="52"/>
      <c r="T298" s="62"/>
      <c r="U298" s="52"/>
      <c r="V298" s="63"/>
      <c r="W298" s="52"/>
      <c r="X298" s="52"/>
      <c r="Y298" s="52"/>
      <c r="Z298" s="63"/>
      <c r="AA298" s="52"/>
      <c r="AB298" s="63"/>
      <c r="AC298" s="52"/>
      <c r="AD298" s="63"/>
      <c r="AE298" s="108"/>
      <c r="AF298" s="63"/>
      <c r="AG298" s="52"/>
      <c r="AH298" s="63"/>
      <c r="AI298" s="52"/>
      <c r="AJ298" s="63"/>
      <c r="AK298" s="52"/>
      <c r="AL298" s="63"/>
      <c r="AM298" s="52"/>
      <c r="AN298" s="63"/>
      <c r="AO298" s="52"/>
      <c r="AP298" s="63"/>
      <c r="AQ298" s="52"/>
      <c r="AR298" s="63"/>
      <c r="AS298" s="52"/>
      <c r="AT298" s="63"/>
      <c r="AU298" s="52"/>
      <c r="AV298" s="63"/>
      <c r="AW298" s="52"/>
      <c r="AX298" s="63"/>
      <c r="AY298" s="52"/>
      <c r="AZ298" s="63"/>
      <c r="BA298" s="52"/>
      <c r="BB298" s="63"/>
      <c r="BC298" s="52"/>
      <c r="BD298" s="63"/>
      <c r="BE298" s="52"/>
      <c r="BF298" s="52"/>
      <c r="BG298" s="52">
        <f t="shared" si="3249"/>
        <v>0</v>
      </c>
      <c r="BH298" s="52">
        <f t="shared" si="3250"/>
        <v>0</v>
      </c>
      <c r="BI298" s="31"/>
      <c r="BJ298" s="44"/>
      <c r="BK298" s="44"/>
      <c r="BL298" s="44"/>
      <c r="BM298" s="31"/>
      <c r="BN298" s="44" t="s">
        <v>110</v>
      </c>
      <c r="BO298" s="109" t="s">
        <v>111</v>
      </c>
      <c r="BP298" s="109" t="s">
        <v>112</v>
      </c>
      <c r="BQ298" s="45" t="s">
        <v>128</v>
      </c>
      <c r="BR298" s="45">
        <v>426</v>
      </c>
      <c r="BS298" s="45">
        <v>8</v>
      </c>
      <c r="BT298" s="45">
        <v>87</v>
      </c>
      <c r="BU298" s="45">
        <v>1</v>
      </c>
      <c r="BV298" s="45">
        <v>1</v>
      </c>
      <c r="BW298" s="45">
        <v>1</v>
      </c>
      <c r="BX298" s="104">
        <v>70</v>
      </c>
      <c r="BY298" s="99">
        <f t="shared" si="3251"/>
        <v>18</v>
      </c>
      <c r="BZ298" s="62"/>
      <c r="CA298" s="58">
        <f t="shared" si="3324"/>
        <v>0</v>
      </c>
      <c r="CB298" s="62"/>
      <c r="CC298" s="58">
        <f t="shared" si="3253"/>
        <v>0</v>
      </c>
      <c r="CD298" s="62">
        <v>0</v>
      </c>
      <c r="CE298" s="58">
        <f t="shared" si="3339"/>
        <v>0</v>
      </c>
      <c r="CF298" s="62">
        <v>18</v>
      </c>
      <c r="CG298" s="58">
        <f t="shared" si="3340"/>
        <v>18</v>
      </c>
      <c r="CH298" s="62"/>
      <c r="CI298" s="58">
        <f t="shared" si="3256"/>
        <v>0</v>
      </c>
      <c r="CJ298" s="51">
        <f t="shared" si="3351"/>
        <v>0</v>
      </c>
      <c r="CK298" s="51">
        <v>0</v>
      </c>
      <c r="CL298" s="62"/>
      <c r="CM298" s="58"/>
      <c r="CN298" s="62"/>
      <c r="CO298" s="51">
        <f t="shared" si="3352"/>
        <v>0</v>
      </c>
      <c r="CP298" s="62"/>
      <c r="CQ298" s="100">
        <f t="shared" si="3353"/>
        <v>0</v>
      </c>
      <c r="CR298" s="62"/>
      <c r="CS298" s="52">
        <f t="shared" si="3354"/>
        <v>0</v>
      </c>
      <c r="CT298" s="62"/>
      <c r="CU298" s="51">
        <f t="shared" si="3355"/>
        <v>0</v>
      </c>
      <c r="CV298" s="62"/>
      <c r="CW298" s="51">
        <f t="shared" si="3356"/>
        <v>0</v>
      </c>
      <c r="CX298" s="62"/>
      <c r="CY298" s="58">
        <f t="shared" si="3357"/>
        <v>0</v>
      </c>
      <c r="CZ298" s="62"/>
      <c r="DA298" s="58">
        <f t="shared" si="3358"/>
        <v>0</v>
      </c>
      <c r="DB298" s="62"/>
      <c r="DC298" s="51">
        <f t="shared" si="3359"/>
        <v>0</v>
      </c>
      <c r="DD298" s="62">
        <v>1</v>
      </c>
      <c r="DE298" s="51">
        <f t="shared" si="3360"/>
        <v>6</v>
      </c>
      <c r="DF298" s="62"/>
      <c r="DG298" s="51">
        <f t="shared" si="3266"/>
        <v>0</v>
      </c>
      <c r="DH298" s="63"/>
      <c r="DI298" s="52"/>
      <c r="DJ298" s="63"/>
      <c r="DK298" s="52"/>
      <c r="DL298" s="63"/>
      <c r="DM298" s="52"/>
      <c r="DN298" s="63"/>
      <c r="DO298" s="52"/>
      <c r="DP298" s="63"/>
      <c r="DQ298" s="52"/>
      <c r="DR298" s="52"/>
      <c r="DS298" s="52">
        <f t="shared" si="3268"/>
        <v>24</v>
      </c>
      <c r="DT298" s="52">
        <f t="shared" si="3269"/>
        <v>24</v>
      </c>
      <c r="DU298" s="31"/>
      <c r="DV298" s="31"/>
      <c r="DW298" s="31"/>
      <c r="DX298" s="31"/>
      <c r="DY298" s="31"/>
      <c r="DZ298" s="44"/>
      <c r="EA298" s="45"/>
      <c r="EB298" s="45"/>
      <c r="EC298" s="31"/>
      <c r="ED298" s="31"/>
      <c r="EE298" s="31"/>
      <c r="EF298" s="31"/>
      <c r="EG298" s="31"/>
      <c r="EH298" s="31"/>
      <c r="EI298" s="31"/>
      <c r="EJ298" s="31">
        <f t="shared" si="3270"/>
        <v>70</v>
      </c>
      <c r="EK298" s="31">
        <f t="shared" si="3271"/>
        <v>18</v>
      </c>
      <c r="EL298" s="31">
        <f t="shared" si="3272"/>
        <v>0</v>
      </c>
      <c r="EM298" s="30">
        <f t="shared" si="3273"/>
        <v>0</v>
      </c>
      <c r="EN298" s="31">
        <f t="shared" si="3274"/>
        <v>0</v>
      </c>
      <c r="EO298" s="31">
        <f t="shared" si="3275"/>
        <v>0</v>
      </c>
      <c r="EP298" s="31">
        <f t="shared" si="3276"/>
        <v>0</v>
      </c>
      <c r="EQ298" s="31">
        <f t="shared" si="3277"/>
        <v>0</v>
      </c>
      <c r="ER298" s="31">
        <f t="shared" si="3278"/>
        <v>18</v>
      </c>
      <c r="ES298" s="31">
        <f t="shared" si="3279"/>
        <v>18</v>
      </c>
      <c r="ET298" s="31">
        <f t="shared" si="3280"/>
        <v>0</v>
      </c>
      <c r="EU298" s="31">
        <f t="shared" si="3281"/>
        <v>0</v>
      </c>
      <c r="EV298" s="31">
        <f t="shared" si="3282"/>
        <v>0</v>
      </c>
      <c r="EW298" s="30">
        <f t="shared" si="3283"/>
        <v>0</v>
      </c>
      <c r="EX298" s="31">
        <f t="shared" si="3284"/>
        <v>0</v>
      </c>
      <c r="EY298" s="31">
        <f t="shared" si="3285"/>
        <v>0</v>
      </c>
      <c r="EZ298" s="31">
        <f t="shared" si="3286"/>
        <v>0</v>
      </c>
      <c r="FA298" s="31">
        <f t="shared" si="3287"/>
        <v>0</v>
      </c>
      <c r="FB298" s="31">
        <f t="shared" si="3288"/>
        <v>0</v>
      </c>
      <c r="FC298" s="31">
        <f t="shared" si="3289"/>
        <v>0</v>
      </c>
      <c r="FD298" s="31">
        <f t="shared" si="3290"/>
        <v>0</v>
      </c>
      <c r="FE298" s="31">
        <f t="shared" si="3291"/>
        <v>0</v>
      </c>
      <c r="FF298" s="31">
        <f t="shared" si="3292"/>
        <v>0</v>
      </c>
      <c r="FG298" s="30">
        <f t="shared" si="3293"/>
        <v>0</v>
      </c>
      <c r="FH298" s="31">
        <f t="shared" si="3294"/>
        <v>0</v>
      </c>
      <c r="FI298" s="31">
        <f t="shared" si="3295"/>
        <v>0</v>
      </c>
      <c r="FJ298" s="31">
        <f t="shared" si="3296"/>
        <v>0</v>
      </c>
      <c r="FK298" s="31">
        <f t="shared" si="3297"/>
        <v>0</v>
      </c>
      <c r="FL298" s="31">
        <f t="shared" si="3298"/>
        <v>0</v>
      </c>
      <c r="FM298" s="31">
        <f t="shared" si="3299"/>
        <v>0</v>
      </c>
      <c r="FN298" s="31">
        <f t="shared" si="3300"/>
        <v>0</v>
      </c>
      <c r="FO298" s="31">
        <f t="shared" si="3301"/>
        <v>0</v>
      </c>
      <c r="FP298" s="31">
        <f t="shared" si="3302"/>
        <v>1</v>
      </c>
      <c r="FQ298" s="31">
        <f t="shared" si="3303"/>
        <v>6</v>
      </c>
      <c r="FR298" s="31"/>
      <c r="FS298" s="31">
        <f t="shared" si="3303"/>
        <v>0</v>
      </c>
      <c r="FT298" s="31">
        <f t="shared" si="3304"/>
        <v>0</v>
      </c>
      <c r="FU298" s="31">
        <f t="shared" si="3305"/>
        <v>0</v>
      </c>
      <c r="FV298" s="31">
        <f t="shared" si="3306"/>
        <v>0</v>
      </c>
      <c r="FW298" s="31">
        <f t="shared" si="3307"/>
        <v>0</v>
      </c>
      <c r="FX298" s="31">
        <f t="shared" si="3308"/>
        <v>0</v>
      </c>
      <c r="FY298" s="31">
        <f t="shared" si="3309"/>
        <v>0</v>
      </c>
      <c r="FZ298" s="31">
        <f t="shared" si="3310"/>
        <v>0</v>
      </c>
      <c r="GA298" s="31">
        <f t="shared" si="3311"/>
        <v>0</v>
      </c>
      <c r="GB298" s="31">
        <f t="shared" si="3312"/>
        <v>0</v>
      </c>
      <c r="GC298" s="31">
        <f t="shared" si="3313"/>
        <v>0</v>
      </c>
      <c r="GD298" s="31">
        <f t="shared" si="3314"/>
        <v>0</v>
      </c>
      <c r="GE298" s="97">
        <f t="shared" si="3315"/>
        <v>24</v>
      </c>
      <c r="GF298" s="98">
        <f t="shared" si="3316"/>
        <v>24</v>
      </c>
      <c r="GG298" s="31"/>
      <c r="GH298" s="31"/>
      <c r="GI298" s="31"/>
      <c r="GJ298" s="31"/>
      <c r="GL298" s="7"/>
      <c r="GM298" s="7"/>
      <c r="GN298" s="11"/>
      <c r="GO298" s="33"/>
      <c r="GP298" s="40"/>
    </row>
    <row r="299" spans="1:200" s="2" customFormat="1" ht="24.95" hidden="1" customHeight="1">
      <c r="A299" s="31"/>
      <c r="B299" s="44"/>
      <c r="C299" s="45"/>
      <c r="D299" s="45"/>
      <c r="E299" s="45"/>
      <c r="F299" s="45"/>
      <c r="G299" s="45"/>
      <c r="H299" s="45"/>
      <c r="I299" s="45"/>
      <c r="J299" s="45"/>
      <c r="K299" s="45"/>
      <c r="L299" s="44"/>
      <c r="M299" s="107">
        <f t="shared" si="3361"/>
        <v>0</v>
      </c>
      <c r="N299" s="62"/>
      <c r="O299" s="52"/>
      <c r="P299" s="62"/>
      <c r="Q299" s="52"/>
      <c r="R299" s="62"/>
      <c r="S299" s="52"/>
      <c r="T299" s="62"/>
      <c r="U299" s="52"/>
      <c r="V299" s="63"/>
      <c r="W299" s="52"/>
      <c r="X299" s="52"/>
      <c r="Y299" s="52"/>
      <c r="Z299" s="63"/>
      <c r="AA299" s="52"/>
      <c r="AB299" s="63"/>
      <c r="AC299" s="52"/>
      <c r="AD299" s="63"/>
      <c r="AE299" s="108"/>
      <c r="AF299" s="63"/>
      <c r="AG299" s="52"/>
      <c r="AH299" s="63"/>
      <c r="AI299" s="52"/>
      <c r="AJ299" s="63"/>
      <c r="AK299" s="52"/>
      <c r="AL299" s="63"/>
      <c r="AM299" s="52"/>
      <c r="AN299" s="63"/>
      <c r="AO299" s="52"/>
      <c r="AP299" s="63"/>
      <c r="AQ299" s="52"/>
      <c r="AR299" s="63"/>
      <c r="AS299" s="52"/>
      <c r="AT299" s="63"/>
      <c r="AU299" s="52"/>
      <c r="AV299" s="63"/>
      <c r="AW299" s="52"/>
      <c r="AX299" s="63"/>
      <c r="AY299" s="52"/>
      <c r="AZ299" s="63"/>
      <c r="BA299" s="52"/>
      <c r="BB299" s="63"/>
      <c r="BC299" s="52"/>
      <c r="BD299" s="63"/>
      <c r="BE299" s="52"/>
      <c r="BF299" s="52"/>
      <c r="BG299" s="52">
        <f t="shared" si="3249"/>
        <v>0</v>
      </c>
      <c r="BH299" s="52">
        <f t="shared" si="3250"/>
        <v>0</v>
      </c>
      <c r="BI299" s="31"/>
      <c r="BJ299" s="44"/>
      <c r="BK299" s="44"/>
      <c r="BL299" s="44"/>
      <c r="BM299" s="31"/>
      <c r="BN299" s="44" t="s">
        <v>120</v>
      </c>
      <c r="BO299" s="45"/>
      <c r="BP299" s="45"/>
      <c r="BQ299" s="45"/>
      <c r="BR299" s="45"/>
      <c r="BS299" s="45">
        <v>2</v>
      </c>
      <c r="BT299" s="45">
        <v>1500</v>
      </c>
      <c r="BU299" s="45">
        <v>10</v>
      </c>
      <c r="BV299" s="45">
        <v>10</v>
      </c>
      <c r="BW299" s="45"/>
      <c r="BX299" s="44"/>
      <c r="BY299" s="99">
        <f t="shared" ref="BY299" si="3362">SUM(BZ299+CB299+CD299+CF299+CH299)</f>
        <v>0</v>
      </c>
      <c r="BZ299" s="62"/>
      <c r="CA299" s="58">
        <f t="shared" si="3324"/>
        <v>0</v>
      </c>
      <c r="CB299" s="62"/>
      <c r="CC299" s="58">
        <f t="shared" si="3253"/>
        <v>0</v>
      </c>
      <c r="CD299" s="62"/>
      <c r="CE299" s="58">
        <f t="shared" si="3339"/>
        <v>0</v>
      </c>
      <c r="CF299" s="62"/>
      <c r="CG299" s="58">
        <f t="shared" si="3340"/>
        <v>0</v>
      </c>
      <c r="CH299" s="62"/>
      <c r="CI299" s="58">
        <f t="shared" si="3256"/>
        <v>0</v>
      </c>
      <c r="CJ299" s="51">
        <v>0</v>
      </c>
      <c r="CK299" s="51"/>
      <c r="CL299" s="62"/>
      <c r="CM299" s="58"/>
      <c r="CN299" s="62"/>
      <c r="CO299" s="51">
        <f t="shared" si="3352"/>
        <v>0</v>
      </c>
      <c r="CP299" s="62"/>
      <c r="CQ299" s="100">
        <f t="shared" ref="CQ299" si="3363">SUM(CP299*BT299*(30+4))</f>
        <v>0</v>
      </c>
      <c r="CR299" s="62"/>
      <c r="CS299" s="52">
        <f t="shared" si="3354"/>
        <v>0</v>
      </c>
      <c r="CT299" s="62"/>
      <c r="CU299" s="51">
        <f>SUM(CT299*BT299/3*1.1)</f>
        <v>0</v>
      </c>
      <c r="CV299" s="62"/>
      <c r="CW299" s="51">
        <f t="shared" ref="CW299" si="3364">SUM(CV299*BT299*2/3)</f>
        <v>0</v>
      </c>
      <c r="CX299" s="62"/>
      <c r="CY299" s="58">
        <f t="shared" si="3357"/>
        <v>0</v>
      </c>
      <c r="CZ299" s="62"/>
      <c r="DA299" s="58">
        <f t="shared" si="3358"/>
        <v>0</v>
      </c>
      <c r="DB299" s="62"/>
      <c r="DC299" s="51">
        <f>SUM(DB299*BT299*2)</f>
        <v>0</v>
      </c>
      <c r="DD299" s="62"/>
      <c r="DE299" s="51">
        <f>SUM(BV299*DD299*6)</f>
        <v>0</v>
      </c>
      <c r="DF299" s="62"/>
      <c r="DG299" s="51">
        <f t="shared" si="3266"/>
        <v>0</v>
      </c>
      <c r="DH299" s="62">
        <v>1</v>
      </c>
      <c r="DI299" s="52">
        <v>80</v>
      </c>
      <c r="DJ299" s="62"/>
      <c r="DK299" s="51">
        <f>SUM(BV299*DJ299*8*2)</f>
        <v>0</v>
      </c>
      <c r="DL299" s="63"/>
      <c r="DM299" s="52"/>
      <c r="DN299" s="63"/>
      <c r="DO299" s="52"/>
      <c r="DP299" s="63"/>
      <c r="DQ299" s="52"/>
      <c r="DR299" s="52"/>
      <c r="DS299" s="52">
        <f t="shared" si="3268"/>
        <v>80</v>
      </c>
      <c r="DT299" s="52">
        <f t="shared" si="3269"/>
        <v>80</v>
      </c>
      <c r="DU299" s="31"/>
      <c r="DV299" s="31"/>
      <c r="DW299" s="31"/>
      <c r="DX299" s="31"/>
      <c r="DY299" s="31"/>
      <c r="DZ299" s="44"/>
      <c r="EA299" s="45"/>
      <c r="EB299" s="45"/>
      <c r="EC299" s="31"/>
      <c r="ED299" s="31"/>
      <c r="EE299" s="31"/>
      <c r="EF299" s="31"/>
      <c r="EG299" s="31"/>
      <c r="EH299" s="31"/>
      <c r="EI299" s="31"/>
      <c r="EJ299" s="31">
        <f t="shared" si="3270"/>
        <v>0</v>
      </c>
      <c r="EK299" s="31">
        <f t="shared" si="3271"/>
        <v>0</v>
      </c>
      <c r="EL299" s="31">
        <f t="shared" si="3272"/>
        <v>0</v>
      </c>
      <c r="EM299" s="30">
        <f t="shared" si="3273"/>
        <v>0</v>
      </c>
      <c r="EN299" s="31">
        <f t="shared" si="3274"/>
        <v>0</v>
      </c>
      <c r="EO299" s="31">
        <f t="shared" si="3275"/>
        <v>0</v>
      </c>
      <c r="EP299" s="31">
        <f t="shared" si="3276"/>
        <v>0</v>
      </c>
      <c r="EQ299" s="31">
        <f t="shared" si="3277"/>
        <v>0</v>
      </c>
      <c r="ER299" s="31">
        <f t="shared" si="3278"/>
        <v>0</v>
      </c>
      <c r="ES299" s="31">
        <f t="shared" si="3279"/>
        <v>0</v>
      </c>
      <c r="ET299" s="31">
        <f t="shared" si="3280"/>
        <v>0</v>
      </c>
      <c r="EU299" s="31">
        <f t="shared" si="3281"/>
        <v>0</v>
      </c>
      <c r="EV299" s="31">
        <f t="shared" si="3282"/>
        <v>0</v>
      </c>
      <c r="EW299" s="30">
        <f t="shared" si="3283"/>
        <v>0</v>
      </c>
      <c r="EX299" s="31">
        <f t="shared" si="3284"/>
        <v>0</v>
      </c>
      <c r="EY299" s="31">
        <f t="shared" si="3285"/>
        <v>0</v>
      </c>
      <c r="EZ299" s="31">
        <f t="shared" si="3286"/>
        <v>0</v>
      </c>
      <c r="FA299" s="31">
        <f t="shared" si="3287"/>
        <v>0</v>
      </c>
      <c r="FB299" s="31">
        <f t="shared" si="3288"/>
        <v>0</v>
      </c>
      <c r="FC299" s="31">
        <f t="shared" si="3289"/>
        <v>0</v>
      </c>
      <c r="FD299" s="31">
        <f t="shared" si="3290"/>
        <v>0</v>
      </c>
      <c r="FE299" s="31">
        <f t="shared" si="3291"/>
        <v>0</v>
      </c>
      <c r="FF299" s="31">
        <f t="shared" si="3292"/>
        <v>0</v>
      </c>
      <c r="FG299" s="30">
        <f t="shared" si="3293"/>
        <v>0</v>
      </c>
      <c r="FH299" s="31">
        <f t="shared" si="3294"/>
        <v>0</v>
      </c>
      <c r="FI299" s="31">
        <f t="shared" si="3295"/>
        <v>0</v>
      </c>
      <c r="FJ299" s="31">
        <f t="shared" si="3296"/>
        <v>0</v>
      </c>
      <c r="FK299" s="31">
        <f t="shared" si="3297"/>
        <v>0</v>
      </c>
      <c r="FL299" s="31">
        <f t="shared" si="3298"/>
        <v>0</v>
      </c>
      <c r="FM299" s="31">
        <f t="shared" si="3299"/>
        <v>0</v>
      </c>
      <c r="FN299" s="31">
        <f t="shared" si="3300"/>
        <v>0</v>
      </c>
      <c r="FO299" s="31">
        <f t="shared" si="3301"/>
        <v>0</v>
      </c>
      <c r="FP299" s="31">
        <f t="shared" si="3302"/>
        <v>0</v>
      </c>
      <c r="FQ299" s="31">
        <f t="shared" si="3303"/>
        <v>0</v>
      </c>
      <c r="FR299" s="31"/>
      <c r="FS299" s="31">
        <f t="shared" si="3303"/>
        <v>0</v>
      </c>
      <c r="FT299" s="31">
        <f t="shared" si="3304"/>
        <v>1</v>
      </c>
      <c r="FU299" s="31">
        <f t="shared" si="3305"/>
        <v>80</v>
      </c>
      <c r="FV299" s="31">
        <f t="shared" si="3306"/>
        <v>0</v>
      </c>
      <c r="FW299" s="31">
        <f t="shared" si="3307"/>
        <v>0</v>
      </c>
      <c r="FX299" s="31">
        <f t="shared" si="3308"/>
        <v>0</v>
      </c>
      <c r="FY299" s="31">
        <f t="shared" si="3309"/>
        <v>0</v>
      </c>
      <c r="FZ299" s="31">
        <f t="shared" si="3310"/>
        <v>0</v>
      </c>
      <c r="GA299" s="31">
        <f t="shared" si="3311"/>
        <v>0</v>
      </c>
      <c r="GB299" s="31">
        <f t="shared" si="3312"/>
        <v>0</v>
      </c>
      <c r="GC299" s="31">
        <f t="shared" si="3313"/>
        <v>0</v>
      </c>
      <c r="GD299" s="31">
        <f t="shared" si="3314"/>
        <v>0</v>
      </c>
      <c r="GE299" s="97">
        <f t="shared" si="3315"/>
        <v>80</v>
      </c>
      <c r="GF299" s="98">
        <f t="shared" si="3316"/>
        <v>80</v>
      </c>
      <c r="GG299" s="31"/>
      <c r="GH299" s="31"/>
      <c r="GI299" s="31"/>
      <c r="GJ299" s="31"/>
      <c r="GL299" s="7"/>
      <c r="GM299" s="7"/>
      <c r="GN299" s="11"/>
      <c r="GO299" s="33"/>
      <c r="GP299" s="40"/>
    </row>
    <row r="300" spans="1:200" s="2" customFormat="1" ht="24.95" hidden="1" customHeight="1">
      <c r="A300" s="31"/>
      <c r="B300" s="44"/>
      <c r="C300" s="45"/>
      <c r="D300" s="45"/>
      <c r="E300" s="45"/>
      <c r="F300" s="45"/>
      <c r="G300" s="45"/>
      <c r="H300" s="45"/>
      <c r="I300" s="45"/>
      <c r="J300" s="45"/>
      <c r="K300" s="45"/>
      <c r="L300" s="104"/>
      <c r="M300" s="107">
        <f t="shared" si="3361"/>
        <v>0</v>
      </c>
      <c r="N300" s="62"/>
      <c r="O300" s="52"/>
      <c r="P300" s="62"/>
      <c r="Q300" s="52"/>
      <c r="R300" s="62"/>
      <c r="S300" s="52"/>
      <c r="T300" s="62"/>
      <c r="U300" s="52"/>
      <c r="V300" s="63"/>
      <c r="W300" s="52"/>
      <c r="X300" s="52"/>
      <c r="Y300" s="52"/>
      <c r="Z300" s="63"/>
      <c r="AA300" s="52"/>
      <c r="AB300" s="63"/>
      <c r="AC300" s="52"/>
      <c r="AD300" s="63"/>
      <c r="AE300" s="108"/>
      <c r="AF300" s="63"/>
      <c r="AG300" s="52"/>
      <c r="AH300" s="63"/>
      <c r="AI300" s="52"/>
      <c r="AJ300" s="63"/>
      <c r="AK300" s="52"/>
      <c r="AL300" s="63"/>
      <c r="AM300" s="52"/>
      <c r="AN300" s="63"/>
      <c r="AO300" s="52"/>
      <c r="AP300" s="63"/>
      <c r="AQ300" s="52"/>
      <c r="AR300" s="63"/>
      <c r="AS300" s="52"/>
      <c r="AT300" s="63"/>
      <c r="AU300" s="52"/>
      <c r="AV300" s="63"/>
      <c r="AW300" s="52"/>
      <c r="AX300" s="63"/>
      <c r="AY300" s="52"/>
      <c r="AZ300" s="63"/>
      <c r="BA300" s="52"/>
      <c r="BB300" s="63"/>
      <c r="BC300" s="52"/>
      <c r="BD300" s="63"/>
      <c r="BE300" s="52"/>
      <c r="BF300" s="52"/>
      <c r="BG300" s="52">
        <f t="shared" si="3249"/>
        <v>0</v>
      </c>
      <c r="BH300" s="52">
        <f t="shared" si="3250"/>
        <v>0</v>
      </c>
      <c r="BI300" s="31"/>
      <c r="BJ300" s="44"/>
      <c r="BK300" s="44"/>
      <c r="BL300" s="44"/>
      <c r="BM300" s="31"/>
      <c r="BN300" s="44"/>
      <c r="BO300" s="45"/>
      <c r="BP300" s="45"/>
      <c r="BQ300" s="45"/>
      <c r="BR300" s="45"/>
      <c r="BS300" s="45"/>
      <c r="BT300" s="45"/>
      <c r="BU300" s="45"/>
      <c r="BV300" s="45"/>
      <c r="BW300" s="45"/>
      <c r="BX300" s="104"/>
      <c r="BY300" s="107">
        <f t="shared" ref="BY300:BY306" si="3365">SUM(BZ300+CB300+CF300+CH300+DD300*2)</f>
        <v>0</v>
      </c>
      <c r="BZ300" s="62"/>
      <c r="CA300" s="52"/>
      <c r="CB300" s="62"/>
      <c r="CC300" s="52"/>
      <c r="CD300" s="62"/>
      <c r="CE300" s="52"/>
      <c r="CF300" s="62"/>
      <c r="CG300" s="52"/>
      <c r="CH300" s="63"/>
      <c r="CI300" s="52"/>
      <c r="CJ300" s="52"/>
      <c r="CK300" s="52"/>
      <c r="CL300" s="63"/>
      <c r="CM300" s="52"/>
      <c r="CN300" s="63"/>
      <c r="CO300" s="52"/>
      <c r="CP300" s="63"/>
      <c r="CQ300" s="108"/>
      <c r="CR300" s="63"/>
      <c r="CS300" s="52"/>
      <c r="CT300" s="63"/>
      <c r="CU300" s="52"/>
      <c r="CV300" s="63"/>
      <c r="CW300" s="52"/>
      <c r="CX300" s="63"/>
      <c r="CY300" s="52"/>
      <c r="CZ300" s="63"/>
      <c r="DA300" s="52"/>
      <c r="DB300" s="63"/>
      <c r="DC300" s="52"/>
      <c r="DD300" s="63"/>
      <c r="DE300" s="52"/>
      <c r="DF300" s="63"/>
      <c r="DG300" s="52"/>
      <c r="DH300" s="63"/>
      <c r="DI300" s="52"/>
      <c r="DJ300" s="63"/>
      <c r="DK300" s="52"/>
      <c r="DL300" s="63"/>
      <c r="DM300" s="52"/>
      <c r="DN300" s="63"/>
      <c r="DO300" s="52"/>
      <c r="DP300" s="63"/>
      <c r="DQ300" s="52"/>
      <c r="DR300" s="52"/>
      <c r="DS300" s="52">
        <f t="shared" si="3268"/>
        <v>0</v>
      </c>
      <c r="DT300" s="52">
        <f t="shared" si="3269"/>
        <v>0</v>
      </c>
      <c r="DU300" s="31"/>
      <c r="DV300" s="31"/>
      <c r="DW300" s="31"/>
      <c r="DX300" s="31"/>
      <c r="DY300" s="31"/>
      <c r="DZ300" s="44"/>
      <c r="EA300" s="45"/>
      <c r="EB300" s="45"/>
      <c r="EC300" s="31"/>
      <c r="ED300" s="31"/>
      <c r="EE300" s="31"/>
      <c r="EF300" s="31"/>
      <c r="EG300" s="31"/>
      <c r="EH300" s="31"/>
      <c r="EI300" s="31"/>
      <c r="EJ300" s="31">
        <f t="shared" si="3270"/>
        <v>0</v>
      </c>
      <c r="EK300" s="31">
        <f t="shared" si="3271"/>
        <v>0</v>
      </c>
      <c r="EL300" s="31">
        <f t="shared" si="3272"/>
        <v>0</v>
      </c>
      <c r="EM300" s="30">
        <f t="shared" si="3273"/>
        <v>0</v>
      </c>
      <c r="EN300" s="31">
        <f t="shared" si="3274"/>
        <v>0</v>
      </c>
      <c r="EO300" s="31">
        <f t="shared" si="3275"/>
        <v>0</v>
      </c>
      <c r="EP300" s="31">
        <f t="shared" si="3276"/>
        <v>0</v>
      </c>
      <c r="EQ300" s="31">
        <f t="shared" si="3277"/>
        <v>0</v>
      </c>
      <c r="ER300" s="31">
        <f t="shared" si="3278"/>
        <v>0</v>
      </c>
      <c r="ES300" s="31">
        <f t="shared" si="3279"/>
        <v>0</v>
      </c>
      <c r="ET300" s="31">
        <f t="shared" si="3280"/>
        <v>0</v>
      </c>
      <c r="EU300" s="31">
        <f t="shared" si="3281"/>
        <v>0</v>
      </c>
      <c r="EV300" s="31">
        <f t="shared" si="3282"/>
        <v>0</v>
      </c>
      <c r="EW300" s="30">
        <f t="shared" si="3283"/>
        <v>0</v>
      </c>
      <c r="EX300" s="31">
        <f t="shared" si="3284"/>
        <v>0</v>
      </c>
      <c r="EY300" s="31">
        <f t="shared" si="3285"/>
        <v>0</v>
      </c>
      <c r="EZ300" s="31">
        <f t="shared" si="3286"/>
        <v>0</v>
      </c>
      <c r="FA300" s="31">
        <f t="shared" si="3287"/>
        <v>0</v>
      </c>
      <c r="FB300" s="31">
        <f t="shared" si="3288"/>
        <v>0</v>
      </c>
      <c r="FC300" s="31">
        <f t="shared" si="3289"/>
        <v>0</v>
      </c>
      <c r="FD300" s="31">
        <f t="shared" si="3290"/>
        <v>0</v>
      </c>
      <c r="FE300" s="31">
        <f t="shared" si="3291"/>
        <v>0</v>
      </c>
      <c r="FF300" s="31">
        <f t="shared" si="3292"/>
        <v>0</v>
      </c>
      <c r="FG300" s="30">
        <f t="shared" si="3293"/>
        <v>0</v>
      </c>
      <c r="FH300" s="31">
        <f t="shared" si="3294"/>
        <v>0</v>
      </c>
      <c r="FI300" s="31">
        <f t="shared" si="3295"/>
        <v>0</v>
      </c>
      <c r="FJ300" s="31">
        <f t="shared" si="3296"/>
        <v>0</v>
      </c>
      <c r="FK300" s="31">
        <f t="shared" si="3297"/>
        <v>0</v>
      </c>
      <c r="FL300" s="31">
        <f t="shared" si="3298"/>
        <v>0</v>
      </c>
      <c r="FM300" s="31">
        <f t="shared" si="3299"/>
        <v>0</v>
      </c>
      <c r="FN300" s="31">
        <f t="shared" si="3300"/>
        <v>0</v>
      </c>
      <c r="FO300" s="31">
        <f t="shared" si="3301"/>
        <v>0</v>
      </c>
      <c r="FP300" s="31">
        <f t="shared" si="3302"/>
        <v>0</v>
      </c>
      <c r="FQ300" s="31">
        <f t="shared" si="3303"/>
        <v>0</v>
      </c>
      <c r="FR300" s="31"/>
      <c r="FS300" s="31">
        <f t="shared" si="3303"/>
        <v>0</v>
      </c>
      <c r="FT300" s="31">
        <f t="shared" si="3304"/>
        <v>0</v>
      </c>
      <c r="FU300" s="31">
        <f t="shared" si="3305"/>
        <v>0</v>
      </c>
      <c r="FV300" s="31">
        <f t="shared" si="3306"/>
        <v>0</v>
      </c>
      <c r="FW300" s="31">
        <f t="shared" si="3307"/>
        <v>0</v>
      </c>
      <c r="FX300" s="31">
        <f t="shared" si="3308"/>
        <v>0</v>
      </c>
      <c r="FY300" s="31">
        <f t="shared" si="3309"/>
        <v>0</v>
      </c>
      <c r="FZ300" s="31">
        <f t="shared" si="3310"/>
        <v>0</v>
      </c>
      <c r="GA300" s="31">
        <f t="shared" si="3311"/>
        <v>0</v>
      </c>
      <c r="GB300" s="31">
        <f t="shared" si="3312"/>
        <v>0</v>
      </c>
      <c r="GC300" s="31">
        <f t="shared" si="3313"/>
        <v>0</v>
      </c>
      <c r="GD300" s="31">
        <f t="shared" si="3314"/>
        <v>0</v>
      </c>
      <c r="GE300" s="97">
        <f t="shared" si="3315"/>
        <v>0</v>
      </c>
      <c r="GF300" s="98">
        <f t="shared" si="3316"/>
        <v>0</v>
      </c>
      <c r="GG300" s="31"/>
      <c r="GH300" s="31"/>
      <c r="GI300" s="31"/>
      <c r="GJ300" s="31"/>
      <c r="GL300" s="7"/>
      <c r="GM300" s="7"/>
      <c r="GN300" s="11"/>
      <c r="GO300" s="33"/>
      <c r="GP300" s="40"/>
    </row>
    <row r="301" spans="1:200" s="2" customFormat="1" ht="24.95" hidden="1" customHeight="1">
      <c r="A301" s="31"/>
      <c r="B301" s="44"/>
      <c r="C301" s="45"/>
      <c r="D301" s="45"/>
      <c r="E301" s="45"/>
      <c r="F301" s="45"/>
      <c r="G301" s="45"/>
      <c r="H301" s="45"/>
      <c r="I301" s="45"/>
      <c r="J301" s="45"/>
      <c r="K301" s="45"/>
      <c r="L301" s="44"/>
      <c r="M301" s="107">
        <f t="shared" si="3361"/>
        <v>0</v>
      </c>
      <c r="N301" s="62"/>
      <c r="O301" s="52"/>
      <c r="P301" s="62"/>
      <c r="Q301" s="52"/>
      <c r="R301" s="62"/>
      <c r="S301" s="52"/>
      <c r="T301" s="62"/>
      <c r="U301" s="52"/>
      <c r="V301" s="63"/>
      <c r="W301" s="52"/>
      <c r="X301" s="52"/>
      <c r="Y301" s="52"/>
      <c r="Z301" s="63"/>
      <c r="AA301" s="52"/>
      <c r="AB301" s="63"/>
      <c r="AC301" s="52"/>
      <c r="AD301" s="63"/>
      <c r="AE301" s="108"/>
      <c r="AF301" s="63"/>
      <c r="AG301" s="52"/>
      <c r="AH301" s="63"/>
      <c r="AI301" s="52"/>
      <c r="AJ301" s="63"/>
      <c r="AK301" s="52"/>
      <c r="AL301" s="63"/>
      <c r="AM301" s="52"/>
      <c r="AN301" s="63"/>
      <c r="AO301" s="52"/>
      <c r="AP301" s="63"/>
      <c r="AQ301" s="52"/>
      <c r="AR301" s="63"/>
      <c r="AS301" s="52"/>
      <c r="AT301" s="63"/>
      <c r="AU301" s="52"/>
      <c r="AV301" s="63"/>
      <c r="AW301" s="52"/>
      <c r="AX301" s="63"/>
      <c r="AY301" s="52"/>
      <c r="AZ301" s="63"/>
      <c r="BA301" s="52"/>
      <c r="BB301" s="63"/>
      <c r="BC301" s="52"/>
      <c r="BD301" s="63"/>
      <c r="BE301" s="52"/>
      <c r="BF301" s="52"/>
      <c r="BG301" s="52">
        <f t="shared" si="3249"/>
        <v>0</v>
      </c>
      <c r="BH301" s="52">
        <f t="shared" si="3250"/>
        <v>0</v>
      </c>
      <c r="BI301" s="31"/>
      <c r="BJ301" s="44"/>
      <c r="BK301" s="44"/>
      <c r="BL301" s="44"/>
      <c r="BM301" s="31"/>
      <c r="BN301" s="44"/>
      <c r="BO301" s="45"/>
      <c r="BP301" s="45"/>
      <c r="BQ301" s="45"/>
      <c r="BR301" s="45"/>
      <c r="BS301" s="45"/>
      <c r="BT301" s="45"/>
      <c r="BU301" s="45"/>
      <c r="BV301" s="45"/>
      <c r="BW301" s="45"/>
      <c r="BX301" s="44"/>
      <c r="BY301" s="107">
        <f t="shared" si="3365"/>
        <v>0</v>
      </c>
      <c r="BZ301" s="62"/>
      <c r="CA301" s="52"/>
      <c r="CB301" s="62"/>
      <c r="CC301" s="52"/>
      <c r="CD301" s="62"/>
      <c r="CE301" s="52"/>
      <c r="CF301" s="62"/>
      <c r="CG301" s="52"/>
      <c r="CH301" s="63"/>
      <c r="CI301" s="52"/>
      <c r="CJ301" s="52"/>
      <c r="CK301" s="52"/>
      <c r="CL301" s="63"/>
      <c r="CM301" s="52"/>
      <c r="CN301" s="63"/>
      <c r="CO301" s="52"/>
      <c r="CP301" s="63"/>
      <c r="CQ301" s="108"/>
      <c r="CR301" s="63"/>
      <c r="CS301" s="52"/>
      <c r="CT301" s="63"/>
      <c r="CU301" s="52"/>
      <c r="CV301" s="63"/>
      <c r="CW301" s="52"/>
      <c r="CX301" s="63"/>
      <c r="CY301" s="52"/>
      <c r="CZ301" s="63"/>
      <c r="DA301" s="52"/>
      <c r="DB301" s="63"/>
      <c r="DC301" s="52"/>
      <c r="DD301" s="63"/>
      <c r="DE301" s="52"/>
      <c r="DF301" s="63"/>
      <c r="DG301" s="52"/>
      <c r="DH301" s="63"/>
      <c r="DI301" s="52"/>
      <c r="DJ301" s="63"/>
      <c r="DK301" s="52"/>
      <c r="DL301" s="63"/>
      <c r="DM301" s="52"/>
      <c r="DN301" s="63"/>
      <c r="DO301" s="52"/>
      <c r="DP301" s="63"/>
      <c r="DQ301" s="52"/>
      <c r="DR301" s="52"/>
      <c r="DS301" s="52">
        <f t="shared" si="3268"/>
        <v>0</v>
      </c>
      <c r="DT301" s="52">
        <f t="shared" si="3269"/>
        <v>0</v>
      </c>
      <c r="DU301" s="31"/>
      <c r="DV301" s="31"/>
      <c r="DW301" s="31"/>
      <c r="DX301" s="31"/>
      <c r="DY301" s="31"/>
      <c r="DZ301" s="44"/>
      <c r="EA301" s="45"/>
      <c r="EB301" s="45"/>
      <c r="EC301" s="31"/>
      <c r="ED301" s="31"/>
      <c r="EE301" s="31"/>
      <c r="EF301" s="31"/>
      <c r="EG301" s="31"/>
      <c r="EH301" s="31"/>
      <c r="EI301" s="31"/>
      <c r="EJ301" s="31">
        <f t="shared" si="3270"/>
        <v>0</v>
      </c>
      <c r="EK301" s="31">
        <f t="shared" si="3271"/>
        <v>0</v>
      </c>
      <c r="EL301" s="31">
        <f t="shared" si="3272"/>
        <v>0</v>
      </c>
      <c r="EM301" s="30">
        <f t="shared" si="3273"/>
        <v>0</v>
      </c>
      <c r="EN301" s="31">
        <f t="shared" si="3274"/>
        <v>0</v>
      </c>
      <c r="EO301" s="31">
        <f t="shared" si="3275"/>
        <v>0</v>
      </c>
      <c r="EP301" s="31">
        <f t="shared" si="3276"/>
        <v>0</v>
      </c>
      <c r="EQ301" s="31">
        <f t="shared" si="3277"/>
        <v>0</v>
      </c>
      <c r="ER301" s="31">
        <f t="shared" si="3278"/>
        <v>0</v>
      </c>
      <c r="ES301" s="31">
        <f t="shared" si="3279"/>
        <v>0</v>
      </c>
      <c r="ET301" s="31">
        <f t="shared" si="3280"/>
        <v>0</v>
      </c>
      <c r="EU301" s="31">
        <f t="shared" si="3281"/>
        <v>0</v>
      </c>
      <c r="EV301" s="31">
        <f t="shared" si="3282"/>
        <v>0</v>
      </c>
      <c r="EW301" s="30">
        <f t="shared" si="3283"/>
        <v>0</v>
      </c>
      <c r="EX301" s="31">
        <f t="shared" si="3284"/>
        <v>0</v>
      </c>
      <c r="EY301" s="31">
        <f t="shared" si="3285"/>
        <v>0</v>
      </c>
      <c r="EZ301" s="31">
        <f t="shared" si="3286"/>
        <v>0</v>
      </c>
      <c r="FA301" s="31">
        <f t="shared" si="3287"/>
        <v>0</v>
      </c>
      <c r="FB301" s="31">
        <f t="shared" si="3288"/>
        <v>0</v>
      </c>
      <c r="FC301" s="31">
        <f t="shared" si="3289"/>
        <v>0</v>
      </c>
      <c r="FD301" s="31">
        <f t="shared" si="3290"/>
        <v>0</v>
      </c>
      <c r="FE301" s="31">
        <f t="shared" si="3291"/>
        <v>0</v>
      </c>
      <c r="FF301" s="31">
        <f t="shared" si="3292"/>
        <v>0</v>
      </c>
      <c r="FG301" s="30">
        <f t="shared" si="3293"/>
        <v>0</v>
      </c>
      <c r="FH301" s="31">
        <f t="shared" si="3294"/>
        <v>0</v>
      </c>
      <c r="FI301" s="31">
        <f t="shared" si="3295"/>
        <v>0</v>
      </c>
      <c r="FJ301" s="31">
        <f t="shared" si="3296"/>
        <v>0</v>
      </c>
      <c r="FK301" s="31">
        <f t="shared" si="3297"/>
        <v>0</v>
      </c>
      <c r="FL301" s="31">
        <f t="shared" si="3298"/>
        <v>0</v>
      </c>
      <c r="FM301" s="31">
        <f t="shared" si="3299"/>
        <v>0</v>
      </c>
      <c r="FN301" s="31">
        <f t="shared" si="3300"/>
        <v>0</v>
      </c>
      <c r="FO301" s="31">
        <f t="shared" si="3301"/>
        <v>0</v>
      </c>
      <c r="FP301" s="31">
        <f t="shared" si="3302"/>
        <v>0</v>
      </c>
      <c r="FQ301" s="31">
        <f t="shared" si="3303"/>
        <v>0</v>
      </c>
      <c r="FR301" s="31"/>
      <c r="FS301" s="31">
        <f t="shared" si="3303"/>
        <v>0</v>
      </c>
      <c r="FT301" s="31">
        <f t="shared" si="3304"/>
        <v>0</v>
      </c>
      <c r="FU301" s="31">
        <f t="shared" si="3305"/>
        <v>0</v>
      </c>
      <c r="FV301" s="31">
        <f t="shared" si="3306"/>
        <v>0</v>
      </c>
      <c r="FW301" s="31">
        <f t="shared" si="3307"/>
        <v>0</v>
      </c>
      <c r="FX301" s="31">
        <f t="shared" si="3308"/>
        <v>0</v>
      </c>
      <c r="FY301" s="31">
        <f t="shared" si="3309"/>
        <v>0</v>
      </c>
      <c r="FZ301" s="31">
        <f t="shared" si="3310"/>
        <v>0</v>
      </c>
      <c r="GA301" s="31">
        <f t="shared" si="3311"/>
        <v>0</v>
      </c>
      <c r="GB301" s="31">
        <f t="shared" si="3312"/>
        <v>0</v>
      </c>
      <c r="GC301" s="31">
        <f t="shared" si="3313"/>
        <v>0</v>
      </c>
      <c r="GD301" s="31">
        <f t="shared" si="3314"/>
        <v>0</v>
      </c>
      <c r="GE301" s="97">
        <f t="shared" si="3315"/>
        <v>0</v>
      </c>
      <c r="GF301" s="98">
        <f t="shared" si="3316"/>
        <v>0</v>
      </c>
      <c r="GG301" s="31"/>
      <c r="GH301" s="31"/>
      <c r="GI301" s="31"/>
      <c r="GJ301" s="31"/>
      <c r="GL301" s="7"/>
      <c r="GM301" s="7"/>
      <c r="GN301" s="11"/>
      <c r="GO301" s="33"/>
      <c r="GP301" s="40"/>
    </row>
    <row r="302" spans="1:200" s="2" customFormat="1" ht="24.95" hidden="1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107">
        <f t="shared" si="3361"/>
        <v>0</v>
      </c>
      <c r="N302" s="62"/>
      <c r="O302" s="52"/>
      <c r="P302" s="62"/>
      <c r="Q302" s="52"/>
      <c r="R302" s="62"/>
      <c r="S302" s="52"/>
      <c r="T302" s="62"/>
      <c r="U302" s="52"/>
      <c r="V302" s="63"/>
      <c r="W302" s="52"/>
      <c r="X302" s="52"/>
      <c r="Y302" s="52"/>
      <c r="Z302" s="63"/>
      <c r="AA302" s="52"/>
      <c r="AB302" s="63"/>
      <c r="AC302" s="52"/>
      <c r="AD302" s="63"/>
      <c r="AE302" s="108"/>
      <c r="AF302" s="63"/>
      <c r="AG302" s="52"/>
      <c r="AH302" s="63"/>
      <c r="AI302" s="52"/>
      <c r="AJ302" s="63"/>
      <c r="AK302" s="52"/>
      <c r="AL302" s="63"/>
      <c r="AM302" s="52"/>
      <c r="AN302" s="63"/>
      <c r="AO302" s="52"/>
      <c r="AP302" s="63"/>
      <c r="AQ302" s="52"/>
      <c r="AR302" s="63"/>
      <c r="AS302" s="52"/>
      <c r="AT302" s="63"/>
      <c r="AU302" s="52"/>
      <c r="AV302" s="63"/>
      <c r="AW302" s="52"/>
      <c r="AX302" s="63"/>
      <c r="AY302" s="52"/>
      <c r="AZ302" s="63"/>
      <c r="BA302" s="52"/>
      <c r="BB302" s="63"/>
      <c r="BC302" s="52"/>
      <c r="BD302" s="63"/>
      <c r="BE302" s="52"/>
      <c r="BF302" s="52"/>
      <c r="BG302" s="52">
        <f t="shared" si="3249"/>
        <v>0</v>
      </c>
      <c r="BH302" s="52">
        <f t="shared" si="3250"/>
        <v>0</v>
      </c>
      <c r="BI302" s="31"/>
      <c r="BJ302" s="44"/>
      <c r="BK302" s="44"/>
      <c r="BL302" s="44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107">
        <f t="shared" si="3365"/>
        <v>0</v>
      </c>
      <c r="BZ302" s="62"/>
      <c r="CA302" s="52"/>
      <c r="CB302" s="62"/>
      <c r="CC302" s="52"/>
      <c r="CD302" s="62"/>
      <c r="CE302" s="52"/>
      <c r="CF302" s="62"/>
      <c r="CG302" s="52"/>
      <c r="CH302" s="63"/>
      <c r="CI302" s="52"/>
      <c r="CJ302" s="52"/>
      <c r="CK302" s="52"/>
      <c r="CL302" s="63"/>
      <c r="CM302" s="52"/>
      <c r="CN302" s="63"/>
      <c r="CO302" s="52"/>
      <c r="CP302" s="63"/>
      <c r="CQ302" s="108"/>
      <c r="CR302" s="63"/>
      <c r="CS302" s="52"/>
      <c r="CT302" s="63"/>
      <c r="CU302" s="52"/>
      <c r="CV302" s="63"/>
      <c r="CW302" s="52"/>
      <c r="CX302" s="63"/>
      <c r="CY302" s="52"/>
      <c r="CZ302" s="63"/>
      <c r="DA302" s="52"/>
      <c r="DB302" s="63"/>
      <c r="DC302" s="52"/>
      <c r="DD302" s="63"/>
      <c r="DE302" s="52"/>
      <c r="DF302" s="63"/>
      <c r="DG302" s="52"/>
      <c r="DH302" s="63"/>
      <c r="DI302" s="52"/>
      <c r="DJ302" s="63"/>
      <c r="DK302" s="52"/>
      <c r="DL302" s="63"/>
      <c r="DM302" s="52"/>
      <c r="DN302" s="63"/>
      <c r="DO302" s="52"/>
      <c r="DP302" s="63"/>
      <c r="DQ302" s="52"/>
      <c r="DR302" s="52"/>
      <c r="DS302" s="52">
        <f t="shared" si="3268"/>
        <v>0</v>
      </c>
      <c r="DT302" s="52">
        <f t="shared" si="3269"/>
        <v>0</v>
      </c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>
        <f t="shared" si="3270"/>
        <v>0</v>
      </c>
      <c r="EK302" s="31">
        <f t="shared" si="3271"/>
        <v>0</v>
      </c>
      <c r="EL302" s="31">
        <f t="shared" si="3272"/>
        <v>0</v>
      </c>
      <c r="EM302" s="30">
        <f t="shared" si="3273"/>
        <v>0</v>
      </c>
      <c r="EN302" s="31">
        <f t="shared" si="3274"/>
        <v>0</v>
      </c>
      <c r="EO302" s="31">
        <f t="shared" si="3275"/>
        <v>0</v>
      </c>
      <c r="EP302" s="31">
        <f t="shared" si="3276"/>
        <v>0</v>
      </c>
      <c r="EQ302" s="31">
        <f t="shared" si="3277"/>
        <v>0</v>
      </c>
      <c r="ER302" s="31">
        <f t="shared" si="3278"/>
        <v>0</v>
      </c>
      <c r="ES302" s="31">
        <f t="shared" si="3279"/>
        <v>0</v>
      </c>
      <c r="ET302" s="31">
        <f t="shared" si="3280"/>
        <v>0</v>
      </c>
      <c r="EU302" s="31">
        <f t="shared" si="3281"/>
        <v>0</v>
      </c>
      <c r="EV302" s="31">
        <f t="shared" si="3282"/>
        <v>0</v>
      </c>
      <c r="EW302" s="30">
        <f t="shared" si="3283"/>
        <v>0</v>
      </c>
      <c r="EX302" s="31">
        <f t="shared" si="3284"/>
        <v>0</v>
      </c>
      <c r="EY302" s="31">
        <f t="shared" si="3285"/>
        <v>0</v>
      </c>
      <c r="EZ302" s="31">
        <f t="shared" si="3286"/>
        <v>0</v>
      </c>
      <c r="FA302" s="31">
        <f t="shared" si="3287"/>
        <v>0</v>
      </c>
      <c r="FB302" s="31">
        <f t="shared" si="3288"/>
        <v>0</v>
      </c>
      <c r="FC302" s="31">
        <f t="shared" si="3289"/>
        <v>0</v>
      </c>
      <c r="FD302" s="31">
        <f t="shared" si="3290"/>
        <v>0</v>
      </c>
      <c r="FE302" s="31">
        <f t="shared" si="3291"/>
        <v>0</v>
      </c>
      <c r="FF302" s="31">
        <f t="shared" si="3292"/>
        <v>0</v>
      </c>
      <c r="FG302" s="30">
        <f t="shared" si="3293"/>
        <v>0</v>
      </c>
      <c r="FH302" s="31">
        <f t="shared" si="3294"/>
        <v>0</v>
      </c>
      <c r="FI302" s="31">
        <f t="shared" si="3295"/>
        <v>0</v>
      </c>
      <c r="FJ302" s="31">
        <f t="shared" si="3296"/>
        <v>0</v>
      </c>
      <c r="FK302" s="31">
        <f t="shared" si="3297"/>
        <v>0</v>
      </c>
      <c r="FL302" s="31">
        <f t="shared" si="3298"/>
        <v>0</v>
      </c>
      <c r="FM302" s="31">
        <f t="shared" si="3299"/>
        <v>0</v>
      </c>
      <c r="FN302" s="31">
        <f t="shared" si="3300"/>
        <v>0</v>
      </c>
      <c r="FO302" s="31">
        <f t="shared" si="3301"/>
        <v>0</v>
      </c>
      <c r="FP302" s="31">
        <f t="shared" si="3302"/>
        <v>0</v>
      </c>
      <c r="FQ302" s="31">
        <f t="shared" si="3303"/>
        <v>0</v>
      </c>
      <c r="FR302" s="31"/>
      <c r="FS302" s="31">
        <f t="shared" si="3303"/>
        <v>0</v>
      </c>
      <c r="FT302" s="31">
        <f t="shared" si="3304"/>
        <v>0</v>
      </c>
      <c r="FU302" s="31">
        <f t="shared" si="3305"/>
        <v>0</v>
      </c>
      <c r="FV302" s="31">
        <f t="shared" si="3306"/>
        <v>0</v>
      </c>
      <c r="FW302" s="31">
        <f t="shared" si="3307"/>
        <v>0</v>
      </c>
      <c r="FX302" s="31">
        <f t="shared" si="3308"/>
        <v>0</v>
      </c>
      <c r="FY302" s="31">
        <f t="shared" si="3309"/>
        <v>0</v>
      </c>
      <c r="FZ302" s="31">
        <f t="shared" si="3310"/>
        <v>0</v>
      </c>
      <c r="GA302" s="31">
        <f t="shared" si="3311"/>
        <v>0</v>
      </c>
      <c r="GB302" s="31">
        <f t="shared" si="3312"/>
        <v>0</v>
      </c>
      <c r="GC302" s="31">
        <f t="shared" si="3313"/>
        <v>0</v>
      </c>
      <c r="GD302" s="31">
        <f t="shared" si="3314"/>
        <v>0</v>
      </c>
      <c r="GE302" s="97">
        <f t="shared" si="3315"/>
        <v>0</v>
      </c>
      <c r="GF302" s="98">
        <f t="shared" si="3316"/>
        <v>0</v>
      </c>
      <c r="GG302" s="31"/>
      <c r="GH302" s="31"/>
      <c r="GI302" s="31"/>
      <c r="GJ302" s="31"/>
      <c r="GL302" s="7"/>
      <c r="GM302" s="7"/>
      <c r="GN302" s="11"/>
      <c r="GO302" s="33"/>
      <c r="GP302" s="40"/>
    </row>
    <row r="303" spans="1:200" s="2" customFormat="1" ht="24.95" hidden="1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107">
        <f t="shared" si="3361"/>
        <v>0</v>
      </c>
      <c r="N303" s="62"/>
      <c r="O303" s="52"/>
      <c r="P303" s="62"/>
      <c r="Q303" s="52"/>
      <c r="R303" s="62"/>
      <c r="S303" s="52"/>
      <c r="T303" s="62"/>
      <c r="U303" s="52"/>
      <c r="V303" s="63"/>
      <c r="W303" s="52"/>
      <c r="X303" s="52"/>
      <c r="Y303" s="52"/>
      <c r="Z303" s="63"/>
      <c r="AA303" s="52"/>
      <c r="AB303" s="63"/>
      <c r="AC303" s="52"/>
      <c r="AD303" s="63"/>
      <c r="AE303" s="108"/>
      <c r="AF303" s="63"/>
      <c r="AG303" s="52"/>
      <c r="AH303" s="63"/>
      <c r="AI303" s="52"/>
      <c r="AJ303" s="63"/>
      <c r="AK303" s="52"/>
      <c r="AL303" s="63"/>
      <c r="AM303" s="52"/>
      <c r="AN303" s="63"/>
      <c r="AO303" s="52"/>
      <c r="AP303" s="63"/>
      <c r="AQ303" s="52"/>
      <c r="AR303" s="63"/>
      <c r="AS303" s="52"/>
      <c r="AT303" s="63"/>
      <c r="AU303" s="52"/>
      <c r="AV303" s="63"/>
      <c r="AW303" s="52"/>
      <c r="AX303" s="63"/>
      <c r="AY303" s="52"/>
      <c r="AZ303" s="63"/>
      <c r="BA303" s="52"/>
      <c r="BB303" s="63"/>
      <c r="BC303" s="52"/>
      <c r="BD303" s="63"/>
      <c r="BE303" s="52"/>
      <c r="BF303" s="52"/>
      <c r="BG303" s="52">
        <f t="shared" si="3249"/>
        <v>0</v>
      </c>
      <c r="BH303" s="52">
        <f t="shared" si="3250"/>
        <v>0</v>
      </c>
      <c r="BI303" s="31"/>
      <c r="BJ303" s="44"/>
      <c r="BK303" s="44"/>
      <c r="BL303" s="44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107">
        <f t="shared" si="3365"/>
        <v>0</v>
      </c>
      <c r="BZ303" s="62"/>
      <c r="CA303" s="52"/>
      <c r="CB303" s="62"/>
      <c r="CC303" s="52"/>
      <c r="CD303" s="62"/>
      <c r="CE303" s="52"/>
      <c r="CF303" s="62"/>
      <c r="CG303" s="52"/>
      <c r="CH303" s="63"/>
      <c r="CI303" s="52"/>
      <c r="CJ303" s="52"/>
      <c r="CK303" s="52"/>
      <c r="CL303" s="63"/>
      <c r="CM303" s="52"/>
      <c r="CN303" s="63"/>
      <c r="CO303" s="52"/>
      <c r="CP303" s="63"/>
      <c r="CQ303" s="108"/>
      <c r="CR303" s="63"/>
      <c r="CS303" s="52"/>
      <c r="CT303" s="63"/>
      <c r="CU303" s="52"/>
      <c r="CV303" s="63"/>
      <c r="CW303" s="52"/>
      <c r="CX303" s="63"/>
      <c r="CY303" s="52"/>
      <c r="CZ303" s="63"/>
      <c r="DA303" s="52"/>
      <c r="DB303" s="63"/>
      <c r="DC303" s="52"/>
      <c r="DD303" s="63"/>
      <c r="DE303" s="52"/>
      <c r="DF303" s="63"/>
      <c r="DG303" s="52"/>
      <c r="DH303" s="63"/>
      <c r="DI303" s="52"/>
      <c r="DJ303" s="63"/>
      <c r="DK303" s="52"/>
      <c r="DL303" s="63"/>
      <c r="DM303" s="52"/>
      <c r="DN303" s="63"/>
      <c r="DO303" s="52"/>
      <c r="DP303" s="63"/>
      <c r="DQ303" s="52"/>
      <c r="DR303" s="52"/>
      <c r="DS303" s="52">
        <f t="shared" si="3268"/>
        <v>0</v>
      </c>
      <c r="DT303" s="52">
        <f t="shared" si="3269"/>
        <v>0</v>
      </c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>
        <f t="shared" si="3270"/>
        <v>0</v>
      </c>
      <c r="EK303" s="31">
        <f t="shared" si="3271"/>
        <v>0</v>
      </c>
      <c r="EL303" s="31">
        <f t="shared" si="3272"/>
        <v>0</v>
      </c>
      <c r="EM303" s="30">
        <f t="shared" si="3273"/>
        <v>0</v>
      </c>
      <c r="EN303" s="31">
        <f t="shared" si="3274"/>
        <v>0</v>
      </c>
      <c r="EO303" s="31">
        <f t="shared" si="3275"/>
        <v>0</v>
      </c>
      <c r="EP303" s="31">
        <f t="shared" si="3276"/>
        <v>0</v>
      </c>
      <c r="EQ303" s="31">
        <f t="shared" si="3277"/>
        <v>0</v>
      </c>
      <c r="ER303" s="31">
        <f t="shared" si="3278"/>
        <v>0</v>
      </c>
      <c r="ES303" s="31">
        <f t="shared" si="3279"/>
        <v>0</v>
      </c>
      <c r="ET303" s="31">
        <f t="shared" si="3280"/>
        <v>0</v>
      </c>
      <c r="EU303" s="31">
        <f t="shared" si="3281"/>
        <v>0</v>
      </c>
      <c r="EV303" s="31">
        <f t="shared" si="3282"/>
        <v>0</v>
      </c>
      <c r="EW303" s="30">
        <f t="shared" si="3283"/>
        <v>0</v>
      </c>
      <c r="EX303" s="31">
        <f t="shared" si="3284"/>
        <v>0</v>
      </c>
      <c r="EY303" s="31">
        <f t="shared" si="3285"/>
        <v>0</v>
      </c>
      <c r="EZ303" s="31">
        <f t="shared" si="3286"/>
        <v>0</v>
      </c>
      <c r="FA303" s="31">
        <f t="shared" si="3287"/>
        <v>0</v>
      </c>
      <c r="FB303" s="31">
        <f t="shared" si="3288"/>
        <v>0</v>
      </c>
      <c r="FC303" s="31">
        <f t="shared" si="3289"/>
        <v>0</v>
      </c>
      <c r="FD303" s="31">
        <f t="shared" si="3290"/>
        <v>0</v>
      </c>
      <c r="FE303" s="31">
        <f t="shared" si="3291"/>
        <v>0</v>
      </c>
      <c r="FF303" s="31">
        <f t="shared" si="3292"/>
        <v>0</v>
      </c>
      <c r="FG303" s="30">
        <f t="shared" si="3293"/>
        <v>0</v>
      </c>
      <c r="FH303" s="31">
        <f t="shared" si="3294"/>
        <v>0</v>
      </c>
      <c r="FI303" s="31">
        <f t="shared" si="3295"/>
        <v>0</v>
      </c>
      <c r="FJ303" s="31">
        <f t="shared" si="3296"/>
        <v>0</v>
      </c>
      <c r="FK303" s="31">
        <f t="shared" si="3297"/>
        <v>0</v>
      </c>
      <c r="FL303" s="31">
        <f t="shared" si="3298"/>
        <v>0</v>
      </c>
      <c r="FM303" s="31">
        <f t="shared" si="3299"/>
        <v>0</v>
      </c>
      <c r="FN303" s="31">
        <f t="shared" si="3300"/>
        <v>0</v>
      </c>
      <c r="FO303" s="31">
        <f t="shared" si="3301"/>
        <v>0</v>
      </c>
      <c r="FP303" s="31">
        <f t="shared" si="3302"/>
        <v>0</v>
      </c>
      <c r="FQ303" s="31">
        <f t="shared" si="3303"/>
        <v>0</v>
      </c>
      <c r="FR303" s="31"/>
      <c r="FS303" s="31">
        <f t="shared" si="3303"/>
        <v>0</v>
      </c>
      <c r="FT303" s="31">
        <f t="shared" si="3304"/>
        <v>0</v>
      </c>
      <c r="FU303" s="31">
        <f t="shared" si="3305"/>
        <v>0</v>
      </c>
      <c r="FV303" s="31">
        <f t="shared" si="3306"/>
        <v>0</v>
      </c>
      <c r="FW303" s="31">
        <f t="shared" si="3307"/>
        <v>0</v>
      </c>
      <c r="FX303" s="31">
        <f t="shared" si="3308"/>
        <v>0</v>
      </c>
      <c r="FY303" s="31">
        <f t="shared" si="3309"/>
        <v>0</v>
      </c>
      <c r="FZ303" s="31">
        <f t="shared" si="3310"/>
        <v>0</v>
      </c>
      <c r="GA303" s="31">
        <f t="shared" si="3311"/>
        <v>0</v>
      </c>
      <c r="GB303" s="31">
        <f t="shared" si="3312"/>
        <v>0</v>
      </c>
      <c r="GC303" s="31">
        <f t="shared" si="3313"/>
        <v>0</v>
      </c>
      <c r="GD303" s="31">
        <f t="shared" si="3314"/>
        <v>0</v>
      </c>
      <c r="GE303" s="97">
        <f t="shared" si="3315"/>
        <v>0</v>
      </c>
      <c r="GF303" s="98">
        <f t="shared" si="3316"/>
        <v>0</v>
      </c>
      <c r="GG303" s="31"/>
      <c r="GH303" s="31"/>
      <c r="GI303" s="31"/>
      <c r="GJ303" s="31"/>
      <c r="GL303" s="7"/>
      <c r="GM303" s="7"/>
      <c r="GN303" s="11"/>
      <c r="GO303" s="33"/>
      <c r="GP303" s="40"/>
    </row>
    <row r="304" spans="1:200" s="2" customFormat="1" ht="24.95" hidden="1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107">
        <f t="shared" si="3361"/>
        <v>0</v>
      </c>
      <c r="N304" s="62"/>
      <c r="O304" s="52"/>
      <c r="P304" s="62"/>
      <c r="Q304" s="52"/>
      <c r="R304" s="62"/>
      <c r="S304" s="52"/>
      <c r="T304" s="62"/>
      <c r="U304" s="52"/>
      <c r="V304" s="63"/>
      <c r="W304" s="52"/>
      <c r="X304" s="52"/>
      <c r="Y304" s="52"/>
      <c r="Z304" s="63"/>
      <c r="AA304" s="52"/>
      <c r="AB304" s="63"/>
      <c r="AC304" s="52"/>
      <c r="AD304" s="63"/>
      <c r="AE304" s="108"/>
      <c r="AF304" s="63"/>
      <c r="AG304" s="52"/>
      <c r="AH304" s="63"/>
      <c r="AI304" s="52"/>
      <c r="AJ304" s="63"/>
      <c r="AK304" s="52"/>
      <c r="AL304" s="63"/>
      <c r="AM304" s="52"/>
      <c r="AN304" s="63"/>
      <c r="AO304" s="52"/>
      <c r="AP304" s="63"/>
      <c r="AQ304" s="52"/>
      <c r="AR304" s="63"/>
      <c r="AS304" s="52"/>
      <c r="AT304" s="63"/>
      <c r="AU304" s="52"/>
      <c r="AV304" s="63"/>
      <c r="AW304" s="52"/>
      <c r="AX304" s="63"/>
      <c r="AY304" s="52"/>
      <c r="AZ304" s="63"/>
      <c r="BA304" s="52"/>
      <c r="BB304" s="63"/>
      <c r="BC304" s="52"/>
      <c r="BD304" s="63"/>
      <c r="BE304" s="52"/>
      <c r="BF304" s="52"/>
      <c r="BG304" s="52">
        <f t="shared" si="3249"/>
        <v>0</v>
      </c>
      <c r="BH304" s="52">
        <f t="shared" si="3250"/>
        <v>0</v>
      </c>
      <c r="BI304" s="31"/>
      <c r="BJ304" s="44"/>
      <c r="BK304" s="44"/>
      <c r="BL304" s="44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107">
        <f t="shared" si="3365"/>
        <v>0</v>
      </c>
      <c r="BZ304" s="62"/>
      <c r="CA304" s="52"/>
      <c r="CB304" s="62"/>
      <c r="CC304" s="52"/>
      <c r="CD304" s="62"/>
      <c r="CE304" s="52"/>
      <c r="CF304" s="62"/>
      <c r="CG304" s="52"/>
      <c r="CH304" s="63"/>
      <c r="CI304" s="52"/>
      <c r="CJ304" s="52"/>
      <c r="CK304" s="52"/>
      <c r="CL304" s="63"/>
      <c r="CM304" s="52"/>
      <c r="CN304" s="63"/>
      <c r="CO304" s="52"/>
      <c r="CP304" s="63"/>
      <c r="CQ304" s="108"/>
      <c r="CR304" s="63"/>
      <c r="CS304" s="52"/>
      <c r="CT304" s="63"/>
      <c r="CU304" s="52"/>
      <c r="CV304" s="63"/>
      <c r="CW304" s="52"/>
      <c r="CX304" s="63"/>
      <c r="CY304" s="52"/>
      <c r="CZ304" s="63"/>
      <c r="DA304" s="52"/>
      <c r="DB304" s="63"/>
      <c r="DC304" s="52"/>
      <c r="DD304" s="63"/>
      <c r="DE304" s="52"/>
      <c r="DF304" s="63"/>
      <c r="DG304" s="52"/>
      <c r="DH304" s="63"/>
      <c r="DI304" s="52"/>
      <c r="DJ304" s="63"/>
      <c r="DK304" s="52"/>
      <c r="DL304" s="63"/>
      <c r="DM304" s="52"/>
      <c r="DN304" s="63"/>
      <c r="DO304" s="52"/>
      <c r="DP304" s="63"/>
      <c r="DQ304" s="52"/>
      <c r="DR304" s="52"/>
      <c r="DS304" s="52">
        <f t="shared" si="3268"/>
        <v>0</v>
      </c>
      <c r="DT304" s="52">
        <f t="shared" si="3269"/>
        <v>0</v>
      </c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>
        <f t="shared" si="3270"/>
        <v>0</v>
      </c>
      <c r="EK304" s="31">
        <f t="shared" si="3271"/>
        <v>0</v>
      </c>
      <c r="EL304" s="31">
        <f t="shared" si="3272"/>
        <v>0</v>
      </c>
      <c r="EM304" s="30">
        <f t="shared" si="3273"/>
        <v>0</v>
      </c>
      <c r="EN304" s="31">
        <f t="shared" si="3274"/>
        <v>0</v>
      </c>
      <c r="EO304" s="31">
        <f t="shared" si="3275"/>
        <v>0</v>
      </c>
      <c r="EP304" s="31">
        <f t="shared" si="3276"/>
        <v>0</v>
      </c>
      <c r="EQ304" s="31">
        <f t="shared" si="3277"/>
        <v>0</v>
      </c>
      <c r="ER304" s="31">
        <f t="shared" si="3278"/>
        <v>0</v>
      </c>
      <c r="ES304" s="31">
        <f t="shared" si="3279"/>
        <v>0</v>
      </c>
      <c r="ET304" s="31">
        <f t="shared" si="3280"/>
        <v>0</v>
      </c>
      <c r="EU304" s="31">
        <f t="shared" si="3281"/>
        <v>0</v>
      </c>
      <c r="EV304" s="31">
        <f t="shared" si="3282"/>
        <v>0</v>
      </c>
      <c r="EW304" s="30">
        <f t="shared" si="3283"/>
        <v>0</v>
      </c>
      <c r="EX304" s="31">
        <f t="shared" si="3284"/>
        <v>0</v>
      </c>
      <c r="EY304" s="31">
        <f t="shared" si="3285"/>
        <v>0</v>
      </c>
      <c r="EZ304" s="31">
        <f t="shared" si="3286"/>
        <v>0</v>
      </c>
      <c r="FA304" s="31">
        <f t="shared" si="3287"/>
        <v>0</v>
      </c>
      <c r="FB304" s="31">
        <f t="shared" si="3288"/>
        <v>0</v>
      </c>
      <c r="FC304" s="31">
        <f t="shared" si="3289"/>
        <v>0</v>
      </c>
      <c r="FD304" s="31">
        <f t="shared" si="3290"/>
        <v>0</v>
      </c>
      <c r="FE304" s="31">
        <f t="shared" si="3291"/>
        <v>0</v>
      </c>
      <c r="FF304" s="31">
        <f t="shared" si="3292"/>
        <v>0</v>
      </c>
      <c r="FG304" s="30">
        <f t="shared" si="3293"/>
        <v>0</v>
      </c>
      <c r="FH304" s="31">
        <f t="shared" si="3294"/>
        <v>0</v>
      </c>
      <c r="FI304" s="31">
        <f t="shared" si="3295"/>
        <v>0</v>
      </c>
      <c r="FJ304" s="31">
        <f t="shared" si="3296"/>
        <v>0</v>
      </c>
      <c r="FK304" s="31">
        <f t="shared" si="3297"/>
        <v>0</v>
      </c>
      <c r="FL304" s="31">
        <f t="shared" si="3298"/>
        <v>0</v>
      </c>
      <c r="FM304" s="31">
        <f t="shared" si="3299"/>
        <v>0</v>
      </c>
      <c r="FN304" s="31">
        <f t="shared" si="3300"/>
        <v>0</v>
      </c>
      <c r="FO304" s="31">
        <f t="shared" si="3301"/>
        <v>0</v>
      </c>
      <c r="FP304" s="31">
        <f t="shared" si="3302"/>
        <v>0</v>
      </c>
      <c r="FQ304" s="31">
        <f t="shared" si="3303"/>
        <v>0</v>
      </c>
      <c r="FR304" s="31"/>
      <c r="FS304" s="31">
        <f t="shared" si="3303"/>
        <v>0</v>
      </c>
      <c r="FT304" s="31">
        <f t="shared" si="3304"/>
        <v>0</v>
      </c>
      <c r="FU304" s="31">
        <f t="shared" si="3305"/>
        <v>0</v>
      </c>
      <c r="FV304" s="31">
        <f t="shared" si="3306"/>
        <v>0</v>
      </c>
      <c r="FW304" s="31">
        <f t="shared" si="3307"/>
        <v>0</v>
      </c>
      <c r="FX304" s="31">
        <f t="shared" si="3308"/>
        <v>0</v>
      </c>
      <c r="FY304" s="31">
        <f t="shared" si="3309"/>
        <v>0</v>
      </c>
      <c r="FZ304" s="31">
        <f t="shared" si="3310"/>
        <v>0</v>
      </c>
      <c r="GA304" s="31">
        <f t="shared" si="3311"/>
        <v>0</v>
      </c>
      <c r="GB304" s="31">
        <f t="shared" si="3312"/>
        <v>0</v>
      </c>
      <c r="GC304" s="31">
        <f t="shared" si="3313"/>
        <v>0</v>
      </c>
      <c r="GD304" s="31">
        <f t="shared" si="3314"/>
        <v>0</v>
      </c>
      <c r="GE304" s="97">
        <f t="shared" si="3315"/>
        <v>0</v>
      </c>
      <c r="GF304" s="98">
        <f t="shared" si="3316"/>
        <v>0</v>
      </c>
      <c r="GG304" s="31"/>
      <c r="GH304" s="31"/>
      <c r="GI304" s="31"/>
      <c r="GJ304" s="31"/>
      <c r="GL304" s="7"/>
      <c r="GM304" s="7"/>
      <c r="GN304" s="11"/>
      <c r="GO304" s="33"/>
      <c r="GP304" s="40"/>
    </row>
    <row r="305" spans="1:200" s="2" customFormat="1" ht="24.95" hidden="1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107">
        <f t="shared" si="3361"/>
        <v>0</v>
      </c>
      <c r="N305" s="62"/>
      <c r="O305" s="52"/>
      <c r="P305" s="62"/>
      <c r="Q305" s="52"/>
      <c r="R305" s="62"/>
      <c r="S305" s="52"/>
      <c r="T305" s="62"/>
      <c r="U305" s="52"/>
      <c r="V305" s="63"/>
      <c r="W305" s="52"/>
      <c r="X305" s="52"/>
      <c r="Y305" s="52"/>
      <c r="Z305" s="63"/>
      <c r="AA305" s="52"/>
      <c r="AB305" s="63"/>
      <c r="AC305" s="52"/>
      <c r="AD305" s="63"/>
      <c r="AE305" s="108"/>
      <c r="AF305" s="63"/>
      <c r="AG305" s="52"/>
      <c r="AH305" s="63"/>
      <c r="AI305" s="52"/>
      <c r="AJ305" s="63"/>
      <c r="AK305" s="52"/>
      <c r="AL305" s="63"/>
      <c r="AM305" s="52"/>
      <c r="AN305" s="63"/>
      <c r="AO305" s="52"/>
      <c r="AP305" s="63"/>
      <c r="AQ305" s="52"/>
      <c r="AR305" s="63"/>
      <c r="AS305" s="52"/>
      <c r="AT305" s="63"/>
      <c r="AU305" s="52"/>
      <c r="AV305" s="63"/>
      <c r="AW305" s="52"/>
      <c r="AX305" s="63"/>
      <c r="AY305" s="52"/>
      <c r="AZ305" s="63"/>
      <c r="BA305" s="52"/>
      <c r="BB305" s="63"/>
      <c r="BC305" s="52"/>
      <c r="BD305" s="63"/>
      <c r="BE305" s="52"/>
      <c r="BF305" s="52"/>
      <c r="BG305" s="52">
        <f t="shared" si="3249"/>
        <v>0</v>
      </c>
      <c r="BH305" s="52">
        <f t="shared" si="3250"/>
        <v>0</v>
      </c>
      <c r="BI305" s="31"/>
      <c r="BJ305" s="44"/>
      <c r="BK305" s="44"/>
      <c r="BL305" s="44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107">
        <f t="shared" si="3365"/>
        <v>0</v>
      </c>
      <c r="BZ305" s="62"/>
      <c r="CA305" s="52"/>
      <c r="CB305" s="62"/>
      <c r="CC305" s="52"/>
      <c r="CD305" s="62"/>
      <c r="CE305" s="52"/>
      <c r="CF305" s="62"/>
      <c r="CG305" s="52"/>
      <c r="CH305" s="63"/>
      <c r="CI305" s="52"/>
      <c r="CJ305" s="52"/>
      <c r="CK305" s="52"/>
      <c r="CL305" s="63"/>
      <c r="CM305" s="52"/>
      <c r="CN305" s="63"/>
      <c r="CO305" s="52"/>
      <c r="CP305" s="63"/>
      <c r="CQ305" s="108"/>
      <c r="CR305" s="63"/>
      <c r="CS305" s="52"/>
      <c r="CT305" s="63"/>
      <c r="CU305" s="52"/>
      <c r="CV305" s="63"/>
      <c r="CW305" s="52"/>
      <c r="CX305" s="63"/>
      <c r="CY305" s="52"/>
      <c r="CZ305" s="63"/>
      <c r="DA305" s="52"/>
      <c r="DB305" s="63"/>
      <c r="DC305" s="52"/>
      <c r="DD305" s="63"/>
      <c r="DE305" s="52"/>
      <c r="DF305" s="63"/>
      <c r="DG305" s="52"/>
      <c r="DH305" s="63"/>
      <c r="DI305" s="52"/>
      <c r="DJ305" s="63"/>
      <c r="DK305" s="52"/>
      <c r="DL305" s="63"/>
      <c r="DM305" s="52"/>
      <c r="DN305" s="63"/>
      <c r="DO305" s="52"/>
      <c r="DP305" s="63"/>
      <c r="DQ305" s="52"/>
      <c r="DR305" s="52"/>
      <c r="DS305" s="52">
        <f t="shared" si="3268"/>
        <v>0</v>
      </c>
      <c r="DT305" s="52">
        <f t="shared" si="3269"/>
        <v>0</v>
      </c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>
        <f t="shared" si="3270"/>
        <v>0</v>
      </c>
      <c r="EK305" s="31">
        <f t="shared" si="3271"/>
        <v>0</v>
      </c>
      <c r="EL305" s="31">
        <f t="shared" si="3272"/>
        <v>0</v>
      </c>
      <c r="EM305" s="30">
        <f t="shared" si="3273"/>
        <v>0</v>
      </c>
      <c r="EN305" s="31">
        <f t="shared" si="3274"/>
        <v>0</v>
      </c>
      <c r="EO305" s="31">
        <f t="shared" si="3275"/>
        <v>0</v>
      </c>
      <c r="EP305" s="31">
        <f t="shared" si="3276"/>
        <v>0</v>
      </c>
      <c r="EQ305" s="31">
        <f t="shared" si="3277"/>
        <v>0</v>
      </c>
      <c r="ER305" s="31">
        <f t="shared" si="3278"/>
        <v>0</v>
      </c>
      <c r="ES305" s="31">
        <f t="shared" si="3279"/>
        <v>0</v>
      </c>
      <c r="ET305" s="31">
        <f t="shared" si="3280"/>
        <v>0</v>
      </c>
      <c r="EU305" s="31">
        <f t="shared" si="3281"/>
        <v>0</v>
      </c>
      <c r="EV305" s="31">
        <f t="shared" si="3282"/>
        <v>0</v>
      </c>
      <c r="EW305" s="30">
        <f t="shared" si="3283"/>
        <v>0</v>
      </c>
      <c r="EX305" s="31">
        <f t="shared" si="3284"/>
        <v>0</v>
      </c>
      <c r="EY305" s="31">
        <f t="shared" si="3285"/>
        <v>0</v>
      </c>
      <c r="EZ305" s="31">
        <f t="shared" si="3286"/>
        <v>0</v>
      </c>
      <c r="FA305" s="31">
        <f t="shared" si="3287"/>
        <v>0</v>
      </c>
      <c r="FB305" s="31">
        <f t="shared" si="3288"/>
        <v>0</v>
      </c>
      <c r="FC305" s="31">
        <f t="shared" si="3289"/>
        <v>0</v>
      </c>
      <c r="FD305" s="31">
        <f t="shared" si="3290"/>
        <v>0</v>
      </c>
      <c r="FE305" s="31">
        <f t="shared" si="3291"/>
        <v>0</v>
      </c>
      <c r="FF305" s="31">
        <f t="shared" si="3292"/>
        <v>0</v>
      </c>
      <c r="FG305" s="30">
        <f t="shared" si="3293"/>
        <v>0</v>
      </c>
      <c r="FH305" s="31">
        <f t="shared" si="3294"/>
        <v>0</v>
      </c>
      <c r="FI305" s="31">
        <f t="shared" si="3295"/>
        <v>0</v>
      </c>
      <c r="FJ305" s="31">
        <f t="shared" si="3296"/>
        <v>0</v>
      </c>
      <c r="FK305" s="31">
        <f t="shared" si="3297"/>
        <v>0</v>
      </c>
      <c r="FL305" s="31">
        <f t="shared" si="3298"/>
        <v>0</v>
      </c>
      <c r="FM305" s="31">
        <f t="shared" si="3299"/>
        <v>0</v>
      </c>
      <c r="FN305" s="31">
        <f t="shared" si="3300"/>
        <v>0</v>
      </c>
      <c r="FO305" s="31">
        <f t="shared" si="3301"/>
        <v>0</v>
      </c>
      <c r="FP305" s="31">
        <f t="shared" si="3302"/>
        <v>0</v>
      </c>
      <c r="FQ305" s="31">
        <f t="shared" si="3303"/>
        <v>0</v>
      </c>
      <c r="FR305" s="31"/>
      <c r="FS305" s="31">
        <f t="shared" si="3303"/>
        <v>0</v>
      </c>
      <c r="FT305" s="31">
        <f t="shared" si="3304"/>
        <v>0</v>
      </c>
      <c r="FU305" s="31">
        <f t="shared" si="3305"/>
        <v>0</v>
      </c>
      <c r="FV305" s="31">
        <f t="shared" si="3306"/>
        <v>0</v>
      </c>
      <c r="FW305" s="31">
        <f t="shared" si="3307"/>
        <v>0</v>
      </c>
      <c r="FX305" s="31">
        <f t="shared" si="3308"/>
        <v>0</v>
      </c>
      <c r="FY305" s="31">
        <f t="shared" si="3309"/>
        <v>0</v>
      </c>
      <c r="FZ305" s="31">
        <f t="shared" si="3310"/>
        <v>0</v>
      </c>
      <c r="GA305" s="31">
        <f t="shared" si="3311"/>
        <v>0</v>
      </c>
      <c r="GB305" s="31">
        <f t="shared" si="3312"/>
        <v>0</v>
      </c>
      <c r="GC305" s="31">
        <f t="shared" si="3313"/>
        <v>0</v>
      </c>
      <c r="GD305" s="31">
        <f t="shared" si="3314"/>
        <v>0</v>
      </c>
      <c r="GE305" s="97">
        <f t="shared" si="3315"/>
        <v>0</v>
      </c>
      <c r="GF305" s="98">
        <f t="shared" si="3316"/>
        <v>0</v>
      </c>
      <c r="GG305" s="31"/>
      <c r="GH305" s="31"/>
      <c r="GI305" s="31"/>
      <c r="GJ305" s="31"/>
      <c r="GL305" s="7"/>
      <c r="GM305" s="7"/>
      <c r="GN305" s="11"/>
      <c r="GO305" s="33"/>
      <c r="GP305" s="40"/>
    </row>
    <row r="306" spans="1:200" s="4" customFormat="1" ht="24.95" hidden="1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194">
        <f t="shared" si="3361"/>
        <v>0</v>
      </c>
      <c r="N306" s="195"/>
      <c r="O306" s="196"/>
      <c r="P306" s="195"/>
      <c r="Q306" s="196"/>
      <c r="R306" s="195"/>
      <c r="S306" s="196"/>
      <c r="T306" s="195"/>
      <c r="U306" s="196"/>
      <c r="V306" s="197"/>
      <c r="W306" s="196"/>
      <c r="X306" s="196"/>
      <c r="Y306" s="196"/>
      <c r="Z306" s="197"/>
      <c r="AA306" s="196"/>
      <c r="AB306" s="197"/>
      <c r="AC306" s="196"/>
      <c r="AD306" s="197"/>
      <c r="AE306" s="198"/>
      <c r="AF306" s="197"/>
      <c r="AG306" s="196"/>
      <c r="AH306" s="197"/>
      <c r="AI306" s="196"/>
      <c r="AJ306" s="197"/>
      <c r="AK306" s="196"/>
      <c r="AL306" s="197"/>
      <c r="AM306" s="196"/>
      <c r="AN306" s="197"/>
      <c r="AO306" s="196"/>
      <c r="AP306" s="197"/>
      <c r="AQ306" s="196"/>
      <c r="AR306" s="197"/>
      <c r="AS306" s="196"/>
      <c r="AT306" s="197"/>
      <c r="AU306" s="196"/>
      <c r="AV306" s="197"/>
      <c r="AW306" s="196"/>
      <c r="AX306" s="197"/>
      <c r="AY306" s="196"/>
      <c r="AZ306" s="197"/>
      <c r="BA306" s="196"/>
      <c r="BB306" s="197"/>
      <c r="BC306" s="196"/>
      <c r="BD306" s="197"/>
      <c r="BE306" s="196"/>
      <c r="BF306" s="196"/>
      <c r="BG306" s="196">
        <f t="shared" si="3249"/>
        <v>0</v>
      </c>
      <c r="BH306" s="196">
        <f t="shared" si="3250"/>
        <v>0</v>
      </c>
      <c r="BI306" s="88"/>
      <c r="BJ306" s="208"/>
      <c r="BK306" s="208"/>
      <c r="BL306" s="208"/>
      <c r="BM306" s="88"/>
      <c r="BN306" s="88"/>
      <c r="BO306" s="88"/>
      <c r="BP306" s="88"/>
      <c r="BQ306" s="88"/>
      <c r="BR306" s="88"/>
      <c r="BS306" s="88"/>
      <c r="BT306" s="88"/>
      <c r="BU306" s="88"/>
      <c r="BV306" s="88"/>
      <c r="BW306" s="88"/>
      <c r="BX306" s="88"/>
      <c r="BY306" s="194">
        <f t="shared" si="3365"/>
        <v>0</v>
      </c>
      <c r="BZ306" s="195"/>
      <c r="CA306" s="196"/>
      <c r="CB306" s="195"/>
      <c r="CC306" s="196"/>
      <c r="CD306" s="195"/>
      <c r="CE306" s="196"/>
      <c r="CF306" s="195"/>
      <c r="CG306" s="196"/>
      <c r="CH306" s="197"/>
      <c r="CI306" s="196"/>
      <c r="CJ306" s="196"/>
      <c r="CK306" s="196"/>
      <c r="CL306" s="197"/>
      <c r="CM306" s="196"/>
      <c r="CN306" s="197"/>
      <c r="CO306" s="196"/>
      <c r="CP306" s="197"/>
      <c r="CQ306" s="198"/>
      <c r="CR306" s="197"/>
      <c r="CS306" s="196"/>
      <c r="CT306" s="197"/>
      <c r="CU306" s="196"/>
      <c r="CV306" s="197"/>
      <c r="CW306" s="196"/>
      <c r="CX306" s="197"/>
      <c r="CY306" s="196"/>
      <c r="CZ306" s="197"/>
      <c r="DA306" s="196"/>
      <c r="DB306" s="197"/>
      <c r="DC306" s="196"/>
      <c r="DD306" s="197"/>
      <c r="DE306" s="196"/>
      <c r="DF306" s="197"/>
      <c r="DG306" s="196"/>
      <c r="DH306" s="197"/>
      <c r="DI306" s="196"/>
      <c r="DJ306" s="197"/>
      <c r="DK306" s="196"/>
      <c r="DL306" s="197"/>
      <c r="DM306" s="196"/>
      <c r="DN306" s="197"/>
      <c r="DO306" s="196"/>
      <c r="DP306" s="197"/>
      <c r="DQ306" s="196"/>
      <c r="DR306" s="196"/>
      <c r="DS306" s="196">
        <f t="shared" si="3268"/>
        <v>0</v>
      </c>
      <c r="DT306" s="196">
        <f t="shared" si="3269"/>
        <v>0</v>
      </c>
      <c r="DU306" s="88"/>
      <c r="DV306" s="88"/>
      <c r="DW306" s="88"/>
      <c r="DX306" s="88"/>
      <c r="DY306" s="88"/>
      <c r="DZ306" s="88"/>
      <c r="EA306" s="88"/>
      <c r="EB306" s="88"/>
      <c r="EC306" s="88"/>
      <c r="ED306" s="88"/>
      <c r="EE306" s="88"/>
      <c r="EF306" s="88"/>
      <c r="EG306" s="88"/>
      <c r="EH306" s="88"/>
      <c r="EI306" s="88"/>
      <c r="EJ306" s="88">
        <f t="shared" si="3270"/>
        <v>0</v>
      </c>
      <c r="EK306" s="88">
        <f t="shared" si="3271"/>
        <v>0</v>
      </c>
      <c r="EL306" s="88">
        <f t="shared" si="3272"/>
        <v>0</v>
      </c>
      <c r="EM306" s="199">
        <f t="shared" si="3273"/>
        <v>0</v>
      </c>
      <c r="EN306" s="88">
        <f t="shared" si="3274"/>
        <v>0</v>
      </c>
      <c r="EO306" s="88">
        <f t="shared" si="3275"/>
        <v>0</v>
      </c>
      <c r="EP306" s="88">
        <f t="shared" si="3276"/>
        <v>0</v>
      </c>
      <c r="EQ306" s="88">
        <f t="shared" si="3277"/>
        <v>0</v>
      </c>
      <c r="ER306" s="88">
        <f t="shared" si="3278"/>
        <v>0</v>
      </c>
      <c r="ES306" s="88">
        <f t="shared" si="3279"/>
        <v>0</v>
      </c>
      <c r="ET306" s="88">
        <f t="shared" si="3280"/>
        <v>0</v>
      </c>
      <c r="EU306" s="88">
        <f t="shared" si="3281"/>
        <v>0</v>
      </c>
      <c r="EV306" s="88">
        <f t="shared" si="3282"/>
        <v>0</v>
      </c>
      <c r="EW306" s="199">
        <f t="shared" si="3283"/>
        <v>0</v>
      </c>
      <c r="EX306" s="88">
        <f t="shared" si="3284"/>
        <v>0</v>
      </c>
      <c r="EY306" s="88">
        <f t="shared" si="3285"/>
        <v>0</v>
      </c>
      <c r="EZ306" s="88">
        <f t="shared" si="3286"/>
        <v>0</v>
      </c>
      <c r="FA306" s="88">
        <f t="shared" si="3287"/>
        <v>0</v>
      </c>
      <c r="FB306" s="88">
        <f t="shared" si="3288"/>
        <v>0</v>
      </c>
      <c r="FC306" s="88">
        <f t="shared" si="3289"/>
        <v>0</v>
      </c>
      <c r="FD306" s="88">
        <f t="shared" si="3290"/>
        <v>0</v>
      </c>
      <c r="FE306" s="88">
        <f t="shared" si="3291"/>
        <v>0</v>
      </c>
      <c r="FF306" s="88">
        <f t="shared" si="3292"/>
        <v>0</v>
      </c>
      <c r="FG306" s="199">
        <f t="shared" si="3293"/>
        <v>0</v>
      </c>
      <c r="FH306" s="88">
        <f t="shared" si="3294"/>
        <v>0</v>
      </c>
      <c r="FI306" s="88">
        <f t="shared" si="3295"/>
        <v>0</v>
      </c>
      <c r="FJ306" s="88">
        <f t="shared" si="3296"/>
        <v>0</v>
      </c>
      <c r="FK306" s="88">
        <f t="shared" si="3297"/>
        <v>0</v>
      </c>
      <c r="FL306" s="88">
        <f t="shared" si="3298"/>
        <v>0</v>
      </c>
      <c r="FM306" s="88">
        <f t="shared" si="3299"/>
        <v>0</v>
      </c>
      <c r="FN306" s="88">
        <f t="shared" si="3300"/>
        <v>0</v>
      </c>
      <c r="FO306" s="88">
        <f t="shared" si="3301"/>
        <v>0</v>
      </c>
      <c r="FP306" s="88">
        <f t="shared" si="3302"/>
        <v>0</v>
      </c>
      <c r="FQ306" s="88">
        <f t="shared" si="3303"/>
        <v>0</v>
      </c>
      <c r="FR306" s="88"/>
      <c r="FS306" s="88">
        <f t="shared" si="3303"/>
        <v>0</v>
      </c>
      <c r="FT306" s="88">
        <f t="shared" si="3304"/>
        <v>0</v>
      </c>
      <c r="FU306" s="88">
        <f t="shared" si="3305"/>
        <v>0</v>
      </c>
      <c r="FV306" s="88">
        <f t="shared" si="3306"/>
        <v>0</v>
      </c>
      <c r="FW306" s="88">
        <f t="shared" si="3307"/>
        <v>0</v>
      </c>
      <c r="FX306" s="88">
        <f t="shared" si="3308"/>
        <v>0</v>
      </c>
      <c r="FY306" s="88">
        <f t="shared" si="3309"/>
        <v>0</v>
      </c>
      <c r="FZ306" s="88">
        <f t="shared" si="3310"/>
        <v>0</v>
      </c>
      <c r="GA306" s="88">
        <f t="shared" si="3311"/>
        <v>0</v>
      </c>
      <c r="GB306" s="88">
        <f t="shared" si="3312"/>
        <v>0</v>
      </c>
      <c r="GC306" s="88">
        <f t="shared" si="3313"/>
        <v>0</v>
      </c>
      <c r="GD306" s="88">
        <f t="shared" si="3314"/>
        <v>0</v>
      </c>
      <c r="GE306" s="200">
        <f t="shared" si="3315"/>
        <v>0</v>
      </c>
      <c r="GF306" s="201">
        <f t="shared" si="3316"/>
        <v>0</v>
      </c>
      <c r="GG306" s="88"/>
      <c r="GH306" s="88"/>
      <c r="GI306" s="88"/>
      <c r="GJ306" s="88"/>
      <c r="GL306" s="202"/>
      <c r="GM306" s="202"/>
      <c r="GN306" s="203"/>
      <c r="GO306" s="204"/>
      <c r="GP306" s="216"/>
    </row>
    <row r="307" spans="1:200" s="273" customFormat="1" ht="24.75" customHeight="1" thickBot="1">
      <c r="A307" s="265">
        <v>21</v>
      </c>
      <c r="B307" s="266" t="s">
        <v>81</v>
      </c>
      <c r="C307" s="266" t="s">
        <v>74</v>
      </c>
      <c r="D307" s="265">
        <v>1</v>
      </c>
      <c r="E307" s="265"/>
      <c r="F307" s="265"/>
      <c r="G307" s="265"/>
      <c r="H307" s="265"/>
      <c r="I307" s="265"/>
      <c r="J307" s="265"/>
      <c r="K307" s="265"/>
      <c r="L307" s="268">
        <f>SUM(L308:L323)</f>
        <v>212</v>
      </c>
      <c r="M307" s="268">
        <f t="shared" ref="M307:BH307" si="3366">SUM(M308:M323)</f>
        <v>170</v>
      </c>
      <c r="N307" s="268">
        <f t="shared" si="3366"/>
        <v>0</v>
      </c>
      <c r="O307" s="268">
        <f t="shared" si="3366"/>
        <v>0</v>
      </c>
      <c r="P307" s="268">
        <f t="shared" si="3366"/>
        <v>0</v>
      </c>
      <c r="Q307" s="268">
        <f t="shared" si="3366"/>
        <v>0</v>
      </c>
      <c r="R307" s="268">
        <f t="shared" si="3366"/>
        <v>76</v>
      </c>
      <c r="S307" s="268">
        <f t="shared" si="3366"/>
        <v>76</v>
      </c>
      <c r="T307" s="268">
        <f t="shared" si="3366"/>
        <v>94</v>
      </c>
      <c r="U307" s="268">
        <f t="shared" si="3366"/>
        <v>98</v>
      </c>
      <c r="V307" s="268">
        <f t="shared" si="3366"/>
        <v>0</v>
      </c>
      <c r="W307" s="268">
        <f t="shared" si="3366"/>
        <v>0</v>
      </c>
      <c r="X307" s="268">
        <f t="shared" si="3366"/>
        <v>0</v>
      </c>
      <c r="Y307" s="268">
        <f t="shared" si="3366"/>
        <v>8</v>
      </c>
      <c r="Z307" s="268">
        <f t="shared" si="3366"/>
        <v>0</v>
      </c>
      <c r="AA307" s="268">
        <f t="shared" si="3366"/>
        <v>0</v>
      </c>
      <c r="AB307" s="268">
        <f t="shared" si="3366"/>
        <v>0</v>
      </c>
      <c r="AC307" s="268">
        <f t="shared" si="3366"/>
        <v>0</v>
      </c>
      <c r="AD307" s="268">
        <f t="shared" si="3366"/>
        <v>0</v>
      </c>
      <c r="AE307" s="268">
        <f t="shared" si="3366"/>
        <v>0</v>
      </c>
      <c r="AF307" s="268">
        <f t="shared" si="3366"/>
        <v>0</v>
      </c>
      <c r="AG307" s="268">
        <f t="shared" si="3366"/>
        <v>0</v>
      </c>
      <c r="AH307" s="268">
        <f t="shared" si="3366"/>
        <v>0</v>
      </c>
      <c r="AI307" s="268">
        <f t="shared" si="3366"/>
        <v>0</v>
      </c>
      <c r="AJ307" s="268">
        <f t="shared" si="3366"/>
        <v>0</v>
      </c>
      <c r="AK307" s="268">
        <f t="shared" si="3366"/>
        <v>0</v>
      </c>
      <c r="AL307" s="268">
        <f t="shared" si="3366"/>
        <v>0</v>
      </c>
      <c r="AM307" s="268">
        <f t="shared" si="3366"/>
        <v>0</v>
      </c>
      <c r="AN307" s="268">
        <f t="shared" si="3366"/>
        <v>0</v>
      </c>
      <c r="AO307" s="268">
        <f t="shared" si="3366"/>
        <v>0</v>
      </c>
      <c r="AP307" s="268">
        <f t="shared" si="3366"/>
        <v>0</v>
      </c>
      <c r="AQ307" s="268">
        <f t="shared" si="3366"/>
        <v>0</v>
      </c>
      <c r="AR307" s="268">
        <f t="shared" si="3366"/>
        <v>5</v>
      </c>
      <c r="AS307" s="268">
        <f t="shared" si="3366"/>
        <v>30</v>
      </c>
      <c r="AT307" s="268">
        <f t="shared" si="3366"/>
        <v>0</v>
      </c>
      <c r="AU307" s="268">
        <f t="shared" si="3366"/>
        <v>0</v>
      </c>
      <c r="AV307" s="268">
        <f t="shared" si="3366"/>
        <v>0</v>
      </c>
      <c r="AW307" s="268">
        <f t="shared" si="3366"/>
        <v>0</v>
      </c>
      <c r="AX307" s="268">
        <f t="shared" si="3366"/>
        <v>0</v>
      </c>
      <c r="AY307" s="268">
        <f t="shared" si="3366"/>
        <v>0</v>
      </c>
      <c r="AZ307" s="268">
        <f t="shared" si="3366"/>
        <v>0</v>
      </c>
      <c r="BA307" s="268">
        <f t="shared" si="3366"/>
        <v>0</v>
      </c>
      <c r="BB307" s="268">
        <f t="shared" si="3366"/>
        <v>0</v>
      </c>
      <c r="BC307" s="268">
        <f t="shared" si="3366"/>
        <v>0</v>
      </c>
      <c r="BD307" s="268">
        <f t="shared" si="3366"/>
        <v>0</v>
      </c>
      <c r="BE307" s="268">
        <f t="shared" si="3366"/>
        <v>0</v>
      </c>
      <c r="BF307" s="268">
        <f t="shared" si="3366"/>
        <v>0</v>
      </c>
      <c r="BG307" s="268">
        <f t="shared" si="3366"/>
        <v>212</v>
      </c>
      <c r="BH307" s="268">
        <f t="shared" si="3366"/>
        <v>204</v>
      </c>
      <c r="BI307" s="265"/>
      <c r="BJ307" s="269"/>
      <c r="BK307" s="269"/>
      <c r="BL307" s="269"/>
      <c r="BM307" s="265">
        <v>21</v>
      </c>
      <c r="BN307" s="266" t="s">
        <v>81</v>
      </c>
      <c r="BO307" s="266" t="s">
        <v>74</v>
      </c>
      <c r="BP307" s="265">
        <v>1</v>
      </c>
      <c r="BQ307" s="265"/>
      <c r="BR307" s="265"/>
      <c r="BS307" s="265"/>
      <c r="BT307" s="265"/>
      <c r="BU307" s="265"/>
      <c r="BV307" s="265"/>
      <c r="BW307" s="265"/>
      <c r="BX307" s="268">
        <f>SUM(BX308:BX323)</f>
        <v>504</v>
      </c>
      <c r="BY307" s="268">
        <f t="shared" ref="BY307:DT307" si="3367">SUM(BY308:BY323)</f>
        <v>390</v>
      </c>
      <c r="BZ307" s="268">
        <f t="shared" si="3367"/>
        <v>0</v>
      </c>
      <c r="CA307" s="268">
        <f t="shared" si="3367"/>
        <v>0</v>
      </c>
      <c r="CB307" s="268">
        <f t="shared" si="3367"/>
        <v>0</v>
      </c>
      <c r="CC307" s="268">
        <f t="shared" si="3367"/>
        <v>0</v>
      </c>
      <c r="CD307" s="268">
        <f t="shared" si="3367"/>
        <v>104</v>
      </c>
      <c r="CE307" s="268">
        <f t="shared" si="3367"/>
        <v>104</v>
      </c>
      <c r="CF307" s="268">
        <f t="shared" si="3367"/>
        <v>286</v>
      </c>
      <c r="CG307" s="268">
        <f t="shared" si="3367"/>
        <v>286</v>
      </c>
      <c r="CH307" s="268">
        <f t="shared" si="3367"/>
        <v>0</v>
      </c>
      <c r="CI307" s="268">
        <f t="shared" si="3367"/>
        <v>0</v>
      </c>
      <c r="CJ307" s="268">
        <f t="shared" si="3367"/>
        <v>6</v>
      </c>
      <c r="CK307" s="268">
        <f t="shared" si="3367"/>
        <v>18</v>
      </c>
      <c r="CL307" s="268">
        <f t="shared" si="3367"/>
        <v>0</v>
      </c>
      <c r="CM307" s="268">
        <f t="shared" si="3367"/>
        <v>0</v>
      </c>
      <c r="CN307" s="268">
        <f t="shared" si="3367"/>
        <v>0</v>
      </c>
      <c r="CO307" s="268">
        <f t="shared" si="3367"/>
        <v>0</v>
      </c>
      <c r="CP307" s="268">
        <f t="shared" si="3367"/>
        <v>0</v>
      </c>
      <c r="CQ307" s="268">
        <f t="shared" si="3367"/>
        <v>0</v>
      </c>
      <c r="CR307" s="268">
        <f t="shared" si="3367"/>
        <v>0</v>
      </c>
      <c r="CS307" s="268">
        <f t="shared" si="3367"/>
        <v>0</v>
      </c>
      <c r="CT307" s="268">
        <f t="shared" si="3367"/>
        <v>0</v>
      </c>
      <c r="CU307" s="268">
        <f t="shared" si="3367"/>
        <v>0</v>
      </c>
      <c r="CV307" s="268">
        <f t="shared" si="3367"/>
        <v>0</v>
      </c>
      <c r="CW307" s="268">
        <f t="shared" si="3367"/>
        <v>0</v>
      </c>
      <c r="CX307" s="268">
        <f t="shared" si="3367"/>
        <v>0</v>
      </c>
      <c r="CY307" s="268">
        <f t="shared" si="3367"/>
        <v>0</v>
      </c>
      <c r="CZ307" s="268">
        <f t="shared" si="3367"/>
        <v>0</v>
      </c>
      <c r="DA307" s="268">
        <f t="shared" si="3367"/>
        <v>0</v>
      </c>
      <c r="DB307" s="268">
        <f t="shared" si="3367"/>
        <v>0</v>
      </c>
      <c r="DC307" s="268">
        <f t="shared" si="3367"/>
        <v>0</v>
      </c>
      <c r="DD307" s="268">
        <f t="shared" si="3367"/>
        <v>3</v>
      </c>
      <c r="DE307" s="268">
        <f t="shared" si="3367"/>
        <v>18</v>
      </c>
      <c r="DF307" s="268">
        <f t="shared" si="3367"/>
        <v>0</v>
      </c>
      <c r="DG307" s="268">
        <f t="shared" si="3367"/>
        <v>0</v>
      </c>
      <c r="DH307" s="268">
        <f t="shared" si="3367"/>
        <v>1</v>
      </c>
      <c r="DI307" s="268">
        <f t="shared" si="3367"/>
        <v>80</v>
      </c>
      <c r="DJ307" s="268">
        <f t="shared" si="3367"/>
        <v>3</v>
      </c>
      <c r="DK307" s="268">
        <f t="shared" si="3367"/>
        <v>24</v>
      </c>
      <c r="DL307" s="268">
        <f t="shared" si="3367"/>
        <v>0</v>
      </c>
      <c r="DM307" s="268">
        <f t="shared" si="3367"/>
        <v>0</v>
      </c>
      <c r="DN307" s="268">
        <f t="shared" si="3367"/>
        <v>0</v>
      </c>
      <c r="DO307" s="268">
        <f t="shared" si="3367"/>
        <v>0</v>
      </c>
      <c r="DP307" s="268">
        <f t="shared" si="3367"/>
        <v>0</v>
      </c>
      <c r="DQ307" s="268">
        <f t="shared" si="3367"/>
        <v>0</v>
      </c>
      <c r="DR307" s="268">
        <f t="shared" si="3367"/>
        <v>0</v>
      </c>
      <c r="DS307" s="268">
        <f t="shared" si="3367"/>
        <v>536</v>
      </c>
      <c r="DT307" s="268">
        <f t="shared" si="3367"/>
        <v>518</v>
      </c>
      <c r="DU307" s="265"/>
      <c r="DV307" s="265"/>
      <c r="DW307" s="265"/>
      <c r="DX307" s="265"/>
      <c r="DY307" s="265">
        <v>21</v>
      </c>
      <c r="DZ307" s="266" t="s">
        <v>81</v>
      </c>
      <c r="EA307" s="266" t="s">
        <v>74</v>
      </c>
      <c r="EB307" s="265">
        <v>1</v>
      </c>
      <c r="EC307" s="265"/>
      <c r="ED307" s="265"/>
      <c r="EE307" s="265"/>
      <c r="EF307" s="265"/>
      <c r="EG307" s="265"/>
      <c r="EH307" s="265"/>
      <c r="EI307" s="265"/>
      <c r="EJ307" s="265">
        <f t="shared" ref="EJ307:EL307" si="3368">SUM(EJ308:EJ323)</f>
        <v>716</v>
      </c>
      <c r="EK307" s="265">
        <f t="shared" si="3368"/>
        <v>560</v>
      </c>
      <c r="EL307" s="265">
        <f t="shared" si="3368"/>
        <v>0</v>
      </c>
      <c r="EM307" s="268">
        <f>SUM(EM308:EM323)</f>
        <v>0</v>
      </c>
      <c r="EN307" s="265">
        <f t="shared" ref="EN307:GF307" si="3369">SUM(EN308:EN323)</f>
        <v>0</v>
      </c>
      <c r="EO307" s="265">
        <f t="shared" si="3369"/>
        <v>0</v>
      </c>
      <c r="EP307" s="265">
        <f t="shared" si="3369"/>
        <v>180</v>
      </c>
      <c r="EQ307" s="265">
        <f t="shared" si="3369"/>
        <v>180</v>
      </c>
      <c r="ER307" s="265">
        <f t="shared" si="3369"/>
        <v>380</v>
      </c>
      <c r="ES307" s="265">
        <f t="shared" si="3369"/>
        <v>384</v>
      </c>
      <c r="ET307" s="265">
        <f t="shared" si="3369"/>
        <v>0</v>
      </c>
      <c r="EU307" s="265">
        <f t="shared" si="3369"/>
        <v>0</v>
      </c>
      <c r="EV307" s="265">
        <f t="shared" si="3369"/>
        <v>6</v>
      </c>
      <c r="EW307" s="268">
        <f t="shared" si="3369"/>
        <v>26</v>
      </c>
      <c r="EX307" s="265">
        <f t="shared" si="3369"/>
        <v>0</v>
      </c>
      <c r="EY307" s="265">
        <f t="shared" si="3369"/>
        <v>0</v>
      </c>
      <c r="EZ307" s="265">
        <f t="shared" si="3369"/>
        <v>0</v>
      </c>
      <c r="FA307" s="265">
        <f t="shared" si="3369"/>
        <v>0</v>
      </c>
      <c r="FB307" s="265">
        <f t="shared" si="3369"/>
        <v>0</v>
      </c>
      <c r="FC307" s="265">
        <f t="shared" si="3369"/>
        <v>0</v>
      </c>
      <c r="FD307" s="265">
        <f t="shared" si="3369"/>
        <v>0</v>
      </c>
      <c r="FE307" s="265">
        <f t="shared" si="3369"/>
        <v>0</v>
      </c>
      <c r="FF307" s="265">
        <f t="shared" si="3369"/>
        <v>0</v>
      </c>
      <c r="FG307" s="268">
        <f t="shared" si="3369"/>
        <v>0</v>
      </c>
      <c r="FH307" s="265">
        <f t="shared" si="3369"/>
        <v>0</v>
      </c>
      <c r="FI307" s="268">
        <f t="shared" si="3369"/>
        <v>0</v>
      </c>
      <c r="FJ307" s="265">
        <f t="shared" si="3369"/>
        <v>0</v>
      </c>
      <c r="FK307" s="265">
        <f t="shared" si="3369"/>
        <v>0</v>
      </c>
      <c r="FL307" s="265">
        <f t="shared" si="3369"/>
        <v>0</v>
      </c>
      <c r="FM307" s="265">
        <f t="shared" si="3369"/>
        <v>0</v>
      </c>
      <c r="FN307" s="265">
        <f t="shared" si="3369"/>
        <v>0</v>
      </c>
      <c r="FO307" s="265">
        <f t="shared" si="3369"/>
        <v>0</v>
      </c>
      <c r="FP307" s="265">
        <f t="shared" si="3369"/>
        <v>8</v>
      </c>
      <c r="FQ307" s="265">
        <f t="shared" si="3369"/>
        <v>48</v>
      </c>
      <c r="FR307" s="265"/>
      <c r="FS307" s="265">
        <f t="shared" ref="FS307" si="3370">SUM(FS308:FS323)</f>
        <v>0</v>
      </c>
      <c r="FT307" s="265">
        <f t="shared" si="3369"/>
        <v>1</v>
      </c>
      <c r="FU307" s="265">
        <f t="shared" si="3369"/>
        <v>80</v>
      </c>
      <c r="FV307" s="265">
        <f t="shared" si="3369"/>
        <v>3</v>
      </c>
      <c r="FW307" s="265">
        <f t="shared" si="3369"/>
        <v>24</v>
      </c>
      <c r="FX307" s="265">
        <f t="shared" si="3369"/>
        <v>0</v>
      </c>
      <c r="FY307" s="265">
        <f t="shared" si="3369"/>
        <v>0</v>
      </c>
      <c r="FZ307" s="265">
        <f t="shared" si="3369"/>
        <v>0</v>
      </c>
      <c r="GA307" s="265">
        <f t="shared" si="3369"/>
        <v>0</v>
      </c>
      <c r="GB307" s="265">
        <f t="shared" si="3369"/>
        <v>0</v>
      </c>
      <c r="GC307" s="265">
        <f t="shared" si="3369"/>
        <v>0</v>
      </c>
      <c r="GD307" s="265">
        <f t="shared" si="3369"/>
        <v>0</v>
      </c>
      <c r="GE307" s="271">
        <f t="shared" si="3369"/>
        <v>748</v>
      </c>
      <c r="GF307" s="272">
        <f t="shared" si="3369"/>
        <v>722</v>
      </c>
      <c r="GG307" s="265"/>
      <c r="GH307" s="265"/>
      <c r="GI307" s="265"/>
      <c r="GJ307" s="265"/>
      <c r="GL307" s="274"/>
      <c r="GM307" s="274"/>
      <c r="GO307" s="278"/>
      <c r="GP307" s="279"/>
      <c r="GR307" s="276"/>
    </row>
    <row r="308" spans="1:200" s="6" customFormat="1" ht="24.75" hidden="1" customHeight="1">
      <c r="A308" s="80"/>
      <c r="B308" s="254" t="s">
        <v>110</v>
      </c>
      <c r="C308" s="228" t="s">
        <v>147</v>
      </c>
      <c r="D308" s="228" t="s">
        <v>112</v>
      </c>
      <c r="E308" s="228" t="s">
        <v>148</v>
      </c>
      <c r="F308" s="228">
        <v>327</v>
      </c>
      <c r="G308" s="228">
        <v>5</v>
      </c>
      <c r="H308" s="228">
        <f>23+22+21</f>
        <v>66</v>
      </c>
      <c r="I308" s="228">
        <v>1</v>
      </c>
      <c r="J308" s="228">
        <v>1</v>
      </c>
      <c r="K308" s="228">
        <v>1</v>
      </c>
      <c r="L308" s="256">
        <v>44</v>
      </c>
      <c r="M308" s="229">
        <f t="shared" ref="M308:M311" si="3371">SUM(N308+P308+R308+T308+V308)</f>
        <v>44</v>
      </c>
      <c r="N308" s="230"/>
      <c r="O308" s="231">
        <f t="shared" ref="O308:O310" si="3372">SUM(N308)*I308</f>
        <v>0</v>
      </c>
      <c r="P308" s="230"/>
      <c r="Q308" s="231">
        <f t="shared" ref="Q308:Q313" si="3373">J308*P308</f>
        <v>0</v>
      </c>
      <c r="R308" s="230">
        <v>38</v>
      </c>
      <c r="S308" s="231">
        <f t="shared" ref="S308:S310" si="3374">SUM(R308)*J308</f>
        <v>38</v>
      </c>
      <c r="T308" s="230">
        <v>6</v>
      </c>
      <c r="U308" s="231">
        <f t="shared" ref="U308:U310" si="3375">SUM(T308)*K308</f>
        <v>6</v>
      </c>
      <c r="V308" s="230"/>
      <c r="W308" s="231">
        <f t="shared" ref="W308:W310" si="3376">SUM(V308)*J308*5</f>
        <v>0</v>
      </c>
      <c r="X308" s="232">
        <f t="shared" ref="X308:X310" si="3377">SUM(K308*AX308*2+K308*AZ308*2)</f>
        <v>0</v>
      </c>
      <c r="Y308" s="232">
        <v>2</v>
      </c>
      <c r="Z308" s="230"/>
      <c r="AA308" s="231"/>
      <c r="AB308" s="230"/>
      <c r="AC308" s="232">
        <f t="shared" ref="AC308:AC310" si="3378">SUM(AB308)*3*H308/5</f>
        <v>0</v>
      </c>
      <c r="AD308" s="230"/>
      <c r="AE308" s="233">
        <f t="shared" ref="AE308:AE311" si="3379">SUM(AD308*H308*(30+4))</f>
        <v>0</v>
      </c>
      <c r="AF308" s="230"/>
      <c r="AG308" s="234">
        <f t="shared" ref="AG308:AG313" si="3380">SUM(AF308*H308*3)</f>
        <v>0</v>
      </c>
      <c r="AH308" s="230"/>
      <c r="AI308" s="232">
        <f t="shared" ref="AI308:AI313" si="3381">SUM(AH308*H308/3)</f>
        <v>0</v>
      </c>
      <c r="AJ308" s="230"/>
      <c r="AK308" s="232">
        <f t="shared" ref="AK308" si="3382">SUM(AJ308*H308*2/3)</f>
        <v>0</v>
      </c>
      <c r="AL308" s="230"/>
      <c r="AM308" s="231">
        <f t="shared" ref="AM308" si="3383">SUM(AL308*H308)</f>
        <v>0</v>
      </c>
      <c r="AN308" s="230"/>
      <c r="AO308" s="231">
        <f t="shared" ref="AO308" si="3384">SUM(AN308*J308)</f>
        <v>0</v>
      </c>
      <c r="AP308" s="230"/>
      <c r="AQ308" s="232">
        <f t="shared" ref="AQ308:AQ313" si="3385">SUM(AP308*H308*2)</f>
        <v>0</v>
      </c>
      <c r="AR308" s="230">
        <v>1</v>
      </c>
      <c r="AS308" s="232">
        <f>AR308*K308*6</f>
        <v>6</v>
      </c>
      <c r="AT308" s="230"/>
      <c r="AU308" s="232">
        <f t="shared" ref="AU308:AU313" si="3386">AT308*H308/3</f>
        <v>0</v>
      </c>
      <c r="AV308" s="230"/>
      <c r="AW308" s="234">
        <f t="shared" ref="AW308:AW313" si="3387">SUM(AV308*H308/3)</f>
        <v>0</v>
      </c>
      <c r="AX308" s="230"/>
      <c r="AY308" s="232">
        <f t="shared" ref="AY308:AY311" si="3388">SUM(J308*AX308*8*2)</f>
        <v>0</v>
      </c>
      <c r="AZ308" s="230"/>
      <c r="BA308" s="232">
        <f t="shared" ref="BA308:BA311" si="3389">SUM(AZ308*K308*5*6)</f>
        <v>0</v>
      </c>
      <c r="BB308" s="230"/>
      <c r="BC308" s="232">
        <f t="shared" ref="BC308:BC311" si="3390">SUM(BB308*K308*4*6)</f>
        <v>0</v>
      </c>
      <c r="BD308" s="230"/>
      <c r="BE308" s="234">
        <f t="shared" ref="BE308:BE310" si="3391">SUM(BD308*50)</f>
        <v>0</v>
      </c>
      <c r="BF308" s="234"/>
      <c r="BG308" s="234">
        <f t="shared" ref="BG308:BG323" si="3392">SUM(AO308+BE308+BC308+BA308+AY308+AW308+AS308+AQ308+AK308+AM308+AI308+AG308+AE308+AC308+AA308+Y308+X308+W308+U308+Q308+O308+S308+AU308)</f>
        <v>52</v>
      </c>
      <c r="BH308" s="234">
        <f t="shared" ref="BH308:BH323" si="3393">SUM(O308+Q308+U308+W308+X308+AS308+AW308+AY308+BA308+BC308+S308+AQ308)</f>
        <v>50</v>
      </c>
      <c r="BI308" s="80"/>
      <c r="BJ308" s="80"/>
      <c r="BK308" s="80"/>
      <c r="BL308" s="80"/>
      <c r="BM308" s="80"/>
      <c r="BN308" s="227" t="s">
        <v>110</v>
      </c>
      <c r="BO308" s="228" t="s">
        <v>147</v>
      </c>
      <c r="BP308" s="228" t="s">
        <v>112</v>
      </c>
      <c r="BQ308" s="228" t="s">
        <v>148</v>
      </c>
      <c r="BR308" s="228">
        <v>327</v>
      </c>
      <c r="BS308" s="228">
        <v>6</v>
      </c>
      <c r="BT308" s="228">
        <f>23+22+21</f>
        <v>66</v>
      </c>
      <c r="BU308" s="228">
        <v>1</v>
      </c>
      <c r="BV308" s="228">
        <v>1</v>
      </c>
      <c r="BW308" s="228">
        <v>1</v>
      </c>
      <c r="BX308" s="256">
        <v>70</v>
      </c>
      <c r="BY308" s="229">
        <f t="shared" ref="BY308:BY315" si="3394">SUM(BZ308+CB308+CD308+CF308+CH308)</f>
        <v>70</v>
      </c>
      <c r="BZ308" s="230"/>
      <c r="CA308" s="231">
        <f t="shared" ref="CA308" si="3395">SUM(BZ308)*BU308</f>
        <v>0</v>
      </c>
      <c r="CB308" s="230"/>
      <c r="CC308" s="231">
        <f t="shared" ref="CC308:CC316" si="3396">BV308*CB308</f>
        <v>0</v>
      </c>
      <c r="CD308" s="230">
        <v>52</v>
      </c>
      <c r="CE308" s="231">
        <f t="shared" ref="CE308" si="3397">SUM(CD308)*BV308</f>
        <v>52</v>
      </c>
      <c r="CF308" s="230">
        <v>18</v>
      </c>
      <c r="CG308" s="231">
        <f t="shared" ref="CG308:CG310" si="3398">SUM(CF308)*BW308</f>
        <v>18</v>
      </c>
      <c r="CH308" s="230"/>
      <c r="CI308" s="231">
        <f t="shared" ref="CI308:CI316" si="3399">SUM(CH308)*BV308*5</f>
        <v>0</v>
      </c>
      <c r="CJ308" s="232">
        <f t="shared" ref="CJ308" si="3400">SUM(BW308*DJ308*2+BW308*DL308*2)</f>
        <v>0</v>
      </c>
      <c r="CK308" s="232">
        <v>4</v>
      </c>
      <c r="CL308" s="230"/>
      <c r="CM308" s="231"/>
      <c r="CN308" s="230"/>
      <c r="CO308" s="232">
        <f t="shared" ref="CO308" si="3401">SUM(CN308)*3*BT308/5</f>
        <v>0</v>
      </c>
      <c r="CP308" s="230"/>
      <c r="CQ308" s="233">
        <f t="shared" ref="CQ308" si="3402">SUM(CP308*BT308*(30+4))</f>
        <v>0</v>
      </c>
      <c r="CR308" s="230"/>
      <c r="CS308" s="234">
        <f t="shared" ref="CS308" si="3403">SUM(CR308*BT308*3)</f>
        <v>0</v>
      </c>
      <c r="CT308" s="230"/>
      <c r="CU308" s="232">
        <f t="shared" ref="CU308" si="3404">SUM(CT308*BT308/3)</f>
        <v>0</v>
      </c>
      <c r="CV308" s="230"/>
      <c r="CW308" s="232">
        <f t="shared" ref="CW308" si="3405">SUM(CV308*BT308*2/3)</f>
        <v>0</v>
      </c>
      <c r="CX308" s="230"/>
      <c r="CY308" s="231">
        <f t="shared" ref="CY308" si="3406">SUM(CX308*BT308)</f>
        <v>0</v>
      </c>
      <c r="CZ308" s="230"/>
      <c r="DA308" s="231">
        <f t="shared" ref="DA308" si="3407">SUM(CZ308*BV308)</f>
        <v>0</v>
      </c>
      <c r="DB308" s="230"/>
      <c r="DC308" s="232">
        <f t="shared" ref="DC308" si="3408">SUM(DB308*BT308*2)</f>
        <v>0</v>
      </c>
      <c r="DD308" s="230">
        <v>1</v>
      </c>
      <c r="DE308" s="232">
        <f>DD308*BW308*6</f>
        <v>6</v>
      </c>
      <c r="DF308" s="230"/>
      <c r="DG308" s="232">
        <f t="shared" ref="DG308:DG316" si="3409">DF308*BT308/3</f>
        <v>0</v>
      </c>
      <c r="DH308" s="230"/>
      <c r="DI308" s="234">
        <f t="shared" ref="DI308" si="3410">SUM(DH308*BT308/3)</f>
        <v>0</v>
      </c>
      <c r="DJ308" s="230"/>
      <c r="DK308" s="232">
        <f t="shared" ref="DK308:DK309" si="3411">SUM(BV308*DJ308*8*2)</f>
        <v>0</v>
      </c>
      <c r="DL308" s="230"/>
      <c r="DM308" s="232">
        <f t="shared" ref="DM308" si="3412">SUM(DL308*BW308*5*6)</f>
        <v>0</v>
      </c>
      <c r="DN308" s="230"/>
      <c r="DO308" s="232">
        <f t="shared" ref="DO308" si="3413">SUM(DN308*BW308*4*6)</f>
        <v>0</v>
      </c>
      <c r="DP308" s="230"/>
      <c r="DQ308" s="234">
        <f t="shared" ref="DQ308" si="3414">SUM(DP308*50)</f>
        <v>0</v>
      </c>
      <c r="DR308" s="234"/>
      <c r="DS308" s="234">
        <f t="shared" ref="DS308:DS323" si="3415">SUM(DA308+DQ308+DO308+DM308+DK308+DI308+DE308+DC308+CW308+CY308+CU308+CS308+CQ308+CO308+CM308+CK308+CJ308+CI308+CG308+CC308+CA308+CE308+DG308)</f>
        <v>80</v>
      </c>
      <c r="DT308" s="234">
        <f t="shared" ref="DT308:DT323" si="3416">SUM(CA308+CC308+CG308+CI308+CJ308+DE308+DI308+DK308+DM308+DO308+CE308+DC308)</f>
        <v>76</v>
      </c>
      <c r="DU308" s="80"/>
      <c r="DV308" s="80"/>
      <c r="DW308" s="80"/>
      <c r="DX308" s="80"/>
      <c r="DY308" s="80"/>
      <c r="DZ308" s="234"/>
      <c r="EA308" s="236"/>
      <c r="EB308" s="236"/>
      <c r="EC308" s="80"/>
      <c r="ED308" s="80"/>
      <c r="EE308" s="80"/>
      <c r="EF308" s="80"/>
      <c r="EG308" s="80"/>
      <c r="EH308" s="80"/>
      <c r="EI308" s="80"/>
      <c r="EJ308" s="80">
        <f t="shared" ref="EJ308:EJ323" si="3417">SUM(L308+BX308)</f>
        <v>114</v>
      </c>
      <c r="EK308" s="80">
        <f t="shared" ref="EK308:EK323" si="3418">SUM(M308+BY308)</f>
        <v>114</v>
      </c>
      <c r="EL308" s="80">
        <f t="shared" ref="EL308:EL323" si="3419">SUM(N308+BZ308)</f>
        <v>0</v>
      </c>
      <c r="EM308" s="237">
        <f t="shared" ref="EM308:EM323" si="3420">SUM(O308+CA308)</f>
        <v>0</v>
      </c>
      <c r="EN308" s="80">
        <f t="shared" ref="EN308:EN323" si="3421">SUM(P308+CB308)</f>
        <v>0</v>
      </c>
      <c r="EO308" s="80">
        <f t="shared" ref="EO308:EO323" si="3422">SUM(Q308+CC308)</f>
        <v>0</v>
      </c>
      <c r="EP308" s="80">
        <f t="shared" ref="EP308:EP323" si="3423">SUM(R308+CD308)</f>
        <v>90</v>
      </c>
      <c r="EQ308" s="80">
        <f t="shared" ref="EQ308:EQ323" si="3424">SUM(S308+CE308)</f>
        <v>90</v>
      </c>
      <c r="ER308" s="80">
        <f t="shared" ref="ER308:ER323" si="3425">SUM(T308+CF308)</f>
        <v>24</v>
      </c>
      <c r="ES308" s="80">
        <f t="shared" ref="ES308:ES323" si="3426">SUM(U308+CG308)</f>
        <v>24</v>
      </c>
      <c r="ET308" s="80">
        <f t="shared" ref="ET308:ET323" si="3427">SUM(V308+CH308)</f>
        <v>0</v>
      </c>
      <c r="EU308" s="80">
        <f t="shared" ref="EU308:EU323" si="3428">SUM(W308+CI308)</f>
        <v>0</v>
      </c>
      <c r="EV308" s="80">
        <f t="shared" ref="EV308:EV323" si="3429">SUM(X308+CJ308)</f>
        <v>0</v>
      </c>
      <c r="EW308" s="237">
        <f t="shared" ref="EW308:EW323" si="3430">SUM(Y308+CK308)</f>
        <v>6</v>
      </c>
      <c r="EX308" s="80">
        <f t="shared" ref="EX308:EX323" si="3431">SUM(Z308+CL308)</f>
        <v>0</v>
      </c>
      <c r="EY308" s="80">
        <f t="shared" ref="EY308:EY323" si="3432">SUM(AA308+CM308)</f>
        <v>0</v>
      </c>
      <c r="EZ308" s="80">
        <f t="shared" ref="EZ308:EZ323" si="3433">SUM(AB308+CN308)</f>
        <v>0</v>
      </c>
      <c r="FA308" s="80">
        <f t="shared" ref="FA308:FA323" si="3434">SUM(AC308+CO308)</f>
        <v>0</v>
      </c>
      <c r="FB308" s="80">
        <f t="shared" ref="FB308:FB323" si="3435">SUM(AD308+CP308)</f>
        <v>0</v>
      </c>
      <c r="FC308" s="80">
        <f t="shared" ref="FC308:FC323" si="3436">SUM(AE308+CQ308)</f>
        <v>0</v>
      </c>
      <c r="FD308" s="80">
        <f t="shared" ref="FD308:FD323" si="3437">SUM(AF308+CR308)</f>
        <v>0</v>
      </c>
      <c r="FE308" s="80">
        <f t="shared" ref="FE308:FE323" si="3438">SUM(AG308+CS308)</f>
        <v>0</v>
      </c>
      <c r="FF308" s="80">
        <f t="shared" ref="FF308:FF323" si="3439">SUM(AH308+CT308)</f>
        <v>0</v>
      </c>
      <c r="FG308" s="237">
        <f t="shared" ref="FG308:FG323" si="3440">SUM(AI308+CU308)</f>
        <v>0</v>
      </c>
      <c r="FH308" s="80">
        <f t="shared" ref="FH308:FH323" si="3441">SUM(AJ308+CV308)</f>
        <v>0</v>
      </c>
      <c r="FI308" s="80">
        <f t="shared" ref="FI308:FI323" si="3442">SUM(AK308+CW308)</f>
        <v>0</v>
      </c>
      <c r="FJ308" s="80">
        <f t="shared" ref="FJ308:FJ323" si="3443">SUM(AL308+CX308)</f>
        <v>0</v>
      </c>
      <c r="FK308" s="80">
        <f t="shared" ref="FK308:FK323" si="3444">SUM(AM308+CY308)</f>
        <v>0</v>
      </c>
      <c r="FL308" s="80">
        <f t="shared" ref="FL308:FL323" si="3445">SUM(AN308+CZ308)</f>
        <v>0</v>
      </c>
      <c r="FM308" s="80">
        <f t="shared" ref="FM308:FM323" si="3446">SUM(AO308+DA308)</f>
        <v>0</v>
      </c>
      <c r="FN308" s="80">
        <f t="shared" ref="FN308:FN323" si="3447">SUM(AP308+DB308)</f>
        <v>0</v>
      </c>
      <c r="FO308" s="80">
        <f t="shared" ref="FO308:FO323" si="3448">SUM(AQ308+DC308)</f>
        <v>0</v>
      </c>
      <c r="FP308" s="80">
        <f t="shared" ref="FP308:FP323" si="3449">SUM(AR308+DD308)</f>
        <v>2</v>
      </c>
      <c r="FQ308" s="80">
        <f t="shared" ref="FQ308:FS323" si="3450">SUM(AS308+DE308)</f>
        <v>12</v>
      </c>
      <c r="FR308" s="80"/>
      <c r="FS308" s="80">
        <f t="shared" si="3450"/>
        <v>0</v>
      </c>
      <c r="FT308" s="80">
        <f t="shared" ref="FT308:FT323" si="3451">SUM(AV308+DH308)</f>
        <v>0</v>
      </c>
      <c r="FU308" s="80">
        <f t="shared" ref="FU308:FU323" si="3452">SUM(AW308+DI308)</f>
        <v>0</v>
      </c>
      <c r="FV308" s="80">
        <f t="shared" ref="FV308:FV323" si="3453">SUM(AX308+DJ308)</f>
        <v>0</v>
      </c>
      <c r="FW308" s="80">
        <f t="shared" ref="FW308:FW323" si="3454">SUM(AY308+DK308)</f>
        <v>0</v>
      </c>
      <c r="FX308" s="80">
        <f t="shared" ref="FX308:FX323" si="3455">SUM(AZ308+DL308)</f>
        <v>0</v>
      </c>
      <c r="FY308" s="80">
        <f t="shared" ref="FY308:FY323" si="3456">SUM(BA308+DM308)</f>
        <v>0</v>
      </c>
      <c r="FZ308" s="80">
        <f t="shared" ref="FZ308:FZ323" si="3457">SUM(BB308+DN308)</f>
        <v>0</v>
      </c>
      <c r="GA308" s="80">
        <f t="shared" ref="GA308:GA323" si="3458">SUM(BC308+DO308)</f>
        <v>0</v>
      </c>
      <c r="GB308" s="80">
        <f t="shared" ref="GB308:GB323" si="3459">SUM(BD308+DP308)</f>
        <v>0</v>
      </c>
      <c r="GC308" s="80">
        <f t="shared" ref="GC308:GC323" si="3460">SUM(BE308+DQ308)</f>
        <v>0</v>
      </c>
      <c r="GD308" s="80">
        <f t="shared" ref="GD308:GD323" si="3461">SUM(BF308+DR308)</f>
        <v>0</v>
      </c>
      <c r="GE308" s="238">
        <f t="shared" ref="GE308:GE323" si="3462">SUM(BG308+DS308)</f>
        <v>132</v>
      </c>
      <c r="GF308" s="239">
        <f t="shared" ref="GF308:GF323" si="3463">SUM(BH308+DT308)</f>
        <v>126</v>
      </c>
      <c r="GG308" s="80"/>
      <c r="GH308" s="80"/>
      <c r="GI308" s="80"/>
      <c r="GJ308" s="80"/>
      <c r="GL308" s="240"/>
      <c r="GM308" s="240"/>
      <c r="GN308" s="241"/>
      <c r="GO308" s="242"/>
      <c r="GP308" s="247"/>
    </row>
    <row r="309" spans="1:200" s="2" customFormat="1" ht="24.95" hidden="1" customHeight="1">
      <c r="A309" s="31"/>
      <c r="B309" s="102" t="s">
        <v>110</v>
      </c>
      <c r="C309" s="45" t="s">
        <v>147</v>
      </c>
      <c r="D309" s="45" t="s">
        <v>112</v>
      </c>
      <c r="E309" s="45" t="s">
        <v>148</v>
      </c>
      <c r="F309" s="45">
        <v>429</v>
      </c>
      <c r="G309" s="45">
        <v>7</v>
      </c>
      <c r="H309" s="45">
        <v>72</v>
      </c>
      <c r="I309" s="45">
        <v>1</v>
      </c>
      <c r="J309" s="45">
        <v>1</v>
      </c>
      <c r="K309" s="45">
        <v>1</v>
      </c>
      <c r="L309" s="44">
        <v>44</v>
      </c>
      <c r="M309" s="99">
        <f t="shared" si="3371"/>
        <v>44</v>
      </c>
      <c r="N309" s="62"/>
      <c r="O309" s="58">
        <f t="shared" si="3372"/>
        <v>0</v>
      </c>
      <c r="P309" s="62"/>
      <c r="Q309" s="58">
        <f t="shared" si="3373"/>
        <v>0</v>
      </c>
      <c r="R309" s="62">
        <v>38</v>
      </c>
      <c r="S309" s="58">
        <f t="shared" si="3374"/>
        <v>38</v>
      </c>
      <c r="T309" s="62">
        <v>6</v>
      </c>
      <c r="U309" s="58">
        <f t="shared" si="3375"/>
        <v>6</v>
      </c>
      <c r="V309" s="62"/>
      <c r="W309" s="58">
        <f t="shared" si="3376"/>
        <v>0</v>
      </c>
      <c r="X309" s="51">
        <f t="shared" si="3377"/>
        <v>0</v>
      </c>
      <c r="Y309" s="51">
        <v>2</v>
      </c>
      <c r="Z309" s="62"/>
      <c r="AA309" s="58"/>
      <c r="AB309" s="62"/>
      <c r="AC309" s="51">
        <f t="shared" si="3378"/>
        <v>0</v>
      </c>
      <c r="AD309" s="62"/>
      <c r="AE309" s="100">
        <f t="shared" si="3379"/>
        <v>0</v>
      </c>
      <c r="AF309" s="62"/>
      <c r="AG309" s="52">
        <f t="shared" si="3380"/>
        <v>0</v>
      </c>
      <c r="AH309" s="62"/>
      <c r="AI309" s="51">
        <f t="shared" si="3381"/>
        <v>0</v>
      </c>
      <c r="AJ309" s="62"/>
      <c r="AK309" s="51">
        <f>SUM(AJ309*H309*2/3)</f>
        <v>0</v>
      </c>
      <c r="AL309" s="62"/>
      <c r="AM309" s="58">
        <f>SUM(AL309*H309)</f>
        <v>0</v>
      </c>
      <c r="AN309" s="62"/>
      <c r="AO309" s="58">
        <f>SUM(AN309*J309)</f>
        <v>0</v>
      </c>
      <c r="AP309" s="62"/>
      <c r="AQ309" s="51">
        <f t="shared" si="3385"/>
        <v>0</v>
      </c>
      <c r="AR309" s="62">
        <v>1</v>
      </c>
      <c r="AS309" s="51">
        <f t="shared" ref="AS309" si="3464">AR309*K309*6</f>
        <v>6</v>
      </c>
      <c r="AT309" s="62"/>
      <c r="AU309" s="51">
        <f t="shared" si="3386"/>
        <v>0</v>
      </c>
      <c r="AV309" s="62"/>
      <c r="AW309" s="52">
        <f t="shared" si="3387"/>
        <v>0</v>
      </c>
      <c r="AX309" s="62"/>
      <c r="AY309" s="51">
        <f t="shared" si="3388"/>
        <v>0</v>
      </c>
      <c r="AZ309" s="62"/>
      <c r="BA309" s="51">
        <f t="shared" si="3389"/>
        <v>0</v>
      </c>
      <c r="BB309" s="62"/>
      <c r="BC309" s="51">
        <f t="shared" si="3390"/>
        <v>0</v>
      </c>
      <c r="BD309" s="62"/>
      <c r="BE309" s="52">
        <f t="shared" si="3391"/>
        <v>0</v>
      </c>
      <c r="BF309" s="52"/>
      <c r="BG309" s="52">
        <f t="shared" si="3392"/>
        <v>52</v>
      </c>
      <c r="BH309" s="52">
        <f t="shared" si="3393"/>
        <v>50</v>
      </c>
      <c r="BI309" s="31"/>
      <c r="BJ309" s="31"/>
      <c r="BK309" s="31"/>
      <c r="BL309" s="31"/>
      <c r="BM309" s="31"/>
      <c r="BN309" s="44" t="s">
        <v>110</v>
      </c>
      <c r="BO309" s="45" t="s">
        <v>147</v>
      </c>
      <c r="BP309" s="45" t="s">
        <v>112</v>
      </c>
      <c r="BQ309" s="45" t="s">
        <v>148</v>
      </c>
      <c r="BR309" s="45">
        <v>429</v>
      </c>
      <c r="BS309" s="45">
        <v>8</v>
      </c>
      <c r="BT309" s="45">
        <v>72</v>
      </c>
      <c r="BU309" s="45">
        <v>1</v>
      </c>
      <c r="BV309" s="45">
        <v>1</v>
      </c>
      <c r="BW309" s="45">
        <v>1</v>
      </c>
      <c r="BX309" s="44">
        <v>70</v>
      </c>
      <c r="BY309" s="99">
        <f t="shared" si="3394"/>
        <v>70</v>
      </c>
      <c r="BZ309" s="62"/>
      <c r="CA309" s="58">
        <f t="shared" ref="CA309" si="3465">SUM(BZ309)*BU309</f>
        <v>0</v>
      </c>
      <c r="CB309" s="62"/>
      <c r="CC309" s="58">
        <f t="shared" si="3396"/>
        <v>0</v>
      </c>
      <c r="CD309" s="62">
        <v>52</v>
      </c>
      <c r="CE309" s="58">
        <f t="shared" ref="CE309" si="3466">SUM(CD309)*BV309</f>
        <v>52</v>
      </c>
      <c r="CF309" s="62">
        <v>18</v>
      </c>
      <c r="CG309" s="58">
        <f t="shared" si="3398"/>
        <v>18</v>
      </c>
      <c r="CH309" s="62"/>
      <c r="CI309" s="58">
        <f t="shared" si="3399"/>
        <v>0</v>
      </c>
      <c r="CJ309" s="51">
        <f>SUM(BW309*DJ309*2+BW309*DL309*2)</f>
        <v>0</v>
      </c>
      <c r="CK309" s="51">
        <v>4</v>
      </c>
      <c r="CL309" s="62"/>
      <c r="CM309" s="58"/>
      <c r="CN309" s="62"/>
      <c r="CO309" s="51">
        <f>SUM(CN309)*3*BT309/5</f>
        <v>0</v>
      </c>
      <c r="CP309" s="62"/>
      <c r="CQ309" s="100">
        <f>SUM(CP309*BT309*(30+4))</f>
        <v>0</v>
      </c>
      <c r="CR309" s="62"/>
      <c r="CS309" s="52">
        <f>SUM(CR309*BT309*3)</f>
        <v>0</v>
      </c>
      <c r="CT309" s="62"/>
      <c r="CU309" s="51">
        <f>SUM(CT309*BT309/3)</f>
        <v>0</v>
      </c>
      <c r="CV309" s="62"/>
      <c r="CW309" s="51">
        <f>SUM(CV309*BT309*2/3)</f>
        <v>0</v>
      </c>
      <c r="CX309" s="62"/>
      <c r="CY309" s="58">
        <f>SUM(CX309*BT309)</f>
        <v>0</v>
      </c>
      <c r="CZ309" s="62"/>
      <c r="DA309" s="58">
        <f>SUM(CZ309*BV309)</f>
        <v>0</v>
      </c>
      <c r="DB309" s="62"/>
      <c r="DC309" s="51">
        <f>SUM(DB309*BT309*2)</f>
        <v>0</v>
      </c>
      <c r="DD309" s="62">
        <v>1</v>
      </c>
      <c r="DE309" s="51">
        <f t="shared" ref="DE309" si="3467">DD309*BW309*6</f>
        <v>6</v>
      </c>
      <c r="DF309" s="62"/>
      <c r="DG309" s="51">
        <f t="shared" si="3409"/>
        <v>0</v>
      </c>
      <c r="DH309" s="62"/>
      <c r="DI309" s="52">
        <f>SUM(DH309*BT309/3)</f>
        <v>0</v>
      </c>
      <c r="DJ309" s="62"/>
      <c r="DK309" s="51">
        <f t="shared" si="3411"/>
        <v>0</v>
      </c>
      <c r="DL309" s="62"/>
      <c r="DM309" s="51">
        <f>SUM(DL309*BW309*5*6)</f>
        <v>0</v>
      </c>
      <c r="DN309" s="62"/>
      <c r="DO309" s="51">
        <f>SUM(DN309*BW309*4*6)</f>
        <v>0</v>
      </c>
      <c r="DP309" s="62"/>
      <c r="DQ309" s="52">
        <f>SUM(DP309*50)</f>
        <v>0</v>
      </c>
      <c r="DR309" s="52"/>
      <c r="DS309" s="52">
        <f t="shared" si="3415"/>
        <v>80</v>
      </c>
      <c r="DT309" s="52">
        <f t="shared" si="3416"/>
        <v>76</v>
      </c>
      <c r="DU309" s="31"/>
      <c r="DV309" s="31"/>
      <c r="DW309" s="31"/>
      <c r="DX309" s="31"/>
      <c r="DY309" s="31"/>
      <c r="DZ309" s="52"/>
      <c r="EA309" s="101"/>
      <c r="EB309" s="101"/>
      <c r="EC309" s="31"/>
      <c r="ED309" s="31"/>
      <c r="EE309" s="31"/>
      <c r="EF309" s="31"/>
      <c r="EG309" s="31"/>
      <c r="EH309" s="31"/>
      <c r="EI309" s="31"/>
      <c r="EJ309" s="31">
        <f t="shared" si="3417"/>
        <v>114</v>
      </c>
      <c r="EK309" s="31">
        <f t="shared" si="3418"/>
        <v>114</v>
      </c>
      <c r="EL309" s="31">
        <f t="shared" si="3419"/>
        <v>0</v>
      </c>
      <c r="EM309" s="30">
        <f t="shared" si="3420"/>
        <v>0</v>
      </c>
      <c r="EN309" s="31">
        <f t="shared" si="3421"/>
        <v>0</v>
      </c>
      <c r="EO309" s="31">
        <f t="shared" si="3422"/>
        <v>0</v>
      </c>
      <c r="EP309" s="31">
        <f t="shared" si="3423"/>
        <v>90</v>
      </c>
      <c r="EQ309" s="31">
        <f t="shared" si="3424"/>
        <v>90</v>
      </c>
      <c r="ER309" s="31">
        <f t="shared" si="3425"/>
        <v>24</v>
      </c>
      <c r="ES309" s="31">
        <f t="shared" si="3426"/>
        <v>24</v>
      </c>
      <c r="ET309" s="31">
        <f t="shared" si="3427"/>
        <v>0</v>
      </c>
      <c r="EU309" s="31">
        <f t="shared" si="3428"/>
        <v>0</v>
      </c>
      <c r="EV309" s="31">
        <f t="shared" si="3429"/>
        <v>0</v>
      </c>
      <c r="EW309" s="30">
        <f t="shared" si="3430"/>
        <v>6</v>
      </c>
      <c r="EX309" s="31">
        <f t="shared" si="3431"/>
        <v>0</v>
      </c>
      <c r="EY309" s="31">
        <f t="shared" si="3432"/>
        <v>0</v>
      </c>
      <c r="EZ309" s="31">
        <f t="shared" si="3433"/>
        <v>0</v>
      </c>
      <c r="FA309" s="31">
        <f t="shared" si="3434"/>
        <v>0</v>
      </c>
      <c r="FB309" s="31">
        <f t="shared" si="3435"/>
        <v>0</v>
      </c>
      <c r="FC309" s="31">
        <f t="shared" si="3436"/>
        <v>0</v>
      </c>
      <c r="FD309" s="31">
        <f t="shared" si="3437"/>
        <v>0</v>
      </c>
      <c r="FE309" s="31">
        <f t="shared" si="3438"/>
        <v>0</v>
      </c>
      <c r="FF309" s="31">
        <f t="shared" si="3439"/>
        <v>0</v>
      </c>
      <c r="FG309" s="30">
        <f t="shared" si="3440"/>
        <v>0</v>
      </c>
      <c r="FH309" s="31">
        <f t="shared" si="3441"/>
        <v>0</v>
      </c>
      <c r="FI309" s="31">
        <f t="shared" si="3442"/>
        <v>0</v>
      </c>
      <c r="FJ309" s="31">
        <f t="shared" si="3443"/>
        <v>0</v>
      </c>
      <c r="FK309" s="31">
        <f t="shared" si="3444"/>
        <v>0</v>
      </c>
      <c r="FL309" s="31">
        <f t="shared" si="3445"/>
        <v>0</v>
      </c>
      <c r="FM309" s="31">
        <f t="shared" si="3446"/>
        <v>0</v>
      </c>
      <c r="FN309" s="31">
        <f t="shared" si="3447"/>
        <v>0</v>
      </c>
      <c r="FO309" s="31">
        <f t="shared" si="3448"/>
        <v>0</v>
      </c>
      <c r="FP309" s="31">
        <f t="shared" si="3449"/>
        <v>2</v>
      </c>
      <c r="FQ309" s="31">
        <f t="shared" si="3450"/>
        <v>12</v>
      </c>
      <c r="FR309" s="31"/>
      <c r="FS309" s="31">
        <f t="shared" si="3450"/>
        <v>0</v>
      </c>
      <c r="FT309" s="31">
        <f t="shared" si="3451"/>
        <v>0</v>
      </c>
      <c r="FU309" s="31">
        <f t="shared" si="3452"/>
        <v>0</v>
      </c>
      <c r="FV309" s="31">
        <f t="shared" si="3453"/>
        <v>0</v>
      </c>
      <c r="FW309" s="31">
        <f t="shared" si="3454"/>
        <v>0</v>
      </c>
      <c r="FX309" s="31">
        <f t="shared" si="3455"/>
        <v>0</v>
      </c>
      <c r="FY309" s="31">
        <f t="shared" si="3456"/>
        <v>0</v>
      </c>
      <c r="FZ309" s="31">
        <f t="shared" si="3457"/>
        <v>0</v>
      </c>
      <c r="GA309" s="31">
        <f t="shared" si="3458"/>
        <v>0</v>
      </c>
      <c r="GB309" s="31">
        <f t="shared" si="3459"/>
        <v>0</v>
      </c>
      <c r="GC309" s="31">
        <f t="shared" si="3460"/>
        <v>0</v>
      </c>
      <c r="GD309" s="31">
        <f t="shared" si="3461"/>
        <v>0</v>
      </c>
      <c r="GE309" s="97">
        <f t="shared" si="3462"/>
        <v>132</v>
      </c>
      <c r="GF309" s="98">
        <f t="shared" si="3463"/>
        <v>126</v>
      </c>
      <c r="GG309" s="31"/>
      <c r="GH309" s="31"/>
      <c r="GI309" s="31"/>
      <c r="GJ309" s="31"/>
      <c r="GL309" s="7"/>
      <c r="GM309" s="7"/>
      <c r="GN309" s="11"/>
      <c r="GO309" s="33"/>
      <c r="GP309" s="40"/>
    </row>
    <row r="310" spans="1:200" s="2" customFormat="1" ht="24.95" hidden="1" customHeight="1">
      <c r="A310" s="31"/>
      <c r="B310" s="44" t="s">
        <v>110</v>
      </c>
      <c r="C310" s="45" t="s">
        <v>147</v>
      </c>
      <c r="D310" s="45" t="s">
        <v>112</v>
      </c>
      <c r="E310" s="45" t="s">
        <v>148</v>
      </c>
      <c r="F310" s="45">
        <v>226</v>
      </c>
      <c r="G310" s="45">
        <v>3</v>
      </c>
      <c r="H310" s="45">
        <f>26+26+26</f>
        <v>78</v>
      </c>
      <c r="I310" s="45">
        <v>1</v>
      </c>
      <c r="J310" s="45">
        <v>1</v>
      </c>
      <c r="K310" s="45">
        <v>1</v>
      </c>
      <c r="L310" s="44">
        <v>44</v>
      </c>
      <c r="M310" s="99">
        <f t="shared" si="3371"/>
        <v>44</v>
      </c>
      <c r="N310" s="62"/>
      <c r="O310" s="58">
        <f t="shared" si="3372"/>
        <v>0</v>
      </c>
      <c r="P310" s="62"/>
      <c r="Q310" s="58">
        <f t="shared" si="3373"/>
        <v>0</v>
      </c>
      <c r="R310" s="62"/>
      <c r="S310" s="58">
        <f t="shared" si="3374"/>
        <v>0</v>
      </c>
      <c r="T310" s="62">
        <v>44</v>
      </c>
      <c r="U310" s="58">
        <f t="shared" si="3375"/>
        <v>44</v>
      </c>
      <c r="V310" s="62"/>
      <c r="W310" s="58">
        <f t="shared" si="3376"/>
        <v>0</v>
      </c>
      <c r="X310" s="51">
        <f t="shared" si="3377"/>
        <v>0</v>
      </c>
      <c r="Y310" s="51">
        <v>2</v>
      </c>
      <c r="Z310" s="62"/>
      <c r="AA310" s="58"/>
      <c r="AB310" s="62"/>
      <c r="AC310" s="51">
        <f t="shared" si="3378"/>
        <v>0</v>
      </c>
      <c r="AD310" s="62"/>
      <c r="AE310" s="100">
        <f t="shared" si="3379"/>
        <v>0</v>
      </c>
      <c r="AF310" s="62"/>
      <c r="AG310" s="52">
        <f t="shared" si="3380"/>
        <v>0</v>
      </c>
      <c r="AH310" s="62"/>
      <c r="AI310" s="51">
        <f t="shared" si="3381"/>
        <v>0</v>
      </c>
      <c r="AJ310" s="62"/>
      <c r="AK310" s="51">
        <f t="shared" ref="AK310:AK311" si="3468">SUM(AJ310*H310*2/3)</f>
        <v>0</v>
      </c>
      <c r="AL310" s="62"/>
      <c r="AM310" s="58">
        <f t="shared" ref="AM310" si="3469">SUM(AL310*H310)</f>
        <v>0</v>
      </c>
      <c r="AN310" s="62"/>
      <c r="AO310" s="58">
        <f t="shared" ref="AO310:AO313" si="3470">SUM(AN310*J310)</f>
        <v>0</v>
      </c>
      <c r="AP310" s="62"/>
      <c r="AQ310" s="51">
        <f t="shared" si="3385"/>
        <v>0</v>
      </c>
      <c r="AR310" s="62">
        <v>1</v>
      </c>
      <c r="AS310" s="51">
        <f>AR310*K310*6</f>
        <v>6</v>
      </c>
      <c r="AT310" s="62"/>
      <c r="AU310" s="51">
        <f t="shared" si="3386"/>
        <v>0</v>
      </c>
      <c r="AV310" s="62"/>
      <c r="AW310" s="52">
        <f t="shared" si="3387"/>
        <v>0</v>
      </c>
      <c r="AX310" s="62"/>
      <c r="AY310" s="51">
        <f t="shared" si="3388"/>
        <v>0</v>
      </c>
      <c r="AZ310" s="62"/>
      <c r="BA310" s="51">
        <f t="shared" si="3389"/>
        <v>0</v>
      </c>
      <c r="BB310" s="62"/>
      <c r="BC310" s="51">
        <f t="shared" si="3390"/>
        <v>0</v>
      </c>
      <c r="BD310" s="62"/>
      <c r="BE310" s="52">
        <f t="shared" si="3391"/>
        <v>0</v>
      </c>
      <c r="BF310" s="52"/>
      <c r="BG310" s="52">
        <f t="shared" si="3392"/>
        <v>52</v>
      </c>
      <c r="BH310" s="52">
        <f t="shared" si="3393"/>
        <v>50</v>
      </c>
      <c r="BI310" s="44"/>
      <c r="BJ310" s="31"/>
      <c r="BK310" s="31"/>
      <c r="BL310" s="31"/>
      <c r="BM310" s="31"/>
      <c r="BN310" s="44" t="s">
        <v>110</v>
      </c>
      <c r="BO310" s="45" t="s">
        <v>147</v>
      </c>
      <c r="BP310" s="45" t="s">
        <v>112</v>
      </c>
      <c r="BQ310" s="45" t="s">
        <v>148</v>
      </c>
      <c r="BR310" s="45">
        <v>226</v>
      </c>
      <c r="BS310" s="45">
        <v>4</v>
      </c>
      <c r="BT310" s="45">
        <f>26+26+26</f>
        <v>78</v>
      </c>
      <c r="BU310" s="45">
        <v>1</v>
      </c>
      <c r="BV310" s="45">
        <v>1</v>
      </c>
      <c r="BW310" s="45">
        <v>1</v>
      </c>
      <c r="BX310" s="44">
        <v>70</v>
      </c>
      <c r="BY310" s="99">
        <f t="shared" si="3394"/>
        <v>70</v>
      </c>
      <c r="BZ310" s="62"/>
      <c r="CA310" s="58">
        <f t="shared" ref="CA310" si="3471">SUM(BZ310)*BU310</f>
        <v>0</v>
      </c>
      <c r="CB310" s="62"/>
      <c r="CC310" s="58">
        <f t="shared" si="3396"/>
        <v>0</v>
      </c>
      <c r="CD310" s="62"/>
      <c r="CE310" s="58">
        <f t="shared" ref="CE310" si="3472">SUM(CD310)*BV310</f>
        <v>0</v>
      </c>
      <c r="CF310" s="62">
        <v>70</v>
      </c>
      <c r="CG310" s="58">
        <f t="shared" si="3398"/>
        <v>70</v>
      </c>
      <c r="CH310" s="62"/>
      <c r="CI310" s="58">
        <f t="shared" si="3399"/>
        <v>0</v>
      </c>
      <c r="CJ310" s="51">
        <f t="shared" ref="CJ310" si="3473">SUM(BW310*DJ310*2+BW310*DL310*2)</f>
        <v>0</v>
      </c>
      <c r="CK310" s="51">
        <v>2</v>
      </c>
      <c r="CL310" s="62"/>
      <c r="CM310" s="58"/>
      <c r="CN310" s="62"/>
      <c r="CO310" s="51">
        <f t="shared" ref="CO310" si="3474">SUM(CN310)*3*BT310/5</f>
        <v>0</v>
      </c>
      <c r="CP310" s="62"/>
      <c r="CQ310" s="100">
        <f t="shared" ref="CQ310:CQ311" si="3475">SUM(CP310*BT310*(30+4))</f>
        <v>0</v>
      </c>
      <c r="CR310" s="62"/>
      <c r="CS310" s="52">
        <f t="shared" ref="CS310:CS311" si="3476">SUM(CR310*BT310*3)</f>
        <v>0</v>
      </c>
      <c r="CT310" s="62"/>
      <c r="CU310" s="51">
        <f t="shared" ref="CU310:CU311" si="3477">SUM(CT310*BT310/3)</f>
        <v>0</v>
      </c>
      <c r="CV310" s="62"/>
      <c r="CW310" s="51">
        <f t="shared" ref="CW310:CW313" si="3478">SUM(CV310*BT310*2/3)</f>
        <v>0</v>
      </c>
      <c r="CX310" s="62"/>
      <c r="CY310" s="58">
        <f t="shared" ref="CY310" si="3479">SUM(CX310*BT310)</f>
        <v>0</v>
      </c>
      <c r="CZ310" s="62"/>
      <c r="DA310" s="58">
        <f t="shared" ref="DA310" si="3480">SUM(CZ310*BV310)</f>
        <v>0</v>
      </c>
      <c r="DB310" s="62"/>
      <c r="DC310" s="51">
        <f t="shared" ref="DC310:DC311" si="3481">SUM(DB310*BT310*2)</f>
        <v>0</v>
      </c>
      <c r="DD310" s="62">
        <v>1</v>
      </c>
      <c r="DE310" s="51">
        <f>DD310*BW310*6</f>
        <v>6</v>
      </c>
      <c r="DF310" s="62"/>
      <c r="DG310" s="51">
        <f t="shared" si="3409"/>
        <v>0</v>
      </c>
      <c r="DH310" s="62"/>
      <c r="DI310" s="52">
        <f t="shared" ref="DI310:DI313" si="3482">SUM(DH310*BT310/3)</f>
        <v>0</v>
      </c>
      <c r="DJ310" s="62"/>
      <c r="DK310" s="51">
        <f>SUM(BV310*DJ310*8*2)</f>
        <v>0</v>
      </c>
      <c r="DL310" s="62"/>
      <c r="DM310" s="51">
        <f t="shared" ref="DM310:DM311" si="3483">SUM(DL310*BW310*5*6)</f>
        <v>0</v>
      </c>
      <c r="DN310" s="62"/>
      <c r="DO310" s="51">
        <f t="shared" ref="DO310:DO311" si="3484">SUM(DN310*BW310*4*6)</f>
        <v>0</v>
      </c>
      <c r="DP310" s="63"/>
      <c r="DQ310" s="52"/>
      <c r="DR310" s="52"/>
      <c r="DS310" s="52">
        <f t="shared" si="3415"/>
        <v>78</v>
      </c>
      <c r="DT310" s="52">
        <f t="shared" si="3416"/>
        <v>76</v>
      </c>
      <c r="DU310" s="31"/>
      <c r="DV310" s="31"/>
      <c r="DW310" s="31"/>
      <c r="DX310" s="31"/>
      <c r="DY310" s="31"/>
      <c r="DZ310" s="52"/>
      <c r="EA310" s="101"/>
      <c r="EB310" s="101"/>
      <c r="EC310" s="31"/>
      <c r="ED310" s="31"/>
      <c r="EE310" s="31"/>
      <c r="EF310" s="31"/>
      <c r="EG310" s="31"/>
      <c r="EH310" s="31"/>
      <c r="EI310" s="31"/>
      <c r="EJ310" s="31">
        <f t="shared" si="3417"/>
        <v>114</v>
      </c>
      <c r="EK310" s="31">
        <f t="shared" si="3418"/>
        <v>114</v>
      </c>
      <c r="EL310" s="31">
        <f t="shared" si="3419"/>
        <v>0</v>
      </c>
      <c r="EM310" s="30">
        <f t="shared" si="3420"/>
        <v>0</v>
      </c>
      <c r="EN310" s="31">
        <f t="shared" si="3421"/>
        <v>0</v>
      </c>
      <c r="EO310" s="31">
        <f t="shared" si="3422"/>
        <v>0</v>
      </c>
      <c r="EP310" s="31">
        <f t="shared" si="3423"/>
        <v>0</v>
      </c>
      <c r="EQ310" s="31">
        <f t="shared" si="3424"/>
        <v>0</v>
      </c>
      <c r="ER310" s="31">
        <f t="shared" si="3425"/>
        <v>114</v>
      </c>
      <c r="ES310" s="31">
        <f t="shared" si="3426"/>
        <v>114</v>
      </c>
      <c r="ET310" s="31">
        <f t="shared" si="3427"/>
        <v>0</v>
      </c>
      <c r="EU310" s="31">
        <f t="shared" si="3428"/>
        <v>0</v>
      </c>
      <c r="EV310" s="31">
        <f t="shared" si="3429"/>
        <v>0</v>
      </c>
      <c r="EW310" s="30">
        <f t="shared" si="3430"/>
        <v>4</v>
      </c>
      <c r="EX310" s="31">
        <f t="shared" si="3431"/>
        <v>0</v>
      </c>
      <c r="EY310" s="31">
        <f t="shared" si="3432"/>
        <v>0</v>
      </c>
      <c r="EZ310" s="31">
        <f t="shared" si="3433"/>
        <v>0</v>
      </c>
      <c r="FA310" s="31">
        <f t="shared" si="3434"/>
        <v>0</v>
      </c>
      <c r="FB310" s="31">
        <f t="shared" si="3435"/>
        <v>0</v>
      </c>
      <c r="FC310" s="31">
        <f t="shared" si="3436"/>
        <v>0</v>
      </c>
      <c r="FD310" s="31">
        <f t="shared" si="3437"/>
        <v>0</v>
      </c>
      <c r="FE310" s="31">
        <f t="shared" si="3438"/>
        <v>0</v>
      </c>
      <c r="FF310" s="31">
        <f t="shared" si="3439"/>
        <v>0</v>
      </c>
      <c r="FG310" s="30">
        <f t="shared" si="3440"/>
        <v>0</v>
      </c>
      <c r="FH310" s="31">
        <f t="shared" si="3441"/>
        <v>0</v>
      </c>
      <c r="FI310" s="31">
        <f t="shared" si="3442"/>
        <v>0</v>
      </c>
      <c r="FJ310" s="31">
        <f t="shared" si="3443"/>
        <v>0</v>
      </c>
      <c r="FK310" s="31">
        <f t="shared" si="3444"/>
        <v>0</v>
      </c>
      <c r="FL310" s="31">
        <f t="shared" si="3445"/>
        <v>0</v>
      </c>
      <c r="FM310" s="31">
        <f t="shared" si="3446"/>
        <v>0</v>
      </c>
      <c r="FN310" s="31">
        <f t="shared" si="3447"/>
        <v>0</v>
      </c>
      <c r="FO310" s="31">
        <f t="shared" si="3448"/>
        <v>0</v>
      </c>
      <c r="FP310" s="31">
        <f t="shared" si="3449"/>
        <v>2</v>
      </c>
      <c r="FQ310" s="31">
        <f t="shared" si="3450"/>
        <v>12</v>
      </c>
      <c r="FR310" s="31"/>
      <c r="FS310" s="31">
        <f t="shared" si="3450"/>
        <v>0</v>
      </c>
      <c r="FT310" s="31">
        <f t="shared" si="3451"/>
        <v>0</v>
      </c>
      <c r="FU310" s="31">
        <f t="shared" si="3452"/>
        <v>0</v>
      </c>
      <c r="FV310" s="31">
        <f t="shared" si="3453"/>
        <v>0</v>
      </c>
      <c r="FW310" s="31">
        <f t="shared" si="3454"/>
        <v>0</v>
      </c>
      <c r="FX310" s="31">
        <f t="shared" si="3455"/>
        <v>0</v>
      </c>
      <c r="FY310" s="31">
        <f t="shared" si="3456"/>
        <v>0</v>
      </c>
      <c r="FZ310" s="31">
        <f t="shared" si="3457"/>
        <v>0</v>
      </c>
      <c r="GA310" s="31">
        <f t="shared" si="3458"/>
        <v>0</v>
      </c>
      <c r="GB310" s="31">
        <f t="shared" si="3459"/>
        <v>0</v>
      </c>
      <c r="GC310" s="31">
        <f t="shared" si="3460"/>
        <v>0</v>
      </c>
      <c r="GD310" s="31">
        <f t="shared" si="3461"/>
        <v>0</v>
      </c>
      <c r="GE310" s="97">
        <f t="shared" si="3462"/>
        <v>130</v>
      </c>
      <c r="GF310" s="98">
        <f t="shared" si="3463"/>
        <v>126</v>
      </c>
      <c r="GG310" s="31"/>
      <c r="GH310" s="31"/>
      <c r="GI310" s="31"/>
      <c r="GJ310" s="31"/>
      <c r="GL310" s="7"/>
      <c r="GM310" s="7"/>
      <c r="GN310" s="11"/>
      <c r="GO310" s="33"/>
      <c r="GP310" s="40"/>
    </row>
    <row r="311" spans="1:200" s="2" customFormat="1" ht="24.95" hidden="1" customHeight="1">
      <c r="A311" s="31"/>
      <c r="B311" s="44" t="s">
        <v>110</v>
      </c>
      <c r="C311" s="45" t="s">
        <v>147</v>
      </c>
      <c r="D311" s="45" t="s">
        <v>112</v>
      </c>
      <c r="E311" s="45" t="s">
        <v>148</v>
      </c>
      <c r="F311" s="45">
        <v>121</v>
      </c>
      <c r="G311" s="45">
        <v>1</v>
      </c>
      <c r="H311" s="45">
        <v>54</v>
      </c>
      <c r="I311" s="45">
        <v>1</v>
      </c>
      <c r="J311" s="45">
        <v>1</v>
      </c>
      <c r="K311" s="45">
        <v>1</v>
      </c>
      <c r="L311" s="44">
        <v>18</v>
      </c>
      <c r="M311" s="99">
        <f t="shared" si="3371"/>
        <v>18</v>
      </c>
      <c r="N311" s="62"/>
      <c r="O311" s="58">
        <f t="shared" ref="O311" si="3485">SUM(N311)*I311</f>
        <v>0</v>
      </c>
      <c r="P311" s="62"/>
      <c r="Q311" s="58">
        <f t="shared" si="3373"/>
        <v>0</v>
      </c>
      <c r="R311" s="62"/>
      <c r="S311" s="58">
        <f t="shared" ref="S311" si="3486">SUM(R311)*J311</f>
        <v>0</v>
      </c>
      <c r="T311" s="62">
        <v>18</v>
      </c>
      <c r="U311" s="58">
        <f t="shared" ref="U311" si="3487">SUM(T311)*K311</f>
        <v>18</v>
      </c>
      <c r="V311" s="62"/>
      <c r="W311" s="58">
        <f t="shared" ref="W311" si="3488">SUM(V311)*J311*5</f>
        <v>0</v>
      </c>
      <c r="X311" s="51">
        <f t="shared" ref="X311" si="3489">SUM(K311*AX311*2+K311*AZ311*2)</f>
        <v>0</v>
      </c>
      <c r="Y311" s="51">
        <v>2</v>
      </c>
      <c r="Z311" s="62"/>
      <c r="AA311" s="58"/>
      <c r="AB311" s="62"/>
      <c r="AC311" s="51">
        <f t="shared" ref="AC311:AC312" si="3490">SUM(AB311)*3*H311/5</f>
        <v>0</v>
      </c>
      <c r="AD311" s="62"/>
      <c r="AE311" s="100">
        <f t="shared" si="3379"/>
        <v>0</v>
      </c>
      <c r="AF311" s="62"/>
      <c r="AG311" s="52">
        <f t="shared" si="3380"/>
        <v>0</v>
      </c>
      <c r="AH311" s="62"/>
      <c r="AI311" s="51">
        <f t="shared" si="3381"/>
        <v>0</v>
      </c>
      <c r="AJ311" s="62"/>
      <c r="AK311" s="51">
        <f t="shared" si="3468"/>
        <v>0</v>
      </c>
      <c r="AL311" s="62"/>
      <c r="AM311" s="58">
        <f t="shared" ref="AM311" si="3491">SUM(AL311*H311)</f>
        <v>0</v>
      </c>
      <c r="AN311" s="62"/>
      <c r="AO311" s="58">
        <f t="shared" si="3470"/>
        <v>0</v>
      </c>
      <c r="AP311" s="62"/>
      <c r="AQ311" s="51">
        <f t="shared" si="3385"/>
        <v>0</v>
      </c>
      <c r="AR311" s="62">
        <v>1</v>
      </c>
      <c r="AS311" s="51">
        <f>J311*6*1</f>
        <v>6</v>
      </c>
      <c r="AT311" s="62"/>
      <c r="AU311" s="51">
        <f t="shared" si="3386"/>
        <v>0</v>
      </c>
      <c r="AV311" s="62"/>
      <c r="AW311" s="52">
        <f t="shared" si="3387"/>
        <v>0</v>
      </c>
      <c r="AX311" s="62"/>
      <c r="AY311" s="51">
        <f t="shared" si="3388"/>
        <v>0</v>
      </c>
      <c r="AZ311" s="62"/>
      <c r="BA311" s="51">
        <f t="shared" si="3389"/>
        <v>0</v>
      </c>
      <c r="BB311" s="62"/>
      <c r="BC311" s="51">
        <f t="shared" si="3390"/>
        <v>0</v>
      </c>
      <c r="BD311" s="63"/>
      <c r="BE311" s="52"/>
      <c r="BF311" s="52"/>
      <c r="BG311" s="52">
        <f t="shared" si="3392"/>
        <v>26</v>
      </c>
      <c r="BH311" s="52">
        <f t="shared" si="3393"/>
        <v>24</v>
      </c>
      <c r="BI311" s="44"/>
      <c r="BJ311" s="44"/>
      <c r="BK311" s="44"/>
      <c r="BL311" s="44"/>
      <c r="BM311" s="31"/>
      <c r="BN311" s="44" t="s">
        <v>110</v>
      </c>
      <c r="BO311" s="45" t="s">
        <v>147</v>
      </c>
      <c r="BP311" s="45" t="s">
        <v>112</v>
      </c>
      <c r="BQ311" s="45" t="s">
        <v>148</v>
      </c>
      <c r="BR311" s="45">
        <v>121</v>
      </c>
      <c r="BS311" s="45">
        <v>2</v>
      </c>
      <c r="BT311" s="45">
        <v>54</v>
      </c>
      <c r="BU311" s="45">
        <v>1</v>
      </c>
      <c r="BV311" s="45">
        <v>1</v>
      </c>
      <c r="BW311" s="45">
        <v>1</v>
      </c>
      <c r="BX311" s="44">
        <v>68</v>
      </c>
      <c r="BY311" s="99">
        <f t="shared" si="3394"/>
        <v>68</v>
      </c>
      <c r="BZ311" s="62"/>
      <c r="CA311" s="58">
        <f t="shared" ref="CA311:CA316" si="3492">SUM(BZ311)*BU311</f>
        <v>0</v>
      </c>
      <c r="CB311" s="62"/>
      <c r="CC311" s="58">
        <f t="shared" si="3396"/>
        <v>0</v>
      </c>
      <c r="CD311" s="62"/>
      <c r="CE311" s="58">
        <f t="shared" ref="CE311" si="3493">SUM(CD311)*BV311</f>
        <v>0</v>
      </c>
      <c r="CF311" s="62">
        <v>68</v>
      </c>
      <c r="CG311" s="58">
        <f t="shared" ref="CG311" si="3494">SUM(CF311)*BW311</f>
        <v>68</v>
      </c>
      <c r="CH311" s="62"/>
      <c r="CI311" s="58">
        <f t="shared" si="3399"/>
        <v>0</v>
      </c>
      <c r="CJ311" s="51">
        <v>2</v>
      </c>
      <c r="CK311" s="51">
        <v>2</v>
      </c>
      <c r="CL311" s="62"/>
      <c r="CM311" s="58"/>
      <c r="CN311" s="62"/>
      <c r="CO311" s="51">
        <f t="shared" ref="CO311" si="3495">SUM(CN311)*3*BT311/5</f>
        <v>0</v>
      </c>
      <c r="CP311" s="62"/>
      <c r="CQ311" s="100">
        <f t="shared" si="3475"/>
        <v>0</v>
      </c>
      <c r="CR311" s="62"/>
      <c r="CS311" s="52">
        <f t="shared" si="3476"/>
        <v>0</v>
      </c>
      <c r="CT311" s="62"/>
      <c r="CU311" s="51">
        <f t="shared" si="3477"/>
        <v>0</v>
      </c>
      <c r="CV311" s="62"/>
      <c r="CW311" s="51">
        <f t="shared" si="3478"/>
        <v>0</v>
      </c>
      <c r="CX311" s="62"/>
      <c r="CY311" s="58">
        <f t="shared" ref="CY311" si="3496">SUM(CX311*BT311)</f>
        <v>0</v>
      </c>
      <c r="CZ311" s="62"/>
      <c r="DA311" s="58">
        <f t="shared" ref="DA311" si="3497">SUM(CZ311*BV311)</f>
        <v>0</v>
      </c>
      <c r="DB311" s="62"/>
      <c r="DC311" s="51">
        <f t="shared" si="3481"/>
        <v>0</v>
      </c>
      <c r="DD311" s="62"/>
      <c r="DE311" s="51"/>
      <c r="DF311" s="62"/>
      <c r="DG311" s="51">
        <f t="shared" si="3409"/>
        <v>0</v>
      </c>
      <c r="DH311" s="62"/>
      <c r="DI311" s="52">
        <f t="shared" si="3482"/>
        <v>0</v>
      </c>
      <c r="DJ311" s="62">
        <v>1</v>
      </c>
      <c r="DK311" s="51">
        <v>8</v>
      </c>
      <c r="DL311" s="62"/>
      <c r="DM311" s="51">
        <f t="shared" si="3483"/>
        <v>0</v>
      </c>
      <c r="DN311" s="62"/>
      <c r="DO311" s="51">
        <f t="shared" si="3484"/>
        <v>0</v>
      </c>
      <c r="DP311" s="63"/>
      <c r="DQ311" s="52"/>
      <c r="DR311" s="52"/>
      <c r="DS311" s="52">
        <f t="shared" si="3415"/>
        <v>80</v>
      </c>
      <c r="DT311" s="52">
        <f t="shared" si="3416"/>
        <v>78</v>
      </c>
      <c r="DU311" s="31"/>
      <c r="DV311" s="31"/>
      <c r="DW311" s="31"/>
      <c r="DX311" s="31"/>
      <c r="DY311" s="31"/>
      <c r="DZ311" s="52"/>
      <c r="EA311" s="101"/>
      <c r="EB311" s="101"/>
      <c r="EC311" s="31"/>
      <c r="ED311" s="31"/>
      <c r="EE311" s="31"/>
      <c r="EF311" s="31"/>
      <c r="EG311" s="31"/>
      <c r="EH311" s="31"/>
      <c r="EI311" s="31"/>
      <c r="EJ311" s="31">
        <f t="shared" si="3417"/>
        <v>86</v>
      </c>
      <c r="EK311" s="31">
        <f t="shared" si="3418"/>
        <v>86</v>
      </c>
      <c r="EL311" s="31">
        <f t="shared" si="3419"/>
        <v>0</v>
      </c>
      <c r="EM311" s="30">
        <f t="shared" si="3420"/>
        <v>0</v>
      </c>
      <c r="EN311" s="31">
        <f t="shared" si="3421"/>
        <v>0</v>
      </c>
      <c r="EO311" s="31">
        <f t="shared" si="3422"/>
        <v>0</v>
      </c>
      <c r="EP311" s="31">
        <f t="shared" si="3423"/>
        <v>0</v>
      </c>
      <c r="EQ311" s="31">
        <f t="shared" si="3424"/>
        <v>0</v>
      </c>
      <c r="ER311" s="31">
        <f t="shared" si="3425"/>
        <v>86</v>
      </c>
      <c r="ES311" s="31">
        <f t="shared" si="3426"/>
        <v>86</v>
      </c>
      <c r="ET311" s="31">
        <f t="shared" si="3427"/>
        <v>0</v>
      </c>
      <c r="EU311" s="31">
        <f t="shared" si="3428"/>
        <v>0</v>
      </c>
      <c r="EV311" s="31">
        <f t="shared" si="3429"/>
        <v>2</v>
      </c>
      <c r="EW311" s="30">
        <f t="shared" si="3430"/>
        <v>4</v>
      </c>
      <c r="EX311" s="31">
        <f t="shared" si="3431"/>
        <v>0</v>
      </c>
      <c r="EY311" s="31">
        <f t="shared" si="3432"/>
        <v>0</v>
      </c>
      <c r="EZ311" s="31">
        <f t="shared" si="3433"/>
        <v>0</v>
      </c>
      <c r="FA311" s="31">
        <f t="shared" si="3434"/>
        <v>0</v>
      </c>
      <c r="FB311" s="31">
        <f t="shared" si="3435"/>
        <v>0</v>
      </c>
      <c r="FC311" s="31">
        <f t="shared" si="3436"/>
        <v>0</v>
      </c>
      <c r="FD311" s="31">
        <f t="shared" si="3437"/>
        <v>0</v>
      </c>
      <c r="FE311" s="31">
        <f t="shared" si="3438"/>
        <v>0</v>
      </c>
      <c r="FF311" s="31">
        <f t="shared" si="3439"/>
        <v>0</v>
      </c>
      <c r="FG311" s="30">
        <f t="shared" si="3440"/>
        <v>0</v>
      </c>
      <c r="FH311" s="31">
        <f t="shared" si="3441"/>
        <v>0</v>
      </c>
      <c r="FI311" s="31">
        <f t="shared" si="3442"/>
        <v>0</v>
      </c>
      <c r="FJ311" s="31">
        <f t="shared" si="3443"/>
        <v>0</v>
      </c>
      <c r="FK311" s="31">
        <f t="shared" si="3444"/>
        <v>0</v>
      </c>
      <c r="FL311" s="31">
        <f t="shared" si="3445"/>
        <v>0</v>
      </c>
      <c r="FM311" s="31">
        <f t="shared" si="3446"/>
        <v>0</v>
      </c>
      <c r="FN311" s="31">
        <f t="shared" si="3447"/>
        <v>0</v>
      </c>
      <c r="FO311" s="31">
        <f t="shared" si="3448"/>
        <v>0</v>
      </c>
      <c r="FP311" s="31">
        <f t="shared" si="3449"/>
        <v>1</v>
      </c>
      <c r="FQ311" s="31">
        <f t="shared" si="3450"/>
        <v>6</v>
      </c>
      <c r="FR311" s="31"/>
      <c r="FS311" s="31">
        <f t="shared" si="3450"/>
        <v>0</v>
      </c>
      <c r="FT311" s="31">
        <f t="shared" si="3451"/>
        <v>0</v>
      </c>
      <c r="FU311" s="31">
        <f t="shared" si="3452"/>
        <v>0</v>
      </c>
      <c r="FV311" s="31">
        <f t="shared" si="3453"/>
        <v>1</v>
      </c>
      <c r="FW311" s="31">
        <f t="shared" si="3454"/>
        <v>8</v>
      </c>
      <c r="FX311" s="31">
        <f t="shared" si="3455"/>
        <v>0</v>
      </c>
      <c r="FY311" s="31">
        <f t="shared" si="3456"/>
        <v>0</v>
      </c>
      <c r="FZ311" s="31">
        <f t="shared" si="3457"/>
        <v>0</v>
      </c>
      <c r="GA311" s="31">
        <f t="shared" si="3458"/>
        <v>0</v>
      </c>
      <c r="GB311" s="31">
        <f t="shared" si="3459"/>
        <v>0</v>
      </c>
      <c r="GC311" s="31">
        <f t="shared" si="3460"/>
        <v>0</v>
      </c>
      <c r="GD311" s="31">
        <f t="shared" si="3461"/>
        <v>0</v>
      </c>
      <c r="GE311" s="97">
        <f t="shared" si="3462"/>
        <v>106</v>
      </c>
      <c r="GF311" s="98">
        <f t="shared" si="3463"/>
        <v>102</v>
      </c>
      <c r="GG311" s="31"/>
      <c r="GH311" s="31"/>
      <c r="GI311" s="31"/>
      <c r="GJ311" s="31"/>
      <c r="GL311" s="7"/>
      <c r="GM311" s="7"/>
      <c r="GN311" s="11"/>
      <c r="GO311" s="33"/>
      <c r="GP311" s="40"/>
    </row>
    <row r="312" spans="1:200" s="2" customFormat="1" ht="24.95" hidden="1" customHeight="1">
      <c r="A312" s="31"/>
      <c r="B312" s="123" t="s">
        <v>119</v>
      </c>
      <c r="C312" s="124" t="s">
        <v>147</v>
      </c>
      <c r="D312" s="124" t="s">
        <v>112</v>
      </c>
      <c r="E312" s="124" t="s">
        <v>148</v>
      </c>
      <c r="F312" s="124">
        <v>121</v>
      </c>
      <c r="G312" s="124">
        <v>1</v>
      </c>
      <c r="H312" s="124">
        <v>54</v>
      </c>
      <c r="I312" s="124">
        <v>1</v>
      </c>
      <c r="J312" s="124">
        <v>1</v>
      </c>
      <c r="K312" s="124">
        <v>1</v>
      </c>
      <c r="L312" s="104">
        <v>18</v>
      </c>
      <c r="M312" s="105">
        <f t="shared" ref="M312" si="3498">SUM(N312+P312+R312+T312+V312)</f>
        <v>14</v>
      </c>
      <c r="N312" s="104">
        <v>0</v>
      </c>
      <c r="O312" s="104">
        <f t="shared" ref="O312" si="3499">SUM(N312)*I312</f>
        <v>0</v>
      </c>
      <c r="P312" s="104"/>
      <c r="Q312" s="106">
        <f t="shared" si="3373"/>
        <v>0</v>
      </c>
      <c r="R312" s="104"/>
      <c r="S312" s="106">
        <f t="shared" ref="S312" si="3500">SUM(R312)*J312</f>
        <v>0</v>
      </c>
      <c r="T312" s="64">
        <v>14</v>
      </c>
      <c r="U312" s="72">
        <v>18</v>
      </c>
      <c r="V312" s="125"/>
      <c r="W312" s="72">
        <f t="shared" ref="W312" si="3501">SUM(V312)*J312*3</f>
        <v>0</v>
      </c>
      <c r="X312" s="69">
        <f t="shared" ref="X312" si="3502">2/8*J312*AX312</f>
        <v>0</v>
      </c>
      <c r="Y312" s="69">
        <v>0</v>
      </c>
      <c r="Z312" s="125"/>
      <c r="AA312" s="72"/>
      <c r="AB312" s="125"/>
      <c r="AC312" s="69">
        <f t="shared" si="3490"/>
        <v>0</v>
      </c>
      <c r="AD312" s="125"/>
      <c r="AE312" s="72">
        <f t="shared" ref="AE312" si="3503">SUM(AD312*H312*(30+4))</f>
        <v>0</v>
      </c>
      <c r="AF312" s="125"/>
      <c r="AG312" s="126">
        <f t="shared" si="3380"/>
        <v>0</v>
      </c>
      <c r="AH312" s="125"/>
      <c r="AI312" s="69">
        <f t="shared" si="3381"/>
        <v>0</v>
      </c>
      <c r="AJ312" s="125"/>
      <c r="AK312" s="69">
        <f t="shared" ref="AK312" si="3504">SUM(AJ312*H312*2/3)</f>
        <v>0</v>
      </c>
      <c r="AL312" s="125"/>
      <c r="AM312" s="72">
        <f t="shared" ref="AM312:AM313" si="3505">SUM(AL312*H312)</f>
        <v>0</v>
      </c>
      <c r="AN312" s="125"/>
      <c r="AO312" s="72">
        <f t="shared" si="3470"/>
        <v>0</v>
      </c>
      <c r="AP312" s="125"/>
      <c r="AQ312" s="69">
        <f t="shared" si="3385"/>
        <v>0</v>
      </c>
      <c r="AR312" s="125"/>
      <c r="AS312" s="69">
        <f t="shared" ref="AS312" si="3506">SUM(J312*AR312*6)</f>
        <v>0</v>
      </c>
      <c r="AT312" s="125"/>
      <c r="AU312" s="69">
        <f t="shared" si="3386"/>
        <v>0</v>
      </c>
      <c r="AV312" s="125"/>
      <c r="AW312" s="126">
        <f t="shared" si="3387"/>
        <v>0</v>
      </c>
      <c r="AX312" s="127"/>
      <c r="AY312" s="69">
        <f t="shared" ref="AY312" si="3507">AX312*J312*8/2</f>
        <v>0</v>
      </c>
      <c r="AZ312" s="125"/>
      <c r="BA312" s="69">
        <f t="shared" ref="BA312" si="3508">SUM(AZ312*K312*5*6)</f>
        <v>0</v>
      </c>
      <c r="BB312" s="125"/>
      <c r="BC312" s="69">
        <f t="shared" ref="BC312" si="3509">SUM(BB312*K312*4*6)</f>
        <v>0</v>
      </c>
      <c r="BD312" s="125"/>
      <c r="BE312" s="126">
        <f t="shared" ref="BE312:BE313" si="3510">SUM(BD312*50)</f>
        <v>0</v>
      </c>
      <c r="BF312" s="52"/>
      <c r="BG312" s="52">
        <f t="shared" si="3392"/>
        <v>18</v>
      </c>
      <c r="BH312" s="52">
        <f t="shared" si="3393"/>
        <v>18</v>
      </c>
      <c r="BI312" s="44"/>
      <c r="BJ312" s="44"/>
      <c r="BK312" s="44"/>
      <c r="BL312" s="44"/>
      <c r="BM312" s="31"/>
      <c r="BN312" s="44" t="s">
        <v>110</v>
      </c>
      <c r="BO312" s="45" t="s">
        <v>147</v>
      </c>
      <c r="BP312" s="45" t="s">
        <v>112</v>
      </c>
      <c r="BQ312" s="45" t="s">
        <v>148</v>
      </c>
      <c r="BR312" s="45">
        <v>532</v>
      </c>
      <c r="BS312" s="45">
        <v>10</v>
      </c>
      <c r="BT312" s="45">
        <v>88</v>
      </c>
      <c r="BU312" s="45">
        <v>1</v>
      </c>
      <c r="BV312" s="45">
        <v>1</v>
      </c>
      <c r="BW312" s="45">
        <v>1</v>
      </c>
      <c r="BX312" s="104">
        <v>44</v>
      </c>
      <c r="BY312" s="99">
        <f t="shared" si="3394"/>
        <v>44</v>
      </c>
      <c r="BZ312" s="62"/>
      <c r="CA312" s="58">
        <f t="shared" si="3492"/>
        <v>0</v>
      </c>
      <c r="CB312" s="62"/>
      <c r="CC312" s="58">
        <f t="shared" si="3396"/>
        <v>0</v>
      </c>
      <c r="CD312" s="62"/>
      <c r="CE312" s="58">
        <f t="shared" ref="CE312:CE314" si="3511">SUM(CD312)*BV312</f>
        <v>0</v>
      </c>
      <c r="CF312" s="62">
        <v>44</v>
      </c>
      <c r="CG312" s="58">
        <f t="shared" ref="CG312:CG314" si="3512">SUM(CF312)*BW312</f>
        <v>44</v>
      </c>
      <c r="CH312" s="62"/>
      <c r="CI312" s="58">
        <f t="shared" si="3399"/>
        <v>0</v>
      </c>
      <c r="CJ312" s="51">
        <f>SUM(BV312*DJ312*2+BV312*DL312*2)</f>
        <v>2</v>
      </c>
      <c r="CK312" s="51">
        <v>2</v>
      </c>
      <c r="CL312" s="62"/>
      <c r="CM312" s="58"/>
      <c r="CN312" s="62"/>
      <c r="CO312" s="51">
        <f>SUM(CN312)*3*BT312/5</f>
        <v>0</v>
      </c>
      <c r="CP312" s="62"/>
      <c r="CQ312" s="100">
        <f>SUM(CP312*BT312*(30+4))</f>
        <v>0</v>
      </c>
      <c r="CR312" s="62"/>
      <c r="CS312" s="52">
        <f>SUM(CR312*BT312*3)</f>
        <v>0</v>
      </c>
      <c r="CT312" s="62"/>
      <c r="CU312" s="51">
        <f>SUM(CT312*BT312/3)</f>
        <v>0</v>
      </c>
      <c r="CV312" s="62"/>
      <c r="CW312" s="51">
        <f t="shared" si="3478"/>
        <v>0</v>
      </c>
      <c r="CX312" s="62"/>
      <c r="CY312" s="58">
        <f>SUM(CX312*BT312)</f>
        <v>0</v>
      </c>
      <c r="CZ312" s="62"/>
      <c r="DA312" s="58">
        <f>SUM(CZ312*BV312)</f>
        <v>0</v>
      </c>
      <c r="DB312" s="62"/>
      <c r="DC312" s="51">
        <f>SUM(DB312*BT312*2)</f>
        <v>0</v>
      </c>
      <c r="DD312" s="62"/>
      <c r="DE312" s="51">
        <f>SUM(BW312*DD312*6)</f>
        <v>0</v>
      </c>
      <c r="DF312" s="62"/>
      <c r="DG312" s="51">
        <f t="shared" si="3409"/>
        <v>0</v>
      </c>
      <c r="DH312" s="62"/>
      <c r="DI312" s="52">
        <f t="shared" si="3482"/>
        <v>0</v>
      </c>
      <c r="DJ312" s="62">
        <v>1</v>
      </c>
      <c r="DK312" s="51">
        <v>8</v>
      </c>
      <c r="DL312" s="62"/>
      <c r="DM312" s="51">
        <f>SUM(DL312*BW312*5*6)</f>
        <v>0</v>
      </c>
      <c r="DN312" s="62"/>
      <c r="DO312" s="51">
        <f>SUM(DN312*BW312*4*6)</f>
        <v>0</v>
      </c>
      <c r="DP312" s="62"/>
      <c r="DQ312" s="52">
        <f>SUM(DP312*50)</f>
        <v>0</v>
      </c>
      <c r="DR312" s="52"/>
      <c r="DS312" s="52">
        <f t="shared" si="3415"/>
        <v>56</v>
      </c>
      <c r="DT312" s="52">
        <f t="shared" si="3416"/>
        <v>54</v>
      </c>
      <c r="DU312" s="31"/>
      <c r="DV312" s="31"/>
      <c r="DW312" s="31"/>
      <c r="DX312" s="31"/>
      <c r="DY312" s="31"/>
      <c r="DZ312" s="110"/>
      <c r="EA312" s="103"/>
      <c r="EB312" s="101"/>
      <c r="EC312" s="31"/>
      <c r="ED312" s="31"/>
      <c r="EE312" s="31"/>
      <c r="EF312" s="31"/>
      <c r="EG312" s="31"/>
      <c r="EH312" s="31"/>
      <c r="EI312" s="31"/>
      <c r="EJ312" s="31">
        <f t="shared" si="3417"/>
        <v>62</v>
      </c>
      <c r="EK312" s="31">
        <f t="shared" si="3418"/>
        <v>58</v>
      </c>
      <c r="EL312" s="31">
        <f t="shared" si="3419"/>
        <v>0</v>
      </c>
      <c r="EM312" s="30">
        <f t="shared" si="3420"/>
        <v>0</v>
      </c>
      <c r="EN312" s="31">
        <f t="shared" si="3421"/>
        <v>0</v>
      </c>
      <c r="EO312" s="31">
        <f t="shared" si="3422"/>
        <v>0</v>
      </c>
      <c r="EP312" s="31">
        <f t="shared" si="3423"/>
        <v>0</v>
      </c>
      <c r="EQ312" s="31">
        <f t="shared" si="3424"/>
        <v>0</v>
      </c>
      <c r="ER312" s="31">
        <f t="shared" si="3425"/>
        <v>58</v>
      </c>
      <c r="ES312" s="31">
        <f t="shared" si="3426"/>
        <v>62</v>
      </c>
      <c r="ET312" s="31">
        <f t="shared" si="3427"/>
        <v>0</v>
      </c>
      <c r="EU312" s="31">
        <f t="shared" si="3428"/>
        <v>0</v>
      </c>
      <c r="EV312" s="31">
        <f t="shared" si="3429"/>
        <v>2</v>
      </c>
      <c r="EW312" s="30">
        <f t="shared" si="3430"/>
        <v>2</v>
      </c>
      <c r="EX312" s="31">
        <f t="shared" si="3431"/>
        <v>0</v>
      </c>
      <c r="EY312" s="31">
        <f t="shared" si="3432"/>
        <v>0</v>
      </c>
      <c r="EZ312" s="31">
        <f t="shared" si="3433"/>
        <v>0</v>
      </c>
      <c r="FA312" s="31">
        <f t="shared" si="3434"/>
        <v>0</v>
      </c>
      <c r="FB312" s="31">
        <f t="shared" si="3435"/>
        <v>0</v>
      </c>
      <c r="FC312" s="31">
        <f t="shared" si="3436"/>
        <v>0</v>
      </c>
      <c r="FD312" s="31">
        <f t="shared" si="3437"/>
        <v>0</v>
      </c>
      <c r="FE312" s="31">
        <f t="shared" si="3438"/>
        <v>0</v>
      </c>
      <c r="FF312" s="31">
        <f t="shared" si="3439"/>
        <v>0</v>
      </c>
      <c r="FG312" s="30">
        <f t="shared" si="3440"/>
        <v>0</v>
      </c>
      <c r="FH312" s="31">
        <f t="shared" si="3441"/>
        <v>0</v>
      </c>
      <c r="FI312" s="31">
        <f t="shared" si="3442"/>
        <v>0</v>
      </c>
      <c r="FJ312" s="31">
        <f t="shared" si="3443"/>
        <v>0</v>
      </c>
      <c r="FK312" s="31">
        <f t="shared" si="3444"/>
        <v>0</v>
      </c>
      <c r="FL312" s="31">
        <f t="shared" si="3445"/>
        <v>0</v>
      </c>
      <c r="FM312" s="31">
        <f t="shared" si="3446"/>
        <v>0</v>
      </c>
      <c r="FN312" s="31">
        <f t="shared" si="3447"/>
        <v>0</v>
      </c>
      <c r="FO312" s="31">
        <f t="shared" si="3448"/>
        <v>0</v>
      </c>
      <c r="FP312" s="31">
        <f t="shared" si="3449"/>
        <v>0</v>
      </c>
      <c r="FQ312" s="31">
        <f t="shared" si="3450"/>
        <v>0</v>
      </c>
      <c r="FR312" s="31"/>
      <c r="FS312" s="31">
        <f t="shared" si="3450"/>
        <v>0</v>
      </c>
      <c r="FT312" s="31">
        <f t="shared" si="3451"/>
        <v>0</v>
      </c>
      <c r="FU312" s="31">
        <f t="shared" si="3452"/>
        <v>0</v>
      </c>
      <c r="FV312" s="31">
        <f t="shared" si="3453"/>
        <v>1</v>
      </c>
      <c r="FW312" s="31">
        <f t="shared" si="3454"/>
        <v>8</v>
      </c>
      <c r="FX312" s="31">
        <f t="shared" si="3455"/>
        <v>0</v>
      </c>
      <c r="FY312" s="31">
        <f t="shared" si="3456"/>
        <v>0</v>
      </c>
      <c r="FZ312" s="31">
        <f t="shared" si="3457"/>
        <v>0</v>
      </c>
      <c r="GA312" s="31">
        <f t="shared" si="3458"/>
        <v>0</v>
      </c>
      <c r="GB312" s="31">
        <f t="shared" si="3459"/>
        <v>0</v>
      </c>
      <c r="GC312" s="31">
        <f t="shared" si="3460"/>
        <v>0</v>
      </c>
      <c r="GD312" s="31">
        <f t="shared" si="3461"/>
        <v>0</v>
      </c>
      <c r="GE312" s="97">
        <f t="shared" si="3462"/>
        <v>74</v>
      </c>
      <c r="GF312" s="98">
        <f t="shared" si="3463"/>
        <v>72</v>
      </c>
      <c r="GG312" s="31"/>
      <c r="GH312" s="31"/>
      <c r="GI312" s="31"/>
      <c r="GJ312" s="31"/>
      <c r="GL312" s="7"/>
      <c r="GM312" s="7"/>
      <c r="GN312" s="11"/>
      <c r="GO312" s="33"/>
      <c r="GP312" s="40"/>
    </row>
    <row r="313" spans="1:200" s="2" customFormat="1" ht="24.95" hidden="1" customHeight="1">
      <c r="A313" s="31"/>
      <c r="B313" s="102" t="s">
        <v>110</v>
      </c>
      <c r="C313" s="45" t="s">
        <v>147</v>
      </c>
      <c r="D313" s="45" t="s">
        <v>112</v>
      </c>
      <c r="E313" s="45" t="s">
        <v>148</v>
      </c>
      <c r="F313" s="45">
        <v>325</v>
      </c>
      <c r="G313" s="45">
        <v>5</v>
      </c>
      <c r="H313" s="45">
        <f>23+22+21</f>
        <v>66</v>
      </c>
      <c r="I313" s="45">
        <v>1</v>
      </c>
      <c r="J313" s="45">
        <v>1</v>
      </c>
      <c r="K313" s="45">
        <v>1</v>
      </c>
      <c r="L313" s="104">
        <v>44</v>
      </c>
      <c r="M313" s="99">
        <f t="shared" ref="M313" si="3513">SUM(N313+P313+R313+T313+V313)</f>
        <v>6</v>
      </c>
      <c r="N313" s="62"/>
      <c r="O313" s="58">
        <f t="shared" ref="O313" si="3514">SUM(N313)*I313</f>
        <v>0</v>
      </c>
      <c r="P313" s="62"/>
      <c r="Q313" s="58">
        <f t="shared" si="3373"/>
        <v>0</v>
      </c>
      <c r="R313" s="62">
        <v>0</v>
      </c>
      <c r="S313" s="58">
        <f t="shared" ref="S313" si="3515">SUM(R313)*J313</f>
        <v>0</v>
      </c>
      <c r="T313" s="62">
        <v>6</v>
      </c>
      <c r="U313" s="58">
        <f t="shared" ref="U313" si="3516">SUM(T313)*K313</f>
        <v>6</v>
      </c>
      <c r="V313" s="62"/>
      <c r="W313" s="58">
        <f t="shared" ref="W313" si="3517">SUM(V313)*J313*5</f>
        <v>0</v>
      </c>
      <c r="X313" s="51">
        <f t="shared" ref="X313" si="3518">SUM(K313*AX313*2+K313*AZ313*2)</f>
        <v>0</v>
      </c>
      <c r="Y313" s="51">
        <v>0</v>
      </c>
      <c r="Z313" s="62"/>
      <c r="AA313" s="58"/>
      <c r="AB313" s="62"/>
      <c r="AC313" s="51">
        <f t="shared" ref="AC313" si="3519">SUM(AB313)*3*H313/5</f>
        <v>0</v>
      </c>
      <c r="AD313" s="62"/>
      <c r="AE313" s="100">
        <f t="shared" ref="AE313" si="3520">SUM(AD313*H313*(30+4))</f>
        <v>0</v>
      </c>
      <c r="AF313" s="62"/>
      <c r="AG313" s="52">
        <f t="shared" si="3380"/>
        <v>0</v>
      </c>
      <c r="AH313" s="62"/>
      <c r="AI313" s="51">
        <f t="shared" si="3381"/>
        <v>0</v>
      </c>
      <c r="AJ313" s="62"/>
      <c r="AK313" s="51">
        <f t="shared" ref="AK313" si="3521">SUM(AJ313*H313*2/3)</f>
        <v>0</v>
      </c>
      <c r="AL313" s="62"/>
      <c r="AM313" s="58">
        <f t="shared" si="3505"/>
        <v>0</v>
      </c>
      <c r="AN313" s="62"/>
      <c r="AO313" s="58">
        <f t="shared" si="3470"/>
        <v>0</v>
      </c>
      <c r="AP313" s="62"/>
      <c r="AQ313" s="51">
        <f t="shared" si="3385"/>
        <v>0</v>
      </c>
      <c r="AR313" s="62">
        <v>1</v>
      </c>
      <c r="AS313" s="51">
        <f>AR313*K313*6</f>
        <v>6</v>
      </c>
      <c r="AT313" s="62"/>
      <c r="AU313" s="51">
        <f t="shared" si="3386"/>
        <v>0</v>
      </c>
      <c r="AV313" s="62"/>
      <c r="AW313" s="52">
        <f t="shared" si="3387"/>
        <v>0</v>
      </c>
      <c r="AX313" s="62"/>
      <c r="AY313" s="51">
        <f t="shared" ref="AY313" si="3522">SUM(J313*AX313*8*2)</f>
        <v>0</v>
      </c>
      <c r="AZ313" s="62"/>
      <c r="BA313" s="51">
        <f t="shared" ref="BA313" si="3523">SUM(AZ313*K313*5*6)</f>
        <v>0</v>
      </c>
      <c r="BB313" s="62"/>
      <c r="BC313" s="51">
        <f t="shared" ref="BC313" si="3524">SUM(BB313*K313*4*6)</f>
        <v>0</v>
      </c>
      <c r="BD313" s="62"/>
      <c r="BE313" s="52">
        <f t="shared" si="3510"/>
        <v>0</v>
      </c>
      <c r="BF313" s="52"/>
      <c r="BG313" s="52">
        <f t="shared" si="3392"/>
        <v>12</v>
      </c>
      <c r="BH313" s="52">
        <f t="shared" si="3393"/>
        <v>12</v>
      </c>
      <c r="BI313" s="44"/>
      <c r="BJ313" s="44"/>
      <c r="BK313" s="44"/>
      <c r="BL313" s="44"/>
      <c r="BM313" s="31"/>
      <c r="BN313" s="44" t="s">
        <v>110</v>
      </c>
      <c r="BO313" s="45" t="s">
        <v>147</v>
      </c>
      <c r="BP313" s="45" t="s">
        <v>112</v>
      </c>
      <c r="BQ313" s="45" t="s">
        <v>148</v>
      </c>
      <c r="BR313" s="45">
        <v>534</v>
      </c>
      <c r="BS313" s="45">
        <v>10</v>
      </c>
      <c r="BT313" s="45">
        <v>88</v>
      </c>
      <c r="BU313" s="45">
        <v>1</v>
      </c>
      <c r="BV313" s="45">
        <v>1</v>
      </c>
      <c r="BW313" s="45">
        <v>1</v>
      </c>
      <c r="BX313" s="104">
        <v>44</v>
      </c>
      <c r="BY313" s="99">
        <f t="shared" si="3394"/>
        <v>44</v>
      </c>
      <c r="BZ313" s="62"/>
      <c r="CA313" s="58">
        <f t="shared" si="3492"/>
        <v>0</v>
      </c>
      <c r="CB313" s="62"/>
      <c r="CC313" s="58">
        <f t="shared" si="3396"/>
        <v>0</v>
      </c>
      <c r="CD313" s="62"/>
      <c r="CE313" s="58">
        <f t="shared" si="3511"/>
        <v>0</v>
      </c>
      <c r="CF313" s="62">
        <v>44</v>
      </c>
      <c r="CG313" s="58">
        <f t="shared" si="3512"/>
        <v>44</v>
      </c>
      <c r="CH313" s="62"/>
      <c r="CI313" s="58">
        <f t="shared" si="3399"/>
        <v>0</v>
      </c>
      <c r="CJ313" s="51">
        <f>SUM(BV313*DJ313*2+BV313*DL313*2)</f>
        <v>2</v>
      </c>
      <c r="CK313" s="51">
        <v>2</v>
      </c>
      <c r="CL313" s="62"/>
      <c r="CM313" s="58"/>
      <c r="CN313" s="62"/>
      <c r="CO313" s="51">
        <f>SUM(CN313)*3*BT313/5</f>
        <v>0</v>
      </c>
      <c r="CP313" s="62"/>
      <c r="CQ313" s="100">
        <f>SUM(CP313*BT313*(30+4))</f>
        <v>0</v>
      </c>
      <c r="CR313" s="62"/>
      <c r="CS313" s="52">
        <f>SUM(CR313*BT313*3)</f>
        <v>0</v>
      </c>
      <c r="CT313" s="62"/>
      <c r="CU313" s="51">
        <f>SUM(CT313*BT313/3)</f>
        <v>0</v>
      </c>
      <c r="CV313" s="62"/>
      <c r="CW313" s="51">
        <f t="shared" si="3478"/>
        <v>0</v>
      </c>
      <c r="CX313" s="62"/>
      <c r="CY313" s="58">
        <f>SUM(CX313*BT313)</f>
        <v>0</v>
      </c>
      <c r="CZ313" s="62"/>
      <c r="DA313" s="58">
        <f>SUM(CZ313*BV313)</f>
        <v>0</v>
      </c>
      <c r="DB313" s="62"/>
      <c r="DC313" s="51">
        <f>SUM(DB313*BT313*2)</f>
        <v>0</v>
      </c>
      <c r="DD313" s="62"/>
      <c r="DE313" s="51">
        <f>SUM(BW313*DD313*6)</f>
        <v>0</v>
      </c>
      <c r="DF313" s="62"/>
      <c r="DG313" s="51">
        <f t="shared" si="3409"/>
        <v>0</v>
      </c>
      <c r="DH313" s="62"/>
      <c r="DI313" s="52">
        <f t="shared" si="3482"/>
        <v>0</v>
      </c>
      <c r="DJ313" s="62">
        <v>1</v>
      </c>
      <c r="DK313" s="51">
        <v>8</v>
      </c>
      <c r="DL313" s="62"/>
      <c r="DM313" s="51">
        <f>SUM(DL313*BW313*5*6)</f>
        <v>0</v>
      </c>
      <c r="DN313" s="62"/>
      <c r="DO313" s="51">
        <f>SUM(DN313*BW313*4*6)</f>
        <v>0</v>
      </c>
      <c r="DP313" s="62"/>
      <c r="DQ313" s="52">
        <f>SUM(DP313*50)</f>
        <v>0</v>
      </c>
      <c r="DR313" s="52"/>
      <c r="DS313" s="52">
        <f t="shared" si="3415"/>
        <v>56</v>
      </c>
      <c r="DT313" s="52">
        <f t="shared" si="3416"/>
        <v>54</v>
      </c>
      <c r="DU313" s="31"/>
      <c r="DV313" s="31"/>
      <c r="DW313" s="31"/>
      <c r="DX313" s="31"/>
      <c r="DY313" s="31"/>
      <c r="DZ313" s="52"/>
      <c r="EA313" s="109"/>
      <c r="EB313" s="109"/>
      <c r="EC313" s="31"/>
      <c r="ED313" s="31"/>
      <c r="EE313" s="31"/>
      <c r="EF313" s="31"/>
      <c r="EG313" s="31"/>
      <c r="EH313" s="31"/>
      <c r="EI313" s="31"/>
      <c r="EJ313" s="31">
        <f t="shared" si="3417"/>
        <v>88</v>
      </c>
      <c r="EK313" s="31">
        <f t="shared" si="3418"/>
        <v>50</v>
      </c>
      <c r="EL313" s="31">
        <f t="shared" si="3419"/>
        <v>0</v>
      </c>
      <c r="EM313" s="30">
        <f t="shared" si="3420"/>
        <v>0</v>
      </c>
      <c r="EN313" s="31">
        <f t="shared" si="3421"/>
        <v>0</v>
      </c>
      <c r="EO313" s="31">
        <f t="shared" si="3422"/>
        <v>0</v>
      </c>
      <c r="EP313" s="31">
        <f t="shared" si="3423"/>
        <v>0</v>
      </c>
      <c r="EQ313" s="31">
        <f t="shared" si="3424"/>
        <v>0</v>
      </c>
      <c r="ER313" s="31">
        <f t="shared" si="3425"/>
        <v>50</v>
      </c>
      <c r="ES313" s="31">
        <f t="shared" si="3426"/>
        <v>50</v>
      </c>
      <c r="ET313" s="31">
        <f t="shared" si="3427"/>
        <v>0</v>
      </c>
      <c r="EU313" s="31">
        <f t="shared" si="3428"/>
        <v>0</v>
      </c>
      <c r="EV313" s="31">
        <f t="shared" si="3429"/>
        <v>2</v>
      </c>
      <c r="EW313" s="30">
        <f t="shared" si="3430"/>
        <v>2</v>
      </c>
      <c r="EX313" s="31">
        <f t="shared" si="3431"/>
        <v>0</v>
      </c>
      <c r="EY313" s="31">
        <f t="shared" si="3432"/>
        <v>0</v>
      </c>
      <c r="EZ313" s="31">
        <f t="shared" si="3433"/>
        <v>0</v>
      </c>
      <c r="FA313" s="31">
        <f t="shared" si="3434"/>
        <v>0</v>
      </c>
      <c r="FB313" s="31">
        <f t="shared" si="3435"/>
        <v>0</v>
      </c>
      <c r="FC313" s="31">
        <f t="shared" si="3436"/>
        <v>0</v>
      </c>
      <c r="FD313" s="31">
        <f t="shared" si="3437"/>
        <v>0</v>
      </c>
      <c r="FE313" s="31">
        <f t="shared" si="3438"/>
        <v>0</v>
      </c>
      <c r="FF313" s="31">
        <f t="shared" si="3439"/>
        <v>0</v>
      </c>
      <c r="FG313" s="30">
        <f t="shared" si="3440"/>
        <v>0</v>
      </c>
      <c r="FH313" s="31">
        <f t="shared" si="3441"/>
        <v>0</v>
      </c>
      <c r="FI313" s="31">
        <f t="shared" si="3442"/>
        <v>0</v>
      </c>
      <c r="FJ313" s="31">
        <f t="shared" si="3443"/>
        <v>0</v>
      </c>
      <c r="FK313" s="31">
        <f t="shared" si="3444"/>
        <v>0</v>
      </c>
      <c r="FL313" s="31">
        <f t="shared" si="3445"/>
        <v>0</v>
      </c>
      <c r="FM313" s="31">
        <f t="shared" si="3446"/>
        <v>0</v>
      </c>
      <c r="FN313" s="31">
        <f t="shared" si="3447"/>
        <v>0</v>
      </c>
      <c r="FO313" s="31">
        <f t="shared" si="3448"/>
        <v>0</v>
      </c>
      <c r="FP313" s="31">
        <f t="shared" si="3449"/>
        <v>1</v>
      </c>
      <c r="FQ313" s="31">
        <f t="shared" si="3450"/>
        <v>6</v>
      </c>
      <c r="FR313" s="31"/>
      <c r="FS313" s="31">
        <f t="shared" si="3450"/>
        <v>0</v>
      </c>
      <c r="FT313" s="31">
        <f t="shared" si="3451"/>
        <v>0</v>
      </c>
      <c r="FU313" s="31">
        <f t="shared" si="3452"/>
        <v>0</v>
      </c>
      <c r="FV313" s="31">
        <f t="shared" si="3453"/>
        <v>1</v>
      </c>
      <c r="FW313" s="31">
        <f t="shared" si="3454"/>
        <v>8</v>
      </c>
      <c r="FX313" s="31">
        <f t="shared" si="3455"/>
        <v>0</v>
      </c>
      <c r="FY313" s="31">
        <f t="shared" si="3456"/>
        <v>0</v>
      </c>
      <c r="FZ313" s="31">
        <f t="shared" si="3457"/>
        <v>0</v>
      </c>
      <c r="GA313" s="31">
        <f t="shared" si="3458"/>
        <v>0</v>
      </c>
      <c r="GB313" s="31">
        <f t="shared" si="3459"/>
        <v>0</v>
      </c>
      <c r="GC313" s="31">
        <f t="shared" si="3460"/>
        <v>0</v>
      </c>
      <c r="GD313" s="31">
        <f t="shared" si="3461"/>
        <v>0</v>
      </c>
      <c r="GE313" s="97">
        <f t="shared" si="3462"/>
        <v>68</v>
      </c>
      <c r="GF313" s="98">
        <f t="shared" si="3463"/>
        <v>66</v>
      </c>
      <c r="GG313" s="31"/>
      <c r="GH313" s="31"/>
      <c r="GI313" s="31"/>
      <c r="GJ313" s="31"/>
      <c r="GL313" s="7"/>
      <c r="GM313" s="7"/>
      <c r="GN313" s="11"/>
      <c r="GO313" s="33"/>
      <c r="GP313" s="40"/>
    </row>
    <row r="314" spans="1:200" s="2" customFormat="1" ht="24.95" hidden="1" customHeight="1">
      <c r="A314" s="31"/>
      <c r="B314" s="44"/>
      <c r="C314" s="45"/>
      <c r="D314" s="45"/>
      <c r="E314" s="45"/>
      <c r="F314" s="45"/>
      <c r="G314" s="45"/>
      <c r="H314" s="45"/>
      <c r="I314" s="116"/>
      <c r="J314" s="45"/>
      <c r="K314" s="45"/>
      <c r="L314" s="44"/>
      <c r="M314" s="107">
        <f t="shared" ref="M314:M323" si="3525">SUM(N314+P314+T314+V314+AR314*2)</f>
        <v>0</v>
      </c>
      <c r="N314" s="62"/>
      <c r="O314" s="52"/>
      <c r="P314" s="62"/>
      <c r="Q314" s="52"/>
      <c r="R314" s="62"/>
      <c r="S314" s="52"/>
      <c r="T314" s="62"/>
      <c r="U314" s="52"/>
      <c r="V314" s="63"/>
      <c r="W314" s="52"/>
      <c r="X314" s="52"/>
      <c r="Y314" s="52"/>
      <c r="Z314" s="63"/>
      <c r="AA314" s="52"/>
      <c r="AB314" s="63"/>
      <c r="AC314" s="52"/>
      <c r="AD314" s="63"/>
      <c r="AE314" s="108"/>
      <c r="AF314" s="63"/>
      <c r="AG314" s="52"/>
      <c r="AH314" s="63"/>
      <c r="AI314" s="52"/>
      <c r="AJ314" s="63"/>
      <c r="AK314" s="52"/>
      <c r="AL314" s="63"/>
      <c r="AM314" s="52"/>
      <c r="AN314" s="63"/>
      <c r="AO314" s="52"/>
      <c r="AP314" s="63"/>
      <c r="AQ314" s="52"/>
      <c r="AR314" s="63"/>
      <c r="AS314" s="52"/>
      <c r="AT314" s="63"/>
      <c r="AU314" s="52"/>
      <c r="AV314" s="63"/>
      <c r="AW314" s="52"/>
      <c r="AX314" s="63"/>
      <c r="AY314" s="52"/>
      <c r="AZ314" s="63"/>
      <c r="BA314" s="52"/>
      <c r="BB314" s="63"/>
      <c r="BC314" s="52"/>
      <c r="BD314" s="63"/>
      <c r="BE314" s="52"/>
      <c r="BF314" s="52"/>
      <c r="BG314" s="52">
        <f t="shared" si="3392"/>
        <v>0</v>
      </c>
      <c r="BH314" s="52">
        <f t="shared" si="3393"/>
        <v>0</v>
      </c>
      <c r="BI314" s="31"/>
      <c r="BJ314" s="44"/>
      <c r="BK314" s="44"/>
      <c r="BL314" s="44"/>
      <c r="BM314" s="31"/>
      <c r="BN314" s="44" t="s">
        <v>110</v>
      </c>
      <c r="BO314" s="45" t="s">
        <v>147</v>
      </c>
      <c r="BP314" s="45" t="s">
        <v>112</v>
      </c>
      <c r="BQ314" s="45" t="s">
        <v>148</v>
      </c>
      <c r="BR314" s="45">
        <v>428</v>
      </c>
      <c r="BS314" s="45">
        <v>8</v>
      </c>
      <c r="BT314" s="45">
        <v>72</v>
      </c>
      <c r="BU314" s="45">
        <v>1</v>
      </c>
      <c r="BV314" s="45">
        <v>1</v>
      </c>
      <c r="BW314" s="45">
        <v>1</v>
      </c>
      <c r="BX314" s="44">
        <v>70</v>
      </c>
      <c r="BY314" s="99">
        <f t="shared" si="3394"/>
        <v>18</v>
      </c>
      <c r="BZ314" s="62"/>
      <c r="CA314" s="58">
        <f t="shared" si="3492"/>
        <v>0</v>
      </c>
      <c r="CB314" s="62"/>
      <c r="CC314" s="58">
        <f t="shared" si="3396"/>
        <v>0</v>
      </c>
      <c r="CD314" s="62">
        <v>0</v>
      </c>
      <c r="CE314" s="58">
        <f t="shared" si="3511"/>
        <v>0</v>
      </c>
      <c r="CF314" s="62">
        <v>18</v>
      </c>
      <c r="CG314" s="58">
        <f t="shared" si="3512"/>
        <v>18</v>
      </c>
      <c r="CH314" s="62"/>
      <c r="CI314" s="58">
        <f t="shared" si="3399"/>
        <v>0</v>
      </c>
      <c r="CJ314" s="51">
        <f>SUM(BW314*DJ314*2+BW314*DL314*2)</f>
        <v>0</v>
      </c>
      <c r="CK314" s="51">
        <v>2</v>
      </c>
      <c r="CL314" s="62"/>
      <c r="CM314" s="58"/>
      <c r="CN314" s="62"/>
      <c r="CO314" s="51">
        <f>SUM(CN314)*3*BT314/5</f>
        <v>0</v>
      </c>
      <c r="CP314" s="62"/>
      <c r="CQ314" s="100">
        <f>SUM(CP314*BT314*(30+4))</f>
        <v>0</v>
      </c>
      <c r="CR314" s="62"/>
      <c r="CS314" s="52">
        <f>SUM(CR314*BT314*3)</f>
        <v>0</v>
      </c>
      <c r="CT314" s="62"/>
      <c r="CU314" s="51">
        <f>SUM(CT314*BT314/3)</f>
        <v>0</v>
      </c>
      <c r="CV314" s="62"/>
      <c r="CW314" s="51">
        <f>SUM(CV314*BT314*2/3)</f>
        <v>0</v>
      </c>
      <c r="CX314" s="62"/>
      <c r="CY314" s="58">
        <f>SUM(CX314*BT314)</f>
        <v>0</v>
      </c>
      <c r="CZ314" s="62"/>
      <c r="DA314" s="58">
        <f>SUM(CZ314*BV314)</f>
        <v>0</v>
      </c>
      <c r="DB314" s="62"/>
      <c r="DC314" s="51">
        <f>SUM(DB314*BT314*2)</f>
        <v>0</v>
      </c>
      <c r="DD314" s="62">
        <v>0</v>
      </c>
      <c r="DE314" s="51">
        <f t="shared" ref="DE314:DE315" si="3526">DD314*BW314*6</f>
        <v>0</v>
      </c>
      <c r="DF314" s="62"/>
      <c r="DG314" s="51">
        <f t="shared" si="3409"/>
        <v>0</v>
      </c>
      <c r="DH314" s="62"/>
      <c r="DI314" s="52">
        <f>SUM(DH314*BT314/3)</f>
        <v>0</v>
      </c>
      <c r="DJ314" s="62"/>
      <c r="DK314" s="51">
        <f t="shared" ref="DK314:DK315" si="3527">SUM(BV314*DJ314*8*2)</f>
        <v>0</v>
      </c>
      <c r="DL314" s="62"/>
      <c r="DM314" s="51">
        <f>SUM(DL314*BW314*5*6)</f>
        <v>0</v>
      </c>
      <c r="DN314" s="62"/>
      <c r="DO314" s="51">
        <f>SUM(DN314*BW314*4*6)</f>
        <v>0</v>
      </c>
      <c r="DP314" s="62"/>
      <c r="DQ314" s="52">
        <f>SUM(DP314*50)</f>
        <v>0</v>
      </c>
      <c r="DR314" s="52"/>
      <c r="DS314" s="52">
        <f t="shared" si="3415"/>
        <v>20</v>
      </c>
      <c r="DT314" s="52">
        <f t="shared" si="3416"/>
        <v>18</v>
      </c>
      <c r="DU314" s="31"/>
      <c r="DV314" s="31"/>
      <c r="DW314" s="31"/>
      <c r="DX314" s="31"/>
      <c r="DY314" s="31"/>
      <c r="DZ314" s="44"/>
      <c r="EA314" s="45"/>
      <c r="EB314" s="45"/>
      <c r="EC314" s="31"/>
      <c r="ED314" s="31"/>
      <c r="EE314" s="31"/>
      <c r="EF314" s="31"/>
      <c r="EG314" s="31"/>
      <c r="EH314" s="31"/>
      <c r="EI314" s="31"/>
      <c r="EJ314" s="31">
        <f t="shared" si="3417"/>
        <v>70</v>
      </c>
      <c r="EK314" s="31">
        <f t="shared" si="3418"/>
        <v>18</v>
      </c>
      <c r="EL314" s="31">
        <f t="shared" si="3419"/>
        <v>0</v>
      </c>
      <c r="EM314" s="30">
        <f t="shared" si="3420"/>
        <v>0</v>
      </c>
      <c r="EN314" s="31">
        <f t="shared" si="3421"/>
        <v>0</v>
      </c>
      <c r="EO314" s="31">
        <f t="shared" si="3422"/>
        <v>0</v>
      </c>
      <c r="EP314" s="31">
        <f t="shared" si="3423"/>
        <v>0</v>
      </c>
      <c r="EQ314" s="31">
        <f t="shared" si="3424"/>
        <v>0</v>
      </c>
      <c r="ER314" s="31">
        <f t="shared" si="3425"/>
        <v>18</v>
      </c>
      <c r="ES314" s="31">
        <f t="shared" si="3426"/>
        <v>18</v>
      </c>
      <c r="ET314" s="31">
        <f t="shared" si="3427"/>
        <v>0</v>
      </c>
      <c r="EU314" s="31">
        <f t="shared" si="3428"/>
        <v>0</v>
      </c>
      <c r="EV314" s="31">
        <f t="shared" si="3429"/>
        <v>0</v>
      </c>
      <c r="EW314" s="30">
        <f t="shared" si="3430"/>
        <v>2</v>
      </c>
      <c r="EX314" s="31">
        <f t="shared" si="3431"/>
        <v>0</v>
      </c>
      <c r="EY314" s="31">
        <f t="shared" si="3432"/>
        <v>0</v>
      </c>
      <c r="EZ314" s="31">
        <f t="shared" si="3433"/>
        <v>0</v>
      </c>
      <c r="FA314" s="31">
        <f t="shared" si="3434"/>
        <v>0</v>
      </c>
      <c r="FB314" s="31">
        <f t="shared" si="3435"/>
        <v>0</v>
      </c>
      <c r="FC314" s="31">
        <f t="shared" si="3436"/>
        <v>0</v>
      </c>
      <c r="FD314" s="31">
        <f t="shared" si="3437"/>
        <v>0</v>
      </c>
      <c r="FE314" s="31">
        <f t="shared" si="3438"/>
        <v>0</v>
      </c>
      <c r="FF314" s="31">
        <f t="shared" si="3439"/>
        <v>0</v>
      </c>
      <c r="FG314" s="30">
        <f t="shared" si="3440"/>
        <v>0</v>
      </c>
      <c r="FH314" s="31">
        <f t="shared" si="3441"/>
        <v>0</v>
      </c>
      <c r="FI314" s="31">
        <f t="shared" si="3442"/>
        <v>0</v>
      </c>
      <c r="FJ314" s="31">
        <f t="shared" si="3443"/>
        <v>0</v>
      </c>
      <c r="FK314" s="31">
        <f t="shared" si="3444"/>
        <v>0</v>
      </c>
      <c r="FL314" s="31">
        <f t="shared" si="3445"/>
        <v>0</v>
      </c>
      <c r="FM314" s="31">
        <f t="shared" si="3446"/>
        <v>0</v>
      </c>
      <c r="FN314" s="31">
        <f t="shared" si="3447"/>
        <v>0</v>
      </c>
      <c r="FO314" s="31">
        <f t="shared" si="3448"/>
        <v>0</v>
      </c>
      <c r="FP314" s="31">
        <f t="shared" si="3449"/>
        <v>0</v>
      </c>
      <c r="FQ314" s="31">
        <f t="shared" si="3450"/>
        <v>0</v>
      </c>
      <c r="FR314" s="31"/>
      <c r="FS314" s="31">
        <f t="shared" si="3450"/>
        <v>0</v>
      </c>
      <c r="FT314" s="31">
        <f t="shared" si="3451"/>
        <v>0</v>
      </c>
      <c r="FU314" s="31">
        <f t="shared" si="3452"/>
        <v>0</v>
      </c>
      <c r="FV314" s="31">
        <f t="shared" si="3453"/>
        <v>0</v>
      </c>
      <c r="FW314" s="31">
        <f t="shared" si="3454"/>
        <v>0</v>
      </c>
      <c r="FX314" s="31">
        <f t="shared" si="3455"/>
        <v>0</v>
      </c>
      <c r="FY314" s="31">
        <f t="shared" si="3456"/>
        <v>0</v>
      </c>
      <c r="FZ314" s="31">
        <f t="shared" si="3457"/>
        <v>0</v>
      </c>
      <c r="GA314" s="31">
        <f t="shared" si="3458"/>
        <v>0</v>
      </c>
      <c r="GB314" s="31">
        <f t="shared" si="3459"/>
        <v>0</v>
      </c>
      <c r="GC314" s="31">
        <f t="shared" si="3460"/>
        <v>0</v>
      </c>
      <c r="GD314" s="31">
        <f t="shared" si="3461"/>
        <v>0</v>
      </c>
      <c r="GE314" s="97">
        <f t="shared" si="3462"/>
        <v>20</v>
      </c>
      <c r="GF314" s="98">
        <f t="shared" si="3463"/>
        <v>18</v>
      </c>
      <c r="GG314" s="31"/>
      <c r="GH314" s="31"/>
      <c r="GI314" s="31"/>
      <c r="GJ314" s="31"/>
      <c r="GL314" s="7"/>
      <c r="GM314" s="7"/>
      <c r="GN314" s="11"/>
      <c r="GO314" s="33"/>
      <c r="GP314" s="40"/>
    </row>
    <row r="315" spans="1:200" s="2" customFormat="1" ht="24.95" hidden="1" customHeight="1">
      <c r="A315" s="31"/>
      <c r="B315" s="44"/>
      <c r="C315" s="45"/>
      <c r="D315" s="45"/>
      <c r="E315" s="45"/>
      <c r="F315" s="45"/>
      <c r="G315" s="45"/>
      <c r="H315" s="45"/>
      <c r="I315" s="45"/>
      <c r="J315" s="45"/>
      <c r="K315" s="45"/>
      <c r="L315" s="104"/>
      <c r="M315" s="107">
        <f t="shared" si="3525"/>
        <v>0</v>
      </c>
      <c r="N315" s="62"/>
      <c r="O315" s="52"/>
      <c r="P315" s="62"/>
      <c r="Q315" s="52"/>
      <c r="R315" s="62"/>
      <c r="S315" s="52"/>
      <c r="T315" s="62"/>
      <c r="U315" s="52"/>
      <c r="V315" s="63"/>
      <c r="W315" s="52"/>
      <c r="X315" s="52"/>
      <c r="Y315" s="52"/>
      <c r="Z315" s="63"/>
      <c r="AA315" s="52"/>
      <c r="AB315" s="63"/>
      <c r="AC315" s="52"/>
      <c r="AD315" s="63"/>
      <c r="AE315" s="108"/>
      <c r="AF315" s="63"/>
      <c r="AG315" s="52"/>
      <c r="AH315" s="63"/>
      <c r="AI315" s="52"/>
      <c r="AJ315" s="63"/>
      <c r="AK315" s="52"/>
      <c r="AL315" s="63"/>
      <c r="AM315" s="52"/>
      <c r="AN315" s="63"/>
      <c r="AO315" s="52"/>
      <c r="AP315" s="63"/>
      <c r="AQ315" s="52"/>
      <c r="AR315" s="63"/>
      <c r="AS315" s="52"/>
      <c r="AT315" s="63"/>
      <c r="AU315" s="52"/>
      <c r="AV315" s="63"/>
      <c r="AW315" s="52"/>
      <c r="AX315" s="63"/>
      <c r="AY315" s="52"/>
      <c r="AZ315" s="63"/>
      <c r="BA315" s="52"/>
      <c r="BB315" s="63"/>
      <c r="BC315" s="52"/>
      <c r="BD315" s="63"/>
      <c r="BE315" s="52"/>
      <c r="BF315" s="52"/>
      <c r="BG315" s="52">
        <f t="shared" si="3392"/>
        <v>0</v>
      </c>
      <c r="BH315" s="52">
        <f t="shared" si="3393"/>
        <v>0</v>
      </c>
      <c r="BI315" s="31"/>
      <c r="BJ315" s="44"/>
      <c r="BK315" s="44"/>
      <c r="BL315" s="44"/>
      <c r="BM315" s="31"/>
      <c r="BN315" s="44" t="s">
        <v>110</v>
      </c>
      <c r="BO315" s="45" t="s">
        <v>147</v>
      </c>
      <c r="BP315" s="45" t="s">
        <v>112</v>
      </c>
      <c r="BQ315" s="45" t="s">
        <v>148</v>
      </c>
      <c r="BR315" s="45">
        <v>122</v>
      </c>
      <c r="BS315" s="45">
        <v>2</v>
      </c>
      <c r="BT315" s="45">
        <v>54</v>
      </c>
      <c r="BU315" s="45">
        <v>1</v>
      </c>
      <c r="BV315" s="45">
        <v>1</v>
      </c>
      <c r="BW315" s="45">
        <v>1</v>
      </c>
      <c r="BX315" s="44">
        <v>68</v>
      </c>
      <c r="BY315" s="99">
        <f t="shared" si="3394"/>
        <v>6</v>
      </c>
      <c r="BZ315" s="62"/>
      <c r="CA315" s="58">
        <f t="shared" si="3492"/>
        <v>0</v>
      </c>
      <c r="CB315" s="62"/>
      <c r="CC315" s="58">
        <f t="shared" si="3396"/>
        <v>0</v>
      </c>
      <c r="CD315" s="62"/>
      <c r="CE315" s="58">
        <f t="shared" ref="CE315" si="3528">SUM(CD315)*BV315</f>
        <v>0</v>
      </c>
      <c r="CF315" s="62">
        <v>6</v>
      </c>
      <c r="CG315" s="58">
        <f t="shared" ref="CG315" si="3529">SUM(CF315)*BW315</f>
        <v>6</v>
      </c>
      <c r="CH315" s="62"/>
      <c r="CI315" s="58">
        <f t="shared" si="3399"/>
        <v>0</v>
      </c>
      <c r="CJ315" s="51">
        <f t="shared" ref="CJ315" si="3530">SUM(BW315*DJ315*2+BW315*DL315*2)</f>
        <v>0</v>
      </c>
      <c r="CK315" s="51">
        <v>0</v>
      </c>
      <c r="CL315" s="62"/>
      <c r="CM315" s="58"/>
      <c r="CN315" s="62"/>
      <c r="CO315" s="51">
        <f t="shared" ref="CO315" si="3531">SUM(CN315)*3*BT315/5</f>
        <v>0</v>
      </c>
      <c r="CP315" s="62"/>
      <c r="CQ315" s="100">
        <f t="shared" ref="CQ315" si="3532">SUM(CP315*BT315*(30+4))</f>
        <v>0</v>
      </c>
      <c r="CR315" s="62"/>
      <c r="CS315" s="52">
        <f t="shared" ref="CS315:CS316" si="3533">SUM(CR315*BT315*3)</f>
        <v>0</v>
      </c>
      <c r="CT315" s="62"/>
      <c r="CU315" s="51">
        <f t="shared" ref="CU315" si="3534">SUM(CT315*BT315/3)</f>
        <v>0</v>
      </c>
      <c r="CV315" s="62"/>
      <c r="CW315" s="51">
        <f t="shared" ref="CW315" si="3535">SUM(CV315*BT315*2/3)</f>
        <v>0</v>
      </c>
      <c r="CX315" s="62"/>
      <c r="CY315" s="58">
        <f t="shared" ref="CY315" si="3536">SUM(CX315*BT315)</f>
        <v>0</v>
      </c>
      <c r="CZ315" s="62"/>
      <c r="DA315" s="58">
        <f t="shared" ref="DA315:DA316" si="3537">SUM(CZ315*BV315)</f>
        <v>0</v>
      </c>
      <c r="DB315" s="62"/>
      <c r="DC315" s="51">
        <f t="shared" ref="DC315" si="3538">SUM(DB315*BT315*2)</f>
        <v>0</v>
      </c>
      <c r="DD315" s="62">
        <v>0</v>
      </c>
      <c r="DE315" s="51">
        <f t="shared" si="3526"/>
        <v>0</v>
      </c>
      <c r="DF315" s="62"/>
      <c r="DG315" s="51">
        <f t="shared" si="3409"/>
        <v>0</v>
      </c>
      <c r="DH315" s="62"/>
      <c r="DI315" s="52">
        <f t="shared" ref="DI315" si="3539">SUM(DH315*BT315/3)</f>
        <v>0</v>
      </c>
      <c r="DJ315" s="62"/>
      <c r="DK315" s="51">
        <f t="shared" si="3527"/>
        <v>0</v>
      </c>
      <c r="DL315" s="62"/>
      <c r="DM315" s="51">
        <f t="shared" ref="DM315" si="3540">SUM(DL315*BW315*5*6)</f>
        <v>0</v>
      </c>
      <c r="DN315" s="63"/>
      <c r="DO315" s="52"/>
      <c r="DP315" s="63"/>
      <c r="DQ315" s="52"/>
      <c r="DR315" s="52"/>
      <c r="DS315" s="52">
        <f t="shared" si="3415"/>
        <v>6</v>
      </c>
      <c r="DT315" s="52">
        <f t="shared" si="3416"/>
        <v>6</v>
      </c>
      <c r="DU315" s="31"/>
      <c r="DV315" s="31"/>
      <c r="DW315" s="31"/>
      <c r="DX315" s="31"/>
      <c r="DY315" s="31"/>
      <c r="DZ315" s="44"/>
      <c r="EA315" s="45"/>
      <c r="EB315" s="45"/>
      <c r="EC315" s="31"/>
      <c r="ED315" s="31"/>
      <c r="EE315" s="31"/>
      <c r="EF315" s="31"/>
      <c r="EG315" s="31"/>
      <c r="EH315" s="31"/>
      <c r="EI315" s="31"/>
      <c r="EJ315" s="31">
        <f t="shared" si="3417"/>
        <v>68</v>
      </c>
      <c r="EK315" s="31">
        <f t="shared" si="3418"/>
        <v>6</v>
      </c>
      <c r="EL315" s="31">
        <f t="shared" si="3419"/>
        <v>0</v>
      </c>
      <c r="EM315" s="30">
        <f t="shared" si="3420"/>
        <v>0</v>
      </c>
      <c r="EN315" s="31">
        <f t="shared" si="3421"/>
        <v>0</v>
      </c>
      <c r="EO315" s="31">
        <f t="shared" si="3422"/>
        <v>0</v>
      </c>
      <c r="EP315" s="31">
        <f t="shared" si="3423"/>
        <v>0</v>
      </c>
      <c r="EQ315" s="31">
        <f t="shared" si="3424"/>
        <v>0</v>
      </c>
      <c r="ER315" s="31">
        <f t="shared" si="3425"/>
        <v>6</v>
      </c>
      <c r="ES315" s="31">
        <f t="shared" si="3426"/>
        <v>6</v>
      </c>
      <c r="ET315" s="31">
        <f t="shared" si="3427"/>
        <v>0</v>
      </c>
      <c r="EU315" s="31">
        <f t="shared" si="3428"/>
        <v>0</v>
      </c>
      <c r="EV315" s="31">
        <f t="shared" si="3429"/>
        <v>0</v>
      </c>
      <c r="EW315" s="30">
        <f t="shared" si="3430"/>
        <v>0</v>
      </c>
      <c r="EX315" s="31">
        <f t="shared" si="3431"/>
        <v>0</v>
      </c>
      <c r="EY315" s="31">
        <f t="shared" si="3432"/>
        <v>0</v>
      </c>
      <c r="EZ315" s="31">
        <f t="shared" si="3433"/>
        <v>0</v>
      </c>
      <c r="FA315" s="31">
        <f t="shared" si="3434"/>
        <v>0</v>
      </c>
      <c r="FB315" s="31">
        <f t="shared" si="3435"/>
        <v>0</v>
      </c>
      <c r="FC315" s="31">
        <f t="shared" si="3436"/>
        <v>0</v>
      </c>
      <c r="FD315" s="31">
        <f t="shared" si="3437"/>
        <v>0</v>
      </c>
      <c r="FE315" s="31">
        <f t="shared" si="3438"/>
        <v>0</v>
      </c>
      <c r="FF315" s="31">
        <f t="shared" si="3439"/>
        <v>0</v>
      </c>
      <c r="FG315" s="30">
        <f t="shared" si="3440"/>
        <v>0</v>
      </c>
      <c r="FH315" s="31">
        <f t="shared" si="3441"/>
        <v>0</v>
      </c>
      <c r="FI315" s="31">
        <f t="shared" si="3442"/>
        <v>0</v>
      </c>
      <c r="FJ315" s="31">
        <f t="shared" si="3443"/>
        <v>0</v>
      </c>
      <c r="FK315" s="31">
        <f t="shared" si="3444"/>
        <v>0</v>
      </c>
      <c r="FL315" s="31">
        <f t="shared" si="3445"/>
        <v>0</v>
      </c>
      <c r="FM315" s="31">
        <f t="shared" si="3446"/>
        <v>0</v>
      </c>
      <c r="FN315" s="31">
        <f t="shared" si="3447"/>
        <v>0</v>
      </c>
      <c r="FO315" s="31">
        <f t="shared" si="3448"/>
        <v>0</v>
      </c>
      <c r="FP315" s="31">
        <f t="shared" si="3449"/>
        <v>0</v>
      </c>
      <c r="FQ315" s="31">
        <f t="shared" si="3450"/>
        <v>0</v>
      </c>
      <c r="FR315" s="31"/>
      <c r="FS315" s="31">
        <f t="shared" si="3450"/>
        <v>0</v>
      </c>
      <c r="FT315" s="31">
        <f t="shared" si="3451"/>
        <v>0</v>
      </c>
      <c r="FU315" s="31">
        <f t="shared" si="3452"/>
        <v>0</v>
      </c>
      <c r="FV315" s="31">
        <f t="shared" si="3453"/>
        <v>0</v>
      </c>
      <c r="FW315" s="31">
        <f t="shared" si="3454"/>
        <v>0</v>
      </c>
      <c r="FX315" s="31">
        <f t="shared" si="3455"/>
        <v>0</v>
      </c>
      <c r="FY315" s="31">
        <f t="shared" si="3456"/>
        <v>0</v>
      </c>
      <c r="FZ315" s="31">
        <f t="shared" si="3457"/>
        <v>0</v>
      </c>
      <c r="GA315" s="31">
        <f t="shared" si="3458"/>
        <v>0</v>
      </c>
      <c r="GB315" s="31">
        <f t="shared" si="3459"/>
        <v>0</v>
      </c>
      <c r="GC315" s="31">
        <f t="shared" si="3460"/>
        <v>0</v>
      </c>
      <c r="GD315" s="31">
        <f t="shared" si="3461"/>
        <v>0</v>
      </c>
      <c r="GE315" s="97">
        <f t="shared" si="3462"/>
        <v>6</v>
      </c>
      <c r="GF315" s="98">
        <f t="shared" si="3463"/>
        <v>6</v>
      </c>
      <c r="GG315" s="31"/>
      <c r="GH315" s="31"/>
      <c r="GI315" s="31"/>
      <c r="GJ315" s="31"/>
      <c r="GL315" s="7"/>
      <c r="GM315" s="7"/>
      <c r="GN315" s="11"/>
      <c r="GO315" s="33"/>
      <c r="GP315" s="40"/>
    </row>
    <row r="316" spans="1:200" s="2" customFormat="1" ht="24.95" hidden="1" customHeight="1">
      <c r="A316" s="31"/>
      <c r="B316" s="44"/>
      <c r="C316" s="45"/>
      <c r="D316" s="45"/>
      <c r="E316" s="45"/>
      <c r="F316" s="45"/>
      <c r="G316" s="45"/>
      <c r="H316" s="45"/>
      <c r="I316" s="45"/>
      <c r="J316" s="45"/>
      <c r="K316" s="45"/>
      <c r="L316" s="44"/>
      <c r="M316" s="107">
        <f t="shared" si="3525"/>
        <v>0</v>
      </c>
      <c r="N316" s="62"/>
      <c r="O316" s="52"/>
      <c r="P316" s="62"/>
      <c r="Q316" s="52"/>
      <c r="R316" s="62"/>
      <c r="S316" s="52"/>
      <c r="T316" s="62"/>
      <c r="U316" s="52"/>
      <c r="V316" s="63"/>
      <c r="W316" s="52"/>
      <c r="X316" s="52"/>
      <c r="Y316" s="52"/>
      <c r="Z316" s="63"/>
      <c r="AA316" s="52"/>
      <c r="AB316" s="63"/>
      <c r="AC316" s="52"/>
      <c r="AD316" s="63"/>
      <c r="AE316" s="108"/>
      <c r="AF316" s="63"/>
      <c r="AG316" s="52"/>
      <c r="AH316" s="63"/>
      <c r="AI316" s="52"/>
      <c r="AJ316" s="63"/>
      <c r="AK316" s="52"/>
      <c r="AL316" s="63"/>
      <c r="AM316" s="52"/>
      <c r="AN316" s="63"/>
      <c r="AO316" s="52"/>
      <c r="AP316" s="63"/>
      <c r="AQ316" s="52"/>
      <c r="AR316" s="63"/>
      <c r="AS316" s="52"/>
      <c r="AT316" s="63"/>
      <c r="AU316" s="52"/>
      <c r="AV316" s="63"/>
      <c r="AW316" s="52"/>
      <c r="AX316" s="63"/>
      <c r="AY316" s="52"/>
      <c r="AZ316" s="63"/>
      <c r="BA316" s="52"/>
      <c r="BB316" s="63"/>
      <c r="BC316" s="52"/>
      <c r="BD316" s="63"/>
      <c r="BE316" s="52"/>
      <c r="BF316" s="52"/>
      <c r="BG316" s="52">
        <f t="shared" si="3392"/>
        <v>0</v>
      </c>
      <c r="BH316" s="52">
        <f t="shared" si="3393"/>
        <v>0</v>
      </c>
      <c r="BI316" s="31"/>
      <c r="BJ316" s="44"/>
      <c r="BK316" s="44"/>
      <c r="BL316" s="44"/>
      <c r="BM316" s="31"/>
      <c r="BN316" s="44" t="s">
        <v>120</v>
      </c>
      <c r="BO316" s="45"/>
      <c r="BP316" s="45"/>
      <c r="BQ316" s="45"/>
      <c r="BR316" s="45"/>
      <c r="BS316" s="45">
        <v>2</v>
      </c>
      <c r="BT316" s="45">
        <v>1500</v>
      </c>
      <c r="BU316" s="45">
        <v>10</v>
      </c>
      <c r="BV316" s="45">
        <v>10</v>
      </c>
      <c r="BW316" s="45"/>
      <c r="BX316" s="44"/>
      <c r="BY316" s="99">
        <f t="shared" ref="BY316" si="3541">SUM(BZ316+CB316+CD316+CF316+CH316)</f>
        <v>0</v>
      </c>
      <c r="BZ316" s="62"/>
      <c r="CA316" s="58">
        <f t="shared" si="3492"/>
        <v>0</v>
      </c>
      <c r="CB316" s="62"/>
      <c r="CC316" s="58">
        <f t="shared" si="3396"/>
        <v>0</v>
      </c>
      <c r="CD316" s="62"/>
      <c r="CE316" s="58">
        <f t="shared" ref="CE316" si="3542">SUM(CD316)*BV316</f>
        <v>0</v>
      </c>
      <c r="CF316" s="62"/>
      <c r="CG316" s="58">
        <f t="shared" ref="CG316" si="3543">SUM(CF316)*BW316</f>
        <v>0</v>
      </c>
      <c r="CH316" s="62"/>
      <c r="CI316" s="58">
        <f t="shared" si="3399"/>
        <v>0</v>
      </c>
      <c r="CJ316" s="51">
        <v>0</v>
      </c>
      <c r="CK316" s="51"/>
      <c r="CL316" s="62"/>
      <c r="CM316" s="58"/>
      <c r="CN316" s="62"/>
      <c r="CO316" s="51">
        <f t="shared" ref="CO316" si="3544">SUM(CN316)*3*BT316/5</f>
        <v>0</v>
      </c>
      <c r="CP316" s="62"/>
      <c r="CQ316" s="100">
        <f t="shared" ref="CQ316" si="3545">SUM(CP316*BT316*(30+4))</f>
        <v>0</v>
      </c>
      <c r="CR316" s="62"/>
      <c r="CS316" s="52">
        <f t="shared" si="3533"/>
        <v>0</v>
      </c>
      <c r="CT316" s="62"/>
      <c r="CU316" s="51">
        <f>SUM(CT316*BT316/3*1.1)</f>
        <v>0</v>
      </c>
      <c r="CV316" s="62"/>
      <c r="CW316" s="51">
        <f t="shared" ref="CW316" si="3546">SUM(CV316*BT316*2/3)</f>
        <v>0</v>
      </c>
      <c r="CX316" s="62"/>
      <c r="CY316" s="58">
        <f t="shared" ref="CY316" si="3547">SUM(CX316*BT316)</f>
        <v>0</v>
      </c>
      <c r="CZ316" s="62"/>
      <c r="DA316" s="58">
        <f t="shared" si="3537"/>
        <v>0</v>
      </c>
      <c r="DB316" s="62"/>
      <c r="DC316" s="51">
        <f>SUM(DB316*BT316*2)</f>
        <v>0</v>
      </c>
      <c r="DD316" s="62"/>
      <c r="DE316" s="51">
        <f>SUM(BV316*DD316*6)</f>
        <v>0</v>
      </c>
      <c r="DF316" s="62"/>
      <c r="DG316" s="51">
        <f t="shared" si="3409"/>
        <v>0</v>
      </c>
      <c r="DH316" s="62">
        <v>1</v>
      </c>
      <c r="DI316" s="52">
        <v>80</v>
      </c>
      <c r="DJ316" s="62"/>
      <c r="DK316" s="51">
        <f>SUM(BV316*DJ316*8*2)</f>
        <v>0</v>
      </c>
      <c r="DL316" s="62"/>
      <c r="DM316" s="51">
        <f t="shared" ref="DM316" si="3548">SUM(DL316*BW316*5*6)</f>
        <v>0</v>
      </c>
      <c r="DN316" s="62"/>
      <c r="DO316" s="51">
        <f>SUM(DN316*BW316*4*6)</f>
        <v>0</v>
      </c>
      <c r="DP316" s="63"/>
      <c r="DQ316" s="52"/>
      <c r="DR316" s="52"/>
      <c r="DS316" s="52">
        <f t="shared" si="3415"/>
        <v>80</v>
      </c>
      <c r="DT316" s="52">
        <f t="shared" si="3416"/>
        <v>80</v>
      </c>
      <c r="DU316" s="31"/>
      <c r="DV316" s="31"/>
      <c r="DW316" s="31"/>
      <c r="DX316" s="31"/>
      <c r="DY316" s="31"/>
      <c r="DZ316" s="44"/>
      <c r="EA316" s="45"/>
      <c r="EB316" s="45"/>
      <c r="EC316" s="31"/>
      <c r="ED316" s="31"/>
      <c r="EE316" s="31"/>
      <c r="EF316" s="31"/>
      <c r="EG316" s="31"/>
      <c r="EH316" s="31"/>
      <c r="EI316" s="31"/>
      <c r="EJ316" s="31">
        <f t="shared" si="3417"/>
        <v>0</v>
      </c>
      <c r="EK316" s="31">
        <f t="shared" si="3418"/>
        <v>0</v>
      </c>
      <c r="EL316" s="31">
        <f t="shared" si="3419"/>
        <v>0</v>
      </c>
      <c r="EM316" s="30">
        <f t="shared" si="3420"/>
        <v>0</v>
      </c>
      <c r="EN316" s="31">
        <f t="shared" si="3421"/>
        <v>0</v>
      </c>
      <c r="EO316" s="31">
        <f t="shared" si="3422"/>
        <v>0</v>
      </c>
      <c r="EP316" s="31">
        <f t="shared" si="3423"/>
        <v>0</v>
      </c>
      <c r="EQ316" s="31">
        <f t="shared" si="3424"/>
        <v>0</v>
      </c>
      <c r="ER316" s="31">
        <f t="shared" si="3425"/>
        <v>0</v>
      </c>
      <c r="ES316" s="31">
        <f t="shared" si="3426"/>
        <v>0</v>
      </c>
      <c r="ET316" s="31">
        <f t="shared" si="3427"/>
        <v>0</v>
      </c>
      <c r="EU316" s="31">
        <f t="shared" si="3428"/>
        <v>0</v>
      </c>
      <c r="EV316" s="31">
        <f t="shared" si="3429"/>
        <v>0</v>
      </c>
      <c r="EW316" s="30">
        <f t="shared" si="3430"/>
        <v>0</v>
      </c>
      <c r="EX316" s="31">
        <f t="shared" si="3431"/>
        <v>0</v>
      </c>
      <c r="EY316" s="31">
        <f t="shared" si="3432"/>
        <v>0</v>
      </c>
      <c r="EZ316" s="31">
        <f t="shared" si="3433"/>
        <v>0</v>
      </c>
      <c r="FA316" s="31">
        <f t="shared" si="3434"/>
        <v>0</v>
      </c>
      <c r="FB316" s="31">
        <f t="shared" si="3435"/>
        <v>0</v>
      </c>
      <c r="FC316" s="31">
        <f t="shared" si="3436"/>
        <v>0</v>
      </c>
      <c r="FD316" s="31">
        <f t="shared" si="3437"/>
        <v>0</v>
      </c>
      <c r="FE316" s="31">
        <f t="shared" si="3438"/>
        <v>0</v>
      </c>
      <c r="FF316" s="31">
        <f t="shared" si="3439"/>
        <v>0</v>
      </c>
      <c r="FG316" s="30">
        <f t="shared" si="3440"/>
        <v>0</v>
      </c>
      <c r="FH316" s="31">
        <f t="shared" si="3441"/>
        <v>0</v>
      </c>
      <c r="FI316" s="31">
        <f t="shared" si="3442"/>
        <v>0</v>
      </c>
      <c r="FJ316" s="31">
        <f t="shared" si="3443"/>
        <v>0</v>
      </c>
      <c r="FK316" s="31">
        <f t="shared" si="3444"/>
        <v>0</v>
      </c>
      <c r="FL316" s="31">
        <f t="shared" si="3445"/>
        <v>0</v>
      </c>
      <c r="FM316" s="31">
        <f t="shared" si="3446"/>
        <v>0</v>
      </c>
      <c r="FN316" s="31">
        <f t="shared" si="3447"/>
        <v>0</v>
      </c>
      <c r="FO316" s="31">
        <f t="shared" si="3448"/>
        <v>0</v>
      </c>
      <c r="FP316" s="31">
        <f t="shared" si="3449"/>
        <v>0</v>
      </c>
      <c r="FQ316" s="31">
        <f t="shared" si="3450"/>
        <v>0</v>
      </c>
      <c r="FR316" s="31"/>
      <c r="FS316" s="31">
        <f t="shared" si="3450"/>
        <v>0</v>
      </c>
      <c r="FT316" s="31">
        <f t="shared" si="3451"/>
        <v>1</v>
      </c>
      <c r="FU316" s="31">
        <f t="shared" si="3452"/>
        <v>80</v>
      </c>
      <c r="FV316" s="31">
        <f t="shared" si="3453"/>
        <v>0</v>
      </c>
      <c r="FW316" s="31">
        <f t="shared" si="3454"/>
        <v>0</v>
      </c>
      <c r="FX316" s="31">
        <f t="shared" si="3455"/>
        <v>0</v>
      </c>
      <c r="FY316" s="31">
        <f t="shared" si="3456"/>
        <v>0</v>
      </c>
      <c r="FZ316" s="31">
        <f t="shared" si="3457"/>
        <v>0</v>
      </c>
      <c r="GA316" s="31">
        <f t="shared" si="3458"/>
        <v>0</v>
      </c>
      <c r="GB316" s="31">
        <f t="shared" si="3459"/>
        <v>0</v>
      </c>
      <c r="GC316" s="31">
        <f t="shared" si="3460"/>
        <v>0</v>
      </c>
      <c r="GD316" s="31">
        <f t="shared" si="3461"/>
        <v>0</v>
      </c>
      <c r="GE316" s="97">
        <f t="shared" si="3462"/>
        <v>80</v>
      </c>
      <c r="GF316" s="98">
        <f t="shared" si="3463"/>
        <v>80</v>
      </c>
      <c r="GG316" s="31"/>
      <c r="GH316" s="31"/>
      <c r="GI316" s="31"/>
      <c r="GJ316" s="31"/>
      <c r="GL316" s="7"/>
      <c r="GM316" s="7"/>
      <c r="GN316" s="11"/>
      <c r="GO316" s="33"/>
      <c r="GP316" s="40"/>
    </row>
    <row r="317" spans="1:200" s="2" customFormat="1" ht="24.95" hidden="1" customHeight="1">
      <c r="A317" s="31"/>
      <c r="B317" s="44"/>
      <c r="C317" s="45"/>
      <c r="D317" s="45"/>
      <c r="E317" s="45"/>
      <c r="F317" s="45"/>
      <c r="G317" s="45"/>
      <c r="H317" s="45"/>
      <c r="I317" s="45"/>
      <c r="J317" s="45"/>
      <c r="K317" s="45"/>
      <c r="L317" s="104"/>
      <c r="M317" s="107">
        <f t="shared" si="3525"/>
        <v>0</v>
      </c>
      <c r="N317" s="62"/>
      <c r="O317" s="52"/>
      <c r="P317" s="62"/>
      <c r="Q317" s="52"/>
      <c r="R317" s="62"/>
      <c r="S317" s="52"/>
      <c r="T317" s="62"/>
      <c r="U317" s="52"/>
      <c r="V317" s="63"/>
      <c r="W317" s="52"/>
      <c r="X317" s="52"/>
      <c r="Y317" s="52"/>
      <c r="Z317" s="63"/>
      <c r="AA317" s="52"/>
      <c r="AB317" s="63"/>
      <c r="AC317" s="52"/>
      <c r="AD317" s="63"/>
      <c r="AE317" s="108"/>
      <c r="AF317" s="63"/>
      <c r="AG317" s="52"/>
      <c r="AH317" s="63"/>
      <c r="AI317" s="52"/>
      <c r="AJ317" s="63"/>
      <c r="AK317" s="52"/>
      <c r="AL317" s="63"/>
      <c r="AM317" s="52"/>
      <c r="AN317" s="63"/>
      <c r="AO317" s="52"/>
      <c r="AP317" s="63"/>
      <c r="AQ317" s="52"/>
      <c r="AR317" s="63"/>
      <c r="AS317" s="52"/>
      <c r="AT317" s="63"/>
      <c r="AU317" s="52"/>
      <c r="AV317" s="63"/>
      <c r="AW317" s="52"/>
      <c r="AX317" s="63"/>
      <c r="AY317" s="52"/>
      <c r="AZ317" s="63"/>
      <c r="BA317" s="52"/>
      <c r="BB317" s="63"/>
      <c r="BC317" s="52"/>
      <c r="BD317" s="63"/>
      <c r="BE317" s="52"/>
      <c r="BF317" s="52"/>
      <c r="BG317" s="52">
        <f t="shared" si="3392"/>
        <v>0</v>
      </c>
      <c r="BH317" s="52">
        <f t="shared" si="3393"/>
        <v>0</v>
      </c>
      <c r="BI317" s="31"/>
      <c r="BJ317" s="44"/>
      <c r="BK317" s="44"/>
      <c r="BL317" s="44"/>
      <c r="BM317" s="31"/>
      <c r="BN317" s="44"/>
      <c r="BO317" s="45"/>
      <c r="BP317" s="45"/>
      <c r="BQ317" s="45"/>
      <c r="BR317" s="45"/>
      <c r="BS317" s="45"/>
      <c r="BT317" s="45"/>
      <c r="BU317" s="45"/>
      <c r="BV317" s="45"/>
      <c r="BW317" s="45"/>
      <c r="BX317" s="104"/>
      <c r="BY317" s="107">
        <f t="shared" ref="BY317:BY323" si="3549">SUM(BZ317+CB317+CF317+CH317+DD317*2)</f>
        <v>0</v>
      </c>
      <c r="BZ317" s="62"/>
      <c r="CA317" s="52"/>
      <c r="CB317" s="62"/>
      <c r="CC317" s="52"/>
      <c r="CD317" s="62"/>
      <c r="CE317" s="52"/>
      <c r="CF317" s="62"/>
      <c r="CG317" s="52"/>
      <c r="CH317" s="63"/>
      <c r="CI317" s="52"/>
      <c r="CJ317" s="52"/>
      <c r="CK317" s="52"/>
      <c r="CL317" s="63"/>
      <c r="CM317" s="52"/>
      <c r="CN317" s="63"/>
      <c r="CO317" s="52"/>
      <c r="CP317" s="63"/>
      <c r="CQ317" s="108"/>
      <c r="CR317" s="63"/>
      <c r="CS317" s="52"/>
      <c r="CT317" s="63"/>
      <c r="CU317" s="52"/>
      <c r="CV317" s="63"/>
      <c r="CW317" s="52"/>
      <c r="CX317" s="63"/>
      <c r="CY317" s="52"/>
      <c r="CZ317" s="63"/>
      <c r="DA317" s="52"/>
      <c r="DB317" s="63"/>
      <c r="DC317" s="52"/>
      <c r="DD317" s="63"/>
      <c r="DE317" s="52"/>
      <c r="DF317" s="63"/>
      <c r="DG317" s="52"/>
      <c r="DH317" s="63"/>
      <c r="DI317" s="52"/>
      <c r="DJ317" s="63"/>
      <c r="DK317" s="52"/>
      <c r="DL317" s="63"/>
      <c r="DM317" s="52"/>
      <c r="DN317" s="63"/>
      <c r="DO317" s="52"/>
      <c r="DP317" s="63"/>
      <c r="DQ317" s="52"/>
      <c r="DR317" s="52"/>
      <c r="DS317" s="52">
        <f t="shared" si="3415"/>
        <v>0</v>
      </c>
      <c r="DT317" s="52">
        <f t="shared" si="3416"/>
        <v>0</v>
      </c>
      <c r="DU317" s="31"/>
      <c r="DV317" s="31"/>
      <c r="DW317" s="31"/>
      <c r="DX317" s="31"/>
      <c r="DY317" s="31"/>
      <c r="DZ317" s="44"/>
      <c r="EA317" s="45"/>
      <c r="EB317" s="45"/>
      <c r="EC317" s="31"/>
      <c r="ED317" s="31"/>
      <c r="EE317" s="31"/>
      <c r="EF317" s="31"/>
      <c r="EG317" s="31"/>
      <c r="EH317" s="31"/>
      <c r="EI317" s="31"/>
      <c r="EJ317" s="31">
        <f t="shared" si="3417"/>
        <v>0</v>
      </c>
      <c r="EK317" s="31">
        <f t="shared" si="3418"/>
        <v>0</v>
      </c>
      <c r="EL317" s="31">
        <f t="shared" si="3419"/>
        <v>0</v>
      </c>
      <c r="EM317" s="30">
        <f t="shared" si="3420"/>
        <v>0</v>
      </c>
      <c r="EN317" s="31">
        <f t="shared" si="3421"/>
        <v>0</v>
      </c>
      <c r="EO317" s="31">
        <f t="shared" si="3422"/>
        <v>0</v>
      </c>
      <c r="EP317" s="31">
        <f t="shared" si="3423"/>
        <v>0</v>
      </c>
      <c r="EQ317" s="31">
        <f t="shared" si="3424"/>
        <v>0</v>
      </c>
      <c r="ER317" s="31">
        <f t="shared" si="3425"/>
        <v>0</v>
      </c>
      <c r="ES317" s="31">
        <f t="shared" si="3426"/>
        <v>0</v>
      </c>
      <c r="ET317" s="31">
        <f t="shared" si="3427"/>
        <v>0</v>
      </c>
      <c r="EU317" s="31">
        <f t="shared" si="3428"/>
        <v>0</v>
      </c>
      <c r="EV317" s="31">
        <f t="shared" si="3429"/>
        <v>0</v>
      </c>
      <c r="EW317" s="30">
        <f t="shared" si="3430"/>
        <v>0</v>
      </c>
      <c r="EX317" s="31">
        <f t="shared" si="3431"/>
        <v>0</v>
      </c>
      <c r="EY317" s="31">
        <f t="shared" si="3432"/>
        <v>0</v>
      </c>
      <c r="EZ317" s="31">
        <f t="shared" si="3433"/>
        <v>0</v>
      </c>
      <c r="FA317" s="31">
        <f t="shared" si="3434"/>
        <v>0</v>
      </c>
      <c r="FB317" s="31">
        <f t="shared" si="3435"/>
        <v>0</v>
      </c>
      <c r="FC317" s="31">
        <f t="shared" si="3436"/>
        <v>0</v>
      </c>
      <c r="FD317" s="31">
        <f t="shared" si="3437"/>
        <v>0</v>
      </c>
      <c r="FE317" s="31">
        <f t="shared" si="3438"/>
        <v>0</v>
      </c>
      <c r="FF317" s="31">
        <f t="shared" si="3439"/>
        <v>0</v>
      </c>
      <c r="FG317" s="30">
        <f t="shared" si="3440"/>
        <v>0</v>
      </c>
      <c r="FH317" s="31">
        <f t="shared" si="3441"/>
        <v>0</v>
      </c>
      <c r="FI317" s="31">
        <f t="shared" si="3442"/>
        <v>0</v>
      </c>
      <c r="FJ317" s="31">
        <f t="shared" si="3443"/>
        <v>0</v>
      </c>
      <c r="FK317" s="31">
        <f t="shared" si="3444"/>
        <v>0</v>
      </c>
      <c r="FL317" s="31">
        <f t="shared" si="3445"/>
        <v>0</v>
      </c>
      <c r="FM317" s="31">
        <f t="shared" si="3446"/>
        <v>0</v>
      </c>
      <c r="FN317" s="31">
        <f t="shared" si="3447"/>
        <v>0</v>
      </c>
      <c r="FO317" s="31">
        <f t="shared" si="3448"/>
        <v>0</v>
      </c>
      <c r="FP317" s="31">
        <f t="shared" si="3449"/>
        <v>0</v>
      </c>
      <c r="FQ317" s="31">
        <f t="shared" si="3450"/>
        <v>0</v>
      </c>
      <c r="FR317" s="31"/>
      <c r="FS317" s="31">
        <f t="shared" si="3450"/>
        <v>0</v>
      </c>
      <c r="FT317" s="31">
        <f t="shared" si="3451"/>
        <v>0</v>
      </c>
      <c r="FU317" s="31">
        <f t="shared" si="3452"/>
        <v>0</v>
      </c>
      <c r="FV317" s="31">
        <f t="shared" si="3453"/>
        <v>0</v>
      </c>
      <c r="FW317" s="31">
        <f t="shared" si="3454"/>
        <v>0</v>
      </c>
      <c r="FX317" s="31">
        <f t="shared" si="3455"/>
        <v>0</v>
      </c>
      <c r="FY317" s="31">
        <f t="shared" si="3456"/>
        <v>0</v>
      </c>
      <c r="FZ317" s="31">
        <f t="shared" si="3457"/>
        <v>0</v>
      </c>
      <c r="GA317" s="31">
        <f t="shared" si="3458"/>
        <v>0</v>
      </c>
      <c r="GB317" s="31">
        <f t="shared" si="3459"/>
        <v>0</v>
      </c>
      <c r="GC317" s="31">
        <f t="shared" si="3460"/>
        <v>0</v>
      </c>
      <c r="GD317" s="31">
        <f t="shared" si="3461"/>
        <v>0</v>
      </c>
      <c r="GE317" s="97">
        <f t="shared" si="3462"/>
        <v>0</v>
      </c>
      <c r="GF317" s="98">
        <f t="shared" si="3463"/>
        <v>0</v>
      </c>
      <c r="GG317" s="31"/>
      <c r="GH317" s="31"/>
      <c r="GI317" s="31"/>
      <c r="GJ317" s="31"/>
      <c r="GL317" s="7"/>
      <c r="GM317" s="7"/>
      <c r="GN317" s="11"/>
      <c r="GO317" s="33"/>
      <c r="GP317" s="40"/>
    </row>
    <row r="318" spans="1:200" s="2" customFormat="1" ht="24.95" hidden="1" customHeight="1">
      <c r="A318" s="31"/>
      <c r="B318" s="44"/>
      <c r="C318" s="45"/>
      <c r="D318" s="45"/>
      <c r="E318" s="45"/>
      <c r="F318" s="45"/>
      <c r="G318" s="45"/>
      <c r="H318" s="45"/>
      <c r="I318" s="45"/>
      <c r="J318" s="45"/>
      <c r="K318" s="45"/>
      <c r="L318" s="44"/>
      <c r="M318" s="107">
        <f t="shared" si="3525"/>
        <v>0</v>
      </c>
      <c r="N318" s="62"/>
      <c r="O318" s="52"/>
      <c r="P318" s="62"/>
      <c r="Q318" s="52"/>
      <c r="R318" s="62"/>
      <c r="S318" s="52"/>
      <c r="T318" s="62"/>
      <c r="U318" s="52"/>
      <c r="V318" s="63"/>
      <c r="W318" s="52"/>
      <c r="X318" s="52"/>
      <c r="Y318" s="52"/>
      <c r="Z318" s="63"/>
      <c r="AA318" s="52"/>
      <c r="AB318" s="63"/>
      <c r="AC318" s="52"/>
      <c r="AD318" s="63"/>
      <c r="AE318" s="108"/>
      <c r="AF318" s="63"/>
      <c r="AG318" s="52"/>
      <c r="AH318" s="63"/>
      <c r="AI318" s="52"/>
      <c r="AJ318" s="63"/>
      <c r="AK318" s="52"/>
      <c r="AL318" s="63"/>
      <c r="AM318" s="52"/>
      <c r="AN318" s="63"/>
      <c r="AO318" s="52"/>
      <c r="AP318" s="63"/>
      <c r="AQ318" s="52"/>
      <c r="AR318" s="63"/>
      <c r="AS318" s="52"/>
      <c r="AT318" s="63"/>
      <c r="AU318" s="52"/>
      <c r="AV318" s="63"/>
      <c r="AW318" s="52"/>
      <c r="AX318" s="63"/>
      <c r="AY318" s="52"/>
      <c r="AZ318" s="63"/>
      <c r="BA318" s="52"/>
      <c r="BB318" s="63"/>
      <c r="BC318" s="52"/>
      <c r="BD318" s="63"/>
      <c r="BE318" s="52"/>
      <c r="BF318" s="52"/>
      <c r="BG318" s="52">
        <f t="shared" si="3392"/>
        <v>0</v>
      </c>
      <c r="BH318" s="52">
        <f t="shared" si="3393"/>
        <v>0</v>
      </c>
      <c r="BI318" s="31"/>
      <c r="BJ318" s="44"/>
      <c r="BK318" s="44"/>
      <c r="BL318" s="44"/>
      <c r="BM318" s="31"/>
      <c r="BN318" s="44"/>
      <c r="BO318" s="45"/>
      <c r="BP318" s="45"/>
      <c r="BQ318" s="45"/>
      <c r="BR318" s="45"/>
      <c r="BS318" s="45"/>
      <c r="BT318" s="45"/>
      <c r="BU318" s="45"/>
      <c r="BV318" s="45"/>
      <c r="BW318" s="45"/>
      <c r="BX318" s="44"/>
      <c r="BY318" s="107">
        <f t="shared" si="3549"/>
        <v>0</v>
      </c>
      <c r="BZ318" s="62"/>
      <c r="CA318" s="52"/>
      <c r="CB318" s="62"/>
      <c r="CC318" s="52"/>
      <c r="CD318" s="62"/>
      <c r="CE318" s="52"/>
      <c r="CF318" s="62"/>
      <c r="CG318" s="52"/>
      <c r="CH318" s="63"/>
      <c r="CI318" s="52"/>
      <c r="CJ318" s="52"/>
      <c r="CK318" s="52"/>
      <c r="CL318" s="63"/>
      <c r="CM318" s="52"/>
      <c r="CN318" s="63"/>
      <c r="CO318" s="52"/>
      <c r="CP318" s="63"/>
      <c r="CQ318" s="108"/>
      <c r="CR318" s="63"/>
      <c r="CS318" s="52"/>
      <c r="CT318" s="63"/>
      <c r="CU318" s="52"/>
      <c r="CV318" s="63"/>
      <c r="CW318" s="52"/>
      <c r="CX318" s="63"/>
      <c r="CY318" s="52"/>
      <c r="CZ318" s="63"/>
      <c r="DA318" s="52"/>
      <c r="DB318" s="63"/>
      <c r="DC318" s="52"/>
      <c r="DD318" s="63"/>
      <c r="DE318" s="52"/>
      <c r="DF318" s="63"/>
      <c r="DG318" s="52"/>
      <c r="DH318" s="63"/>
      <c r="DI318" s="52"/>
      <c r="DJ318" s="63"/>
      <c r="DK318" s="52"/>
      <c r="DL318" s="63"/>
      <c r="DM318" s="52"/>
      <c r="DN318" s="63"/>
      <c r="DO318" s="52"/>
      <c r="DP318" s="63"/>
      <c r="DQ318" s="52"/>
      <c r="DR318" s="52"/>
      <c r="DS318" s="52">
        <f t="shared" si="3415"/>
        <v>0</v>
      </c>
      <c r="DT318" s="52">
        <f t="shared" si="3416"/>
        <v>0</v>
      </c>
      <c r="DU318" s="31"/>
      <c r="DV318" s="31"/>
      <c r="DW318" s="31"/>
      <c r="DX318" s="31"/>
      <c r="DY318" s="31"/>
      <c r="DZ318" s="44"/>
      <c r="EA318" s="45"/>
      <c r="EB318" s="45"/>
      <c r="EC318" s="31"/>
      <c r="ED318" s="31"/>
      <c r="EE318" s="31"/>
      <c r="EF318" s="31"/>
      <c r="EG318" s="31"/>
      <c r="EH318" s="31"/>
      <c r="EI318" s="31"/>
      <c r="EJ318" s="31">
        <f t="shared" si="3417"/>
        <v>0</v>
      </c>
      <c r="EK318" s="31">
        <f t="shared" si="3418"/>
        <v>0</v>
      </c>
      <c r="EL318" s="31">
        <f t="shared" si="3419"/>
        <v>0</v>
      </c>
      <c r="EM318" s="30">
        <f t="shared" si="3420"/>
        <v>0</v>
      </c>
      <c r="EN318" s="31">
        <f t="shared" si="3421"/>
        <v>0</v>
      </c>
      <c r="EO318" s="31">
        <f t="shared" si="3422"/>
        <v>0</v>
      </c>
      <c r="EP318" s="31">
        <f t="shared" si="3423"/>
        <v>0</v>
      </c>
      <c r="EQ318" s="31">
        <f t="shared" si="3424"/>
        <v>0</v>
      </c>
      <c r="ER318" s="31">
        <f t="shared" si="3425"/>
        <v>0</v>
      </c>
      <c r="ES318" s="31">
        <f t="shared" si="3426"/>
        <v>0</v>
      </c>
      <c r="ET318" s="31">
        <f t="shared" si="3427"/>
        <v>0</v>
      </c>
      <c r="EU318" s="31">
        <f t="shared" si="3428"/>
        <v>0</v>
      </c>
      <c r="EV318" s="31">
        <f t="shared" si="3429"/>
        <v>0</v>
      </c>
      <c r="EW318" s="30">
        <f t="shared" si="3430"/>
        <v>0</v>
      </c>
      <c r="EX318" s="31">
        <f t="shared" si="3431"/>
        <v>0</v>
      </c>
      <c r="EY318" s="31">
        <f t="shared" si="3432"/>
        <v>0</v>
      </c>
      <c r="EZ318" s="31">
        <f t="shared" si="3433"/>
        <v>0</v>
      </c>
      <c r="FA318" s="31">
        <f t="shared" si="3434"/>
        <v>0</v>
      </c>
      <c r="FB318" s="31">
        <f t="shared" si="3435"/>
        <v>0</v>
      </c>
      <c r="FC318" s="31">
        <f t="shared" si="3436"/>
        <v>0</v>
      </c>
      <c r="FD318" s="31">
        <f t="shared" si="3437"/>
        <v>0</v>
      </c>
      <c r="FE318" s="31">
        <f t="shared" si="3438"/>
        <v>0</v>
      </c>
      <c r="FF318" s="31">
        <f t="shared" si="3439"/>
        <v>0</v>
      </c>
      <c r="FG318" s="30">
        <f t="shared" si="3440"/>
        <v>0</v>
      </c>
      <c r="FH318" s="31">
        <f t="shared" si="3441"/>
        <v>0</v>
      </c>
      <c r="FI318" s="31">
        <f t="shared" si="3442"/>
        <v>0</v>
      </c>
      <c r="FJ318" s="31">
        <f t="shared" si="3443"/>
        <v>0</v>
      </c>
      <c r="FK318" s="31">
        <f t="shared" si="3444"/>
        <v>0</v>
      </c>
      <c r="FL318" s="31">
        <f t="shared" si="3445"/>
        <v>0</v>
      </c>
      <c r="FM318" s="31">
        <f t="shared" si="3446"/>
        <v>0</v>
      </c>
      <c r="FN318" s="31">
        <f t="shared" si="3447"/>
        <v>0</v>
      </c>
      <c r="FO318" s="31">
        <f t="shared" si="3448"/>
        <v>0</v>
      </c>
      <c r="FP318" s="31">
        <f t="shared" si="3449"/>
        <v>0</v>
      </c>
      <c r="FQ318" s="31">
        <f t="shared" si="3450"/>
        <v>0</v>
      </c>
      <c r="FR318" s="31"/>
      <c r="FS318" s="31">
        <f t="shared" si="3450"/>
        <v>0</v>
      </c>
      <c r="FT318" s="31">
        <f t="shared" si="3451"/>
        <v>0</v>
      </c>
      <c r="FU318" s="31">
        <f t="shared" si="3452"/>
        <v>0</v>
      </c>
      <c r="FV318" s="31">
        <f t="shared" si="3453"/>
        <v>0</v>
      </c>
      <c r="FW318" s="31">
        <f t="shared" si="3454"/>
        <v>0</v>
      </c>
      <c r="FX318" s="31">
        <f t="shared" si="3455"/>
        <v>0</v>
      </c>
      <c r="FY318" s="31">
        <f t="shared" si="3456"/>
        <v>0</v>
      </c>
      <c r="FZ318" s="31">
        <f t="shared" si="3457"/>
        <v>0</v>
      </c>
      <c r="GA318" s="31">
        <f t="shared" si="3458"/>
        <v>0</v>
      </c>
      <c r="GB318" s="31">
        <f t="shared" si="3459"/>
        <v>0</v>
      </c>
      <c r="GC318" s="31">
        <f t="shared" si="3460"/>
        <v>0</v>
      </c>
      <c r="GD318" s="31">
        <f t="shared" si="3461"/>
        <v>0</v>
      </c>
      <c r="GE318" s="97">
        <f t="shared" si="3462"/>
        <v>0</v>
      </c>
      <c r="GF318" s="98">
        <f t="shared" si="3463"/>
        <v>0</v>
      </c>
      <c r="GG318" s="31"/>
      <c r="GH318" s="31"/>
      <c r="GI318" s="31"/>
      <c r="GJ318" s="31"/>
      <c r="GL318" s="7"/>
      <c r="GM318" s="7"/>
      <c r="GN318" s="11"/>
      <c r="GO318" s="33"/>
      <c r="GP318" s="40"/>
    </row>
    <row r="319" spans="1:200" s="2" customFormat="1" ht="24.95" hidden="1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107">
        <f t="shared" si="3525"/>
        <v>0</v>
      </c>
      <c r="N319" s="62"/>
      <c r="O319" s="52"/>
      <c r="P319" s="62"/>
      <c r="Q319" s="52"/>
      <c r="R319" s="62"/>
      <c r="S319" s="52"/>
      <c r="T319" s="62"/>
      <c r="U319" s="52"/>
      <c r="V319" s="63"/>
      <c r="W319" s="52"/>
      <c r="X319" s="52"/>
      <c r="Y319" s="52"/>
      <c r="Z319" s="63"/>
      <c r="AA319" s="52"/>
      <c r="AB319" s="63"/>
      <c r="AC319" s="52"/>
      <c r="AD319" s="63"/>
      <c r="AE319" s="108"/>
      <c r="AF319" s="63"/>
      <c r="AG319" s="52"/>
      <c r="AH319" s="63"/>
      <c r="AI319" s="52"/>
      <c r="AJ319" s="63"/>
      <c r="AK319" s="52"/>
      <c r="AL319" s="63"/>
      <c r="AM319" s="52"/>
      <c r="AN319" s="63"/>
      <c r="AO319" s="52"/>
      <c r="AP319" s="63"/>
      <c r="AQ319" s="52"/>
      <c r="AR319" s="63"/>
      <c r="AS319" s="52"/>
      <c r="AT319" s="63"/>
      <c r="AU319" s="52"/>
      <c r="AV319" s="63"/>
      <c r="AW319" s="52"/>
      <c r="AX319" s="63"/>
      <c r="AY319" s="52"/>
      <c r="AZ319" s="63"/>
      <c r="BA319" s="52"/>
      <c r="BB319" s="63"/>
      <c r="BC319" s="52"/>
      <c r="BD319" s="63"/>
      <c r="BE319" s="52"/>
      <c r="BF319" s="52"/>
      <c r="BG319" s="52">
        <f t="shared" si="3392"/>
        <v>0</v>
      </c>
      <c r="BH319" s="52">
        <f t="shared" si="3393"/>
        <v>0</v>
      </c>
      <c r="BI319" s="31"/>
      <c r="BJ319" s="44"/>
      <c r="BK319" s="44"/>
      <c r="BL319" s="44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107">
        <f t="shared" si="3549"/>
        <v>0</v>
      </c>
      <c r="BZ319" s="62"/>
      <c r="CA319" s="52"/>
      <c r="CB319" s="62"/>
      <c r="CC319" s="52"/>
      <c r="CD319" s="62"/>
      <c r="CE319" s="52"/>
      <c r="CF319" s="62"/>
      <c r="CG319" s="52"/>
      <c r="CH319" s="63"/>
      <c r="CI319" s="52"/>
      <c r="CJ319" s="52"/>
      <c r="CK319" s="52"/>
      <c r="CL319" s="63"/>
      <c r="CM319" s="52"/>
      <c r="CN319" s="63"/>
      <c r="CO319" s="52"/>
      <c r="CP319" s="63"/>
      <c r="CQ319" s="108"/>
      <c r="CR319" s="63"/>
      <c r="CS319" s="52"/>
      <c r="CT319" s="63"/>
      <c r="CU319" s="52"/>
      <c r="CV319" s="63"/>
      <c r="CW319" s="52"/>
      <c r="CX319" s="63"/>
      <c r="CY319" s="52"/>
      <c r="CZ319" s="63"/>
      <c r="DA319" s="52"/>
      <c r="DB319" s="63"/>
      <c r="DC319" s="52"/>
      <c r="DD319" s="63"/>
      <c r="DE319" s="52"/>
      <c r="DF319" s="63"/>
      <c r="DG319" s="52"/>
      <c r="DH319" s="63"/>
      <c r="DI319" s="52"/>
      <c r="DJ319" s="63"/>
      <c r="DK319" s="52"/>
      <c r="DL319" s="63"/>
      <c r="DM319" s="52"/>
      <c r="DN319" s="63"/>
      <c r="DO319" s="52"/>
      <c r="DP319" s="63"/>
      <c r="DQ319" s="52"/>
      <c r="DR319" s="52"/>
      <c r="DS319" s="52">
        <f t="shared" si="3415"/>
        <v>0</v>
      </c>
      <c r="DT319" s="52">
        <f t="shared" si="3416"/>
        <v>0</v>
      </c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>
        <f t="shared" si="3417"/>
        <v>0</v>
      </c>
      <c r="EK319" s="31">
        <f t="shared" si="3418"/>
        <v>0</v>
      </c>
      <c r="EL319" s="31">
        <f t="shared" si="3419"/>
        <v>0</v>
      </c>
      <c r="EM319" s="30">
        <f t="shared" si="3420"/>
        <v>0</v>
      </c>
      <c r="EN319" s="31">
        <f t="shared" si="3421"/>
        <v>0</v>
      </c>
      <c r="EO319" s="31">
        <f t="shared" si="3422"/>
        <v>0</v>
      </c>
      <c r="EP319" s="31">
        <f t="shared" si="3423"/>
        <v>0</v>
      </c>
      <c r="EQ319" s="31">
        <f t="shared" si="3424"/>
        <v>0</v>
      </c>
      <c r="ER319" s="31">
        <f t="shared" si="3425"/>
        <v>0</v>
      </c>
      <c r="ES319" s="31">
        <f t="shared" si="3426"/>
        <v>0</v>
      </c>
      <c r="ET319" s="31">
        <f t="shared" si="3427"/>
        <v>0</v>
      </c>
      <c r="EU319" s="31">
        <f t="shared" si="3428"/>
        <v>0</v>
      </c>
      <c r="EV319" s="31">
        <f t="shared" si="3429"/>
        <v>0</v>
      </c>
      <c r="EW319" s="30">
        <f t="shared" si="3430"/>
        <v>0</v>
      </c>
      <c r="EX319" s="31">
        <f t="shared" si="3431"/>
        <v>0</v>
      </c>
      <c r="EY319" s="31">
        <f t="shared" si="3432"/>
        <v>0</v>
      </c>
      <c r="EZ319" s="31">
        <f t="shared" si="3433"/>
        <v>0</v>
      </c>
      <c r="FA319" s="31">
        <f t="shared" si="3434"/>
        <v>0</v>
      </c>
      <c r="FB319" s="31">
        <f t="shared" si="3435"/>
        <v>0</v>
      </c>
      <c r="FC319" s="31">
        <f t="shared" si="3436"/>
        <v>0</v>
      </c>
      <c r="FD319" s="31">
        <f t="shared" si="3437"/>
        <v>0</v>
      </c>
      <c r="FE319" s="31">
        <f t="shared" si="3438"/>
        <v>0</v>
      </c>
      <c r="FF319" s="31">
        <f t="shared" si="3439"/>
        <v>0</v>
      </c>
      <c r="FG319" s="30">
        <f t="shared" si="3440"/>
        <v>0</v>
      </c>
      <c r="FH319" s="31">
        <f t="shared" si="3441"/>
        <v>0</v>
      </c>
      <c r="FI319" s="31">
        <f t="shared" si="3442"/>
        <v>0</v>
      </c>
      <c r="FJ319" s="31">
        <f t="shared" si="3443"/>
        <v>0</v>
      </c>
      <c r="FK319" s="31">
        <f t="shared" si="3444"/>
        <v>0</v>
      </c>
      <c r="FL319" s="31">
        <f t="shared" si="3445"/>
        <v>0</v>
      </c>
      <c r="FM319" s="31">
        <f t="shared" si="3446"/>
        <v>0</v>
      </c>
      <c r="FN319" s="31">
        <f t="shared" si="3447"/>
        <v>0</v>
      </c>
      <c r="FO319" s="31">
        <f t="shared" si="3448"/>
        <v>0</v>
      </c>
      <c r="FP319" s="31">
        <f t="shared" si="3449"/>
        <v>0</v>
      </c>
      <c r="FQ319" s="31">
        <f t="shared" si="3450"/>
        <v>0</v>
      </c>
      <c r="FR319" s="31"/>
      <c r="FS319" s="31">
        <f t="shared" si="3450"/>
        <v>0</v>
      </c>
      <c r="FT319" s="31">
        <f t="shared" si="3451"/>
        <v>0</v>
      </c>
      <c r="FU319" s="31">
        <f t="shared" si="3452"/>
        <v>0</v>
      </c>
      <c r="FV319" s="31">
        <f t="shared" si="3453"/>
        <v>0</v>
      </c>
      <c r="FW319" s="31">
        <f t="shared" si="3454"/>
        <v>0</v>
      </c>
      <c r="FX319" s="31">
        <f t="shared" si="3455"/>
        <v>0</v>
      </c>
      <c r="FY319" s="31">
        <f t="shared" si="3456"/>
        <v>0</v>
      </c>
      <c r="FZ319" s="31">
        <f t="shared" si="3457"/>
        <v>0</v>
      </c>
      <c r="GA319" s="31">
        <f t="shared" si="3458"/>
        <v>0</v>
      </c>
      <c r="GB319" s="31">
        <f t="shared" si="3459"/>
        <v>0</v>
      </c>
      <c r="GC319" s="31">
        <f t="shared" si="3460"/>
        <v>0</v>
      </c>
      <c r="GD319" s="31">
        <f t="shared" si="3461"/>
        <v>0</v>
      </c>
      <c r="GE319" s="97">
        <f t="shared" si="3462"/>
        <v>0</v>
      </c>
      <c r="GF319" s="98">
        <f t="shared" si="3463"/>
        <v>0</v>
      </c>
      <c r="GG319" s="31"/>
      <c r="GH319" s="31"/>
      <c r="GI319" s="31"/>
      <c r="GJ319" s="31"/>
      <c r="GL319" s="7"/>
      <c r="GM319" s="7"/>
      <c r="GN319" s="11"/>
      <c r="GO319" s="33"/>
      <c r="GP319" s="40"/>
    </row>
    <row r="320" spans="1:200" s="2" customFormat="1" ht="24.95" hidden="1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107">
        <f t="shared" si="3525"/>
        <v>0</v>
      </c>
      <c r="N320" s="62"/>
      <c r="O320" s="52"/>
      <c r="P320" s="62"/>
      <c r="Q320" s="52"/>
      <c r="R320" s="62"/>
      <c r="S320" s="52"/>
      <c r="T320" s="62"/>
      <c r="U320" s="52"/>
      <c r="V320" s="63"/>
      <c r="W320" s="52"/>
      <c r="X320" s="52"/>
      <c r="Y320" s="52"/>
      <c r="Z320" s="63"/>
      <c r="AA320" s="52"/>
      <c r="AB320" s="63"/>
      <c r="AC320" s="52"/>
      <c r="AD320" s="63"/>
      <c r="AE320" s="108"/>
      <c r="AF320" s="63"/>
      <c r="AG320" s="52"/>
      <c r="AH320" s="63"/>
      <c r="AI320" s="52"/>
      <c r="AJ320" s="63"/>
      <c r="AK320" s="52"/>
      <c r="AL320" s="63"/>
      <c r="AM320" s="52"/>
      <c r="AN320" s="63"/>
      <c r="AO320" s="52"/>
      <c r="AP320" s="63"/>
      <c r="AQ320" s="52"/>
      <c r="AR320" s="63"/>
      <c r="AS320" s="52"/>
      <c r="AT320" s="63"/>
      <c r="AU320" s="52"/>
      <c r="AV320" s="63"/>
      <c r="AW320" s="52"/>
      <c r="AX320" s="63"/>
      <c r="AY320" s="52"/>
      <c r="AZ320" s="63"/>
      <c r="BA320" s="52"/>
      <c r="BB320" s="63"/>
      <c r="BC320" s="52"/>
      <c r="BD320" s="63"/>
      <c r="BE320" s="52"/>
      <c r="BF320" s="52"/>
      <c r="BG320" s="52">
        <f t="shared" si="3392"/>
        <v>0</v>
      </c>
      <c r="BH320" s="52">
        <f t="shared" si="3393"/>
        <v>0</v>
      </c>
      <c r="BI320" s="31"/>
      <c r="BJ320" s="44"/>
      <c r="BK320" s="44"/>
      <c r="BL320" s="44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107">
        <f t="shared" si="3549"/>
        <v>0</v>
      </c>
      <c r="BZ320" s="62"/>
      <c r="CA320" s="52"/>
      <c r="CB320" s="62"/>
      <c r="CC320" s="52"/>
      <c r="CD320" s="62"/>
      <c r="CE320" s="52"/>
      <c r="CF320" s="62"/>
      <c r="CG320" s="52"/>
      <c r="CH320" s="63"/>
      <c r="CI320" s="52"/>
      <c r="CJ320" s="52"/>
      <c r="CK320" s="52"/>
      <c r="CL320" s="63"/>
      <c r="CM320" s="52"/>
      <c r="CN320" s="63"/>
      <c r="CO320" s="52"/>
      <c r="CP320" s="63"/>
      <c r="CQ320" s="108"/>
      <c r="CR320" s="63"/>
      <c r="CS320" s="52"/>
      <c r="CT320" s="63"/>
      <c r="CU320" s="52"/>
      <c r="CV320" s="63"/>
      <c r="CW320" s="52"/>
      <c r="CX320" s="63"/>
      <c r="CY320" s="52"/>
      <c r="CZ320" s="63"/>
      <c r="DA320" s="52"/>
      <c r="DB320" s="63"/>
      <c r="DC320" s="52"/>
      <c r="DD320" s="63"/>
      <c r="DE320" s="52"/>
      <c r="DF320" s="63"/>
      <c r="DG320" s="52"/>
      <c r="DH320" s="63"/>
      <c r="DI320" s="52"/>
      <c r="DJ320" s="63"/>
      <c r="DK320" s="52"/>
      <c r="DL320" s="63"/>
      <c r="DM320" s="52"/>
      <c r="DN320" s="63"/>
      <c r="DO320" s="52"/>
      <c r="DP320" s="63"/>
      <c r="DQ320" s="52"/>
      <c r="DR320" s="52"/>
      <c r="DS320" s="52">
        <f t="shared" si="3415"/>
        <v>0</v>
      </c>
      <c r="DT320" s="52">
        <f t="shared" si="3416"/>
        <v>0</v>
      </c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>
        <f t="shared" si="3417"/>
        <v>0</v>
      </c>
      <c r="EK320" s="31">
        <f t="shared" si="3418"/>
        <v>0</v>
      </c>
      <c r="EL320" s="31">
        <f t="shared" si="3419"/>
        <v>0</v>
      </c>
      <c r="EM320" s="30">
        <f t="shared" si="3420"/>
        <v>0</v>
      </c>
      <c r="EN320" s="31">
        <f t="shared" si="3421"/>
        <v>0</v>
      </c>
      <c r="EO320" s="31">
        <f t="shared" si="3422"/>
        <v>0</v>
      </c>
      <c r="EP320" s="31">
        <f t="shared" si="3423"/>
        <v>0</v>
      </c>
      <c r="EQ320" s="31">
        <f t="shared" si="3424"/>
        <v>0</v>
      </c>
      <c r="ER320" s="31">
        <f t="shared" si="3425"/>
        <v>0</v>
      </c>
      <c r="ES320" s="31">
        <f t="shared" si="3426"/>
        <v>0</v>
      </c>
      <c r="ET320" s="31">
        <f t="shared" si="3427"/>
        <v>0</v>
      </c>
      <c r="EU320" s="31">
        <f t="shared" si="3428"/>
        <v>0</v>
      </c>
      <c r="EV320" s="31">
        <f t="shared" si="3429"/>
        <v>0</v>
      </c>
      <c r="EW320" s="30">
        <f t="shared" si="3430"/>
        <v>0</v>
      </c>
      <c r="EX320" s="31">
        <f t="shared" si="3431"/>
        <v>0</v>
      </c>
      <c r="EY320" s="31">
        <f t="shared" si="3432"/>
        <v>0</v>
      </c>
      <c r="EZ320" s="31">
        <f t="shared" si="3433"/>
        <v>0</v>
      </c>
      <c r="FA320" s="31">
        <f t="shared" si="3434"/>
        <v>0</v>
      </c>
      <c r="FB320" s="31">
        <f t="shared" si="3435"/>
        <v>0</v>
      </c>
      <c r="FC320" s="31">
        <f t="shared" si="3436"/>
        <v>0</v>
      </c>
      <c r="FD320" s="31">
        <f t="shared" si="3437"/>
        <v>0</v>
      </c>
      <c r="FE320" s="31">
        <f t="shared" si="3438"/>
        <v>0</v>
      </c>
      <c r="FF320" s="31">
        <f t="shared" si="3439"/>
        <v>0</v>
      </c>
      <c r="FG320" s="30">
        <f t="shared" si="3440"/>
        <v>0</v>
      </c>
      <c r="FH320" s="31">
        <f t="shared" si="3441"/>
        <v>0</v>
      </c>
      <c r="FI320" s="31">
        <f t="shared" si="3442"/>
        <v>0</v>
      </c>
      <c r="FJ320" s="31">
        <f t="shared" si="3443"/>
        <v>0</v>
      </c>
      <c r="FK320" s="31">
        <f t="shared" si="3444"/>
        <v>0</v>
      </c>
      <c r="FL320" s="31">
        <f t="shared" si="3445"/>
        <v>0</v>
      </c>
      <c r="FM320" s="31">
        <f t="shared" si="3446"/>
        <v>0</v>
      </c>
      <c r="FN320" s="31">
        <f t="shared" si="3447"/>
        <v>0</v>
      </c>
      <c r="FO320" s="31">
        <f t="shared" si="3448"/>
        <v>0</v>
      </c>
      <c r="FP320" s="31">
        <f t="shared" si="3449"/>
        <v>0</v>
      </c>
      <c r="FQ320" s="31">
        <f t="shared" si="3450"/>
        <v>0</v>
      </c>
      <c r="FR320" s="31"/>
      <c r="FS320" s="31">
        <f t="shared" si="3450"/>
        <v>0</v>
      </c>
      <c r="FT320" s="31">
        <f t="shared" si="3451"/>
        <v>0</v>
      </c>
      <c r="FU320" s="31">
        <f t="shared" si="3452"/>
        <v>0</v>
      </c>
      <c r="FV320" s="31">
        <f t="shared" si="3453"/>
        <v>0</v>
      </c>
      <c r="FW320" s="31">
        <f t="shared" si="3454"/>
        <v>0</v>
      </c>
      <c r="FX320" s="31">
        <f t="shared" si="3455"/>
        <v>0</v>
      </c>
      <c r="FY320" s="31">
        <f t="shared" si="3456"/>
        <v>0</v>
      </c>
      <c r="FZ320" s="31">
        <f t="shared" si="3457"/>
        <v>0</v>
      </c>
      <c r="GA320" s="31">
        <f t="shared" si="3458"/>
        <v>0</v>
      </c>
      <c r="GB320" s="31">
        <f t="shared" si="3459"/>
        <v>0</v>
      </c>
      <c r="GC320" s="31">
        <f t="shared" si="3460"/>
        <v>0</v>
      </c>
      <c r="GD320" s="31">
        <f t="shared" si="3461"/>
        <v>0</v>
      </c>
      <c r="GE320" s="97">
        <f t="shared" si="3462"/>
        <v>0</v>
      </c>
      <c r="GF320" s="98">
        <f t="shared" si="3463"/>
        <v>0</v>
      </c>
      <c r="GG320" s="31"/>
      <c r="GH320" s="31"/>
      <c r="GI320" s="31"/>
      <c r="GJ320" s="31"/>
      <c r="GL320" s="7"/>
      <c r="GM320" s="7"/>
      <c r="GN320" s="11"/>
      <c r="GO320" s="33"/>
      <c r="GP320" s="40"/>
    </row>
    <row r="321" spans="1:200" s="2" customFormat="1" ht="24.95" hidden="1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107">
        <f t="shared" si="3525"/>
        <v>0</v>
      </c>
      <c r="N321" s="62"/>
      <c r="O321" s="52"/>
      <c r="P321" s="62"/>
      <c r="Q321" s="52"/>
      <c r="R321" s="62"/>
      <c r="S321" s="52"/>
      <c r="T321" s="62"/>
      <c r="U321" s="52"/>
      <c r="V321" s="63"/>
      <c r="W321" s="52"/>
      <c r="X321" s="52"/>
      <c r="Y321" s="52"/>
      <c r="Z321" s="63"/>
      <c r="AA321" s="52"/>
      <c r="AB321" s="63"/>
      <c r="AC321" s="52"/>
      <c r="AD321" s="63"/>
      <c r="AE321" s="108"/>
      <c r="AF321" s="63"/>
      <c r="AG321" s="52"/>
      <c r="AH321" s="63"/>
      <c r="AI321" s="52"/>
      <c r="AJ321" s="63"/>
      <c r="AK321" s="52"/>
      <c r="AL321" s="63"/>
      <c r="AM321" s="52"/>
      <c r="AN321" s="63"/>
      <c r="AO321" s="52"/>
      <c r="AP321" s="63"/>
      <c r="AQ321" s="52"/>
      <c r="AR321" s="63"/>
      <c r="AS321" s="52"/>
      <c r="AT321" s="63"/>
      <c r="AU321" s="52"/>
      <c r="AV321" s="63"/>
      <c r="AW321" s="52"/>
      <c r="AX321" s="63"/>
      <c r="AY321" s="52"/>
      <c r="AZ321" s="63"/>
      <c r="BA321" s="52"/>
      <c r="BB321" s="63"/>
      <c r="BC321" s="52"/>
      <c r="BD321" s="63"/>
      <c r="BE321" s="52"/>
      <c r="BF321" s="52"/>
      <c r="BG321" s="52">
        <f t="shared" si="3392"/>
        <v>0</v>
      </c>
      <c r="BH321" s="52">
        <f t="shared" si="3393"/>
        <v>0</v>
      </c>
      <c r="BI321" s="31"/>
      <c r="BJ321" s="44"/>
      <c r="BK321" s="44"/>
      <c r="BL321" s="44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107">
        <f t="shared" si="3549"/>
        <v>0</v>
      </c>
      <c r="BZ321" s="62"/>
      <c r="CA321" s="52"/>
      <c r="CB321" s="62"/>
      <c r="CC321" s="52"/>
      <c r="CD321" s="62"/>
      <c r="CE321" s="52"/>
      <c r="CF321" s="62"/>
      <c r="CG321" s="52"/>
      <c r="CH321" s="63"/>
      <c r="CI321" s="52"/>
      <c r="CJ321" s="52"/>
      <c r="CK321" s="52"/>
      <c r="CL321" s="63"/>
      <c r="CM321" s="52"/>
      <c r="CN321" s="63"/>
      <c r="CO321" s="52"/>
      <c r="CP321" s="63"/>
      <c r="CQ321" s="108"/>
      <c r="CR321" s="63"/>
      <c r="CS321" s="52"/>
      <c r="CT321" s="63"/>
      <c r="CU321" s="52"/>
      <c r="CV321" s="63"/>
      <c r="CW321" s="52"/>
      <c r="CX321" s="63"/>
      <c r="CY321" s="52"/>
      <c r="CZ321" s="63"/>
      <c r="DA321" s="52"/>
      <c r="DB321" s="63"/>
      <c r="DC321" s="52"/>
      <c r="DD321" s="63"/>
      <c r="DE321" s="52"/>
      <c r="DF321" s="63"/>
      <c r="DG321" s="52"/>
      <c r="DH321" s="63"/>
      <c r="DI321" s="52"/>
      <c r="DJ321" s="63"/>
      <c r="DK321" s="52"/>
      <c r="DL321" s="63"/>
      <c r="DM321" s="52"/>
      <c r="DN321" s="63"/>
      <c r="DO321" s="52"/>
      <c r="DP321" s="63"/>
      <c r="DQ321" s="52"/>
      <c r="DR321" s="52"/>
      <c r="DS321" s="52">
        <f t="shared" si="3415"/>
        <v>0</v>
      </c>
      <c r="DT321" s="52">
        <f t="shared" si="3416"/>
        <v>0</v>
      </c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>
        <f t="shared" si="3417"/>
        <v>0</v>
      </c>
      <c r="EK321" s="31">
        <f t="shared" si="3418"/>
        <v>0</v>
      </c>
      <c r="EL321" s="31">
        <f t="shared" si="3419"/>
        <v>0</v>
      </c>
      <c r="EM321" s="30">
        <f t="shared" si="3420"/>
        <v>0</v>
      </c>
      <c r="EN321" s="31">
        <f t="shared" si="3421"/>
        <v>0</v>
      </c>
      <c r="EO321" s="31">
        <f t="shared" si="3422"/>
        <v>0</v>
      </c>
      <c r="EP321" s="31">
        <f t="shared" si="3423"/>
        <v>0</v>
      </c>
      <c r="EQ321" s="31">
        <f t="shared" si="3424"/>
        <v>0</v>
      </c>
      <c r="ER321" s="31">
        <f t="shared" si="3425"/>
        <v>0</v>
      </c>
      <c r="ES321" s="31">
        <f t="shared" si="3426"/>
        <v>0</v>
      </c>
      <c r="ET321" s="31">
        <f t="shared" si="3427"/>
        <v>0</v>
      </c>
      <c r="EU321" s="31">
        <f t="shared" si="3428"/>
        <v>0</v>
      </c>
      <c r="EV321" s="31">
        <f t="shared" si="3429"/>
        <v>0</v>
      </c>
      <c r="EW321" s="30">
        <f t="shared" si="3430"/>
        <v>0</v>
      </c>
      <c r="EX321" s="31">
        <f t="shared" si="3431"/>
        <v>0</v>
      </c>
      <c r="EY321" s="31">
        <f t="shared" si="3432"/>
        <v>0</v>
      </c>
      <c r="EZ321" s="31">
        <f t="shared" si="3433"/>
        <v>0</v>
      </c>
      <c r="FA321" s="31">
        <f t="shared" si="3434"/>
        <v>0</v>
      </c>
      <c r="FB321" s="31">
        <f t="shared" si="3435"/>
        <v>0</v>
      </c>
      <c r="FC321" s="31">
        <f t="shared" si="3436"/>
        <v>0</v>
      </c>
      <c r="FD321" s="31">
        <f t="shared" si="3437"/>
        <v>0</v>
      </c>
      <c r="FE321" s="31">
        <f t="shared" si="3438"/>
        <v>0</v>
      </c>
      <c r="FF321" s="31">
        <f t="shared" si="3439"/>
        <v>0</v>
      </c>
      <c r="FG321" s="30">
        <f t="shared" si="3440"/>
        <v>0</v>
      </c>
      <c r="FH321" s="31">
        <f t="shared" si="3441"/>
        <v>0</v>
      </c>
      <c r="FI321" s="31">
        <f t="shared" si="3442"/>
        <v>0</v>
      </c>
      <c r="FJ321" s="31">
        <f t="shared" si="3443"/>
        <v>0</v>
      </c>
      <c r="FK321" s="31">
        <f t="shared" si="3444"/>
        <v>0</v>
      </c>
      <c r="FL321" s="31">
        <f t="shared" si="3445"/>
        <v>0</v>
      </c>
      <c r="FM321" s="31">
        <f t="shared" si="3446"/>
        <v>0</v>
      </c>
      <c r="FN321" s="31">
        <f t="shared" si="3447"/>
        <v>0</v>
      </c>
      <c r="FO321" s="31">
        <f t="shared" si="3448"/>
        <v>0</v>
      </c>
      <c r="FP321" s="31">
        <f t="shared" si="3449"/>
        <v>0</v>
      </c>
      <c r="FQ321" s="31">
        <f t="shared" si="3450"/>
        <v>0</v>
      </c>
      <c r="FR321" s="31"/>
      <c r="FS321" s="31">
        <f t="shared" si="3450"/>
        <v>0</v>
      </c>
      <c r="FT321" s="31">
        <f t="shared" si="3451"/>
        <v>0</v>
      </c>
      <c r="FU321" s="31">
        <f t="shared" si="3452"/>
        <v>0</v>
      </c>
      <c r="FV321" s="31">
        <f t="shared" si="3453"/>
        <v>0</v>
      </c>
      <c r="FW321" s="31">
        <f t="shared" si="3454"/>
        <v>0</v>
      </c>
      <c r="FX321" s="31">
        <f t="shared" si="3455"/>
        <v>0</v>
      </c>
      <c r="FY321" s="31">
        <f t="shared" si="3456"/>
        <v>0</v>
      </c>
      <c r="FZ321" s="31">
        <f t="shared" si="3457"/>
        <v>0</v>
      </c>
      <c r="GA321" s="31">
        <f t="shared" si="3458"/>
        <v>0</v>
      </c>
      <c r="GB321" s="31">
        <f t="shared" si="3459"/>
        <v>0</v>
      </c>
      <c r="GC321" s="31">
        <f t="shared" si="3460"/>
        <v>0</v>
      </c>
      <c r="GD321" s="31">
        <f t="shared" si="3461"/>
        <v>0</v>
      </c>
      <c r="GE321" s="97">
        <f t="shared" si="3462"/>
        <v>0</v>
      </c>
      <c r="GF321" s="98">
        <f t="shared" si="3463"/>
        <v>0</v>
      </c>
      <c r="GG321" s="31"/>
      <c r="GH321" s="31"/>
      <c r="GI321" s="31"/>
      <c r="GJ321" s="31"/>
      <c r="GL321" s="7"/>
      <c r="GM321" s="7"/>
      <c r="GN321" s="11"/>
      <c r="GO321" s="33"/>
      <c r="GP321" s="40"/>
    </row>
    <row r="322" spans="1:200" s="2" customFormat="1" ht="24.95" hidden="1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107">
        <f t="shared" si="3525"/>
        <v>0</v>
      </c>
      <c r="N322" s="62"/>
      <c r="O322" s="52"/>
      <c r="P322" s="62"/>
      <c r="Q322" s="52"/>
      <c r="R322" s="62"/>
      <c r="S322" s="52"/>
      <c r="T322" s="62"/>
      <c r="U322" s="52"/>
      <c r="V322" s="63"/>
      <c r="W322" s="52"/>
      <c r="X322" s="52"/>
      <c r="Y322" s="52"/>
      <c r="Z322" s="63"/>
      <c r="AA322" s="52"/>
      <c r="AB322" s="63"/>
      <c r="AC322" s="52"/>
      <c r="AD322" s="63"/>
      <c r="AE322" s="108"/>
      <c r="AF322" s="63"/>
      <c r="AG322" s="52"/>
      <c r="AH322" s="63"/>
      <c r="AI322" s="52"/>
      <c r="AJ322" s="63"/>
      <c r="AK322" s="52"/>
      <c r="AL322" s="63"/>
      <c r="AM322" s="52"/>
      <c r="AN322" s="63"/>
      <c r="AO322" s="52"/>
      <c r="AP322" s="63"/>
      <c r="AQ322" s="52"/>
      <c r="AR322" s="63"/>
      <c r="AS322" s="52"/>
      <c r="AT322" s="63"/>
      <c r="AU322" s="52"/>
      <c r="AV322" s="63"/>
      <c r="AW322" s="52"/>
      <c r="AX322" s="63"/>
      <c r="AY322" s="52"/>
      <c r="AZ322" s="63"/>
      <c r="BA322" s="52"/>
      <c r="BB322" s="63"/>
      <c r="BC322" s="52"/>
      <c r="BD322" s="63"/>
      <c r="BE322" s="52"/>
      <c r="BF322" s="52"/>
      <c r="BG322" s="52">
        <f t="shared" si="3392"/>
        <v>0</v>
      </c>
      <c r="BH322" s="52">
        <f t="shared" si="3393"/>
        <v>0</v>
      </c>
      <c r="BI322" s="31"/>
      <c r="BJ322" s="44"/>
      <c r="BK322" s="44"/>
      <c r="BL322" s="44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107">
        <f t="shared" si="3549"/>
        <v>0</v>
      </c>
      <c r="BZ322" s="62"/>
      <c r="CA322" s="52"/>
      <c r="CB322" s="62"/>
      <c r="CC322" s="52"/>
      <c r="CD322" s="62"/>
      <c r="CE322" s="52"/>
      <c r="CF322" s="62"/>
      <c r="CG322" s="52"/>
      <c r="CH322" s="63"/>
      <c r="CI322" s="52"/>
      <c r="CJ322" s="52"/>
      <c r="CK322" s="52"/>
      <c r="CL322" s="63"/>
      <c r="CM322" s="52"/>
      <c r="CN322" s="63"/>
      <c r="CO322" s="52"/>
      <c r="CP322" s="63"/>
      <c r="CQ322" s="108"/>
      <c r="CR322" s="63"/>
      <c r="CS322" s="52"/>
      <c r="CT322" s="63"/>
      <c r="CU322" s="52"/>
      <c r="CV322" s="63"/>
      <c r="CW322" s="52"/>
      <c r="CX322" s="63"/>
      <c r="CY322" s="52"/>
      <c r="CZ322" s="63"/>
      <c r="DA322" s="52"/>
      <c r="DB322" s="63"/>
      <c r="DC322" s="52"/>
      <c r="DD322" s="63"/>
      <c r="DE322" s="52"/>
      <c r="DF322" s="63"/>
      <c r="DG322" s="52"/>
      <c r="DH322" s="63"/>
      <c r="DI322" s="52"/>
      <c r="DJ322" s="63"/>
      <c r="DK322" s="52"/>
      <c r="DL322" s="63"/>
      <c r="DM322" s="52"/>
      <c r="DN322" s="63"/>
      <c r="DO322" s="52"/>
      <c r="DP322" s="63"/>
      <c r="DQ322" s="52"/>
      <c r="DR322" s="52"/>
      <c r="DS322" s="52">
        <f t="shared" si="3415"/>
        <v>0</v>
      </c>
      <c r="DT322" s="52">
        <f t="shared" si="3416"/>
        <v>0</v>
      </c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>
        <f t="shared" si="3417"/>
        <v>0</v>
      </c>
      <c r="EK322" s="31">
        <f t="shared" si="3418"/>
        <v>0</v>
      </c>
      <c r="EL322" s="31">
        <f t="shared" si="3419"/>
        <v>0</v>
      </c>
      <c r="EM322" s="30">
        <f t="shared" si="3420"/>
        <v>0</v>
      </c>
      <c r="EN322" s="31">
        <f t="shared" si="3421"/>
        <v>0</v>
      </c>
      <c r="EO322" s="31">
        <f t="shared" si="3422"/>
        <v>0</v>
      </c>
      <c r="EP322" s="31">
        <f t="shared" si="3423"/>
        <v>0</v>
      </c>
      <c r="EQ322" s="31">
        <f t="shared" si="3424"/>
        <v>0</v>
      </c>
      <c r="ER322" s="31">
        <f t="shared" si="3425"/>
        <v>0</v>
      </c>
      <c r="ES322" s="31">
        <f t="shared" si="3426"/>
        <v>0</v>
      </c>
      <c r="ET322" s="31">
        <f t="shared" si="3427"/>
        <v>0</v>
      </c>
      <c r="EU322" s="31">
        <f t="shared" si="3428"/>
        <v>0</v>
      </c>
      <c r="EV322" s="31">
        <f t="shared" si="3429"/>
        <v>0</v>
      </c>
      <c r="EW322" s="30">
        <f t="shared" si="3430"/>
        <v>0</v>
      </c>
      <c r="EX322" s="31">
        <f t="shared" si="3431"/>
        <v>0</v>
      </c>
      <c r="EY322" s="31">
        <f t="shared" si="3432"/>
        <v>0</v>
      </c>
      <c r="EZ322" s="31">
        <f t="shared" si="3433"/>
        <v>0</v>
      </c>
      <c r="FA322" s="31">
        <f t="shared" si="3434"/>
        <v>0</v>
      </c>
      <c r="FB322" s="31">
        <f t="shared" si="3435"/>
        <v>0</v>
      </c>
      <c r="FC322" s="31">
        <f t="shared" si="3436"/>
        <v>0</v>
      </c>
      <c r="FD322" s="31">
        <f t="shared" si="3437"/>
        <v>0</v>
      </c>
      <c r="FE322" s="31">
        <f t="shared" si="3438"/>
        <v>0</v>
      </c>
      <c r="FF322" s="31">
        <f t="shared" si="3439"/>
        <v>0</v>
      </c>
      <c r="FG322" s="30">
        <f t="shared" si="3440"/>
        <v>0</v>
      </c>
      <c r="FH322" s="31">
        <f t="shared" si="3441"/>
        <v>0</v>
      </c>
      <c r="FI322" s="31">
        <f t="shared" si="3442"/>
        <v>0</v>
      </c>
      <c r="FJ322" s="31">
        <f t="shared" si="3443"/>
        <v>0</v>
      </c>
      <c r="FK322" s="31">
        <f t="shared" si="3444"/>
        <v>0</v>
      </c>
      <c r="FL322" s="31">
        <f t="shared" si="3445"/>
        <v>0</v>
      </c>
      <c r="FM322" s="31">
        <f t="shared" si="3446"/>
        <v>0</v>
      </c>
      <c r="FN322" s="31">
        <f t="shared" si="3447"/>
        <v>0</v>
      </c>
      <c r="FO322" s="31">
        <f t="shared" si="3448"/>
        <v>0</v>
      </c>
      <c r="FP322" s="31">
        <f t="shared" si="3449"/>
        <v>0</v>
      </c>
      <c r="FQ322" s="31">
        <f t="shared" si="3450"/>
        <v>0</v>
      </c>
      <c r="FR322" s="31"/>
      <c r="FS322" s="31">
        <f t="shared" si="3450"/>
        <v>0</v>
      </c>
      <c r="FT322" s="31">
        <f t="shared" si="3451"/>
        <v>0</v>
      </c>
      <c r="FU322" s="31">
        <f t="shared" si="3452"/>
        <v>0</v>
      </c>
      <c r="FV322" s="31">
        <f t="shared" si="3453"/>
        <v>0</v>
      </c>
      <c r="FW322" s="31">
        <f t="shared" si="3454"/>
        <v>0</v>
      </c>
      <c r="FX322" s="31">
        <f t="shared" si="3455"/>
        <v>0</v>
      </c>
      <c r="FY322" s="31">
        <f t="shared" si="3456"/>
        <v>0</v>
      </c>
      <c r="FZ322" s="31">
        <f t="shared" si="3457"/>
        <v>0</v>
      </c>
      <c r="GA322" s="31">
        <f t="shared" si="3458"/>
        <v>0</v>
      </c>
      <c r="GB322" s="31">
        <f t="shared" si="3459"/>
        <v>0</v>
      </c>
      <c r="GC322" s="31">
        <f t="shared" si="3460"/>
        <v>0</v>
      </c>
      <c r="GD322" s="31">
        <f t="shared" si="3461"/>
        <v>0</v>
      </c>
      <c r="GE322" s="97">
        <f t="shared" si="3462"/>
        <v>0</v>
      </c>
      <c r="GF322" s="98">
        <f t="shared" si="3463"/>
        <v>0</v>
      </c>
      <c r="GG322" s="31"/>
      <c r="GH322" s="31"/>
      <c r="GI322" s="31"/>
      <c r="GJ322" s="31"/>
      <c r="GL322" s="7"/>
      <c r="GM322" s="7"/>
      <c r="GN322" s="11"/>
      <c r="GO322" s="33"/>
      <c r="GP322" s="40"/>
    </row>
    <row r="323" spans="1:200" s="4" customFormat="1" ht="24.95" hidden="1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194">
        <f t="shared" si="3525"/>
        <v>0</v>
      </c>
      <c r="N323" s="195"/>
      <c r="O323" s="196"/>
      <c r="P323" s="195"/>
      <c r="Q323" s="196"/>
      <c r="R323" s="195"/>
      <c r="S323" s="196"/>
      <c r="T323" s="195"/>
      <c r="U323" s="196"/>
      <c r="V323" s="197"/>
      <c r="W323" s="196"/>
      <c r="X323" s="196"/>
      <c r="Y323" s="196"/>
      <c r="Z323" s="197"/>
      <c r="AA323" s="196"/>
      <c r="AB323" s="197"/>
      <c r="AC323" s="196"/>
      <c r="AD323" s="197"/>
      <c r="AE323" s="198"/>
      <c r="AF323" s="197"/>
      <c r="AG323" s="196"/>
      <c r="AH323" s="197"/>
      <c r="AI323" s="196"/>
      <c r="AJ323" s="197"/>
      <c r="AK323" s="196"/>
      <c r="AL323" s="197"/>
      <c r="AM323" s="196"/>
      <c r="AN323" s="197"/>
      <c r="AO323" s="196"/>
      <c r="AP323" s="197"/>
      <c r="AQ323" s="196"/>
      <c r="AR323" s="197"/>
      <c r="AS323" s="196"/>
      <c r="AT323" s="197"/>
      <c r="AU323" s="196"/>
      <c r="AV323" s="197"/>
      <c r="AW323" s="196"/>
      <c r="AX323" s="197"/>
      <c r="AY323" s="196"/>
      <c r="AZ323" s="197"/>
      <c r="BA323" s="196"/>
      <c r="BB323" s="197"/>
      <c r="BC323" s="196"/>
      <c r="BD323" s="197"/>
      <c r="BE323" s="196"/>
      <c r="BF323" s="196"/>
      <c r="BG323" s="196">
        <f t="shared" si="3392"/>
        <v>0</v>
      </c>
      <c r="BH323" s="196">
        <f t="shared" si="3393"/>
        <v>0</v>
      </c>
      <c r="BI323" s="88"/>
      <c r="BJ323" s="208"/>
      <c r="BK323" s="208"/>
      <c r="BL323" s="208"/>
      <c r="BM323" s="88"/>
      <c r="BN323" s="88"/>
      <c r="BO323" s="88"/>
      <c r="BP323" s="88"/>
      <c r="BQ323" s="88"/>
      <c r="BR323" s="88"/>
      <c r="BS323" s="88"/>
      <c r="BT323" s="88"/>
      <c r="BU323" s="88"/>
      <c r="BV323" s="88"/>
      <c r="BW323" s="88"/>
      <c r="BX323" s="88"/>
      <c r="BY323" s="194">
        <f t="shared" si="3549"/>
        <v>0</v>
      </c>
      <c r="BZ323" s="195"/>
      <c r="CA323" s="196"/>
      <c r="CB323" s="195"/>
      <c r="CC323" s="196"/>
      <c r="CD323" s="195"/>
      <c r="CE323" s="196"/>
      <c r="CF323" s="195"/>
      <c r="CG323" s="196"/>
      <c r="CH323" s="197"/>
      <c r="CI323" s="196"/>
      <c r="CJ323" s="196"/>
      <c r="CK323" s="196"/>
      <c r="CL323" s="197"/>
      <c r="CM323" s="196"/>
      <c r="CN323" s="197"/>
      <c r="CO323" s="196"/>
      <c r="CP323" s="197"/>
      <c r="CQ323" s="198"/>
      <c r="CR323" s="197"/>
      <c r="CS323" s="196"/>
      <c r="CT323" s="197"/>
      <c r="CU323" s="196"/>
      <c r="CV323" s="197"/>
      <c r="CW323" s="196"/>
      <c r="CX323" s="197"/>
      <c r="CY323" s="196"/>
      <c r="CZ323" s="197"/>
      <c r="DA323" s="196"/>
      <c r="DB323" s="197"/>
      <c r="DC323" s="196"/>
      <c r="DD323" s="197"/>
      <c r="DE323" s="196"/>
      <c r="DF323" s="197"/>
      <c r="DG323" s="196"/>
      <c r="DH323" s="197"/>
      <c r="DI323" s="196"/>
      <c r="DJ323" s="197"/>
      <c r="DK323" s="196"/>
      <c r="DL323" s="197"/>
      <c r="DM323" s="196"/>
      <c r="DN323" s="197"/>
      <c r="DO323" s="196"/>
      <c r="DP323" s="197"/>
      <c r="DQ323" s="196"/>
      <c r="DR323" s="196"/>
      <c r="DS323" s="196">
        <f t="shared" si="3415"/>
        <v>0</v>
      </c>
      <c r="DT323" s="196">
        <f t="shared" si="3416"/>
        <v>0</v>
      </c>
      <c r="DU323" s="88"/>
      <c r="DV323" s="88"/>
      <c r="DW323" s="88"/>
      <c r="DX323" s="88"/>
      <c r="DY323" s="88"/>
      <c r="DZ323" s="88"/>
      <c r="EA323" s="88"/>
      <c r="EB323" s="88"/>
      <c r="EC323" s="88"/>
      <c r="ED323" s="88"/>
      <c r="EE323" s="88"/>
      <c r="EF323" s="88"/>
      <c r="EG323" s="88"/>
      <c r="EH323" s="88"/>
      <c r="EI323" s="88"/>
      <c r="EJ323" s="88">
        <f t="shared" si="3417"/>
        <v>0</v>
      </c>
      <c r="EK323" s="88">
        <f t="shared" si="3418"/>
        <v>0</v>
      </c>
      <c r="EL323" s="88">
        <f t="shared" si="3419"/>
        <v>0</v>
      </c>
      <c r="EM323" s="199">
        <f t="shared" si="3420"/>
        <v>0</v>
      </c>
      <c r="EN323" s="88">
        <f t="shared" si="3421"/>
        <v>0</v>
      </c>
      <c r="EO323" s="88">
        <f t="shared" si="3422"/>
        <v>0</v>
      </c>
      <c r="EP323" s="88">
        <f t="shared" si="3423"/>
        <v>0</v>
      </c>
      <c r="EQ323" s="88">
        <f t="shared" si="3424"/>
        <v>0</v>
      </c>
      <c r="ER323" s="88">
        <f t="shared" si="3425"/>
        <v>0</v>
      </c>
      <c r="ES323" s="88">
        <f t="shared" si="3426"/>
        <v>0</v>
      </c>
      <c r="ET323" s="88">
        <f t="shared" si="3427"/>
        <v>0</v>
      </c>
      <c r="EU323" s="88">
        <f t="shared" si="3428"/>
        <v>0</v>
      </c>
      <c r="EV323" s="88">
        <f t="shared" si="3429"/>
        <v>0</v>
      </c>
      <c r="EW323" s="199">
        <f t="shared" si="3430"/>
        <v>0</v>
      </c>
      <c r="EX323" s="88">
        <f t="shared" si="3431"/>
        <v>0</v>
      </c>
      <c r="EY323" s="88">
        <f t="shared" si="3432"/>
        <v>0</v>
      </c>
      <c r="EZ323" s="88">
        <f t="shared" si="3433"/>
        <v>0</v>
      </c>
      <c r="FA323" s="88">
        <f t="shared" si="3434"/>
        <v>0</v>
      </c>
      <c r="FB323" s="88">
        <f t="shared" si="3435"/>
        <v>0</v>
      </c>
      <c r="FC323" s="88">
        <f t="shared" si="3436"/>
        <v>0</v>
      </c>
      <c r="FD323" s="88">
        <f t="shared" si="3437"/>
        <v>0</v>
      </c>
      <c r="FE323" s="88">
        <f t="shared" si="3438"/>
        <v>0</v>
      </c>
      <c r="FF323" s="88">
        <f t="shared" si="3439"/>
        <v>0</v>
      </c>
      <c r="FG323" s="199">
        <f t="shared" si="3440"/>
        <v>0</v>
      </c>
      <c r="FH323" s="88">
        <f t="shared" si="3441"/>
        <v>0</v>
      </c>
      <c r="FI323" s="88">
        <f t="shared" si="3442"/>
        <v>0</v>
      </c>
      <c r="FJ323" s="88">
        <f t="shared" si="3443"/>
        <v>0</v>
      </c>
      <c r="FK323" s="88">
        <f t="shared" si="3444"/>
        <v>0</v>
      </c>
      <c r="FL323" s="88">
        <f t="shared" si="3445"/>
        <v>0</v>
      </c>
      <c r="FM323" s="88">
        <f t="shared" si="3446"/>
        <v>0</v>
      </c>
      <c r="FN323" s="88">
        <f t="shared" si="3447"/>
        <v>0</v>
      </c>
      <c r="FO323" s="88">
        <f t="shared" si="3448"/>
        <v>0</v>
      </c>
      <c r="FP323" s="88">
        <f t="shared" si="3449"/>
        <v>0</v>
      </c>
      <c r="FQ323" s="88">
        <f t="shared" si="3450"/>
        <v>0</v>
      </c>
      <c r="FR323" s="88"/>
      <c r="FS323" s="88">
        <f t="shared" si="3450"/>
        <v>0</v>
      </c>
      <c r="FT323" s="88">
        <f t="shared" si="3451"/>
        <v>0</v>
      </c>
      <c r="FU323" s="88">
        <f t="shared" si="3452"/>
        <v>0</v>
      </c>
      <c r="FV323" s="88">
        <f t="shared" si="3453"/>
        <v>0</v>
      </c>
      <c r="FW323" s="88">
        <f t="shared" si="3454"/>
        <v>0</v>
      </c>
      <c r="FX323" s="88">
        <f t="shared" si="3455"/>
        <v>0</v>
      </c>
      <c r="FY323" s="88">
        <f t="shared" si="3456"/>
        <v>0</v>
      </c>
      <c r="FZ323" s="88">
        <f t="shared" si="3457"/>
        <v>0</v>
      </c>
      <c r="GA323" s="88">
        <f t="shared" si="3458"/>
        <v>0</v>
      </c>
      <c r="GB323" s="88">
        <f t="shared" si="3459"/>
        <v>0</v>
      </c>
      <c r="GC323" s="88">
        <f t="shared" si="3460"/>
        <v>0</v>
      </c>
      <c r="GD323" s="88">
        <f t="shared" si="3461"/>
        <v>0</v>
      </c>
      <c r="GE323" s="200">
        <f t="shared" si="3462"/>
        <v>0</v>
      </c>
      <c r="GF323" s="201">
        <f t="shared" si="3463"/>
        <v>0</v>
      </c>
      <c r="GG323" s="88"/>
      <c r="GH323" s="88"/>
      <c r="GI323" s="88"/>
      <c r="GJ323" s="88"/>
      <c r="GL323" s="202"/>
      <c r="GM323" s="202"/>
      <c r="GN323" s="203"/>
      <c r="GO323" s="204"/>
      <c r="GP323" s="216"/>
    </row>
    <row r="324" spans="1:200" s="273" customFormat="1" ht="24.75" customHeight="1" thickBot="1">
      <c r="A324" s="265">
        <v>22</v>
      </c>
      <c r="B324" s="266" t="s">
        <v>82</v>
      </c>
      <c r="C324" s="266" t="s">
        <v>74</v>
      </c>
      <c r="D324" s="265">
        <v>1</v>
      </c>
      <c r="E324" s="265"/>
      <c r="F324" s="265"/>
      <c r="G324" s="265"/>
      <c r="H324" s="265"/>
      <c r="I324" s="265"/>
      <c r="J324" s="265"/>
      <c r="K324" s="265"/>
      <c r="L324" s="268">
        <f t="shared" ref="L324:N324" si="3550">SUM(L325:L334)</f>
        <v>252</v>
      </c>
      <c r="M324" s="268">
        <f t="shared" si="3550"/>
        <v>188</v>
      </c>
      <c r="N324" s="268">
        <f t="shared" si="3550"/>
        <v>0</v>
      </c>
      <c r="O324" s="268">
        <f>SUM(O325:O340)</f>
        <v>0</v>
      </c>
      <c r="P324" s="265">
        <f t="shared" ref="P324:BH324" si="3551">SUM(P325:P340)</f>
        <v>0</v>
      </c>
      <c r="Q324" s="265">
        <f t="shared" si="3551"/>
        <v>0</v>
      </c>
      <c r="R324" s="265">
        <f t="shared" si="3551"/>
        <v>114</v>
      </c>
      <c r="S324" s="265">
        <f t="shared" si="3551"/>
        <v>114</v>
      </c>
      <c r="T324" s="265">
        <f t="shared" si="3551"/>
        <v>74</v>
      </c>
      <c r="U324" s="265">
        <f t="shared" si="3551"/>
        <v>74</v>
      </c>
      <c r="V324" s="265">
        <f t="shared" si="3551"/>
        <v>0</v>
      </c>
      <c r="W324" s="265">
        <f t="shared" si="3551"/>
        <v>0</v>
      </c>
      <c r="X324" s="265">
        <f t="shared" si="3551"/>
        <v>0</v>
      </c>
      <c r="Y324" s="265">
        <f t="shared" si="3551"/>
        <v>8</v>
      </c>
      <c r="Z324" s="265">
        <f t="shared" si="3551"/>
        <v>0</v>
      </c>
      <c r="AA324" s="265">
        <f t="shared" si="3551"/>
        <v>0</v>
      </c>
      <c r="AB324" s="265">
        <f t="shared" si="3551"/>
        <v>0</v>
      </c>
      <c r="AC324" s="265">
        <f t="shared" si="3551"/>
        <v>0</v>
      </c>
      <c r="AD324" s="265">
        <f t="shared" si="3551"/>
        <v>0</v>
      </c>
      <c r="AE324" s="265">
        <f t="shared" si="3551"/>
        <v>0</v>
      </c>
      <c r="AF324" s="265">
        <f t="shared" si="3551"/>
        <v>0</v>
      </c>
      <c r="AG324" s="265">
        <f t="shared" si="3551"/>
        <v>0</v>
      </c>
      <c r="AH324" s="265">
        <f t="shared" si="3551"/>
        <v>0</v>
      </c>
      <c r="AI324" s="265">
        <f t="shared" si="3551"/>
        <v>0</v>
      </c>
      <c r="AJ324" s="265">
        <f t="shared" si="3551"/>
        <v>0</v>
      </c>
      <c r="AK324" s="265">
        <f t="shared" si="3551"/>
        <v>0</v>
      </c>
      <c r="AL324" s="265">
        <f t="shared" si="3551"/>
        <v>0</v>
      </c>
      <c r="AM324" s="265">
        <f t="shared" si="3551"/>
        <v>0</v>
      </c>
      <c r="AN324" s="265">
        <f t="shared" si="3551"/>
        <v>0</v>
      </c>
      <c r="AO324" s="265">
        <f t="shared" si="3551"/>
        <v>0</v>
      </c>
      <c r="AP324" s="265">
        <f t="shared" si="3551"/>
        <v>0</v>
      </c>
      <c r="AQ324" s="265">
        <f t="shared" si="3551"/>
        <v>0</v>
      </c>
      <c r="AR324" s="265">
        <f t="shared" si="3551"/>
        <v>8</v>
      </c>
      <c r="AS324" s="265">
        <f t="shared" si="3551"/>
        <v>48</v>
      </c>
      <c r="AT324" s="265">
        <f t="shared" ref="AT324:AU324" si="3552">SUM(AT325:AT340)</f>
        <v>0</v>
      </c>
      <c r="AU324" s="265">
        <f t="shared" si="3552"/>
        <v>0</v>
      </c>
      <c r="AV324" s="265">
        <f t="shared" si="3551"/>
        <v>0</v>
      </c>
      <c r="AW324" s="265">
        <f t="shared" si="3551"/>
        <v>0</v>
      </c>
      <c r="AX324" s="265">
        <f t="shared" si="3551"/>
        <v>0</v>
      </c>
      <c r="AY324" s="265">
        <f t="shared" si="3551"/>
        <v>0</v>
      </c>
      <c r="AZ324" s="265">
        <f t="shared" si="3551"/>
        <v>0</v>
      </c>
      <c r="BA324" s="265">
        <f t="shared" si="3551"/>
        <v>0</v>
      </c>
      <c r="BB324" s="265">
        <f t="shared" si="3551"/>
        <v>0</v>
      </c>
      <c r="BC324" s="265">
        <f t="shared" si="3551"/>
        <v>0</v>
      </c>
      <c r="BD324" s="265">
        <f t="shared" si="3551"/>
        <v>0</v>
      </c>
      <c r="BE324" s="265">
        <f t="shared" si="3551"/>
        <v>0</v>
      </c>
      <c r="BF324" s="265">
        <f t="shared" si="3551"/>
        <v>0</v>
      </c>
      <c r="BG324" s="268">
        <f t="shared" si="3551"/>
        <v>244</v>
      </c>
      <c r="BH324" s="268">
        <f t="shared" si="3551"/>
        <v>236</v>
      </c>
      <c r="BI324" s="265"/>
      <c r="BJ324" s="269"/>
      <c r="BK324" s="269"/>
      <c r="BL324" s="269"/>
      <c r="BM324" s="265">
        <v>22</v>
      </c>
      <c r="BN324" s="266" t="s">
        <v>82</v>
      </c>
      <c r="BO324" s="266" t="s">
        <v>74</v>
      </c>
      <c r="BP324" s="265">
        <v>1</v>
      </c>
      <c r="BQ324" s="265"/>
      <c r="BR324" s="265"/>
      <c r="BS324" s="265"/>
      <c r="BT324" s="265"/>
      <c r="BU324" s="265"/>
      <c r="BV324" s="265"/>
      <c r="BW324" s="265"/>
      <c r="BX324" s="268">
        <f t="shared" ref="BX324:BZ324" si="3553">SUM(BX325:BX334)</f>
        <v>414</v>
      </c>
      <c r="BY324" s="268">
        <f t="shared" si="3553"/>
        <v>326</v>
      </c>
      <c r="BZ324" s="268">
        <f t="shared" si="3553"/>
        <v>0</v>
      </c>
      <c r="CA324" s="265">
        <f t="shared" ref="CA324:DT324" si="3554">SUM(CA325:CA340)</f>
        <v>0</v>
      </c>
      <c r="CB324" s="265">
        <f t="shared" si="3554"/>
        <v>0</v>
      </c>
      <c r="CC324" s="265">
        <f t="shared" si="3554"/>
        <v>0</v>
      </c>
      <c r="CD324" s="265">
        <f t="shared" si="3554"/>
        <v>176</v>
      </c>
      <c r="CE324" s="265">
        <f t="shared" si="3554"/>
        <v>176</v>
      </c>
      <c r="CF324" s="265">
        <f t="shared" si="3554"/>
        <v>150</v>
      </c>
      <c r="CG324" s="265">
        <f t="shared" si="3554"/>
        <v>198</v>
      </c>
      <c r="CH324" s="265">
        <f t="shared" si="3554"/>
        <v>0</v>
      </c>
      <c r="CI324" s="265">
        <f t="shared" si="3554"/>
        <v>0</v>
      </c>
      <c r="CJ324" s="265">
        <f t="shared" si="3554"/>
        <v>2</v>
      </c>
      <c r="CK324" s="265">
        <f t="shared" si="3554"/>
        <v>18</v>
      </c>
      <c r="CL324" s="265">
        <f t="shared" si="3554"/>
        <v>0</v>
      </c>
      <c r="CM324" s="265">
        <f t="shared" si="3554"/>
        <v>0</v>
      </c>
      <c r="CN324" s="265">
        <f t="shared" si="3554"/>
        <v>0</v>
      </c>
      <c r="CO324" s="265">
        <f t="shared" si="3554"/>
        <v>0</v>
      </c>
      <c r="CP324" s="265">
        <f t="shared" si="3554"/>
        <v>0</v>
      </c>
      <c r="CQ324" s="265">
        <f t="shared" si="3554"/>
        <v>0</v>
      </c>
      <c r="CR324" s="265">
        <f t="shared" si="3554"/>
        <v>0</v>
      </c>
      <c r="CS324" s="265">
        <f t="shared" si="3554"/>
        <v>0</v>
      </c>
      <c r="CT324" s="265">
        <f t="shared" si="3554"/>
        <v>0</v>
      </c>
      <c r="CU324" s="265">
        <f t="shared" si="3554"/>
        <v>0</v>
      </c>
      <c r="CV324" s="265">
        <f t="shared" si="3554"/>
        <v>0</v>
      </c>
      <c r="CW324" s="265">
        <f t="shared" si="3554"/>
        <v>0</v>
      </c>
      <c r="CX324" s="265">
        <f t="shared" si="3554"/>
        <v>0</v>
      </c>
      <c r="CY324" s="265">
        <f t="shared" si="3554"/>
        <v>0</v>
      </c>
      <c r="CZ324" s="265">
        <f t="shared" si="3554"/>
        <v>0</v>
      </c>
      <c r="DA324" s="265">
        <f t="shared" si="3554"/>
        <v>0</v>
      </c>
      <c r="DB324" s="265">
        <f t="shared" si="3554"/>
        <v>0</v>
      </c>
      <c r="DC324" s="265">
        <f t="shared" si="3554"/>
        <v>0</v>
      </c>
      <c r="DD324" s="265">
        <f t="shared" si="3554"/>
        <v>7</v>
      </c>
      <c r="DE324" s="265">
        <f t="shared" si="3554"/>
        <v>42</v>
      </c>
      <c r="DF324" s="265">
        <f t="shared" si="3554"/>
        <v>0</v>
      </c>
      <c r="DG324" s="265">
        <f t="shared" si="3554"/>
        <v>0</v>
      </c>
      <c r="DH324" s="265">
        <f t="shared" si="3554"/>
        <v>1</v>
      </c>
      <c r="DI324" s="265">
        <f t="shared" si="3554"/>
        <v>80</v>
      </c>
      <c r="DJ324" s="265">
        <f t="shared" si="3554"/>
        <v>1</v>
      </c>
      <c r="DK324" s="265">
        <f t="shared" si="3554"/>
        <v>8</v>
      </c>
      <c r="DL324" s="265">
        <f t="shared" si="3554"/>
        <v>0</v>
      </c>
      <c r="DM324" s="265">
        <f t="shared" si="3554"/>
        <v>0</v>
      </c>
      <c r="DN324" s="265">
        <f t="shared" si="3554"/>
        <v>0</v>
      </c>
      <c r="DO324" s="265">
        <f t="shared" si="3554"/>
        <v>0</v>
      </c>
      <c r="DP324" s="265">
        <f t="shared" si="3554"/>
        <v>0</v>
      </c>
      <c r="DQ324" s="265">
        <f t="shared" si="3554"/>
        <v>0</v>
      </c>
      <c r="DR324" s="265">
        <f t="shared" si="3554"/>
        <v>0</v>
      </c>
      <c r="DS324" s="268">
        <f t="shared" si="3554"/>
        <v>524</v>
      </c>
      <c r="DT324" s="268">
        <f t="shared" si="3554"/>
        <v>506</v>
      </c>
      <c r="DU324" s="265"/>
      <c r="DV324" s="265"/>
      <c r="DW324" s="265"/>
      <c r="DX324" s="265"/>
      <c r="DY324" s="265">
        <v>22</v>
      </c>
      <c r="DZ324" s="266" t="s">
        <v>82</v>
      </c>
      <c r="EA324" s="266" t="s">
        <v>74</v>
      </c>
      <c r="EB324" s="265">
        <v>1</v>
      </c>
      <c r="EC324" s="265"/>
      <c r="ED324" s="265"/>
      <c r="EE324" s="265"/>
      <c r="EF324" s="265"/>
      <c r="EG324" s="265"/>
      <c r="EH324" s="265"/>
      <c r="EI324" s="265"/>
      <c r="EJ324" s="265">
        <f t="shared" ref="EJ324:EL324" si="3555">SUM(EJ325:EJ340)</f>
        <v>666</v>
      </c>
      <c r="EK324" s="265">
        <f t="shared" si="3555"/>
        <v>514</v>
      </c>
      <c r="EL324" s="265">
        <f t="shared" si="3555"/>
        <v>0</v>
      </c>
      <c r="EM324" s="265">
        <f>SUM(EM325:EM340)</f>
        <v>0</v>
      </c>
      <c r="EN324" s="265">
        <f t="shared" ref="EN324:GF324" si="3556">SUM(EN325:EN340)</f>
        <v>0</v>
      </c>
      <c r="EO324" s="265">
        <f t="shared" si="3556"/>
        <v>0</v>
      </c>
      <c r="EP324" s="265">
        <f t="shared" si="3556"/>
        <v>290</v>
      </c>
      <c r="EQ324" s="265">
        <f t="shared" si="3556"/>
        <v>290</v>
      </c>
      <c r="ER324" s="265">
        <f t="shared" si="3556"/>
        <v>224</v>
      </c>
      <c r="ES324" s="265">
        <f t="shared" si="3556"/>
        <v>272</v>
      </c>
      <c r="ET324" s="265">
        <f t="shared" si="3556"/>
        <v>0</v>
      </c>
      <c r="EU324" s="265">
        <f t="shared" si="3556"/>
        <v>0</v>
      </c>
      <c r="EV324" s="265">
        <f t="shared" si="3556"/>
        <v>2</v>
      </c>
      <c r="EW324" s="268">
        <f t="shared" si="3556"/>
        <v>26</v>
      </c>
      <c r="EX324" s="265">
        <f t="shared" si="3556"/>
        <v>0</v>
      </c>
      <c r="EY324" s="265">
        <f t="shared" si="3556"/>
        <v>0</v>
      </c>
      <c r="EZ324" s="265">
        <f t="shared" si="3556"/>
        <v>0</v>
      </c>
      <c r="FA324" s="265">
        <f t="shared" si="3556"/>
        <v>0</v>
      </c>
      <c r="FB324" s="265">
        <f t="shared" si="3556"/>
        <v>0</v>
      </c>
      <c r="FC324" s="265">
        <f t="shared" si="3556"/>
        <v>0</v>
      </c>
      <c r="FD324" s="265">
        <f t="shared" si="3556"/>
        <v>0</v>
      </c>
      <c r="FE324" s="265">
        <f t="shared" si="3556"/>
        <v>0</v>
      </c>
      <c r="FF324" s="265">
        <f t="shared" si="3556"/>
        <v>0</v>
      </c>
      <c r="FG324" s="268">
        <f t="shared" si="3556"/>
        <v>0</v>
      </c>
      <c r="FH324" s="265">
        <f t="shared" si="3556"/>
        <v>0</v>
      </c>
      <c r="FI324" s="268">
        <f t="shared" si="3556"/>
        <v>0</v>
      </c>
      <c r="FJ324" s="265">
        <f t="shared" si="3556"/>
        <v>0</v>
      </c>
      <c r="FK324" s="265">
        <f t="shared" si="3556"/>
        <v>0</v>
      </c>
      <c r="FL324" s="265">
        <f t="shared" si="3556"/>
        <v>0</v>
      </c>
      <c r="FM324" s="265">
        <f t="shared" si="3556"/>
        <v>0</v>
      </c>
      <c r="FN324" s="265">
        <f t="shared" si="3556"/>
        <v>0</v>
      </c>
      <c r="FO324" s="265">
        <f t="shared" si="3556"/>
        <v>0</v>
      </c>
      <c r="FP324" s="265">
        <f t="shared" si="3556"/>
        <v>15</v>
      </c>
      <c r="FQ324" s="265">
        <f t="shared" si="3556"/>
        <v>90</v>
      </c>
      <c r="FR324" s="265"/>
      <c r="FS324" s="265">
        <f t="shared" ref="FS324" si="3557">SUM(FS325:FS340)</f>
        <v>0</v>
      </c>
      <c r="FT324" s="265">
        <f t="shared" si="3556"/>
        <v>1</v>
      </c>
      <c r="FU324" s="265">
        <f t="shared" si="3556"/>
        <v>80</v>
      </c>
      <c r="FV324" s="265">
        <f t="shared" si="3556"/>
        <v>1</v>
      </c>
      <c r="FW324" s="265">
        <f t="shared" si="3556"/>
        <v>8</v>
      </c>
      <c r="FX324" s="265">
        <f t="shared" si="3556"/>
        <v>0</v>
      </c>
      <c r="FY324" s="265">
        <f t="shared" si="3556"/>
        <v>0</v>
      </c>
      <c r="FZ324" s="265">
        <f t="shared" si="3556"/>
        <v>0</v>
      </c>
      <c r="GA324" s="265">
        <f t="shared" si="3556"/>
        <v>0</v>
      </c>
      <c r="GB324" s="265">
        <f t="shared" si="3556"/>
        <v>0</v>
      </c>
      <c r="GC324" s="265">
        <f t="shared" si="3556"/>
        <v>0</v>
      </c>
      <c r="GD324" s="265">
        <f t="shared" si="3556"/>
        <v>0</v>
      </c>
      <c r="GE324" s="271">
        <f t="shared" si="3556"/>
        <v>768</v>
      </c>
      <c r="GF324" s="272">
        <f t="shared" si="3556"/>
        <v>742</v>
      </c>
      <c r="GG324" s="265"/>
      <c r="GH324" s="265"/>
      <c r="GI324" s="265"/>
      <c r="GJ324" s="265"/>
      <c r="GL324" s="274"/>
      <c r="GM324" s="274"/>
      <c r="GO324" s="278"/>
      <c r="GP324" s="279"/>
      <c r="GR324" s="276"/>
    </row>
    <row r="325" spans="1:200" s="6" customFormat="1" ht="24.75" hidden="1" customHeight="1">
      <c r="A325" s="80"/>
      <c r="B325" s="254" t="s">
        <v>110</v>
      </c>
      <c r="C325" s="245" t="s">
        <v>116</v>
      </c>
      <c r="D325" s="228" t="s">
        <v>112</v>
      </c>
      <c r="E325" s="228" t="s">
        <v>121</v>
      </c>
      <c r="F325" s="228">
        <v>312</v>
      </c>
      <c r="G325" s="228">
        <v>5</v>
      </c>
      <c r="H325" s="228">
        <v>141</v>
      </c>
      <c r="I325" s="228">
        <v>1</v>
      </c>
      <c r="J325" s="228">
        <v>1</v>
      </c>
      <c r="K325" s="228">
        <v>1</v>
      </c>
      <c r="L325" s="227">
        <v>44</v>
      </c>
      <c r="M325" s="229">
        <f t="shared" ref="M325:M331" si="3558">SUM(N325+P325+R325+T325+V325)</f>
        <v>44</v>
      </c>
      <c r="N325" s="230"/>
      <c r="O325" s="231">
        <f t="shared" ref="O325:O326" si="3559">SUM(N325)*I325</f>
        <v>0</v>
      </c>
      <c r="P325" s="230"/>
      <c r="Q325" s="231">
        <f t="shared" ref="Q325:Q331" si="3560">J325*P325</f>
        <v>0</v>
      </c>
      <c r="R325" s="230">
        <v>38</v>
      </c>
      <c r="S325" s="231">
        <f t="shared" ref="S325:S326" si="3561">SUM(R325)*J325</f>
        <v>38</v>
      </c>
      <c r="T325" s="230">
        <v>6</v>
      </c>
      <c r="U325" s="231">
        <f t="shared" ref="U325:U327" si="3562">SUM(T325)*K325</f>
        <v>6</v>
      </c>
      <c r="V325" s="230"/>
      <c r="W325" s="231">
        <f t="shared" ref="W325:W327" si="3563">SUM(V325)*J325*5</f>
        <v>0</v>
      </c>
      <c r="X325" s="232">
        <f t="shared" ref="X325:X328" si="3564">SUM(K325*AX325*2+K325*AZ325*2)</f>
        <v>0</v>
      </c>
      <c r="Y325" s="232">
        <v>2</v>
      </c>
      <c r="Z325" s="230"/>
      <c r="AA325" s="231"/>
      <c r="AB325" s="230"/>
      <c r="AC325" s="232">
        <f t="shared" ref="AC325:AC328" si="3565">SUM(AB325)*3*H325/5</f>
        <v>0</v>
      </c>
      <c r="AD325" s="230"/>
      <c r="AE325" s="233">
        <f t="shared" ref="AE325:AE328" si="3566">SUM(AD325*H325*(30+4))</f>
        <v>0</v>
      </c>
      <c r="AF325" s="230"/>
      <c r="AG325" s="234">
        <f t="shared" ref="AG325:AG331" si="3567">SUM(AF325*H325*3)</f>
        <v>0</v>
      </c>
      <c r="AH325" s="230"/>
      <c r="AI325" s="232">
        <f t="shared" ref="AI325:AI331" si="3568">SUM(AH325*H325/3)</f>
        <v>0</v>
      </c>
      <c r="AJ325" s="230"/>
      <c r="AK325" s="232">
        <f t="shared" ref="AK325:AK328" si="3569">SUM(AJ325*H325*2/3)</f>
        <v>0</v>
      </c>
      <c r="AL325" s="230"/>
      <c r="AM325" s="231">
        <f t="shared" ref="AM325:AM326" si="3570">SUM(AL325*H325)</f>
        <v>0</v>
      </c>
      <c r="AN325" s="230"/>
      <c r="AO325" s="231">
        <f t="shared" ref="AO325:AO328" si="3571">SUM(AN325*J325)</f>
        <v>0</v>
      </c>
      <c r="AP325" s="230"/>
      <c r="AQ325" s="232">
        <f t="shared" ref="AQ325:AQ328" si="3572">SUM(AP325*H325*2)</f>
        <v>0</v>
      </c>
      <c r="AR325" s="230">
        <v>1</v>
      </c>
      <c r="AS325" s="232">
        <f>AR325*K325*6</f>
        <v>6</v>
      </c>
      <c r="AT325" s="248"/>
      <c r="AU325" s="234"/>
      <c r="AV325" s="248"/>
      <c r="AW325" s="234"/>
      <c r="AX325" s="248"/>
      <c r="AY325" s="234"/>
      <c r="AZ325" s="248"/>
      <c r="BA325" s="234"/>
      <c r="BB325" s="248"/>
      <c r="BC325" s="234"/>
      <c r="BD325" s="248"/>
      <c r="BE325" s="234"/>
      <c r="BF325" s="234"/>
      <c r="BG325" s="234">
        <f t="shared" ref="BG325:BG340" si="3573">SUM(AO325+BE325+BC325+BA325+AY325+AW325+AS325+AQ325+AK325+AM325+AI325+AG325+AE325+AC325+AA325+Y325+X325+W325+U325+Q325+O325+S325+AU325)</f>
        <v>52</v>
      </c>
      <c r="BH325" s="234">
        <f t="shared" ref="BH325:BH340" si="3574">SUM(O325+Q325+U325+W325+X325+AS325+AW325+AY325+BA325+BC325+S325+AQ325)</f>
        <v>50</v>
      </c>
      <c r="BI325" s="80"/>
      <c r="BJ325" s="80"/>
      <c r="BK325" s="80"/>
      <c r="BL325" s="80"/>
      <c r="BM325" s="80"/>
      <c r="BN325" s="227" t="s">
        <v>110</v>
      </c>
      <c r="BO325" s="245" t="s">
        <v>116</v>
      </c>
      <c r="BP325" s="228" t="s">
        <v>112</v>
      </c>
      <c r="BQ325" s="228" t="s">
        <v>121</v>
      </c>
      <c r="BR325" s="228">
        <v>312</v>
      </c>
      <c r="BS325" s="228">
        <v>6</v>
      </c>
      <c r="BT325" s="228">
        <v>141</v>
      </c>
      <c r="BU325" s="228">
        <v>1</v>
      </c>
      <c r="BV325" s="228">
        <v>1</v>
      </c>
      <c r="BW325" s="228">
        <v>1</v>
      </c>
      <c r="BX325" s="227">
        <v>70</v>
      </c>
      <c r="BY325" s="229">
        <f t="shared" ref="BY325:BY332" si="3575">SUM(BZ325+CB325+CD325+CF325+CH325)</f>
        <v>70</v>
      </c>
      <c r="BZ325" s="230"/>
      <c r="CA325" s="231">
        <f t="shared" ref="CA325:CA327" si="3576">SUM(BZ325)*BU325</f>
        <v>0</v>
      </c>
      <c r="CB325" s="230"/>
      <c r="CC325" s="231">
        <f t="shared" ref="CC325:CC333" si="3577">BV325*CB325</f>
        <v>0</v>
      </c>
      <c r="CD325" s="230">
        <v>52</v>
      </c>
      <c r="CE325" s="231">
        <f t="shared" ref="CE325:CE327" si="3578">SUM(CD325)*BV325</f>
        <v>52</v>
      </c>
      <c r="CF325" s="230">
        <v>18</v>
      </c>
      <c r="CG325" s="231">
        <f t="shared" ref="CG325:CG327" si="3579">SUM(CF325)*BW325</f>
        <v>18</v>
      </c>
      <c r="CH325" s="230"/>
      <c r="CI325" s="231">
        <f t="shared" ref="CI325:CI328" si="3580">SUM(CH325)*BV325*5</f>
        <v>0</v>
      </c>
      <c r="CJ325" s="232">
        <f t="shared" ref="CJ325:CJ327" si="3581">SUM(BW325*DJ325*2+BW325*DL325*2)</f>
        <v>0</v>
      </c>
      <c r="CK325" s="232">
        <v>4</v>
      </c>
      <c r="CL325" s="230"/>
      <c r="CM325" s="231"/>
      <c r="CN325" s="230"/>
      <c r="CO325" s="232">
        <f t="shared" ref="CO325:CO327" si="3582">SUM(CN325)*3*BT325/5</f>
        <v>0</v>
      </c>
      <c r="CP325" s="230"/>
      <c r="CQ325" s="233">
        <f t="shared" ref="CQ325:CQ328" si="3583">SUM(CP325*BT325*(30+4))</f>
        <v>0</v>
      </c>
      <c r="CR325" s="230"/>
      <c r="CS325" s="234">
        <f t="shared" ref="CS325:CS328" si="3584">SUM(CR325*BT325*3)</f>
        <v>0</v>
      </c>
      <c r="CT325" s="230"/>
      <c r="CU325" s="232">
        <f t="shared" ref="CU325:CU328" si="3585">SUM(CT325*BT325/3)</f>
        <v>0</v>
      </c>
      <c r="CV325" s="230"/>
      <c r="CW325" s="232">
        <f t="shared" ref="CW325:CW327" si="3586">SUM(CV325*BT325*2/3)</f>
        <v>0</v>
      </c>
      <c r="CX325" s="230"/>
      <c r="CY325" s="231">
        <f t="shared" ref="CY325:CY327" si="3587">SUM(CX325*BT325)</f>
        <v>0</v>
      </c>
      <c r="CZ325" s="230"/>
      <c r="DA325" s="231">
        <f t="shared" ref="DA325:DA328" si="3588">SUM(CZ325*BV325)</f>
        <v>0</v>
      </c>
      <c r="DB325" s="230"/>
      <c r="DC325" s="232">
        <f t="shared" ref="DC325:DC328" si="3589">SUM(DB325*BT325*2)</f>
        <v>0</v>
      </c>
      <c r="DD325" s="230">
        <v>1</v>
      </c>
      <c r="DE325" s="232">
        <f>DD325*BW325*6</f>
        <v>6</v>
      </c>
      <c r="DF325" s="248"/>
      <c r="DG325" s="234"/>
      <c r="DH325" s="248"/>
      <c r="DI325" s="234"/>
      <c r="DJ325" s="248"/>
      <c r="DK325" s="234"/>
      <c r="DL325" s="248"/>
      <c r="DM325" s="234"/>
      <c r="DN325" s="248"/>
      <c r="DO325" s="234"/>
      <c r="DP325" s="248"/>
      <c r="DQ325" s="234"/>
      <c r="DR325" s="234"/>
      <c r="DS325" s="234">
        <f t="shared" ref="DS325:DS340" si="3590">SUM(DA325+DQ325+DO325+DM325+DK325+DI325+DE325+DC325+CW325+CY325+CU325+CS325+CQ325+CO325+CM325+CK325+CJ325+CI325+CG325+CC325+CA325+CE325+DG325)</f>
        <v>80</v>
      </c>
      <c r="DT325" s="234">
        <f t="shared" ref="DT325:DT340" si="3591">SUM(CA325+CC325+CG325+CI325+CJ325+DE325+DI325+DK325+DM325+DO325+CE325+DC325)</f>
        <v>76</v>
      </c>
      <c r="DU325" s="80"/>
      <c r="DV325" s="80"/>
      <c r="DW325" s="80"/>
      <c r="DX325" s="80"/>
      <c r="DY325" s="80"/>
      <c r="DZ325" s="234"/>
      <c r="EA325" s="236"/>
      <c r="EB325" s="236"/>
      <c r="EC325" s="80"/>
      <c r="ED325" s="80"/>
      <c r="EE325" s="80"/>
      <c r="EF325" s="80"/>
      <c r="EG325" s="80"/>
      <c r="EH325" s="80"/>
      <c r="EI325" s="80"/>
      <c r="EJ325" s="80">
        <f t="shared" ref="EJ325:EJ340" si="3592">SUM(L325+BX325)</f>
        <v>114</v>
      </c>
      <c r="EK325" s="80">
        <f t="shared" ref="EK325:EK340" si="3593">SUM(M325+BY325)</f>
        <v>114</v>
      </c>
      <c r="EL325" s="80">
        <f t="shared" ref="EL325:EL340" si="3594">SUM(N325+BZ325)</f>
        <v>0</v>
      </c>
      <c r="EM325" s="237">
        <f t="shared" ref="EM325:EM340" si="3595">SUM(O325+CA325)</f>
        <v>0</v>
      </c>
      <c r="EN325" s="80">
        <f t="shared" ref="EN325:EN340" si="3596">SUM(P325+CB325)</f>
        <v>0</v>
      </c>
      <c r="EO325" s="80">
        <f t="shared" ref="EO325:EO340" si="3597">SUM(Q325+CC325)</f>
        <v>0</v>
      </c>
      <c r="EP325" s="80">
        <f t="shared" ref="EP325:EP340" si="3598">SUM(R325+CD325)</f>
        <v>90</v>
      </c>
      <c r="EQ325" s="80">
        <f t="shared" ref="EQ325:EQ340" si="3599">SUM(S325+CE325)</f>
        <v>90</v>
      </c>
      <c r="ER325" s="80">
        <f t="shared" ref="ER325:ER340" si="3600">SUM(T325+CF325)</f>
        <v>24</v>
      </c>
      <c r="ES325" s="80">
        <f t="shared" ref="ES325:ES340" si="3601">SUM(U325+CG325)</f>
        <v>24</v>
      </c>
      <c r="ET325" s="80">
        <f t="shared" ref="ET325:ET340" si="3602">SUM(V325+CH325)</f>
        <v>0</v>
      </c>
      <c r="EU325" s="80">
        <f t="shared" ref="EU325:EU340" si="3603">SUM(W325+CI325)</f>
        <v>0</v>
      </c>
      <c r="EV325" s="80">
        <f t="shared" ref="EV325:EV340" si="3604">SUM(X325+CJ325)</f>
        <v>0</v>
      </c>
      <c r="EW325" s="237">
        <f t="shared" ref="EW325:EW340" si="3605">SUM(Y325+CK325)</f>
        <v>6</v>
      </c>
      <c r="EX325" s="80">
        <f t="shared" ref="EX325:EX340" si="3606">SUM(Z325+CL325)</f>
        <v>0</v>
      </c>
      <c r="EY325" s="80">
        <f t="shared" ref="EY325:EY340" si="3607">SUM(AA325+CM325)</f>
        <v>0</v>
      </c>
      <c r="EZ325" s="80">
        <f t="shared" ref="EZ325:EZ340" si="3608">SUM(AB325+CN325)</f>
        <v>0</v>
      </c>
      <c r="FA325" s="80">
        <f t="shared" ref="FA325:FA340" si="3609">SUM(AC325+CO325)</f>
        <v>0</v>
      </c>
      <c r="FB325" s="80">
        <f t="shared" ref="FB325:FB340" si="3610">SUM(AD325+CP325)</f>
        <v>0</v>
      </c>
      <c r="FC325" s="80">
        <f t="shared" ref="FC325:FC340" si="3611">SUM(AE325+CQ325)</f>
        <v>0</v>
      </c>
      <c r="FD325" s="80">
        <f t="shared" ref="FD325:FD340" si="3612">SUM(AF325+CR325)</f>
        <v>0</v>
      </c>
      <c r="FE325" s="80">
        <f t="shared" ref="FE325:FE340" si="3613">SUM(AG325+CS325)</f>
        <v>0</v>
      </c>
      <c r="FF325" s="80">
        <f t="shared" ref="FF325:FF340" si="3614">SUM(AH325+CT325)</f>
        <v>0</v>
      </c>
      <c r="FG325" s="237">
        <f t="shared" ref="FG325:FG340" si="3615">SUM(AI325+CU325)</f>
        <v>0</v>
      </c>
      <c r="FH325" s="80">
        <f t="shared" ref="FH325:FH340" si="3616">SUM(AJ325+CV325)</f>
        <v>0</v>
      </c>
      <c r="FI325" s="80">
        <f t="shared" ref="FI325:FI340" si="3617">SUM(AK325+CW325)</f>
        <v>0</v>
      </c>
      <c r="FJ325" s="80">
        <f t="shared" ref="FJ325:FJ340" si="3618">SUM(AL325+CX325)</f>
        <v>0</v>
      </c>
      <c r="FK325" s="80">
        <f t="shared" ref="FK325:FK340" si="3619">SUM(AM325+CY325)</f>
        <v>0</v>
      </c>
      <c r="FL325" s="80">
        <f t="shared" ref="FL325:FL340" si="3620">SUM(AN325+CZ325)</f>
        <v>0</v>
      </c>
      <c r="FM325" s="80">
        <f t="shared" ref="FM325:FM340" si="3621">SUM(AO325+DA325)</f>
        <v>0</v>
      </c>
      <c r="FN325" s="80">
        <f t="shared" ref="FN325:FN340" si="3622">SUM(AP325+DB325)</f>
        <v>0</v>
      </c>
      <c r="FO325" s="80">
        <f t="shared" ref="FO325:FO340" si="3623">SUM(AQ325+DC325)</f>
        <v>0</v>
      </c>
      <c r="FP325" s="80">
        <f t="shared" ref="FP325:FP340" si="3624">SUM(AR325+DD325)</f>
        <v>2</v>
      </c>
      <c r="FQ325" s="80">
        <f t="shared" ref="FQ325:FS340" si="3625">SUM(AS325+DE325)</f>
        <v>12</v>
      </c>
      <c r="FR325" s="80"/>
      <c r="FS325" s="80">
        <f t="shared" si="3625"/>
        <v>0</v>
      </c>
      <c r="FT325" s="80">
        <f t="shared" ref="FT325:FT340" si="3626">SUM(AV325+DH325)</f>
        <v>0</v>
      </c>
      <c r="FU325" s="80">
        <f t="shared" ref="FU325:FU340" si="3627">SUM(AW325+DI325)</f>
        <v>0</v>
      </c>
      <c r="FV325" s="80">
        <f t="shared" ref="FV325:FV340" si="3628">SUM(AX325+DJ325)</f>
        <v>0</v>
      </c>
      <c r="FW325" s="80">
        <f t="shared" ref="FW325:FW340" si="3629">SUM(AY325+DK325)</f>
        <v>0</v>
      </c>
      <c r="FX325" s="80">
        <f t="shared" ref="FX325:FX340" si="3630">SUM(AZ325+DL325)</f>
        <v>0</v>
      </c>
      <c r="FY325" s="80">
        <f t="shared" ref="FY325:FY340" si="3631">SUM(BA325+DM325)</f>
        <v>0</v>
      </c>
      <c r="FZ325" s="80">
        <f t="shared" ref="FZ325:FZ340" si="3632">SUM(BB325+DN325)</f>
        <v>0</v>
      </c>
      <c r="GA325" s="80">
        <f t="shared" ref="GA325:GA340" si="3633">SUM(BC325+DO325)</f>
        <v>0</v>
      </c>
      <c r="GB325" s="80">
        <f t="shared" ref="GB325:GB340" si="3634">SUM(BD325+DP325)</f>
        <v>0</v>
      </c>
      <c r="GC325" s="80">
        <f t="shared" ref="GC325:GC340" si="3635">SUM(BE325+DQ325)</f>
        <v>0</v>
      </c>
      <c r="GD325" s="80">
        <f t="shared" ref="GD325:GD340" si="3636">SUM(BF325+DR325)</f>
        <v>0</v>
      </c>
      <c r="GE325" s="238">
        <f t="shared" ref="GE325:GE340" si="3637">SUM(BG325+DS325)</f>
        <v>132</v>
      </c>
      <c r="GF325" s="239">
        <f t="shared" ref="GF325:GF340" si="3638">SUM(BH325+DT325)</f>
        <v>126</v>
      </c>
      <c r="GG325" s="80"/>
      <c r="GH325" s="80"/>
      <c r="GI325" s="80"/>
      <c r="GJ325" s="80"/>
      <c r="GL325" s="240"/>
      <c r="GM325" s="240"/>
      <c r="GN325" s="241"/>
      <c r="GO325" s="242"/>
      <c r="GP325" s="247"/>
    </row>
    <row r="326" spans="1:200" s="2" customFormat="1" ht="24.95" hidden="1" customHeight="1">
      <c r="A326" s="31"/>
      <c r="B326" s="102" t="s">
        <v>110</v>
      </c>
      <c r="C326" s="109" t="s">
        <v>116</v>
      </c>
      <c r="D326" s="45" t="s">
        <v>112</v>
      </c>
      <c r="E326" s="45" t="s">
        <v>121</v>
      </c>
      <c r="F326" s="45">
        <v>315</v>
      </c>
      <c r="G326" s="45">
        <v>5</v>
      </c>
      <c r="H326" s="45">
        <v>141</v>
      </c>
      <c r="I326" s="45">
        <v>1</v>
      </c>
      <c r="J326" s="45">
        <v>1</v>
      </c>
      <c r="K326" s="45">
        <v>1</v>
      </c>
      <c r="L326" s="44">
        <v>44</v>
      </c>
      <c r="M326" s="99">
        <f t="shared" si="3558"/>
        <v>44</v>
      </c>
      <c r="N326" s="62"/>
      <c r="O326" s="58">
        <f t="shared" si="3559"/>
        <v>0</v>
      </c>
      <c r="P326" s="62"/>
      <c r="Q326" s="58">
        <f t="shared" si="3560"/>
        <v>0</v>
      </c>
      <c r="R326" s="62">
        <v>38</v>
      </c>
      <c r="S326" s="58">
        <f t="shared" si="3561"/>
        <v>38</v>
      </c>
      <c r="T326" s="62">
        <v>6</v>
      </c>
      <c r="U326" s="58">
        <f t="shared" si="3562"/>
        <v>6</v>
      </c>
      <c r="V326" s="62"/>
      <c r="W326" s="58">
        <f t="shared" si="3563"/>
        <v>0</v>
      </c>
      <c r="X326" s="51">
        <f t="shared" si="3564"/>
        <v>0</v>
      </c>
      <c r="Y326" s="51">
        <v>2</v>
      </c>
      <c r="Z326" s="62"/>
      <c r="AA326" s="58"/>
      <c r="AB326" s="62"/>
      <c r="AC326" s="51">
        <f t="shared" si="3565"/>
        <v>0</v>
      </c>
      <c r="AD326" s="62"/>
      <c r="AE326" s="100">
        <f t="shared" si="3566"/>
        <v>0</v>
      </c>
      <c r="AF326" s="62"/>
      <c r="AG326" s="52">
        <f t="shared" si="3567"/>
        <v>0</v>
      </c>
      <c r="AH326" s="62"/>
      <c r="AI326" s="51">
        <f t="shared" si="3568"/>
        <v>0</v>
      </c>
      <c r="AJ326" s="62"/>
      <c r="AK326" s="51">
        <f t="shared" si="3569"/>
        <v>0</v>
      </c>
      <c r="AL326" s="62"/>
      <c r="AM326" s="58">
        <f t="shared" si="3570"/>
        <v>0</v>
      </c>
      <c r="AN326" s="62"/>
      <c r="AO326" s="58">
        <f t="shared" si="3571"/>
        <v>0</v>
      </c>
      <c r="AP326" s="62"/>
      <c r="AQ326" s="51">
        <f t="shared" si="3572"/>
        <v>0</v>
      </c>
      <c r="AR326" s="62">
        <v>1</v>
      </c>
      <c r="AS326" s="51">
        <f>AR326*K326*6</f>
        <v>6</v>
      </c>
      <c r="AT326" s="63"/>
      <c r="AU326" s="52"/>
      <c r="AV326" s="63"/>
      <c r="AW326" s="52"/>
      <c r="AX326" s="63"/>
      <c r="AY326" s="52"/>
      <c r="AZ326" s="63"/>
      <c r="BA326" s="52"/>
      <c r="BB326" s="63"/>
      <c r="BC326" s="52"/>
      <c r="BD326" s="63"/>
      <c r="BE326" s="52"/>
      <c r="BF326" s="52"/>
      <c r="BG326" s="52">
        <f t="shared" si="3573"/>
        <v>52</v>
      </c>
      <c r="BH326" s="52">
        <f t="shared" si="3574"/>
        <v>50</v>
      </c>
      <c r="BI326" s="31"/>
      <c r="BJ326" s="31"/>
      <c r="BK326" s="31"/>
      <c r="BL326" s="31"/>
      <c r="BM326" s="31"/>
      <c r="BN326" s="44" t="s">
        <v>110</v>
      </c>
      <c r="BO326" s="109" t="s">
        <v>116</v>
      </c>
      <c r="BP326" s="45" t="s">
        <v>112</v>
      </c>
      <c r="BQ326" s="45" t="s">
        <v>121</v>
      </c>
      <c r="BR326" s="45">
        <v>315</v>
      </c>
      <c r="BS326" s="45">
        <v>6</v>
      </c>
      <c r="BT326" s="45">
        <v>141</v>
      </c>
      <c r="BU326" s="45">
        <v>1</v>
      </c>
      <c r="BV326" s="45">
        <v>1</v>
      </c>
      <c r="BW326" s="45">
        <v>1</v>
      </c>
      <c r="BX326" s="44">
        <v>70</v>
      </c>
      <c r="BY326" s="99">
        <f t="shared" si="3575"/>
        <v>70</v>
      </c>
      <c r="BZ326" s="62"/>
      <c r="CA326" s="58">
        <f t="shared" si="3576"/>
        <v>0</v>
      </c>
      <c r="CB326" s="62"/>
      <c r="CC326" s="58">
        <f t="shared" si="3577"/>
        <v>0</v>
      </c>
      <c r="CD326" s="62">
        <v>52</v>
      </c>
      <c r="CE326" s="58">
        <f t="shared" si="3578"/>
        <v>52</v>
      </c>
      <c r="CF326" s="62">
        <v>18</v>
      </c>
      <c r="CG326" s="58">
        <f t="shared" si="3579"/>
        <v>18</v>
      </c>
      <c r="CH326" s="62"/>
      <c r="CI326" s="58">
        <f t="shared" si="3580"/>
        <v>0</v>
      </c>
      <c r="CJ326" s="51">
        <f t="shared" si="3581"/>
        <v>0</v>
      </c>
      <c r="CK326" s="51">
        <v>4</v>
      </c>
      <c r="CL326" s="62"/>
      <c r="CM326" s="58"/>
      <c r="CN326" s="62"/>
      <c r="CO326" s="51">
        <f t="shared" si="3582"/>
        <v>0</v>
      </c>
      <c r="CP326" s="62"/>
      <c r="CQ326" s="100">
        <f t="shared" si="3583"/>
        <v>0</v>
      </c>
      <c r="CR326" s="62"/>
      <c r="CS326" s="52">
        <f t="shared" si="3584"/>
        <v>0</v>
      </c>
      <c r="CT326" s="62"/>
      <c r="CU326" s="51">
        <f t="shared" si="3585"/>
        <v>0</v>
      </c>
      <c r="CV326" s="62"/>
      <c r="CW326" s="51">
        <f t="shared" si="3586"/>
        <v>0</v>
      </c>
      <c r="CX326" s="62"/>
      <c r="CY326" s="58">
        <f t="shared" si="3587"/>
        <v>0</v>
      </c>
      <c r="CZ326" s="62"/>
      <c r="DA326" s="58">
        <f t="shared" si="3588"/>
        <v>0</v>
      </c>
      <c r="DB326" s="62"/>
      <c r="DC326" s="51">
        <f t="shared" si="3589"/>
        <v>0</v>
      </c>
      <c r="DD326" s="62">
        <v>1</v>
      </c>
      <c r="DE326" s="51">
        <f>DD326*BW326*6</f>
        <v>6</v>
      </c>
      <c r="DF326" s="63"/>
      <c r="DG326" s="52"/>
      <c r="DH326" s="63"/>
      <c r="DI326" s="52"/>
      <c r="DJ326" s="63"/>
      <c r="DK326" s="52"/>
      <c r="DL326" s="63"/>
      <c r="DM326" s="52"/>
      <c r="DN326" s="63"/>
      <c r="DO326" s="52"/>
      <c r="DP326" s="63"/>
      <c r="DQ326" s="52"/>
      <c r="DR326" s="52"/>
      <c r="DS326" s="52">
        <f t="shared" si="3590"/>
        <v>80</v>
      </c>
      <c r="DT326" s="52">
        <f t="shared" si="3591"/>
        <v>76</v>
      </c>
      <c r="DU326" s="31"/>
      <c r="DV326" s="31"/>
      <c r="DW326" s="31"/>
      <c r="DX326" s="31"/>
      <c r="DY326" s="31"/>
      <c r="DZ326" s="52"/>
      <c r="EA326" s="101"/>
      <c r="EB326" s="101"/>
      <c r="EC326" s="31"/>
      <c r="ED326" s="31"/>
      <c r="EE326" s="31"/>
      <c r="EF326" s="31"/>
      <c r="EG326" s="31"/>
      <c r="EH326" s="31"/>
      <c r="EI326" s="31"/>
      <c r="EJ326" s="31">
        <f t="shared" si="3592"/>
        <v>114</v>
      </c>
      <c r="EK326" s="31">
        <f t="shared" si="3593"/>
        <v>114</v>
      </c>
      <c r="EL326" s="31">
        <f t="shared" si="3594"/>
        <v>0</v>
      </c>
      <c r="EM326" s="30">
        <f t="shared" si="3595"/>
        <v>0</v>
      </c>
      <c r="EN326" s="31">
        <f t="shared" si="3596"/>
        <v>0</v>
      </c>
      <c r="EO326" s="31">
        <f t="shared" si="3597"/>
        <v>0</v>
      </c>
      <c r="EP326" s="31">
        <f t="shared" si="3598"/>
        <v>90</v>
      </c>
      <c r="EQ326" s="31">
        <f t="shared" si="3599"/>
        <v>90</v>
      </c>
      <c r="ER326" s="31">
        <f t="shared" si="3600"/>
        <v>24</v>
      </c>
      <c r="ES326" s="31">
        <f t="shared" si="3601"/>
        <v>24</v>
      </c>
      <c r="ET326" s="31">
        <f t="shared" si="3602"/>
        <v>0</v>
      </c>
      <c r="EU326" s="31">
        <f t="shared" si="3603"/>
        <v>0</v>
      </c>
      <c r="EV326" s="31">
        <f t="shared" si="3604"/>
        <v>0</v>
      </c>
      <c r="EW326" s="30">
        <f t="shared" si="3605"/>
        <v>6</v>
      </c>
      <c r="EX326" s="31">
        <f t="shared" si="3606"/>
        <v>0</v>
      </c>
      <c r="EY326" s="31">
        <f t="shared" si="3607"/>
        <v>0</v>
      </c>
      <c r="EZ326" s="31">
        <f t="shared" si="3608"/>
        <v>0</v>
      </c>
      <c r="FA326" s="31">
        <f t="shared" si="3609"/>
        <v>0</v>
      </c>
      <c r="FB326" s="31">
        <f t="shared" si="3610"/>
        <v>0</v>
      </c>
      <c r="FC326" s="31">
        <f t="shared" si="3611"/>
        <v>0</v>
      </c>
      <c r="FD326" s="31">
        <f t="shared" si="3612"/>
        <v>0</v>
      </c>
      <c r="FE326" s="31">
        <f t="shared" si="3613"/>
        <v>0</v>
      </c>
      <c r="FF326" s="31">
        <f t="shared" si="3614"/>
        <v>0</v>
      </c>
      <c r="FG326" s="30">
        <f t="shared" si="3615"/>
        <v>0</v>
      </c>
      <c r="FH326" s="31">
        <f t="shared" si="3616"/>
        <v>0</v>
      </c>
      <c r="FI326" s="31">
        <f t="shared" si="3617"/>
        <v>0</v>
      </c>
      <c r="FJ326" s="31">
        <f t="shared" si="3618"/>
        <v>0</v>
      </c>
      <c r="FK326" s="31">
        <f t="shared" si="3619"/>
        <v>0</v>
      </c>
      <c r="FL326" s="31">
        <f t="shared" si="3620"/>
        <v>0</v>
      </c>
      <c r="FM326" s="31">
        <f t="shared" si="3621"/>
        <v>0</v>
      </c>
      <c r="FN326" s="31">
        <f t="shared" si="3622"/>
        <v>0</v>
      </c>
      <c r="FO326" s="31">
        <f t="shared" si="3623"/>
        <v>0</v>
      </c>
      <c r="FP326" s="31">
        <f t="shared" si="3624"/>
        <v>2</v>
      </c>
      <c r="FQ326" s="31">
        <f t="shared" si="3625"/>
        <v>12</v>
      </c>
      <c r="FR326" s="31"/>
      <c r="FS326" s="31">
        <f t="shared" si="3625"/>
        <v>0</v>
      </c>
      <c r="FT326" s="31">
        <f t="shared" si="3626"/>
        <v>0</v>
      </c>
      <c r="FU326" s="31">
        <f t="shared" si="3627"/>
        <v>0</v>
      </c>
      <c r="FV326" s="31">
        <f t="shared" si="3628"/>
        <v>0</v>
      </c>
      <c r="FW326" s="31">
        <f t="shared" si="3629"/>
        <v>0</v>
      </c>
      <c r="FX326" s="31">
        <f t="shared" si="3630"/>
        <v>0</v>
      </c>
      <c r="FY326" s="31">
        <f t="shared" si="3631"/>
        <v>0</v>
      </c>
      <c r="FZ326" s="31">
        <f t="shared" si="3632"/>
        <v>0</v>
      </c>
      <c r="GA326" s="31">
        <f t="shared" si="3633"/>
        <v>0</v>
      </c>
      <c r="GB326" s="31">
        <f t="shared" si="3634"/>
        <v>0</v>
      </c>
      <c r="GC326" s="31">
        <f t="shared" si="3635"/>
        <v>0</v>
      </c>
      <c r="GD326" s="31">
        <f t="shared" si="3636"/>
        <v>0</v>
      </c>
      <c r="GE326" s="97">
        <f t="shared" si="3637"/>
        <v>132</v>
      </c>
      <c r="GF326" s="98">
        <f t="shared" si="3638"/>
        <v>126</v>
      </c>
      <c r="GG326" s="31"/>
      <c r="GH326" s="31"/>
      <c r="GI326" s="31"/>
      <c r="GJ326" s="31"/>
      <c r="GL326" s="7"/>
      <c r="GM326" s="7"/>
      <c r="GN326" s="11"/>
      <c r="GO326" s="33"/>
      <c r="GP326" s="40"/>
    </row>
    <row r="327" spans="1:200" s="2" customFormat="1" ht="24.95" hidden="1" customHeight="1">
      <c r="A327" s="31"/>
      <c r="B327" s="44" t="s">
        <v>110</v>
      </c>
      <c r="C327" s="109" t="s">
        <v>116</v>
      </c>
      <c r="D327" s="45" t="s">
        <v>112</v>
      </c>
      <c r="E327" s="45" t="s">
        <v>121</v>
      </c>
      <c r="F327" s="45">
        <v>214</v>
      </c>
      <c r="G327" s="45">
        <v>3</v>
      </c>
      <c r="H327" s="45">
        <v>55</v>
      </c>
      <c r="I327" s="45">
        <v>1</v>
      </c>
      <c r="J327" s="45">
        <v>1</v>
      </c>
      <c r="K327" s="45">
        <v>1</v>
      </c>
      <c r="L327" s="44">
        <v>44</v>
      </c>
      <c r="M327" s="99">
        <f t="shared" si="3558"/>
        <v>44</v>
      </c>
      <c r="N327" s="62"/>
      <c r="O327" s="58">
        <f t="shared" ref="O327:O328" si="3639">SUM(N327)*I327</f>
        <v>0</v>
      </c>
      <c r="P327" s="62"/>
      <c r="Q327" s="58">
        <f t="shared" si="3560"/>
        <v>0</v>
      </c>
      <c r="R327" s="62">
        <v>38</v>
      </c>
      <c r="S327" s="58">
        <f t="shared" ref="S327:S328" si="3640">SUM(R327)*J327</f>
        <v>38</v>
      </c>
      <c r="T327" s="62">
        <v>6</v>
      </c>
      <c r="U327" s="58">
        <f t="shared" si="3562"/>
        <v>6</v>
      </c>
      <c r="V327" s="62"/>
      <c r="W327" s="58">
        <f t="shared" si="3563"/>
        <v>0</v>
      </c>
      <c r="X327" s="51">
        <f t="shared" si="3564"/>
        <v>0</v>
      </c>
      <c r="Y327" s="51">
        <v>2</v>
      </c>
      <c r="Z327" s="62"/>
      <c r="AA327" s="58"/>
      <c r="AB327" s="62"/>
      <c r="AC327" s="51">
        <f t="shared" si="3565"/>
        <v>0</v>
      </c>
      <c r="AD327" s="62"/>
      <c r="AE327" s="100">
        <f t="shared" si="3566"/>
        <v>0</v>
      </c>
      <c r="AF327" s="62"/>
      <c r="AG327" s="52">
        <f t="shared" si="3567"/>
        <v>0</v>
      </c>
      <c r="AH327" s="62"/>
      <c r="AI327" s="51">
        <f t="shared" si="3568"/>
        <v>0</v>
      </c>
      <c r="AJ327" s="62"/>
      <c r="AK327" s="51">
        <f t="shared" si="3569"/>
        <v>0</v>
      </c>
      <c r="AL327" s="62"/>
      <c r="AM327" s="58">
        <f t="shared" ref="AM327" si="3641">SUM(AL327*H327)</f>
        <v>0</v>
      </c>
      <c r="AN327" s="62"/>
      <c r="AO327" s="58">
        <f t="shared" si="3571"/>
        <v>0</v>
      </c>
      <c r="AP327" s="62"/>
      <c r="AQ327" s="51">
        <f t="shared" si="3572"/>
        <v>0</v>
      </c>
      <c r="AR327" s="62">
        <v>1</v>
      </c>
      <c r="AS327" s="51">
        <f>AR327*K327*6</f>
        <v>6</v>
      </c>
      <c r="AT327" s="63"/>
      <c r="AU327" s="52"/>
      <c r="AV327" s="63"/>
      <c r="AW327" s="52"/>
      <c r="AX327" s="63"/>
      <c r="AY327" s="52"/>
      <c r="AZ327" s="63"/>
      <c r="BA327" s="52"/>
      <c r="BB327" s="63"/>
      <c r="BC327" s="52"/>
      <c r="BD327" s="63"/>
      <c r="BE327" s="52"/>
      <c r="BF327" s="52"/>
      <c r="BG327" s="52">
        <f t="shared" si="3573"/>
        <v>52</v>
      </c>
      <c r="BH327" s="52">
        <f t="shared" si="3574"/>
        <v>50</v>
      </c>
      <c r="BI327" s="44"/>
      <c r="BJ327" s="31"/>
      <c r="BK327" s="31"/>
      <c r="BL327" s="31"/>
      <c r="BM327" s="31"/>
      <c r="BN327" s="44" t="s">
        <v>110</v>
      </c>
      <c r="BO327" s="109" t="s">
        <v>116</v>
      </c>
      <c r="BP327" s="45" t="s">
        <v>112</v>
      </c>
      <c r="BQ327" s="45" t="s">
        <v>121</v>
      </c>
      <c r="BR327" s="45">
        <v>214</v>
      </c>
      <c r="BS327" s="45">
        <v>4</v>
      </c>
      <c r="BT327" s="45">
        <v>55</v>
      </c>
      <c r="BU327" s="45">
        <v>1</v>
      </c>
      <c r="BV327" s="45">
        <v>1</v>
      </c>
      <c r="BW327" s="45">
        <v>1</v>
      </c>
      <c r="BX327" s="44">
        <v>70</v>
      </c>
      <c r="BY327" s="99">
        <f t="shared" si="3575"/>
        <v>70</v>
      </c>
      <c r="BZ327" s="62"/>
      <c r="CA327" s="58">
        <f t="shared" si="3576"/>
        <v>0</v>
      </c>
      <c r="CB327" s="62"/>
      <c r="CC327" s="58">
        <f t="shared" si="3577"/>
        <v>0</v>
      </c>
      <c r="CD327" s="62">
        <v>52</v>
      </c>
      <c r="CE327" s="58">
        <f t="shared" si="3578"/>
        <v>52</v>
      </c>
      <c r="CF327" s="62">
        <v>18</v>
      </c>
      <c r="CG327" s="58">
        <f t="shared" si="3579"/>
        <v>18</v>
      </c>
      <c r="CH327" s="62"/>
      <c r="CI327" s="58">
        <f t="shared" si="3580"/>
        <v>0</v>
      </c>
      <c r="CJ327" s="51">
        <f t="shared" si="3581"/>
        <v>0</v>
      </c>
      <c r="CK327" s="51">
        <v>4</v>
      </c>
      <c r="CL327" s="62"/>
      <c r="CM327" s="58"/>
      <c r="CN327" s="62"/>
      <c r="CO327" s="51">
        <f t="shared" si="3582"/>
        <v>0</v>
      </c>
      <c r="CP327" s="62"/>
      <c r="CQ327" s="100">
        <f t="shared" si="3583"/>
        <v>0</v>
      </c>
      <c r="CR327" s="62"/>
      <c r="CS327" s="52">
        <f t="shared" si="3584"/>
        <v>0</v>
      </c>
      <c r="CT327" s="62"/>
      <c r="CU327" s="51">
        <f t="shared" si="3585"/>
        <v>0</v>
      </c>
      <c r="CV327" s="62"/>
      <c r="CW327" s="51">
        <f t="shared" si="3586"/>
        <v>0</v>
      </c>
      <c r="CX327" s="62"/>
      <c r="CY327" s="58">
        <f t="shared" si="3587"/>
        <v>0</v>
      </c>
      <c r="CZ327" s="62"/>
      <c r="DA327" s="58">
        <f t="shared" si="3588"/>
        <v>0</v>
      </c>
      <c r="DB327" s="62"/>
      <c r="DC327" s="51">
        <f t="shared" si="3589"/>
        <v>0</v>
      </c>
      <c r="DD327" s="62">
        <v>1</v>
      </c>
      <c r="DE327" s="51">
        <f>DD327*BW327*6</f>
        <v>6</v>
      </c>
      <c r="DF327" s="63"/>
      <c r="DG327" s="52"/>
      <c r="DH327" s="63"/>
      <c r="DI327" s="52"/>
      <c r="DJ327" s="63"/>
      <c r="DK327" s="52"/>
      <c r="DL327" s="63"/>
      <c r="DM327" s="52"/>
      <c r="DN327" s="63"/>
      <c r="DO327" s="52"/>
      <c r="DP327" s="63"/>
      <c r="DQ327" s="52"/>
      <c r="DR327" s="52"/>
      <c r="DS327" s="52">
        <f t="shared" si="3590"/>
        <v>80</v>
      </c>
      <c r="DT327" s="52">
        <f t="shared" si="3591"/>
        <v>76</v>
      </c>
      <c r="DU327" s="31"/>
      <c r="DV327" s="31"/>
      <c r="DW327" s="31"/>
      <c r="DX327" s="31"/>
      <c r="DY327" s="31"/>
      <c r="DZ327" s="52"/>
      <c r="EA327" s="101"/>
      <c r="EB327" s="101"/>
      <c r="EC327" s="31"/>
      <c r="ED327" s="31"/>
      <c r="EE327" s="31"/>
      <c r="EF327" s="31"/>
      <c r="EG327" s="31"/>
      <c r="EH327" s="31"/>
      <c r="EI327" s="31"/>
      <c r="EJ327" s="31">
        <f t="shared" si="3592"/>
        <v>114</v>
      </c>
      <c r="EK327" s="31">
        <f t="shared" si="3593"/>
        <v>114</v>
      </c>
      <c r="EL327" s="31">
        <f t="shared" si="3594"/>
        <v>0</v>
      </c>
      <c r="EM327" s="30">
        <f t="shared" si="3595"/>
        <v>0</v>
      </c>
      <c r="EN327" s="31">
        <f t="shared" si="3596"/>
        <v>0</v>
      </c>
      <c r="EO327" s="31">
        <f t="shared" si="3597"/>
        <v>0</v>
      </c>
      <c r="EP327" s="31">
        <f t="shared" si="3598"/>
        <v>90</v>
      </c>
      <c r="EQ327" s="31">
        <f t="shared" si="3599"/>
        <v>90</v>
      </c>
      <c r="ER327" s="31">
        <f t="shared" si="3600"/>
        <v>24</v>
      </c>
      <c r="ES327" s="31">
        <f t="shared" si="3601"/>
        <v>24</v>
      </c>
      <c r="ET327" s="31">
        <f t="shared" si="3602"/>
        <v>0</v>
      </c>
      <c r="EU327" s="31">
        <f t="shared" si="3603"/>
        <v>0</v>
      </c>
      <c r="EV327" s="31">
        <f t="shared" si="3604"/>
        <v>0</v>
      </c>
      <c r="EW327" s="30">
        <f t="shared" si="3605"/>
        <v>6</v>
      </c>
      <c r="EX327" s="31">
        <f t="shared" si="3606"/>
        <v>0</v>
      </c>
      <c r="EY327" s="31">
        <f t="shared" si="3607"/>
        <v>0</v>
      </c>
      <c r="EZ327" s="31">
        <f t="shared" si="3608"/>
        <v>0</v>
      </c>
      <c r="FA327" s="31">
        <f t="shared" si="3609"/>
        <v>0</v>
      </c>
      <c r="FB327" s="31">
        <f t="shared" si="3610"/>
        <v>0</v>
      </c>
      <c r="FC327" s="31">
        <f t="shared" si="3611"/>
        <v>0</v>
      </c>
      <c r="FD327" s="31">
        <f t="shared" si="3612"/>
        <v>0</v>
      </c>
      <c r="FE327" s="31">
        <f t="shared" si="3613"/>
        <v>0</v>
      </c>
      <c r="FF327" s="31">
        <f t="shared" si="3614"/>
        <v>0</v>
      </c>
      <c r="FG327" s="30">
        <f t="shared" si="3615"/>
        <v>0</v>
      </c>
      <c r="FH327" s="31">
        <f t="shared" si="3616"/>
        <v>0</v>
      </c>
      <c r="FI327" s="31">
        <f t="shared" si="3617"/>
        <v>0</v>
      </c>
      <c r="FJ327" s="31">
        <f t="shared" si="3618"/>
        <v>0</v>
      </c>
      <c r="FK327" s="31">
        <f t="shared" si="3619"/>
        <v>0</v>
      </c>
      <c r="FL327" s="31">
        <f t="shared" si="3620"/>
        <v>0</v>
      </c>
      <c r="FM327" s="31">
        <f t="shared" si="3621"/>
        <v>0</v>
      </c>
      <c r="FN327" s="31">
        <f t="shared" si="3622"/>
        <v>0</v>
      </c>
      <c r="FO327" s="31">
        <f t="shared" si="3623"/>
        <v>0</v>
      </c>
      <c r="FP327" s="31">
        <f t="shared" si="3624"/>
        <v>2</v>
      </c>
      <c r="FQ327" s="31">
        <f t="shared" si="3625"/>
        <v>12</v>
      </c>
      <c r="FR327" s="31"/>
      <c r="FS327" s="31">
        <f t="shared" si="3625"/>
        <v>0</v>
      </c>
      <c r="FT327" s="31">
        <f t="shared" si="3626"/>
        <v>0</v>
      </c>
      <c r="FU327" s="31">
        <f t="shared" si="3627"/>
        <v>0</v>
      </c>
      <c r="FV327" s="31">
        <f t="shared" si="3628"/>
        <v>0</v>
      </c>
      <c r="FW327" s="31">
        <f t="shared" si="3629"/>
        <v>0</v>
      </c>
      <c r="FX327" s="31">
        <f t="shared" si="3630"/>
        <v>0</v>
      </c>
      <c r="FY327" s="31">
        <f t="shared" si="3631"/>
        <v>0</v>
      </c>
      <c r="FZ327" s="31">
        <f t="shared" si="3632"/>
        <v>0</v>
      </c>
      <c r="GA327" s="31">
        <f t="shared" si="3633"/>
        <v>0</v>
      </c>
      <c r="GB327" s="31">
        <f t="shared" si="3634"/>
        <v>0</v>
      </c>
      <c r="GC327" s="31">
        <f t="shared" si="3635"/>
        <v>0</v>
      </c>
      <c r="GD327" s="31">
        <f t="shared" si="3636"/>
        <v>0</v>
      </c>
      <c r="GE327" s="97">
        <f t="shared" si="3637"/>
        <v>132</v>
      </c>
      <c r="GF327" s="98">
        <f t="shared" si="3638"/>
        <v>126</v>
      </c>
      <c r="GG327" s="31"/>
      <c r="GH327" s="31"/>
      <c r="GI327" s="31"/>
      <c r="GJ327" s="31"/>
      <c r="GL327" s="7"/>
      <c r="GM327" s="7"/>
      <c r="GN327" s="11"/>
      <c r="GO327" s="33"/>
      <c r="GP327" s="40"/>
    </row>
    <row r="328" spans="1:200" s="2" customFormat="1" ht="24.95" hidden="1" customHeight="1">
      <c r="A328" s="31"/>
      <c r="B328" s="44" t="s">
        <v>110</v>
      </c>
      <c r="C328" s="109" t="s">
        <v>116</v>
      </c>
      <c r="D328" s="109" t="s">
        <v>112</v>
      </c>
      <c r="E328" s="45" t="s">
        <v>121</v>
      </c>
      <c r="F328" s="45">
        <v>116</v>
      </c>
      <c r="G328" s="45">
        <v>1</v>
      </c>
      <c r="H328" s="45">
        <v>116</v>
      </c>
      <c r="I328" s="45">
        <v>1</v>
      </c>
      <c r="J328" s="45">
        <v>1</v>
      </c>
      <c r="K328" s="45">
        <v>1</v>
      </c>
      <c r="L328" s="44">
        <v>18</v>
      </c>
      <c r="M328" s="99">
        <f t="shared" si="3558"/>
        <v>18</v>
      </c>
      <c r="N328" s="62"/>
      <c r="O328" s="58">
        <f t="shared" si="3639"/>
        <v>0</v>
      </c>
      <c r="P328" s="62"/>
      <c r="Q328" s="58">
        <f t="shared" si="3560"/>
        <v>0</v>
      </c>
      <c r="R328" s="62"/>
      <c r="S328" s="58">
        <f t="shared" si="3640"/>
        <v>0</v>
      </c>
      <c r="T328" s="62">
        <v>18</v>
      </c>
      <c r="U328" s="58">
        <f t="shared" ref="U328:U329" si="3642">SUM(T328)*K328</f>
        <v>18</v>
      </c>
      <c r="V328" s="62"/>
      <c r="W328" s="58">
        <f t="shared" ref="W328" si="3643">SUM(V328)*J328*5</f>
        <v>0</v>
      </c>
      <c r="X328" s="51">
        <f t="shared" si="3564"/>
        <v>0</v>
      </c>
      <c r="Y328" s="51">
        <v>2</v>
      </c>
      <c r="Z328" s="62"/>
      <c r="AA328" s="58"/>
      <c r="AB328" s="62"/>
      <c r="AC328" s="51">
        <f t="shared" si="3565"/>
        <v>0</v>
      </c>
      <c r="AD328" s="62"/>
      <c r="AE328" s="100">
        <f t="shared" si="3566"/>
        <v>0</v>
      </c>
      <c r="AF328" s="62"/>
      <c r="AG328" s="52">
        <f t="shared" si="3567"/>
        <v>0</v>
      </c>
      <c r="AH328" s="62"/>
      <c r="AI328" s="51">
        <f t="shared" si="3568"/>
        <v>0</v>
      </c>
      <c r="AJ328" s="62"/>
      <c r="AK328" s="51">
        <f t="shared" si="3569"/>
        <v>0</v>
      </c>
      <c r="AL328" s="62"/>
      <c r="AM328" s="58">
        <f t="shared" ref="AM328" si="3644">SUM(AL328*H328)</f>
        <v>0</v>
      </c>
      <c r="AN328" s="62"/>
      <c r="AO328" s="58">
        <f t="shared" si="3571"/>
        <v>0</v>
      </c>
      <c r="AP328" s="62"/>
      <c r="AQ328" s="51">
        <f t="shared" si="3572"/>
        <v>0</v>
      </c>
      <c r="AR328" s="62">
        <v>1</v>
      </c>
      <c r="AS328" s="51">
        <f t="shared" ref="AS328" si="3645">AR328*K328*6</f>
        <v>6</v>
      </c>
      <c r="AT328" s="63"/>
      <c r="AU328" s="52"/>
      <c r="AV328" s="63"/>
      <c r="AW328" s="52"/>
      <c r="AX328" s="63"/>
      <c r="AY328" s="52"/>
      <c r="AZ328" s="63"/>
      <c r="BA328" s="52"/>
      <c r="BB328" s="63"/>
      <c r="BC328" s="52"/>
      <c r="BD328" s="63"/>
      <c r="BE328" s="52"/>
      <c r="BF328" s="52"/>
      <c r="BG328" s="52">
        <f t="shared" si="3573"/>
        <v>26</v>
      </c>
      <c r="BH328" s="52">
        <f t="shared" si="3574"/>
        <v>24</v>
      </c>
      <c r="BI328" s="44"/>
      <c r="BJ328" s="44"/>
      <c r="BK328" s="44"/>
      <c r="BL328" s="44"/>
      <c r="BM328" s="31"/>
      <c r="BN328" s="44" t="s">
        <v>110</v>
      </c>
      <c r="BO328" s="45" t="s">
        <v>116</v>
      </c>
      <c r="BP328" s="45" t="s">
        <v>112</v>
      </c>
      <c r="BQ328" s="45" t="s">
        <v>121</v>
      </c>
      <c r="BR328" s="45">
        <v>116</v>
      </c>
      <c r="BS328" s="45">
        <v>2</v>
      </c>
      <c r="BT328" s="45">
        <v>116</v>
      </c>
      <c r="BU328" s="45">
        <v>1</v>
      </c>
      <c r="BV328" s="45">
        <v>1</v>
      </c>
      <c r="BW328" s="45">
        <v>1</v>
      </c>
      <c r="BX328" s="44">
        <v>68</v>
      </c>
      <c r="BY328" s="99">
        <f t="shared" si="3575"/>
        <v>68</v>
      </c>
      <c r="BZ328" s="62"/>
      <c r="CA328" s="58">
        <f t="shared" ref="CA328" si="3646">SUM(BZ328)*BU328</f>
        <v>0</v>
      </c>
      <c r="CB328" s="62"/>
      <c r="CC328" s="58">
        <f t="shared" si="3577"/>
        <v>0</v>
      </c>
      <c r="CD328" s="62"/>
      <c r="CE328" s="58">
        <f t="shared" ref="CE328" si="3647">SUM(CD328)*BV328</f>
        <v>0</v>
      </c>
      <c r="CF328" s="62">
        <v>68</v>
      </c>
      <c r="CG328" s="58">
        <f t="shared" ref="CG328" si="3648">SUM(CF328)*BW328</f>
        <v>68</v>
      </c>
      <c r="CH328" s="62"/>
      <c r="CI328" s="58">
        <f t="shared" si="3580"/>
        <v>0</v>
      </c>
      <c r="CJ328" s="51">
        <v>2</v>
      </c>
      <c r="CK328" s="51">
        <v>4</v>
      </c>
      <c r="CL328" s="62"/>
      <c r="CM328" s="58"/>
      <c r="CN328" s="62"/>
      <c r="CO328" s="51">
        <f t="shared" ref="CO328" si="3649">SUM(CN328)*3*BT328/5</f>
        <v>0</v>
      </c>
      <c r="CP328" s="62"/>
      <c r="CQ328" s="100">
        <f t="shared" si="3583"/>
        <v>0</v>
      </c>
      <c r="CR328" s="62"/>
      <c r="CS328" s="52">
        <f t="shared" si="3584"/>
        <v>0</v>
      </c>
      <c r="CT328" s="62"/>
      <c r="CU328" s="51">
        <f t="shared" si="3585"/>
        <v>0</v>
      </c>
      <c r="CV328" s="62"/>
      <c r="CW328" s="51">
        <f t="shared" ref="CW328" si="3650">SUM(CV328*BT328*2/3)</f>
        <v>0</v>
      </c>
      <c r="CX328" s="62"/>
      <c r="CY328" s="58">
        <f t="shared" ref="CY328" si="3651">SUM(CX328*BT328)</f>
        <v>0</v>
      </c>
      <c r="CZ328" s="62"/>
      <c r="DA328" s="58">
        <f t="shared" si="3588"/>
        <v>0</v>
      </c>
      <c r="DB328" s="62"/>
      <c r="DC328" s="51">
        <f t="shared" si="3589"/>
        <v>0</v>
      </c>
      <c r="DD328" s="62"/>
      <c r="DE328" s="51"/>
      <c r="DF328" s="63"/>
      <c r="DG328" s="52"/>
      <c r="DH328" s="63"/>
      <c r="DI328" s="52"/>
      <c r="DJ328" s="63">
        <v>1</v>
      </c>
      <c r="DK328" s="52">
        <v>8</v>
      </c>
      <c r="DL328" s="63"/>
      <c r="DM328" s="52"/>
      <c r="DN328" s="63"/>
      <c r="DO328" s="52"/>
      <c r="DP328" s="63"/>
      <c r="DQ328" s="52"/>
      <c r="DR328" s="52"/>
      <c r="DS328" s="52">
        <f t="shared" si="3590"/>
        <v>82</v>
      </c>
      <c r="DT328" s="52">
        <f t="shared" si="3591"/>
        <v>78</v>
      </c>
      <c r="DU328" s="31"/>
      <c r="DV328" s="31"/>
      <c r="DW328" s="31"/>
      <c r="DX328" s="31"/>
      <c r="DY328" s="31"/>
      <c r="DZ328" s="52"/>
      <c r="EA328" s="101"/>
      <c r="EB328" s="101"/>
      <c r="EC328" s="31"/>
      <c r="ED328" s="31"/>
      <c r="EE328" s="31"/>
      <c r="EF328" s="31"/>
      <c r="EG328" s="31"/>
      <c r="EH328" s="31"/>
      <c r="EI328" s="31"/>
      <c r="EJ328" s="31">
        <f t="shared" si="3592"/>
        <v>86</v>
      </c>
      <c r="EK328" s="31">
        <f t="shared" si="3593"/>
        <v>86</v>
      </c>
      <c r="EL328" s="31">
        <f t="shared" si="3594"/>
        <v>0</v>
      </c>
      <c r="EM328" s="30">
        <f t="shared" si="3595"/>
        <v>0</v>
      </c>
      <c r="EN328" s="31">
        <f t="shared" si="3596"/>
        <v>0</v>
      </c>
      <c r="EO328" s="31">
        <f t="shared" si="3597"/>
        <v>0</v>
      </c>
      <c r="EP328" s="31">
        <f t="shared" si="3598"/>
        <v>0</v>
      </c>
      <c r="EQ328" s="31">
        <f t="shared" si="3599"/>
        <v>0</v>
      </c>
      <c r="ER328" s="31">
        <f t="shared" si="3600"/>
        <v>86</v>
      </c>
      <c r="ES328" s="31">
        <f t="shared" si="3601"/>
        <v>86</v>
      </c>
      <c r="ET328" s="31">
        <f t="shared" si="3602"/>
        <v>0</v>
      </c>
      <c r="EU328" s="31">
        <f t="shared" si="3603"/>
        <v>0</v>
      </c>
      <c r="EV328" s="31">
        <f t="shared" si="3604"/>
        <v>2</v>
      </c>
      <c r="EW328" s="30">
        <f t="shared" si="3605"/>
        <v>6</v>
      </c>
      <c r="EX328" s="31">
        <f t="shared" si="3606"/>
        <v>0</v>
      </c>
      <c r="EY328" s="31">
        <f t="shared" si="3607"/>
        <v>0</v>
      </c>
      <c r="EZ328" s="31">
        <f t="shared" si="3608"/>
        <v>0</v>
      </c>
      <c r="FA328" s="31">
        <f t="shared" si="3609"/>
        <v>0</v>
      </c>
      <c r="FB328" s="31">
        <f t="shared" si="3610"/>
        <v>0</v>
      </c>
      <c r="FC328" s="31">
        <f t="shared" si="3611"/>
        <v>0</v>
      </c>
      <c r="FD328" s="31">
        <f t="shared" si="3612"/>
        <v>0</v>
      </c>
      <c r="FE328" s="31">
        <f t="shared" si="3613"/>
        <v>0</v>
      </c>
      <c r="FF328" s="31">
        <f t="shared" si="3614"/>
        <v>0</v>
      </c>
      <c r="FG328" s="30">
        <f t="shared" si="3615"/>
        <v>0</v>
      </c>
      <c r="FH328" s="31">
        <f t="shared" si="3616"/>
        <v>0</v>
      </c>
      <c r="FI328" s="31">
        <f t="shared" si="3617"/>
        <v>0</v>
      </c>
      <c r="FJ328" s="31">
        <f t="shared" si="3618"/>
        <v>0</v>
      </c>
      <c r="FK328" s="31">
        <f t="shared" si="3619"/>
        <v>0</v>
      </c>
      <c r="FL328" s="31">
        <f t="shared" si="3620"/>
        <v>0</v>
      </c>
      <c r="FM328" s="31">
        <f t="shared" si="3621"/>
        <v>0</v>
      </c>
      <c r="FN328" s="31">
        <f t="shared" si="3622"/>
        <v>0</v>
      </c>
      <c r="FO328" s="31">
        <f t="shared" si="3623"/>
        <v>0</v>
      </c>
      <c r="FP328" s="31">
        <f t="shared" si="3624"/>
        <v>1</v>
      </c>
      <c r="FQ328" s="31">
        <f t="shared" si="3625"/>
        <v>6</v>
      </c>
      <c r="FR328" s="31"/>
      <c r="FS328" s="31">
        <f t="shared" si="3625"/>
        <v>0</v>
      </c>
      <c r="FT328" s="31">
        <f t="shared" si="3626"/>
        <v>0</v>
      </c>
      <c r="FU328" s="31">
        <f t="shared" si="3627"/>
        <v>0</v>
      </c>
      <c r="FV328" s="31">
        <f t="shared" si="3628"/>
        <v>1</v>
      </c>
      <c r="FW328" s="31">
        <f t="shared" si="3629"/>
        <v>8</v>
      </c>
      <c r="FX328" s="31">
        <f t="shared" si="3630"/>
        <v>0</v>
      </c>
      <c r="FY328" s="31">
        <f t="shared" si="3631"/>
        <v>0</v>
      </c>
      <c r="FZ328" s="31">
        <f t="shared" si="3632"/>
        <v>0</v>
      </c>
      <c r="GA328" s="31">
        <f t="shared" si="3633"/>
        <v>0</v>
      </c>
      <c r="GB328" s="31">
        <f t="shared" si="3634"/>
        <v>0</v>
      </c>
      <c r="GC328" s="31">
        <f t="shared" si="3635"/>
        <v>0</v>
      </c>
      <c r="GD328" s="31">
        <f t="shared" si="3636"/>
        <v>0</v>
      </c>
      <c r="GE328" s="97">
        <f t="shared" si="3637"/>
        <v>108</v>
      </c>
      <c r="GF328" s="98">
        <f t="shared" si="3638"/>
        <v>102</v>
      </c>
      <c r="GG328" s="31"/>
      <c r="GH328" s="31"/>
      <c r="GI328" s="31"/>
      <c r="GJ328" s="31"/>
      <c r="GL328" s="7"/>
      <c r="GM328" s="7"/>
      <c r="GN328" s="11"/>
      <c r="GO328" s="33"/>
      <c r="GP328" s="40"/>
    </row>
    <row r="329" spans="1:200" s="2" customFormat="1" ht="24.95" hidden="1" customHeight="1">
      <c r="A329" s="31"/>
      <c r="B329" s="44" t="s">
        <v>119</v>
      </c>
      <c r="C329" s="45" t="s">
        <v>116</v>
      </c>
      <c r="D329" s="109" t="s">
        <v>112</v>
      </c>
      <c r="E329" s="45" t="s">
        <v>121</v>
      </c>
      <c r="F329" s="45">
        <v>116</v>
      </c>
      <c r="G329" s="109">
        <v>1</v>
      </c>
      <c r="H329" s="45">
        <v>80</v>
      </c>
      <c r="I329" s="45">
        <v>1</v>
      </c>
      <c r="J329" s="45">
        <v>1</v>
      </c>
      <c r="K329" s="45">
        <v>1</v>
      </c>
      <c r="L329" s="104">
        <v>18</v>
      </c>
      <c r="M329" s="105">
        <f t="shared" si="3558"/>
        <v>14</v>
      </c>
      <c r="N329" s="104">
        <v>0</v>
      </c>
      <c r="O329" s="104">
        <f t="shared" ref="O329" si="3652">SUM(N329)*I329</f>
        <v>0</v>
      </c>
      <c r="P329" s="104"/>
      <c r="Q329" s="106">
        <f t="shared" si="3560"/>
        <v>0</v>
      </c>
      <c r="R329" s="104"/>
      <c r="S329" s="106">
        <f t="shared" ref="S329" si="3653">SUM(R329)*J329</f>
        <v>0</v>
      </c>
      <c r="T329" s="64">
        <v>14</v>
      </c>
      <c r="U329" s="59">
        <f t="shared" si="3642"/>
        <v>14</v>
      </c>
      <c r="V329" s="64"/>
      <c r="W329" s="59">
        <f t="shared" ref="W329" si="3654">SUM(V329)*J329*3</f>
        <v>0</v>
      </c>
      <c r="X329" s="51">
        <f t="shared" ref="X329" si="3655">2/8*J329*AX329</f>
        <v>0</v>
      </c>
      <c r="Y329" s="51">
        <v>0</v>
      </c>
      <c r="Z329" s="64"/>
      <c r="AA329" s="59"/>
      <c r="AB329" s="64"/>
      <c r="AC329" s="53">
        <f t="shared" ref="AC329" si="3656">SUM(AB329)*3*H329/5</f>
        <v>0</v>
      </c>
      <c r="AD329" s="64"/>
      <c r="AE329" s="59">
        <f t="shared" ref="AE329" si="3657">SUM(AD329*H329*(30+4))</f>
        <v>0</v>
      </c>
      <c r="AF329" s="64"/>
      <c r="AG329" s="110">
        <f t="shared" si="3567"/>
        <v>0</v>
      </c>
      <c r="AH329" s="64"/>
      <c r="AI329" s="51">
        <f t="shared" si="3568"/>
        <v>0</v>
      </c>
      <c r="AJ329" s="63"/>
      <c r="AK329" s="52"/>
      <c r="AL329" s="63"/>
      <c r="AM329" s="52"/>
      <c r="AN329" s="63"/>
      <c r="AO329" s="52"/>
      <c r="AP329" s="63"/>
      <c r="AQ329" s="52"/>
      <c r="AR329" s="63"/>
      <c r="AS329" s="52"/>
      <c r="AT329" s="63"/>
      <c r="AU329" s="52"/>
      <c r="AV329" s="63"/>
      <c r="AW329" s="52"/>
      <c r="AX329" s="63"/>
      <c r="AY329" s="52"/>
      <c r="AZ329" s="63"/>
      <c r="BA329" s="52"/>
      <c r="BB329" s="63"/>
      <c r="BC329" s="52"/>
      <c r="BD329" s="63"/>
      <c r="BE329" s="52"/>
      <c r="BF329" s="52"/>
      <c r="BG329" s="52">
        <f t="shared" si="3573"/>
        <v>14</v>
      </c>
      <c r="BH329" s="52">
        <f t="shared" si="3574"/>
        <v>14</v>
      </c>
      <c r="BI329" s="44"/>
      <c r="BJ329" s="44"/>
      <c r="BK329" s="44"/>
      <c r="BL329" s="44"/>
      <c r="BM329" s="31"/>
      <c r="BN329" s="44" t="s">
        <v>174</v>
      </c>
      <c r="BO329" s="45"/>
      <c r="BP329" s="45" t="s">
        <v>112</v>
      </c>
      <c r="BQ329" s="103" t="s">
        <v>175</v>
      </c>
      <c r="BR329" s="45"/>
      <c r="BS329" s="45">
        <v>2</v>
      </c>
      <c r="BT329" s="45">
        <v>50</v>
      </c>
      <c r="BU329" s="45">
        <v>1</v>
      </c>
      <c r="BV329" s="45">
        <v>1</v>
      </c>
      <c r="BW329" s="45">
        <v>1</v>
      </c>
      <c r="BX329" s="45">
        <v>32</v>
      </c>
      <c r="BY329" s="99">
        <f t="shared" si="3575"/>
        <v>24</v>
      </c>
      <c r="BZ329" s="62"/>
      <c r="CA329" s="58">
        <f>SUM(BZ329)*BU329</f>
        <v>0</v>
      </c>
      <c r="CB329" s="62"/>
      <c r="CC329" s="58">
        <f t="shared" si="3577"/>
        <v>0</v>
      </c>
      <c r="CD329" s="62"/>
      <c r="CE329" s="58">
        <f>SUM(CD329)*BV329*3*BU329</f>
        <v>0</v>
      </c>
      <c r="CF329" s="62">
        <v>24</v>
      </c>
      <c r="CG329" s="58">
        <f>CF329*BV329*3</f>
        <v>72</v>
      </c>
      <c r="CH329" s="63"/>
      <c r="CI329" s="52"/>
      <c r="CJ329" s="52"/>
      <c r="CK329" s="52"/>
      <c r="CL329" s="63"/>
      <c r="CM329" s="52"/>
      <c r="CN329" s="63"/>
      <c r="CO329" s="52"/>
      <c r="CP329" s="63"/>
      <c r="CQ329" s="108"/>
      <c r="CR329" s="63"/>
      <c r="CS329" s="52"/>
      <c r="CT329" s="63"/>
      <c r="CU329" s="52"/>
      <c r="CV329" s="63"/>
      <c r="CW329" s="52"/>
      <c r="CX329" s="63"/>
      <c r="CY329" s="52"/>
      <c r="CZ329" s="63"/>
      <c r="DA329" s="52"/>
      <c r="DB329" s="63"/>
      <c r="DC329" s="52"/>
      <c r="DD329" s="63"/>
      <c r="DE329" s="52"/>
      <c r="DF329" s="63"/>
      <c r="DG329" s="52"/>
      <c r="DH329" s="63"/>
      <c r="DI329" s="52"/>
      <c r="DJ329" s="63"/>
      <c r="DK329" s="52"/>
      <c r="DL329" s="63"/>
      <c r="DM329" s="52"/>
      <c r="DN329" s="63"/>
      <c r="DO329" s="52"/>
      <c r="DP329" s="63"/>
      <c r="DQ329" s="52"/>
      <c r="DR329" s="52"/>
      <c r="DS329" s="52">
        <f t="shared" si="3590"/>
        <v>72</v>
      </c>
      <c r="DT329" s="52">
        <f t="shared" si="3591"/>
        <v>72</v>
      </c>
      <c r="DU329" s="31"/>
      <c r="DV329" s="31"/>
      <c r="DW329" s="31"/>
      <c r="DX329" s="31"/>
      <c r="DY329" s="31"/>
      <c r="DZ329" s="110"/>
      <c r="EA329" s="103"/>
      <c r="EB329" s="101"/>
      <c r="EC329" s="31"/>
      <c r="ED329" s="31"/>
      <c r="EE329" s="31"/>
      <c r="EF329" s="31"/>
      <c r="EG329" s="31"/>
      <c r="EH329" s="31"/>
      <c r="EI329" s="31"/>
      <c r="EJ329" s="31">
        <f t="shared" si="3592"/>
        <v>50</v>
      </c>
      <c r="EK329" s="31">
        <f t="shared" si="3593"/>
        <v>38</v>
      </c>
      <c r="EL329" s="31">
        <f t="shared" si="3594"/>
        <v>0</v>
      </c>
      <c r="EM329" s="30">
        <f t="shared" si="3595"/>
        <v>0</v>
      </c>
      <c r="EN329" s="31">
        <f t="shared" si="3596"/>
        <v>0</v>
      </c>
      <c r="EO329" s="31">
        <f t="shared" si="3597"/>
        <v>0</v>
      </c>
      <c r="EP329" s="31">
        <f t="shared" si="3598"/>
        <v>0</v>
      </c>
      <c r="EQ329" s="31">
        <f t="shared" si="3599"/>
        <v>0</v>
      </c>
      <c r="ER329" s="31">
        <f t="shared" si="3600"/>
        <v>38</v>
      </c>
      <c r="ES329" s="31">
        <f t="shared" si="3601"/>
        <v>86</v>
      </c>
      <c r="ET329" s="31">
        <f t="shared" si="3602"/>
        <v>0</v>
      </c>
      <c r="EU329" s="31">
        <f t="shared" si="3603"/>
        <v>0</v>
      </c>
      <c r="EV329" s="31">
        <f t="shared" si="3604"/>
        <v>0</v>
      </c>
      <c r="EW329" s="30">
        <f t="shared" si="3605"/>
        <v>0</v>
      </c>
      <c r="EX329" s="31">
        <f t="shared" si="3606"/>
        <v>0</v>
      </c>
      <c r="EY329" s="31">
        <f t="shared" si="3607"/>
        <v>0</v>
      </c>
      <c r="EZ329" s="31">
        <f t="shared" si="3608"/>
        <v>0</v>
      </c>
      <c r="FA329" s="31">
        <f t="shared" si="3609"/>
        <v>0</v>
      </c>
      <c r="FB329" s="31">
        <f t="shared" si="3610"/>
        <v>0</v>
      </c>
      <c r="FC329" s="31">
        <f t="shared" si="3611"/>
        <v>0</v>
      </c>
      <c r="FD329" s="31">
        <f t="shared" si="3612"/>
        <v>0</v>
      </c>
      <c r="FE329" s="31">
        <f t="shared" si="3613"/>
        <v>0</v>
      </c>
      <c r="FF329" s="31">
        <f t="shared" si="3614"/>
        <v>0</v>
      </c>
      <c r="FG329" s="30">
        <f t="shared" si="3615"/>
        <v>0</v>
      </c>
      <c r="FH329" s="31">
        <f t="shared" si="3616"/>
        <v>0</v>
      </c>
      <c r="FI329" s="31">
        <f t="shared" si="3617"/>
        <v>0</v>
      </c>
      <c r="FJ329" s="31">
        <f t="shared" si="3618"/>
        <v>0</v>
      </c>
      <c r="FK329" s="31">
        <f t="shared" si="3619"/>
        <v>0</v>
      </c>
      <c r="FL329" s="31">
        <f t="shared" si="3620"/>
        <v>0</v>
      </c>
      <c r="FM329" s="31">
        <f t="shared" si="3621"/>
        <v>0</v>
      </c>
      <c r="FN329" s="31">
        <f t="shared" si="3622"/>
        <v>0</v>
      </c>
      <c r="FO329" s="31">
        <f t="shared" si="3623"/>
        <v>0</v>
      </c>
      <c r="FP329" s="31">
        <f t="shared" si="3624"/>
        <v>0</v>
      </c>
      <c r="FQ329" s="31">
        <f t="shared" si="3625"/>
        <v>0</v>
      </c>
      <c r="FR329" s="31"/>
      <c r="FS329" s="31">
        <f t="shared" si="3625"/>
        <v>0</v>
      </c>
      <c r="FT329" s="31">
        <f t="shared" si="3626"/>
        <v>0</v>
      </c>
      <c r="FU329" s="31">
        <f t="shared" si="3627"/>
        <v>0</v>
      </c>
      <c r="FV329" s="31">
        <f t="shared" si="3628"/>
        <v>0</v>
      </c>
      <c r="FW329" s="31">
        <f t="shared" si="3629"/>
        <v>0</v>
      </c>
      <c r="FX329" s="31">
        <f t="shared" si="3630"/>
        <v>0</v>
      </c>
      <c r="FY329" s="31">
        <f t="shared" si="3631"/>
        <v>0</v>
      </c>
      <c r="FZ329" s="31">
        <f t="shared" si="3632"/>
        <v>0</v>
      </c>
      <c r="GA329" s="31">
        <f t="shared" si="3633"/>
        <v>0</v>
      </c>
      <c r="GB329" s="31">
        <f t="shared" si="3634"/>
        <v>0</v>
      </c>
      <c r="GC329" s="31">
        <f t="shared" si="3635"/>
        <v>0</v>
      </c>
      <c r="GD329" s="31">
        <f t="shared" si="3636"/>
        <v>0</v>
      </c>
      <c r="GE329" s="97">
        <f t="shared" si="3637"/>
        <v>86</v>
      </c>
      <c r="GF329" s="98">
        <f t="shared" si="3638"/>
        <v>86</v>
      </c>
      <c r="GG329" s="31"/>
      <c r="GH329" s="31"/>
      <c r="GI329" s="31"/>
      <c r="GJ329" s="31"/>
      <c r="GL329" s="7"/>
      <c r="GM329" s="7"/>
      <c r="GN329" s="11"/>
      <c r="GO329" s="33"/>
      <c r="GP329" s="40"/>
    </row>
    <row r="330" spans="1:200" s="2" customFormat="1" ht="24.95" hidden="1" customHeight="1">
      <c r="A330" s="31"/>
      <c r="B330" s="111" t="s">
        <v>110</v>
      </c>
      <c r="C330" s="109" t="s">
        <v>116</v>
      </c>
      <c r="D330" s="109" t="s">
        <v>112</v>
      </c>
      <c r="E330" s="45" t="s">
        <v>121</v>
      </c>
      <c r="F330" s="45" t="s">
        <v>177</v>
      </c>
      <c r="G330" s="109">
        <v>7</v>
      </c>
      <c r="H330" s="45">
        <v>25</v>
      </c>
      <c r="I330" s="45">
        <v>1</v>
      </c>
      <c r="J330" s="45">
        <v>3</v>
      </c>
      <c r="K330" s="45">
        <v>1</v>
      </c>
      <c r="L330" s="44">
        <v>40</v>
      </c>
      <c r="M330" s="99">
        <f t="shared" si="3558"/>
        <v>18</v>
      </c>
      <c r="N330" s="62"/>
      <c r="O330" s="58">
        <f t="shared" ref="O330" si="3658">SUM(N330)*I330</f>
        <v>0</v>
      </c>
      <c r="P330" s="62"/>
      <c r="Q330" s="58">
        <f t="shared" si="3560"/>
        <v>0</v>
      </c>
      <c r="R330" s="62">
        <v>0</v>
      </c>
      <c r="S330" s="58">
        <f t="shared" ref="S330" si="3659">SUM(R330)*J330</f>
        <v>0</v>
      </c>
      <c r="T330" s="62">
        <v>18</v>
      </c>
      <c r="U330" s="58">
        <f t="shared" ref="U330:U331" si="3660">SUM(T330)*K330</f>
        <v>18</v>
      </c>
      <c r="V330" s="62"/>
      <c r="W330" s="58">
        <f t="shared" ref="W330:W331" si="3661">SUM(V330)*J330*5</f>
        <v>0</v>
      </c>
      <c r="X330" s="51">
        <f t="shared" ref="X330:X331" si="3662">SUM(K330*AX330*2+K330*AZ330*2)</f>
        <v>0</v>
      </c>
      <c r="Y330" s="51">
        <v>0</v>
      </c>
      <c r="Z330" s="62"/>
      <c r="AA330" s="58"/>
      <c r="AB330" s="62"/>
      <c r="AC330" s="51">
        <f t="shared" ref="AC330:AC331" si="3663">SUM(AB330)*3*H330/5</f>
        <v>0</v>
      </c>
      <c r="AD330" s="62"/>
      <c r="AE330" s="100">
        <f t="shared" ref="AE330:AE331" si="3664">SUM(AD330*H330*(30+4))</f>
        <v>0</v>
      </c>
      <c r="AF330" s="62"/>
      <c r="AG330" s="52">
        <f t="shared" si="3567"/>
        <v>0</v>
      </c>
      <c r="AH330" s="62"/>
      <c r="AI330" s="51">
        <f t="shared" si="3568"/>
        <v>0</v>
      </c>
      <c r="AJ330" s="62"/>
      <c r="AK330" s="51">
        <f t="shared" ref="AK330:AK331" si="3665">SUM(AJ330*H330*2/3)</f>
        <v>0</v>
      </c>
      <c r="AL330" s="62"/>
      <c r="AM330" s="58">
        <f t="shared" ref="AM330" si="3666">SUM(AL330*H330)</f>
        <v>0</v>
      </c>
      <c r="AN330" s="62"/>
      <c r="AO330" s="58">
        <f t="shared" ref="AO330:AO331" si="3667">SUM(AN330*J330)</f>
        <v>0</v>
      </c>
      <c r="AP330" s="62"/>
      <c r="AQ330" s="51">
        <f t="shared" ref="AQ330:AQ331" si="3668">SUM(AP330*H330*2)</f>
        <v>0</v>
      </c>
      <c r="AR330" s="62">
        <v>3</v>
      </c>
      <c r="AS330" s="51">
        <f t="shared" ref="AS330" si="3669">AR330*K330*6</f>
        <v>18</v>
      </c>
      <c r="AT330" s="63"/>
      <c r="AU330" s="52"/>
      <c r="AV330" s="63"/>
      <c r="AW330" s="52"/>
      <c r="AX330" s="63"/>
      <c r="AY330" s="52"/>
      <c r="AZ330" s="63"/>
      <c r="BA330" s="52"/>
      <c r="BB330" s="63"/>
      <c r="BC330" s="52"/>
      <c r="BD330" s="63"/>
      <c r="BE330" s="52"/>
      <c r="BF330" s="52"/>
      <c r="BG330" s="52">
        <f t="shared" si="3573"/>
        <v>36</v>
      </c>
      <c r="BH330" s="52">
        <f t="shared" si="3574"/>
        <v>36</v>
      </c>
      <c r="BI330" s="44"/>
      <c r="BJ330" s="44"/>
      <c r="BK330" s="44"/>
      <c r="BL330" s="44"/>
      <c r="BM330" s="31"/>
      <c r="BN330" s="111" t="s">
        <v>110</v>
      </c>
      <c r="BO330" s="109" t="s">
        <v>116</v>
      </c>
      <c r="BP330" s="109" t="s">
        <v>112</v>
      </c>
      <c r="BQ330" s="45" t="s">
        <v>121</v>
      </c>
      <c r="BR330" s="45" t="s">
        <v>177</v>
      </c>
      <c r="BS330" s="109">
        <v>8</v>
      </c>
      <c r="BT330" s="45">
        <v>25</v>
      </c>
      <c r="BU330" s="45">
        <v>1</v>
      </c>
      <c r="BV330" s="45">
        <v>3</v>
      </c>
      <c r="BW330" s="45">
        <v>1</v>
      </c>
      <c r="BX330" s="44">
        <v>40</v>
      </c>
      <c r="BY330" s="99">
        <f t="shared" si="3575"/>
        <v>4</v>
      </c>
      <c r="BZ330" s="62"/>
      <c r="CA330" s="58">
        <f t="shared" ref="CA330" si="3670">SUM(BZ330)*BU330</f>
        <v>0</v>
      </c>
      <c r="CB330" s="62"/>
      <c r="CC330" s="58">
        <f t="shared" si="3577"/>
        <v>0</v>
      </c>
      <c r="CD330" s="62">
        <v>0</v>
      </c>
      <c r="CE330" s="58">
        <f t="shared" ref="CE330" si="3671">SUM(CD330)*BV330</f>
        <v>0</v>
      </c>
      <c r="CF330" s="62">
        <v>4</v>
      </c>
      <c r="CG330" s="58">
        <f t="shared" ref="CG330:CG331" si="3672">SUM(CF330)*BW330</f>
        <v>4</v>
      </c>
      <c r="CH330" s="62"/>
      <c r="CI330" s="58">
        <f t="shared" ref="CI330:CI331" si="3673">SUM(CH330)*BV330*5</f>
        <v>0</v>
      </c>
      <c r="CJ330" s="51">
        <f t="shared" ref="CJ330:CJ331" si="3674">SUM(BW330*DJ330*2+BW330*DL330*2)</f>
        <v>0</v>
      </c>
      <c r="CK330" s="51">
        <v>1</v>
      </c>
      <c r="CL330" s="62"/>
      <c r="CM330" s="58"/>
      <c r="CN330" s="62"/>
      <c r="CO330" s="51">
        <f t="shared" ref="CO330:CO331" si="3675">SUM(CN330)*3*BT330/5</f>
        <v>0</v>
      </c>
      <c r="CP330" s="62"/>
      <c r="CQ330" s="100">
        <f t="shared" ref="CQ330:CQ331" si="3676">SUM(CP330*BT330*(30+4))</f>
        <v>0</v>
      </c>
      <c r="CR330" s="62"/>
      <c r="CS330" s="52">
        <f t="shared" ref="CS330:CS331" si="3677">SUM(CR330*BT330*3)</f>
        <v>0</v>
      </c>
      <c r="CT330" s="62"/>
      <c r="CU330" s="51">
        <f t="shared" ref="CU330:CU331" si="3678">SUM(CT330*BT330/3)</f>
        <v>0</v>
      </c>
      <c r="CV330" s="62"/>
      <c r="CW330" s="51">
        <f t="shared" ref="CW330:CW331" si="3679">SUM(CV330*BT330*2/3)</f>
        <v>0</v>
      </c>
      <c r="CX330" s="62"/>
      <c r="CY330" s="58">
        <f t="shared" ref="CY330" si="3680">SUM(CX330*BT330)</f>
        <v>0</v>
      </c>
      <c r="CZ330" s="62"/>
      <c r="DA330" s="58">
        <f t="shared" ref="DA330:DA331" si="3681">SUM(CZ330*BV330)</f>
        <v>0</v>
      </c>
      <c r="DB330" s="62"/>
      <c r="DC330" s="51">
        <f t="shared" ref="DC330:DC331" si="3682">SUM(DB330*BT330*2)</f>
        <v>0</v>
      </c>
      <c r="DD330" s="62">
        <v>3</v>
      </c>
      <c r="DE330" s="51">
        <f t="shared" ref="DE330" si="3683">DD330*BW330*6</f>
        <v>18</v>
      </c>
      <c r="DF330" s="63"/>
      <c r="DG330" s="52"/>
      <c r="DH330" s="63"/>
      <c r="DI330" s="52"/>
      <c r="DJ330" s="63"/>
      <c r="DK330" s="52"/>
      <c r="DL330" s="63"/>
      <c r="DM330" s="52"/>
      <c r="DN330" s="63"/>
      <c r="DO330" s="52"/>
      <c r="DP330" s="63"/>
      <c r="DQ330" s="52"/>
      <c r="DR330" s="52"/>
      <c r="DS330" s="52">
        <f t="shared" si="3590"/>
        <v>23</v>
      </c>
      <c r="DT330" s="52">
        <f t="shared" si="3591"/>
        <v>22</v>
      </c>
      <c r="DU330" s="31"/>
      <c r="DV330" s="31"/>
      <c r="DW330" s="31"/>
      <c r="DX330" s="31"/>
      <c r="DY330" s="31"/>
      <c r="DZ330" s="52"/>
      <c r="EA330" s="109"/>
      <c r="EB330" s="109"/>
      <c r="EC330" s="31"/>
      <c r="ED330" s="31"/>
      <c r="EE330" s="31"/>
      <c r="EF330" s="31"/>
      <c r="EG330" s="31"/>
      <c r="EH330" s="31"/>
      <c r="EI330" s="31"/>
      <c r="EJ330" s="31">
        <f t="shared" si="3592"/>
        <v>80</v>
      </c>
      <c r="EK330" s="31">
        <f t="shared" si="3593"/>
        <v>22</v>
      </c>
      <c r="EL330" s="31">
        <f t="shared" si="3594"/>
        <v>0</v>
      </c>
      <c r="EM330" s="30">
        <f t="shared" si="3595"/>
        <v>0</v>
      </c>
      <c r="EN330" s="31">
        <f t="shared" si="3596"/>
        <v>0</v>
      </c>
      <c r="EO330" s="31">
        <f t="shared" si="3597"/>
        <v>0</v>
      </c>
      <c r="EP330" s="31">
        <f t="shared" si="3598"/>
        <v>0</v>
      </c>
      <c r="EQ330" s="31">
        <f t="shared" si="3599"/>
        <v>0</v>
      </c>
      <c r="ER330" s="31">
        <f t="shared" si="3600"/>
        <v>22</v>
      </c>
      <c r="ES330" s="31">
        <f t="shared" si="3601"/>
        <v>22</v>
      </c>
      <c r="ET330" s="31">
        <f t="shared" si="3602"/>
        <v>0</v>
      </c>
      <c r="EU330" s="31">
        <f t="shared" si="3603"/>
        <v>0</v>
      </c>
      <c r="EV330" s="31">
        <f t="shared" si="3604"/>
        <v>0</v>
      </c>
      <c r="EW330" s="30">
        <f t="shared" si="3605"/>
        <v>1</v>
      </c>
      <c r="EX330" s="31">
        <f t="shared" si="3606"/>
        <v>0</v>
      </c>
      <c r="EY330" s="31">
        <f t="shared" si="3607"/>
        <v>0</v>
      </c>
      <c r="EZ330" s="31">
        <f t="shared" si="3608"/>
        <v>0</v>
      </c>
      <c r="FA330" s="31">
        <f t="shared" si="3609"/>
        <v>0</v>
      </c>
      <c r="FB330" s="31">
        <f t="shared" si="3610"/>
        <v>0</v>
      </c>
      <c r="FC330" s="31">
        <f t="shared" si="3611"/>
        <v>0</v>
      </c>
      <c r="FD330" s="31">
        <f t="shared" si="3612"/>
        <v>0</v>
      </c>
      <c r="FE330" s="31">
        <f t="shared" si="3613"/>
        <v>0</v>
      </c>
      <c r="FF330" s="31">
        <f t="shared" si="3614"/>
        <v>0</v>
      </c>
      <c r="FG330" s="30">
        <f t="shared" si="3615"/>
        <v>0</v>
      </c>
      <c r="FH330" s="31">
        <f t="shared" si="3616"/>
        <v>0</v>
      </c>
      <c r="FI330" s="31">
        <f t="shared" si="3617"/>
        <v>0</v>
      </c>
      <c r="FJ330" s="31">
        <f t="shared" si="3618"/>
        <v>0</v>
      </c>
      <c r="FK330" s="31">
        <f t="shared" si="3619"/>
        <v>0</v>
      </c>
      <c r="FL330" s="31">
        <f t="shared" si="3620"/>
        <v>0</v>
      </c>
      <c r="FM330" s="31">
        <f t="shared" si="3621"/>
        <v>0</v>
      </c>
      <c r="FN330" s="31">
        <f t="shared" si="3622"/>
        <v>0</v>
      </c>
      <c r="FO330" s="31">
        <f t="shared" si="3623"/>
        <v>0</v>
      </c>
      <c r="FP330" s="31">
        <f t="shared" si="3624"/>
        <v>6</v>
      </c>
      <c r="FQ330" s="31">
        <f t="shared" si="3625"/>
        <v>36</v>
      </c>
      <c r="FR330" s="31"/>
      <c r="FS330" s="31">
        <f t="shared" si="3625"/>
        <v>0</v>
      </c>
      <c r="FT330" s="31">
        <f t="shared" si="3626"/>
        <v>0</v>
      </c>
      <c r="FU330" s="31">
        <f t="shared" si="3627"/>
        <v>0</v>
      </c>
      <c r="FV330" s="31">
        <f t="shared" si="3628"/>
        <v>0</v>
      </c>
      <c r="FW330" s="31">
        <f t="shared" si="3629"/>
        <v>0</v>
      </c>
      <c r="FX330" s="31">
        <f t="shared" si="3630"/>
        <v>0</v>
      </c>
      <c r="FY330" s="31">
        <f t="shared" si="3631"/>
        <v>0</v>
      </c>
      <c r="FZ330" s="31">
        <f t="shared" si="3632"/>
        <v>0</v>
      </c>
      <c r="GA330" s="31">
        <f t="shared" si="3633"/>
        <v>0</v>
      </c>
      <c r="GB330" s="31">
        <f t="shared" si="3634"/>
        <v>0</v>
      </c>
      <c r="GC330" s="31">
        <f t="shared" si="3635"/>
        <v>0</v>
      </c>
      <c r="GD330" s="31">
        <f t="shared" si="3636"/>
        <v>0</v>
      </c>
      <c r="GE330" s="97">
        <f t="shared" si="3637"/>
        <v>59</v>
      </c>
      <c r="GF330" s="98">
        <f t="shared" si="3638"/>
        <v>58</v>
      </c>
      <c r="GG330" s="31"/>
      <c r="GH330" s="31"/>
      <c r="GI330" s="31"/>
      <c r="GJ330" s="31"/>
      <c r="GL330" s="7"/>
      <c r="GM330" s="7"/>
      <c r="GN330" s="11"/>
      <c r="GO330" s="33"/>
      <c r="GP330" s="40"/>
    </row>
    <row r="331" spans="1:200" s="2" customFormat="1" ht="24.95" hidden="1" customHeight="1">
      <c r="A331" s="31"/>
      <c r="B331" s="44" t="s">
        <v>110</v>
      </c>
      <c r="C331" s="109" t="s">
        <v>116</v>
      </c>
      <c r="D331" s="45" t="s">
        <v>112</v>
      </c>
      <c r="E331" s="45" t="s">
        <v>121</v>
      </c>
      <c r="F331" s="45">
        <v>217</v>
      </c>
      <c r="G331" s="45">
        <v>3</v>
      </c>
      <c r="H331" s="45">
        <v>55</v>
      </c>
      <c r="I331" s="45">
        <v>1</v>
      </c>
      <c r="J331" s="45">
        <v>1</v>
      </c>
      <c r="K331" s="45">
        <v>1</v>
      </c>
      <c r="L331" s="44">
        <v>44</v>
      </c>
      <c r="M331" s="99">
        <f t="shared" si="3558"/>
        <v>6</v>
      </c>
      <c r="N331" s="62"/>
      <c r="O331" s="58">
        <f t="shared" ref="O331" si="3684">SUM(N331)*I331</f>
        <v>0</v>
      </c>
      <c r="P331" s="62"/>
      <c r="Q331" s="58">
        <f t="shared" si="3560"/>
        <v>0</v>
      </c>
      <c r="R331" s="62">
        <v>0</v>
      </c>
      <c r="S331" s="58">
        <f t="shared" ref="S331" si="3685">SUM(R331)*J331</f>
        <v>0</v>
      </c>
      <c r="T331" s="62">
        <v>6</v>
      </c>
      <c r="U331" s="58">
        <f t="shared" si="3660"/>
        <v>6</v>
      </c>
      <c r="V331" s="62"/>
      <c r="W331" s="58">
        <f t="shared" si="3661"/>
        <v>0</v>
      </c>
      <c r="X331" s="51">
        <f t="shared" si="3662"/>
        <v>0</v>
      </c>
      <c r="Y331" s="51">
        <v>0</v>
      </c>
      <c r="Z331" s="62"/>
      <c r="AA331" s="58"/>
      <c r="AB331" s="62"/>
      <c r="AC331" s="51">
        <f t="shared" si="3663"/>
        <v>0</v>
      </c>
      <c r="AD331" s="62"/>
      <c r="AE331" s="100">
        <f t="shared" si="3664"/>
        <v>0</v>
      </c>
      <c r="AF331" s="62"/>
      <c r="AG331" s="52">
        <f t="shared" si="3567"/>
        <v>0</v>
      </c>
      <c r="AH331" s="62"/>
      <c r="AI331" s="51">
        <f t="shared" si="3568"/>
        <v>0</v>
      </c>
      <c r="AJ331" s="62"/>
      <c r="AK331" s="51">
        <f t="shared" si="3665"/>
        <v>0</v>
      </c>
      <c r="AL331" s="62"/>
      <c r="AM331" s="58">
        <f t="shared" ref="AM331" si="3686">SUM(AL331*H331)</f>
        <v>0</v>
      </c>
      <c r="AN331" s="62"/>
      <c r="AO331" s="58">
        <f t="shared" si="3667"/>
        <v>0</v>
      </c>
      <c r="AP331" s="62"/>
      <c r="AQ331" s="51">
        <f t="shared" si="3668"/>
        <v>0</v>
      </c>
      <c r="AR331" s="62">
        <v>1</v>
      </c>
      <c r="AS331" s="51">
        <f>AR331*K331*6</f>
        <v>6</v>
      </c>
      <c r="AT331" s="63"/>
      <c r="AU331" s="52"/>
      <c r="AV331" s="63"/>
      <c r="AW331" s="52"/>
      <c r="AX331" s="63"/>
      <c r="AY331" s="52"/>
      <c r="AZ331" s="63"/>
      <c r="BA331" s="52"/>
      <c r="BB331" s="63"/>
      <c r="BC331" s="52"/>
      <c r="BD331" s="63"/>
      <c r="BE331" s="52"/>
      <c r="BF331" s="52"/>
      <c r="BG331" s="52">
        <f t="shared" si="3573"/>
        <v>12</v>
      </c>
      <c r="BH331" s="52">
        <f t="shared" si="3574"/>
        <v>12</v>
      </c>
      <c r="BI331" s="31"/>
      <c r="BJ331" s="44"/>
      <c r="BK331" s="44"/>
      <c r="BL331" s="44"/>
      <c r="BM331" s="31"/>
      <c r="BN331" s="44" t="s">
        <v>110</v>
      </c>
      <c r="BO331" s="109" t="s">
        <v>116</v>
      </c>
      <c r="BP331" s="45" t="s">
        <v>112</v>
      </c>
      <c r="BQ331" s="45" t="s">
        <v>121</v>
      </c>
      <c r="BR331" s="45">
        <v>217</v>
      </c>
      <c r="BS331" s="45">
        <v>4</v>
      </c>
      <c r="BT331" s="45">
        <v>55</v>
      </c>
      <c r="BU331" s="45">
        <v>1</v>
      </c>
      <c r="BV331" s="45">
        <v>1</v>
      </c>
      <c r="BW331" s="45">
        <v>1</v>
      </c>
      <c r="BX331" s="44">
        <v>44</v>
      </c>
      <c r="BY331" s="99">
        <f t="shared" si="3575"/>
        <v>0</v>
      </c>
      <c r="BZ331" s="62"/>
      <c r="CA331" s="58">
        <f t="shared" ref="CA331" si="3687">SUM(BZ331)*BU331</f>
        <v>0</v>
      </c>
      <c r="CB331" s="62"/>
      <c r="CC331" s="58">
        <f t="shared" si="3577"/>
        <v>0</v>
      </c>
      <c r="CD331" s="62">
        <v>0</v>
      </c>
      <c r="CE331" s="58">
        <f t="shared" ref="CE331" si="3688">SUM(CD331)*BV331</f>
        <v>0</v>
      </c>
      <c r="CF331" s="62">
        <v>0</v>
      </c>
      <c r="CG331" s="58">
        <f t="shared" si="3672"/>
        <v>0</v>
      </c>
      <c r="CH331" s="62"/>
      <c r="CI331" s="58">
        <f t="shared" si="3673"/>
        <v>0</v>
      </c>
      <c r="CJ331" s="51">
        <f t="shared" si="3674"/>
        <v>0</v>
      </c>
      <c r="CK331" s="51">
        <v>1</v>
      </c>
      <c r="CL331" s="62"/>
      <c r="CM331" s="58"/>
      <c r="CN331" s="62"/>
      <c r="CO331" s="51">
        <f t="shared" si="3675"/>
        <v>0</v>
      </c>
      <c r="CP331" s="62"/>
      <c r="CQ331" s="100">
        <f t="shared" si="3676"/>
        <v>0</v>
      </c>
      <c r="CR331" s="62"/>
      <c r="CS331" s="52">
        <f t="shared" si="3677"/>
        <v>0</v>
      </c>
      <c r="CT331" s="62"/>
      <c r="CU331" s="51">
        <f t="shared" si="3678"/>
        <v>0</v>
      </c>
      <c r="CV331" s="62"/>
      <c r="CW331" s="51">
        <f t="shared" si="3679"/>
        <v>0</v>
      </c>
      <c r="CX331" s="62"/>
      <c r="CY331" s="58">
        <f t="shared" ref="CY331" si="3689">SUM(CX331*BT331)</f>
        <v>0</v>
      </c>
      <c r="CZ331" s="62"/>
      <c r="DA331" s="58">
        <f t="shared" si="3681"/>
        <v>0</v>
      </c>
      <c r="DB331" s="62"/>
      <c r="DC331" s="51">
        <f t="shared" si="3682"/>
        <v>0</v>
      </c>
      <c r="DD331" s="62">
        <v>1</v>
      </c>
      <c r="DE331" s="51">
        <f>DD331*BW331*6</f>
        <v>6</v>
      </c>
      <c r="DF331" s="63"/>
      <c r="DG331" s="52"/>
      <c r="DH331" s="63"/>
      <c r="DI331" s="52"/>
      <c r="DJ331" s="63"/>
      <c r="DK331" s="52"/>
      <c r="DL331" s="63"/>
      <c r="DM331" s="52"/>
      <c r="DN331" s="63"/>
      <c r="DO331" s="52"/>
      <c r="DP331" s="63"/>
      <c r="DQ331" s="52"/>
      <c r="DR331" s="52"/>
      <c r="DS331" s="52">
        <f t="shared" si="3590"/>
        <v>7</v>
      </c>
      <c r="DT331" s="52">
        <f t="shared" si="3591"/>
        <v>6</v>
      </c>
      <c r="DU331" s="31"/>
      <c r="DV331" s="31"/>
      <c r="DW331" s="31"/>
      <c r="DX331" s="31"/>
      <c r="DY331" s="31"/>
      <c r="DZ331" s="44"/>
      <c r="EA331" s="45"/>
      <c r="EB331" s="45"/>
      <c r="EC331" s="31"/>
      <c r="ED331" s="31"/>
      <c r="EE331" s="31"/>
      <c r="EF331" s="31"/>
      <c r="EG331" s="31"/>
      <c r="EH331" s="31"/>
      <c r="EI331" s="31"/>
      <c r="EJ331" s="31">
        <f t="shared" si="3592"/>
        <v>88</v>
      </c>
      <c r="EK331" s="31">
        <f t="shared" si="3593"/>
        <v>6</v>
      </c>
      <c r="EL331" s="31">
        <f t="shared" si="3594"/>
        <v>0</v>
      </c>
      <c r="EM331" s="30">
        <f t="shared" si="3595"/>
        <v>0</v>
      </c>
      <c r="EN331" s="31">
        <f t="shared" si="3596"/>
        <v>0</v>
      </c>
      <c r="EO331" s="31">
        <f t="shared" si="3597"/>
        <v>0</v>
      </c>
      <c r="EP331" s="31">
        <f t="shared" si="3598"/>
        <v>0</v>
      </c>
      <c r="EQ331" s="31">
        <f t="shared" si="3599"/>
        <v>0</v>
      </c>
      <c r="ER331" s="31">
        <f t="shared" si="3600"/>
        <v>6</v>
      </c>
      <c r="ES331" s="31">
        <f t="shared" si="3601"/>
        <v>6</v>
      </c>
      <c r="ET331" s="31">
        <f t="shared" si="3602"/>
        <v>0</v>
      </c>
      <c r="EU331" s="31">
        <f t="shared" si="3603"/>
        <v>0</v>
      </c>
      <c r="EV331" s="31">
        <f t="shared" si="3604"/>
        <v>0</v>
      </c>
      <c r="EW331" s="30">
        <f t="shared" si="3605"/>
        <v>1</v>
      </c>
      <c r="EX331" s="31">
        <f t="shared" si="3606"/>
        <v>0</v>
      </c>
      <c r="EY331" s="31">
        <f t="shared" si="3607"/>
        <v>0</v>
      </c>
      <c r="EZ331" s="31">
        <f t="shared" si="3608"/>
        <v>0</v>
      </c>
      <c r="FA331" s="31">
        <f t="shared" si="3609"/>
        <v>0</v>
      </c>
      <c r="FB331" s="31">
        <f t="shared" si="3610"/>
        <v>0</v>
      </c>
      <c r="FC331" s="31">
        <f t="shared" si="3611"/>
        <v>0</v>
      </c>
      <c r="FD331" s="31">
        <f t="shared" si="3612"/>
        <v>0</v>
      </c>
      <c r="FE331" s="31">
        <f t="shared" si="3613"/>
        <v>0</v>
      </c>
      <c r="FF331" s="31">
        <f t="shared" si="3614"/>
        <v>0</v>
      </c>
      <c r="FG331" s="30">
        <f t="shared" si="3615"/>
        <v>0</v>
      </c>
      <c r="FH331" s="31">
        <f t="shared" si="3616"/>
        <v>0</v>
      </c>
      <c r="FI331" s="31">
        <f t="shared" si="3617"/>
        <v>0</v>
      </c>
      <c r="FJ331" s="31">
        <f t="shared" si="3618"/>
        <v>0</v>
      </c>
      <c r="FK331" s="31">
        <f t="shared" si="3619"/>
        <v>0</v>
      </c>
      <c r="FL331" s="31">
        <f t="shared" si="3620"/>
        <v>0</v>
      </c>
      <c r="FM331" s="31">
        <f t="shared" si="3621"/>
        <v>0</v>
      </c>
      <c r="FN331" s="31">
        <f t="shared" si="3622"/>
        <v>0</v>
      </c>
      <c r="FO331" s="31">
        <f t="shared" si="3623"/>
        <v>0</v>
      </c>
      <c r="FP331" s="31">
        <f t="shared" si="3624"/>
        <v>2</v>
      </c>
      <c r="FQ331" s="31">
        <f t="shared" si="3625"/>
        <v>12</v>
      </c>
      <c r="FR331" s="31"/>
      <c r="FS331" s="31">
        <f t="shared" si="3625"/>
        <v>0</v>
      </c>
      <c r="FT331" s="31">
        <f t="shared" si="3626"/>
        <v>0</v>
      </c>
      <c r="FU331" s="31">
        <f t="shared" si="3627"/>
        <v>0</v>
      </c>
      <c r="FV331" s="31">
        <f t="shared" si="3628"/>
        <v>0</v>
      </c>
      <c r="FW331" s="31">
        <f t="shared" si="3629"/>
        <v>0</v>
      </c>
      <c r="FX331" s="31">
        <f t="shared" si="3630"/>
        <v>0</v>
      </c>
      <c r="FY331" s="31">
        <f t="shared" si="3631"/>
        <v>0</v>
      </c>
      <c r="FZ331" s="31">
        <f t="shared" si="3632"/>
        <v>0</v>
      </c>
      <c r="GA331" s="31">
        <f t="shared" si="3633"/>
        <v>0</v>
      </c>
      <c r="GB331" s="31">
        <f t="shared" si="3634"/>
        <v>0</v>
      </c>
      <c r="GC331" s="31">
        <f t="shared" si="3635"/>
        <v>0</v>
      </c>
      <c r="GD331" s="31">
        <f t="shared" si="3636"/>
        <v>0</v>
      </c>
      <c r="GE331" s="97">
        <f t="shared" si="3637"/>
        <v>19</v>
      </c>
      <c r="GF331" s="98">
        <f t="shared" si="3638"/>
        <v>18</v>
      </c>
      <c r="GG331" s="31"/>
      <c r="GH331" s="31"/>
      <c r="GI331" s="31"/>
      <c r="GJ331" s="31"/>
      <c r="GL331" s="7"/>
      <c r="GM331" s="7"/>
      <c r="GN331" s="11"/>
      <c r="GO331" s="33"/>
      <c r="GP331" s="40"/>
    </row>
    <row r="332" spans="1:200" s="2" customFormat="1" ht="24.95" hidden="1" customHeight="1">
      <c r="A332" s="31"/>
      <c r="B332" s="44"/>
      <c r="C332" s="45"/>
      <c r="D332" s="45"/>
      <c r="E332" s="45"/>
      <c r="F332" s="45"/>
      <c r="G332" s="45"/>
      <c r="H332" s="45"/>
      <c r="I332" s="45"/>
      <c r="J332" s="45"/>
      <c r="K332" s="45"/>
      <c r="L332" s="104"/>
      <c r="M332" s="107">
        <f t="shared" ref="M332:M340" si="3690">SUM(N332+P332+T332+V332+AR332*2)</f>
        <v>0</v>
      </c>
      <c r="N332" s="62"/>
      <c r="O332" s="52"/>
      <c r="P332" s="62"/>
      <c r="Q332" s="52"/>
      <c r="R332" s="62"/>
      <c r="S332" s="52"/>
      <c r="T332" s="62"/>
      <c r="U332" s="52"/>
      <c r="V332" s="63"/>
      <c r="W332" s="52"/>
      <c r="X332" s="52"/>
      <c r="Y332" s="52"/>
      <c r="Z332" s="63"/>
      <c r="AA332" s="52"/>
      <c r="AB332" s="63"/>
      <c r="AC332" s="52"/>
      <c r="AD332" s="63"/>
      <c r="AE332" s="108"/>
      <c r="AF332" s="63"/>
      <c r="AG332" s="52"/>
      <c r="AH332" s="63"/>
      <c r="AI332" s="52"/>
      <c r="AJ332" s="63"/>
      <c r="AK332" s="52"/>
      <c r="AL332" s="63"/>
      <c r="AM332" s="52"/>
      <c r="AN332" s="63"/>
      <c r="AO332" s="52"/>
      <c r="AP332" s="63"/>
      <c r="AQ332" s="52"/>
      <c r="AR332" s="63"/>
      <c r="AS332" s="52"/>
      <c r="AT332" s="63"/>
      <c r="AU332" s="52"/>
      <c r="AV332" s="63"/>
      <c r="AW332" s="52"/>
      <c r="AX332" s="63"/>
      <c r="AY332" s="52"/>
      <c r="AZ332" s="63"/>
      <c r="BA332" s="52"/>
      <c r="BB332" s="63"/>
      <c r="BC332" s="52"/>
      <c r="BD332" s="63"/>
      <c r="BE332" s="52"/>
      <c r="BF332" s="52"/>
      <c r="BG332" s="52">
        <f t="shared" si="3573"/>
        <v>0</v>
      </c>
      <c r="BH332" s="52">
        <f t="shared" si="3574"/>
        <v>0</v>
      </c>
      <c r="BI332" s="31"/>
      <c r="BJ332" s="44"/>
      <c r="BK332" s="44"/>
      <c r="BL332" s="44"/>
      <c r="BM332" s="31"/>
      <c r="BN332" s="44" t="s">
        <v>174</v>
      </c>
      <c r="BO332" s="45"/>
      <c r="BP332" s="45" t="s">
        <v>112</v>
      </c>
      <c r="BQ332" s="103" t="s">
        <v>175</v>
      </c>
      <c r="BR332" s="45"/>
      <c r="BS332" s="45">
        <v>2</v>
      </c>
      <c r="BT332" s="45">
        <v>30</v>
      </c>
      <c r="BU332" s="45">
        <v>1</v>
      </c>
      <c r="BV332" s="45">
        <v>1</v>
      </c>
      <c r="BW332" s="45">
        <v>2</v>
      </c>
      <c r="BX332" s="45">
        <v>20</v>
      </c>
      <c r="BY332" s="99">
        <f t="shared" si="3575"/>
        <v>20</v>
      </c>
      <c r="BZ332" s="62"/>
      <c r="CA332" s="58">
        <f>SUM(BZ332)*BU332</f>
        <v>0</v>
      </c>
      <c r="CB332" s="62"/>
      <c r="CC332" s="58">
        <f t="shared" si="3577"/>
        <v>0</v>
      </c>
      <c r="CD332" s="62">
        <v>20</v>
      </c>
      <c r="CE332" s="58">
        <f>SUM(CD332)*BV332*BU332</f>
        <v>20</v>
      </c>
      <c r="CF332" s="62"/>
      <c r="CG332" s="52"/>
      <c r="CH332" s="63"/>
      <c r="CI332" s="52"/>
      <c r="CJ332" s="52"/>
      <c r="CK332" s="52"/>
      <c r="CL332" s="63"/>
      <c r="CM332" s="52"/>
      <c r="CN332" s="63"/>
      <c r="CO332" s="52"/>
      <c r="CP332" s="63"/>
      <c r="CQ332" s="108"/>
      <c r="CR332" s="63"/>
      <c r="CS332" s="52"/>
      <c r="CT332" s="63"/>
      <c r="CU332" s="52"/>
      <c r="CV332" s="63"/>
      <c r="CW332" s="52"/>
      <c r="CX332" s="63"/>
      <c r="CY332" s="52"/>
      <c r="CZ332" s="63"/>
      <c r="DA332" s="52"/>
      <c r="DB332" s="63"/>
      <c r="DC332" s="52"/>
      <c r="DD332" s="63"/>
      <c r="DE332" s="52"/>
      <c r="DF332" s="63"/>
      <c r="DG332" s="52"/>
      <c r="DH332" s="63"/>
      <c r="DI332" s="52"/>
      <c r="DJ332" s="63"/>
      <c r="DK332" s="52"/>
      <c r="DL332" s="63"/>
      <c r="DM332" s="52"/>
      <c r="DN332" s="63"/>
      <c r="DO332" s="52"/>
      <c r="DP332" s="63"/>
      <c r="DQ332" s="52"/>
      <c r="DR332" s="52"/>
      <c r="DS332" s="52">
        <f t="shared" si="3590"/>
        <v>20</v>
      </c>
      <c r="DT332" s="52">
        <f t="shared" si="3591"/>
        <v>20</v>
      </c>
      <c r="DU332" s="31"/>
      <c r="DV332" s="31"/>
      <c r="DW332" s="31"/>
      <c r="DX332" s="31"/>
      <c r="DY332" s="31"/>
      <c r="DZ332" s="44"/>
      <c r="EA332" s="45"/>
      <c r="EB332" s="45"/>
      <c r="EC332" s="31"/>
      <c r="ED332" s="31"/>
      <c r="EE332" s="31"/>
      <c r="EF332" s="31"/>
      <c r="EG332" s="31"/>
      <c r="EH332" s="31"/>
      <c r="EI332" s="31"/>
      <c r="EJ332" s="31">
        <f t="shared" si="3592"/>
        <v>20</v>
      </c>
      <c r="EK332" s="31">
        <f t="shared" si="3593"/>
        <v>20</v>
      </c>
      <c r="EL332" s="31">
        <f t="shared" si="3594"/>
        <v>0</v>
      </c>
      <c r="EM332" s="30">
        <f t="shared" si="3595"/>
        <v>0</v>
      </c>
      <c r="EN332" s="31">
        <f t="shared" si="3596"/>
        <v>0</v>
      </c>
      <c r="EO332" s="31">
        <f t="shared" si="3597"/>
        <v>0</v>
      </c>
      <c r="EP332" s="31">
        <f t="shared" si="3598"/>
        <v>20</v>
      </c>
      <c r="EQ332" s="31">
        <f t="shared" si="3599"/>
        <v>20</v>
      </c>
      <c r="ER332" s="31">
        <f t="shared" si="3600"/>
        <v>0</v>
      </c>
      <c r="ES332" s="31">
        <f t="shared" si="3601"/>
        <v>0</v>
      </c>
      <c r="ET332" s="31">
        <f t="shared" si="3602"/>
        <v>0</v>
      </c>
      <c r="EU332" s="31">
        <f t="shared" si="3603"/>
        <v>0</v>
      </c>
      <c r="EV332" s="31">
        <f t="shared" si="3604"/>
        <v>0</v>
      </c>
      <c r="EW332" s="30">
        <f t="shared" si="3605"/>
        <v>0</v>
      </c>
      <c r="EX332" s="31">
        <f t="shared" si="3606"/>
        <v>0</v>
      </c>
      <c r="EY332" s="31">
        <f t="shared" si="3607"/>
        <v>0</v>
      </c>
      <c r="EZ332" s="31">
        <f t="shared" si="3608"/>
        <v>0</v>
      </c>
      <c r="FA332" s="31">
        <f t="shared" si="3609"/>
        <v>0</v>
      </c>
      <c r="FB332" s="31">
        <f t="shared" si="3610"/>
        <v>0</v>
      </c>
      <c r="FC332" s="31">
        <f t="shared" si="3611"/>
        <v>0</v>
      </c>
      <c r="FD332" s="31">
        <f t="shared" si="3612"/>
        <v>0</v>
      </c>
      <c r="FE332" s="31">
        <f t="shared" si="3613"/>
        <v>0</v>
      </c>
      <c r="FF332" s="31">
        <f t="shared" si="3614"/>
        <v>0</v>
      </c>
      <c r="FG332" s="30">
        <f t="shared" si="3615"/>
        <v>0</v>
      </c>
      <c r="FH332" s="31">
        <f t="shared" si="3616"/>
        <v>0</v>
      </c>
      <c r="FI332" s="31">
        <f t="shared" si="3617"/>
        <v>0</v>
      </c>
      <c r="FJ332" s="31">
        <f t="shared" si="3618"/>
        <v>0</v>
      </c>
      <c r="FK332" s="31">
        <f t="shared" si="3619"/>
        <v>0</v>
      </c>
      <c r="FL332" s="31">
        <f t="shared" si="3620"/>
        <v>0</v>
      </c>
      <c r="FM332" s="31">
        <f t="shared" si="3621"/>
        <v>0</v>
      </c>
      <c r="FN332" s="31">
        <f t="shared" si="3622"/>
        <v>0</v>
      </c>
      <c r="FO332" s="31">
        <f t="shared" si="3623"/>
        <v>0</v>
      </c>
      <c r="FP332" s="31">
        <f t="shared" si="3624"/>
        <v>0</v>
      </c>
      <c r="FQ332" s="31">
        <f t="shared" si="3625"/>
        <v>0</v>
      </c>
      <c r="FR332" s="31"/>
      <c r="FS332" s="31">
        <f t="shared" si="3625"/>
        <v>0</v>
      </c>
      <c r="FT332" s="31">
        <f t="shared" si="3626"/>
        <v>0</v>
      </c>
      <c r="FU332" s="31">
        <f t="shared" si="3627"/>
        <v>0</v>
      </c>
      <c r="FV332" s="31">
        <f t="shared" si="3628"/>
        <v>0</v>
      </c>
      <c r="FW332" s="31">
        <f t="shared" si="3629"/>
        <v>0</v>
      </c>
      <c r="FX332" s="31">
        <f t="shared" si="3630"/>
        <v>0</v>
      </c>
      <c r="FY332" s="31">
        <f t="shared" si="3631"/>
        <v>0</v>
      </c>
      <c r="FZ332" s="31">
        <f t="shared" si="3632"/>
        <v>0</v>
      </c>
      <c r="GA332" s="31">
        <f t="shared" si="3633"/>
        <v>0</v>
      </c>
      <c r="GB332" s="31">
        <f t="shared" si="3634"/>
        <v>0</v>
      </c>
      <c r="GC332" s="31">
        <f t="shared" si="3635"/>
        <v>0</v>
      </c>
      <c r="GD332" s="31">
        <f t="shared" si="3636"/>
        <v>0</v>
      </c>
      <c r="GE332" s="97">
        <f t="shared" si="3637"/>
        <v>20</v>
      </c>
      <c r="GF332" s="98">
        <f t="shared" si="3638"/>
        <v>20</v>
      </c>
      <c r="GG332" s="31"/>
      <c r="GH332" s="31"/>
      <c r="GI332" s="31"/>
      <c r="GJ332" s="31"/>
      <c r="GL332" s="7"/>
      <c r="GM332" s="7"/>
      <c r="GN332" s="11"/>
      <c r="GO332" s="33"/>
      <c r="GP332" s="40"/>
    </row>
    <row r="333" spans="1:200" s="2" customFormat="1" ht="24.95" hidden="1" customHeight="1">
      <c r="A333" s="31"/>
      <c r="B333" s="44"/>
      <c r="C333" s="45"/>
      <c r="D333" s="45"/>
      <c r="E333" s="45"/>
      <c r="F333" s="45"/>
      <c r="G333" s="45"/>
      <c r="H333" s="45"/>
      <c r="I333" s="45"/>
      <c r="J333" s="45"/>
      <c r="K333" s="45"/>
      <c r="L333" s="44"/>
      <c r="M333" s="107">
        <f t="shared" si="3690"/>
        <v>0</v>
      </c>
      <c r="N333" s="62"/>
      <c r="O333" s="52"/>
      <c r="P333" s="62"/>
      <c r="Q333" s="52"/>
      <c r="R333" s="62"/>
      <c r="S333" s="52"/>
      <c r="T333" s="62"/>
      <c r="U333" s="52"/>
      <c r="V333" s="63"/>
      <c r="W333" s="52"/>
      <c r="X333" s="52"/>
      <c r="Y333" s="52"/>
      <c r="Z333" s="63"/>
      <c r="AA333" s="52"/>
      <c r="AB333" s="63"/>
      <c r="AC333" s="52"/>
      <c r="AD333" s="63"/>
      <c r="AE333" s="108"/>
      <c r="AF333" s="63"/>
      <c r="AG333" s="52"/>
      <c r="AH333" s="63"/>
      <c r="AI333" s="52"/>
      <c r="AJ333" s="63"/>
      <c r="AK333" s="52"/>
      <c r="AL333" s="63"/>
      <c r="AM333" s="52"/>
      <c r="AN333" s="63"/>
      <c r="AO333" s="52"/>
      <c r="AP333" s="63"/>
      <c r="AQ333" s="52"/>
      <c r="AR333" s="63"/>
      <c r="AS333" s="52"/>
      <c r="AT333" s="63"/>
      <c r="AU333" s="52"/>
      <c r="AV333" s="63"/>
      <c r="AW333" s="52"/>
      <c r="AX333" s="63"/>
      <c r="AY333" s="52"/>
      <c r="AZ333" s="63"/>
      <c r="BA333" s="52"/>
      <c r="BB333" s="63"/>
      <c r="BC333" s="52"/>
      <c r="BD333" s="63"/>
      <c r="BE333" s="52"/>
      <c r="BF333" s="52"/>
      <c r="BG333" s="52">
        <f t="shared" si="3573"/>
        <v>0</v>
      </c>
      <c r="BH333" s="52">
        <f t="shared" si="3574"/>
        <v>0</v>
      </c>
      <c r="BI333" s="31"/>
      <c r="BJ333" s="44"/>
      <c r="BK333" s="44"/>
      <c r="BL333" s="44"/>
      <c r="BM333" s="31"/>
      <c r="BN333" s="44" t="s">
        <v>120</v>
      </c>
      <c r="BO333" s="45"/>
      <c r="BP333" s="45"/>
      <c r="BQ333" s="45"/>
      <c r="BR333" s="45"/>
      <c r="BS333" s="45">
        <v>2</v>
      </c>
      <c r="BT333" s="45">
        <v>1500</v>
      </c>
      <c r="BU333" s="45">
        <v>10</v>
      </c>
      <c r="BV333" s="45">
        <v>10</v>
      </c>
      <c r="BW333" s="45"/>
      <c r="BX333" s="44"/>
      <c r="BY333" s="99">
        <f t="shared" ref="BY333" si="3691">SUM(BZ333+CB333+CD333+CF333+CH333)</f>
        <v>0</v>
      </c>
      <c r="BZ333" s="62"/>
      <c r="CA333" s="58">
        <f t="shared" ref="CA333" si="3692">SUM(BZ333)*BU333</f>
        <v>0</v>
      </c>
      <c r="CB333" s="62"/>
      <c r="CC333" s="58">
        <f t="shared" si="3577"/>
        <v>0</v>
      </c>
      <c r="CD333" s="62"/>
      <c r="CE333" s="58">
        <f t="shared" ref="CE333" si="3693">SUM(CD333)*BV333</f>
        <v>0</v>
      </c>
      <c r="CF333" s="62"/>
      <c r="CG333" s="58">
        <f t="shared" ref="CG333" si="3694">SUM(CF333)*BW333</f>
        <v>0</v>
      </c>
      <c r="CH333" s="62"/>
      <c r="CI333" s="58">
        <f t="shared" ref="CI333" si="3695">SUM(CH333)*BV333*5</f>
        <v>0</v>
      </c>
      <c r="CJ333" s="51">
        <v>0</v>
      </c>
      <c r="CK333" s="51"/>
      <c r="CL333" s="62"/>
      <c r="CM333" s="58"/>
      <c r="CN333" s="62"/>
      <c r="CO333" s="51">
        <f t="shared" ref="CO333" si="3696">SUM(CN333)*3*BT333/5</f>
        <v>0</v>
      </c>
      <c r="CP333" s="62"/>
      <c r="CQ333" s="100">
        <f t="shared" ref="CQ333" si="3697">SUM(CP333*BT333*(30+4))</f>
        <v>0</v>
      </c>
      <c r="CR333" s="62"/>
      <c r="CS333" s="52">
        <f t="shared" ref="CS333" si="3698">SUM(CR333*BT333*3)</f>
        <v>0</v>
      </c>
      <c r="CT333" s="62"/>
      <c r="CU333" s="51">
        <f>SUM(CT333*BT333/3*1.1)</f>
        <v>0</v>
      </c>
      <c r="CV333" s="62"/>
      <c r="CW333" s="51">
        <f t="shared" ref="CW333" si="3699">SUM(CV333*BT333*2/3)</f>
        <v>0</v>
      </c>
      <c r="CX333" s="62"/>
      <c r="CY333" s="58">
        <f t="shared" ref="CY333" si="3700">SUM(CX333*BT333)</f>
        <v>0</v>
      </c>
      <c r="CZ333" s="62"/>
      <c r="DA333" s="58">
        <f t="shared" ref="DA333" si="3701">SUM(CZ333*BV333)</f>
        <v>0</v>
      </c>
      <c r="DB333" s="62"/>
      <c r="DC333" s="51">
        <f>SUM(DB333*BT333*2)</f>
        <v>0</v>
      </c>
      <c r="DD333" s="62"/>
      <c r="DE333" s="51">
        <f>SUM(BV333*DD333*6)</f>
        <v>0</v>
      </c>
      <c r="DF333" s="62"/>
      <c r="DG333" s="51">
        <f t="shared" ref="DG333" si="3702">DF333*BT333/3</f>
        <v>0</v>
      </c>
      <c r="DH333" s="62">
        <v>1</v>
      </c>
      <c r="DI333" s="52">
        <v>80</v>
      </c>
      <c r="DJ333" s="63"/>
      <c r="DK333" s="52"/>
      <c r="DL333" s="63"/>
      <c r="DM333" s="52"/>
      <c r="DN333" s="63"/>
      <c r="DO333" s="52"/>
      <c r="DP333" s="63"/>
      <c r="DQ333" s="52"/>
      <c r="DR333" s="52"/>
      <c r="DS333" s="52">
        <f t="shared" si="3590"/>
        <v>80</v>
      </c>
      <c r="DT333" s="52">
        <f t="shared" si="3591"/>
        <v>80</v>
      </c>
      <c r="DU333" s="31"/>
      <c r="DV333" s="31"/>
      <c r="DW333" s="31"/>
      <c r="DX333" s="31"/>
      <c r="DY333" s="31"/>
      <c r="DZ333" s="44"/>
      <c r="EA333" s="45"/>
      <c r="EB333" s="45"/>
      <c r="EC333" s="31"/>
      <c r="ED333" s="31"/>
      <c r="EE333" s="31"/>
      <c r="EF333" s="31"/>
      <c r="EG333" s="31"/>
      <c r="EH333" s="31"/>
      <c r="EI333" s="31"/>
      <c r="EJ333" s="31">
        <f t="shared" si="3592"/>
        <v>0</v>
      </c>
      <c r="EK333" s="31">
        <f t="shared" si="3593"/>
        <v>0</v>
      </c>
      <c r="EL333" s="31">
        <f t="shared" si="3594"/>
        <v>0</v>
      </c>
      <c r="EM333" s="30">
        <f t="shared" si="3595"/>
        <v>0</v>
      </c>
      <c r="EN333" s="31">
        <f t="shared" si="3596"/>
        <v>0</v>
      </c>
      <c r="EO333" s="31">
        <f t="shared" si="3597"/>
        <v>0</v>
      </c>
      <c r="EP333" s="31">
        <f t="shared" si="3598"/>
        <v>0</v>
      </c>
      <c r="EQ333" s="31">
        <f t="shared" si="3599"/>
        <v>0</v>
      </c>
      <c r="ER333" s="31">
        <f t="shared" si="3600"/>
        <v>0</v>
      </c>
      <c r="ES333" s="31">
        <f t="shared" si="3601"/>
        <v>0</v>
      </c>
      <c r="ET333" s="31">
        <f t="shared" si="3602"/>
        <v>0</v>
      </c>
      <c r="EU333" s="31">
        <f t="shared" si="3603"/>
        <v>0</v>
      </c>
      <c r="EV333" s="31">
        <f t="shared" si="3604"/>
        <v>0</v>
      </c>
      <c r="EW333" s="30">
        <f t="shared" si="3605"/>
        <v>0</v>
      </c>
      <c r="EX333" s="31">
        <f t="shared" si="3606"/>
        <v>0</v>
      </c>
      <c r="EY333" s="31">
        <f t="shared" si="3607"/>
        <v>0</v>
      </c>
      <c r="EZ333" s="31">
        <f t="shared" si="3608"/>
        <v>0</v>
      </c>
      <c r="FA333" s="31">
        <f t="shared" si="3609"/>
        <v>0</v>
      </c>
      <c r="FB333" s="31">
        <f t="shared" si="3610"/>
        <v>0</v>
      </c>
      <c r="FC333" s="31">
        <f t="shared" si="3611"/>
        <v>0</v>
      </c>
      <c r="FD333" s="31">
        <f t="shared" si="3612"/>
        <v>0</v>
      </c>
      <c r="FE333" s="31">
        <f t="shared" si="3613"/>
        <v>0</v>
      </c>
      <c r="FF333" s="31">
        <f t="shared" si="3614"/>
        <v>0</v>
      </c>
      <c r="FG333" s="30">
        <f t="shared" si="3615"/>
        <v>0</v>
      </c>
      <c r="FH333" s="31">
        <f t="shared" si="3616"/>
        <v>0</v>
      </c>
      <c r="FI333" s="31">
        <f t="shared" si="3617"/>
        <v>0</v>
      </c>
      <c r="FJ333" s="31">
        <f t="shared" si="3618"/>
        <v>0</v>
      </c>
      <c r="FK333" s="31">
        <f t="shared" si="3619"/>
        <v>0</v>
      </c>
      <c r="FL333" s="31">
        <f t="shared" si="3620"/>
        <v>0</v>
      </c>
      <c r="FM333" s="31">
        <f t="shared" si="3621"/>
        <v>0</v>
      </c>
      <c r="FN333" s="31">
        <f t="shared" si="3622"/>
        <v>0</v>
      </c>
      <c r="FO333" s="31">
        <f t="shared" si="3623"/>
        <v>0</v>
      </c>
      <c r="FP333" s="31">
        <f t="shared" si="3624"/>
        <v>0</v>
      </c>
      <c r="FQ333" s="31">
        <f t="shared" si="3625"/>
        <v>0</v>
      </c>
      <c r="FR333" s="31"/>
      <c r="FS333" s="31">
        <f t="shared" si="3625"/>
        <v>0</v>
      </c>
      <c r="FT333" s="31">
        <f t="shared" si="3626"/>
        <v>1</v>
      </c>
      <c r="FU333" s="31">
        <f t="shared" si="3627"/>
        <v>80</v>
      </c>
      <c r="FV333" s="31">
        <f t="shared" si="3628"/>
        <v>0</v>
      </c>
      <c r="FW333" s="31">
        <f t="shared" si="3629"/>
        <v>0</v>
      </c>
      <c r="FX333" s="31">
        <f t="shared" si="3630"/>
        <v>0</v>
      </c>
      <c r="FY333" s="31">
        <f t="shared" si="3631"/>
        <v>0</v>
      </c>
      <c r="FZ333" s="31">
        <f t="shared" si="3632"/>
        <v>0</v>
      </c>
      <c r="GA333" s="31">
        <f t="shared" si="3633"/>
        <v>0</v>
      </c>
      <c r="GB333" s="31">
        <f t="shared" si="3634"/>
        <v>0</v>
      </c>
      <c r="GC333" s="31">
        <f t="shared" si="3635"/>
        <v>0</v>
      </c>
      <c r="GD333" s="31">
        <f t="shared" si="3636"/>
        <v>0</v>
      </c>
      <c r="GE333" s="97">
        <f t="shared" si="3637"/>
        <v>80</v>
      </c>
      <c r="GF333" s="98">
        <f t="shared" si="3638"/>
        <v>80</v>
      </c>
      <c r="GG333" s="31"/>
      <c r="GH333" s="31"/>
      <c r="GI333" s="31"/>
      <c r="GJ333" s="31"/>
      <c r="GL333" s="7"/>
      <c r="GM333" s="7"/>
      <c r="GN333" s="11"/>
      <c r="GO333" s="33"/>
      <c r="GP333" s="40"/>
    </row>
    <row r="334" spans="1:200" s="2" customFormat="1" ht="24.95" hidden="1" customHeight="1">
      <c r="A334" s="31"/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104"/>
      <c r="M334" s="107">
        <f t="shared" si="3690"/>
        <v>0</v>
      </c>
      <c r="N334" s="62"/>
      <c r="O334" s="52"/>
      <c r="P334" s="62"/>
      <c r="Q334" s="52"/>
      <c r="R334" s="62"/>
      <c r="S334" s="52"/>
      <c r="T334" s="62"/>
      <c r="U334" s="52"/>
      <c r="V334" s="63"/>
      <c r="W334" s="52"/>
      <c r="X334" s="52"/>
      <c r="Y334" s="52"/>
      <c r="Z334" s="63"/>
      <c r="AA334" s="52"/>
      <c r="AB334" s="63"/>
      <c r="AC334" s="52"/>
      <c r="AD334" s="63"/>
      <c r="AE334" s="108"/>
      <c r="AF334" s="63"/>
      <c r="AG334" s="52"/>
      <c r="AH334" s="63"/>
      <c r="AI334" s="52"/>
      <c r="AJ334" s="63"/>
      <c r="AK334" s="52"/>
      <c r="AL334" s="63"/>
      <c r="AM334" s="52"/>
      <c r="AN334" s="63"/>
      <c r="AO334" s="52"/>
      <c r="AP334" s="63"/>
      <c r="AQ334" s="52"/>
      <c r="AR334" s="63"/>
      <c r="AS334" s="52"/>
      <c r="AT334" s="63"/>
      <c r="AU334" s="52"/>
      <c r="AV334" s="63"/>
      <c r="AW334" s="52"/>
      <c r="AX334" s="63"/>
      <c r="AY334" s="52"/>
      <c r="AZ334" s="63"/>
      <c r="BA334" s="52"/>
      <c r="BB334" s="63"/>
      <c r="BC334" s="52"/>
      <c r="BD334" s="63"/>
      <c r="BE334" s="52"/>
      <c r="BF334" s="52"/>
      <c r="BG334" s="52">
        <f t="shared" si="3573"/>
        <v>0</v>
      </c>
      <c r="BH334" s="52">
        <f t="shared" si="3574"/>
        <v>0</v>
      </c>
      <c r="BI334" s="31"/>
      <c r="BJ334" s="44"/>
      <c r="BK334" s="44"/>
      <c r="BL334" s="44"/>
      <c r="BM334" s="31"/>
      <c r="BN334" s="44"/>
      <c r="BO334" s="45"/>
      <c r="BP334" s="45"/>
      <c r="BQ334" s="45"/>
      <c r="BR334" s="45"/>
      <c r="BS334" s="45"/>
      <c r="BT334" s="45"/>
      <c r="BU334" s="45"/>
      <c r="BV334" s="45"/>
      <c r="BW334" s="45"/>
      <c r="BX334" s="104"/>
      <c r="BY334" s="107">
        <f t="shared" ref="BY334:BY340" si="3703">SUM(BZ334+CB334+CF334+CH334+DD334*2)</f>
        <v>0</v>
      </c>
      <c r="BZ334" s="62"/>
      <c r="CA334" s="52"/>
      <c r="CB334" s="62"/>
      <c r="CC334" s="52"/>
      <c r="CD334" s="62"/>
      <c r="CE334" s="52"/>
      <c r="CF334" s="62"/>
      <c r="CG334" s="52"/>
      <c r="CH334" s="63"/>
      <c r="CI334" s="52"/>
      <c r="CJ334" s="52"/>
      <c r="CK334" s="52"/>
      <c r="CL334" s="63"/>
      <c r="CM334" s="52"/>
      <c r="CN334" s="63"/>
      <c r="CO334" s="52"/>
      <c r="CP334" s="63"/>
      <c r="CQ334" s="108"/>
      <c r="CR334" s="63"/>
      <c r="CS334" s="52"/>
      <c r="CT334" s="63"/>
      <c r="CU334" s="52"/>
      <c r="CV334" s="63"/>
      <c r="CW334" s="52"/>
      <c r="CX334" s="63"/>
      <c r="CY334" s="52"/>
      <c r="CZ334" s="63"/>
      <c r="DA334" s="52"/>
      <c r="DB334" s="63"/>
      <c r="DC334" s="52"/>
      <c r="DD334" s="63"/>
      <c r="DE334" s="52"/>
      <c r="DF334" s="63"/>
      <c r="DG334" s="52"/>
      <c r="DH334" s="63"/>
      <c r="DI334" s="52"/>
      <c r="DJ334" s="63"/>
      <c r="DK334" s="52"/>
      <c r="DL334" s="63"/>
      <c r="DM334" s="52"/>
      <c r="DN334" s="63"/>
      <c r="DO334" s="52"/>
      <c r="DP334" s="63"/>
      <c r="DQ334" s="52"/>
      <c r="DR334" s="52"/>
      <c r="DS334" s="52">
        <f t="shared" si="3590"/>
        <v>0</v>
      </c>
      <c r="DT334" s="52">
        <f t="shared" si="3591"/>
        <v>0</v>
      </c>
      <c r="DU334" s="31"/>
      <c r="DV334" s="31"/>
      <c r="DW334" s="31"/>
      <c r="DX334" s="31"/>
      <c r="DY334" s="31"/>
      <c r="DZ334" s="44"/>
      <c r="EA334" s="45"/>
      <c r="EB334" s="45"/>
      <c r="EC334" s="31"/>
      <c r="ED334" s="31"/>
      <c r="EE334" s="31"/>
      <c r="EF334" s="31"/>
      <c r="EG334" s="31"/>
      <c r="EH334" s="31"/>
      <c r="EI334" s="31"/>
      <c r="EJ334" s="31">
        <f t="shared" si="3592"/>
        <v>0</v>
      </c>
      <c r="EK334" s="31">
        <f t="shared" si="3593"/>
        <v>0</v>
      </c>
      <c r="EL334" s="31">
        <f t="shared" si="3594"/>
        <v>0</v>
      </c>
      <c r="EM334" s="30">
        <f t="shared" si="3595"/>
        <v>0</v>
      </c>
      <c r="EN334" s="31">
        <f t="shared" si="3596"/>
        <v>0</v>
      </c>
      <c r="EO334" s="31">
        <f t="shared" si="3597"/>
        <v>0</v>
      </c>
      <c r="EP334" s="31">
        <f t="shared" si="3598"/>
        <v>0</v>
      </c>
      <c r="EQ334" s="31">
        <f t="shared" si="3599"/>
        <v>0</v>
      </c>
      <c r="ER334" s="31">
        <f t="shared" si="3600"/>
        <v>0</v>
      </c>
      <c r="ES334" s="31">
        <f t="shared" si="3601"/>
        <v>0</v>
      </c>
      <c r="ET334" s="31">
        <f t="shared" si="3602"/>
        <v>0</v>
      </c>
      <c r="EU334" s="31">
        <f t="shared" si="3603"/>
        <v>0</v>
      </c>
      <c r="EV334" s="31">
        <f t="shared" si="3604"/>
        <v>0</v>
      </c>
      <c r="EW334" s="30">
        <f t="shared" si="3605"/>
        <v>0</v>
      </c>
      <c r="EX334" s="31">
        <f t="shared" si="3606"/>
        <v>0</v>
      </c>
      <c r="EY334" s="31">
        <f t="shared" si="3607"/>
        <v>0</v>
      </c>
      <c r="EZ334" s="31">
        <f t="shared" si="3608"/>
        <v>0</v>
      </c>
      <c r="FA334" s="31">
        <f t="shared" si="3609"/>
        <v>0</v>
      </c>
      <c r="FB334" s="31">
        <f t="shared" si="3610"/>
        <v>0</v>
      </c>
      <c r="FC334" s="31">
        <f t="shared" si="3611"/>
        <v>0</v>
      </c>
      <c r="FD334" s="31">
        <f t="shared" si="3612"/>
        <v>0</v>
      </c>
      <c r="FE334" s="31">
        <f t="shared" si="3613"/>
        <v>0</v>
      </c>
      <c r="FF334" s="31">
        <f t="shared" si="3614"/>
        <v>0</v>
      </c>
      <c r="FG334" s="30">
        <f t="shared" si="3615"/>
        <v>0</v>
      </c>
      <c r="FH334" s="31">
        <f t="shared" si="3616"/>
        <v>0</v>
      </c>
      <c r="FI334" s="31">
        <f t="shared" si="3617"/>
        <v>0</v>
      </c>
      <c r="FJ334" s="31">
        <f t="shared" si="3618"/>
        <v>0</v>
      </c>
      <c r="FK334" s="31">
        <f t="shared" si="3619"/>
        <v>0</v>
      </c>
      <c r="FL334" s="31">
        <f t="shared" si="3620"/>
        <v>0</v>
      </c>
      <c r="FM334" s="31">
        <f t="shared" si="3621"/>
        <v>0</v>
      </c>
      <c r="FN334" s="31">
        <f t="shared" si="3622"/>
        <v>0</v>
      </c>
      <c r="FO334" s="31">
        <f t="shared" si="3623"/>
        <v>0</v>
      </c>
      <c r="FP334" s="31">
        <f t="shared" si="3624"/>
        <v>0</v>
      </c>
      <c r="FQ334" s="31">
        <f t="shared" si="3625"/>
        <v>0</v>
      </c>
      <c r="FR334" s="31"/>
      <c r="FS334" s="31">
        <f t="shared" si="3625"/>
        <v>0</v>
      </c>
      <c r="FT334" s="31">
        <f t="shared" si="3626"/>
        <v>0</v>
      </c>
      <c r="FU334" s="31">
        <f t="shared" si="3627"/>
        <v>0</v>
      </c>
      <c r="FV334" s="31">
        <f t="shared" si="3628"/>
        <v>0</v>
      </c>
      <c r="FW334" s="31">
        <f t="shared" si="3629"/>
        <v>0</v>
      </c>
      <c r="FX334" s="31">
        <f t="shared" si="3630"/>
        <v>0</v>
      </c>
      <c r="FY334" s="31">
        <f t="shared" si="3631"/>
        <v>0</v>
      </c>
      <c r="FZ334" s="31">
        <f t="shared" si="3632"/>
        <v>0</v>
      </c>
      <c r="GA334" s="31">
        <f t="shared" si="3633"/>
        <v>0</v>
      </c>
      <c r="GB334" s="31">
        <f t="shared" si="3634"/>
        <v>0</v>
      </c>
      <c r="GC334" s="31">
        <f t="shared" si="3635"/>
        <v>0</v>
      </c>
      <c r="GD334" s="31">
        <f t="shared" si="3636"/>
        <v>0</v>
      </c>
      <c r="GE334" s="97">
        <f t="shared" si="3637"/>
        <v>0</v>
      </c>
      <c r="GF334" s="98">
        <f t="shared" si="3638"/>
        <v>0</v>
      </c>
      <c r="GG334" s="31"/>
      <c r="GH334" s="31"/>
      <c r="GI334" s="31"/>
      <c r="GJ334" s="31"/>
      <c r="GL334" s="7"/>
      <c r="GM334" s="7"/>
      <c r="GN334" s="11"/>
      <c r="GO334" s="33"/>
      <c r="GP334" s="40"/>
    </row>
    <row r="335" spans="1:200" s="2" customFormat="1" ht="24.95" hidden="1" customHeight="1">
      <c r="A335" s="31"/>
      <c r="B335" s="44"/>
      <c r="C335" s="45"/>
      <c r="D335" s="45"/>
      <c r="E335" s="45"/>
      <c r="F335" s="45"/>
      <c r="G335" s="45"/>
      <c r="H335" s="45"/>
      <c r="I335" s="45"/>
      <c r="J335" s="45"/>
      <c r="K335" s="45"/>
      <c r="L335" s="44"/>
      <c r="M335" s="107">
        <f t="shared" si="3690"/>
        <v>0</v>
      </c>
      <c r="N335" s="62"/>
      <c r="O335" s="52"/>
      <c r="P335" s="62"/>
      <c r="Q335" s="52"/>
      <c r="R335" s="62"/>
      <c r="S335" s="52"/>
      <c r="T335" s="62"/>
      <c r="U335" s="52"/>
      <c r="V335" s="63"/>
      <c r="W335" s="52"/>
      <c r="X335" s="52"/>
      <c r="Y335" s="52"/>
      <c r="Z335" s="63"/>
      <c r="AA335" s="52"/>
      <c r="AB335" s="63"/>
      <c r="AC335" s="52"/>
      <c r="AD335" s="63"/>
      <c r="AE335" s="108"/>
      <c r="AF335" s="63"/>
      <c r="AG335" s="52"/>
      <c r="AH335" s="63"/>
      <c r="AI335" s="52"/>
      <c r="AJ335" s="63"/>
      <c r="AK335" s="52"/>
      <c r="AL335" s="63"/>
      <c r="AM335" s="52"/>
      <c r="AN335" s="63"/>
      <c r="AO335" s="52"/>
      <c r="AP335" s="63"/>
      <c r="AQ335" s="52"/>
      <c r="AR335" s="63"/>
      <c r="AS335" s="52"/>
      <c r="AT335" s="63"/>
      <c r="AU335" s="52"/>
      <c r="AV335" s="63"/>
      <c r="AW335" s="52"/>
      <c r="AX335" s="63"/>
      <c r="AY335" s="52"/>
      <c r="AZ335" s="63"/>
      <c r="BA335" s="52"/>
      <c r="BB335" s="63"/>
      <c r="BC335" s="52"/>
      <c r="BD335" s="63"/>
      <c r="BE335" s="52"/>
      <c r="BF335" s="52"/>
      <c r="BG335" s="52">
        <f t="shared" si="3573"/>
        <v>0</v>
      </c>
      <c r="BH335" s="52">
        <f t="shared" si="3574"/>
        <v>0</v>
      </c>
      <c r="BI335" s="31"/>
      <c r="BJ335" s="44"/>
      <c r="BK335" s="44"/>
      <c r="BL335" s="44"/>
      <c r="BM335" s="31"/>
      <c r="BN335" s="44"/>
      <c r="BO335" s="45"/>
      <c r="BP335" s="45"/>
      <c r="BQ335" s="45"/>
      <c r="BR335" s="45"/>
      <c r="BS335" s="45"/>
      <c r="BT335" s="45"/>
      <c r="BU335" s="45"/>
      <c r="BV335" s="45"/>
      <c r="BW335" s="45"/>
      <c r="BX335" s="44"/>
      <c r="BY335" s="107">
        <f t="shared" si="3703"/>
        <v>0</v>
      </c>
      <c r="BZ335" s="62"/>
      <c r="CA335" s="52"/>
      <c r="CB335" s="62"/>
      <c r="CC335" s="52"/>
      <c r="CD335" s="62"/>
      <c r="CE335" s="52"/>
      <c r="CF335" s="62"/>
      <c r="CG335" s="52"/>
      <c r="CH335" s="63"/>
      <c r="CI335" s="52"/>
      <c r="CJ335" s="52"/>
      <c r="CK335" s="52"/>
      <c r="CL335" s="63"/>
      <c r="CM335" s="52"/>
      <c r="CN335" s="63"/>
      <c r="CO335" s="52"/>
      <c r="CP335" s="63"/>
      <c r="CQ335" s="108"/>
      <c r="CR335" s="63"/>
      <c r="CS335" s="52"/>
      <c r="CT335" s="63"/>
      <c r="CU335" s="52"/>
      <c r="CV335" s="63"/>
      <c r="CW335" s="52"/>
      <c r="CX335" s="63"/>
      <c r="CY335" s="52"/>
      <c r="CZ335" s="63"/>
      <c r="DA335" s="52"/>
      <c r="DB335" s="63"/>
      <c r="DC335" s="52"/>
      <c r="DD335" s="63"/>
      <c r="DE335" s="52"/>
      <c r="DF335" s="63"/>
      <c r="DG335" s="52"/>
      <c r="DH335" s="63"/>
      <c r="DI335" s="52"/>
      <c r="DJ335" s="63"/>
      <c r="DK335" s="52"/>
      <c r="DL335" s="63"/>
      <c r="DM335" s="52"/>
      <c r="DN335" s="63"/>
      <c r="DO335" s="52"/>
      <c r="DP335" s="63"/>
      <c r="DQ335" s="52"/>
      <c r="DR335" s="52"/>
      <c r="DS335" s="52">
        <f t="shared" si="3590"/>
        <v>0</v>
      </c>
      <c r="DT335" s="52">
        <f t="shared" si="3591"/>
        <v>0</v>
      </c>
      <c r="DU335" s="31"/>
      <c r="DV335" s="31"/>
      <c r="DW335" s="31"/>
      <c r="DX335" s="31"/>
      <c r="DY335" s="31"/>
      <c r="DZ335" s="44"/>
      <c r="EA335" s="45"/>
      <c r="EB335" s="45"/>
      <c r="EC335" s="31"/>
      <c r="ED335" s="31"/>
      <c r="EE335" s="31"/>
      <c r="EF335" s="31"/>
      <c r="EG335" s="31"/>
      <c r="EH335" s="31"/>
      <c r="EI335" s="31"/>
      <c r="EJ335" s="31">
        <f t="shared" si="3592"/>
        <v>0</v>
      </c>
      <c r="EK335" s="31">
        <f t="shared" si="3593"/>
        <v>0</v>
      </c>
      <c r="EL335" s="31">
        <f t="shared" si="3594"/>
        <v>0</v>
      </c>
      <c r="EM335" s="30">
        <f t="shared" si="3595"/>
        <v>0</v>
      </c>
      <c r="EN335" s="31">
        <f t="shared" si="3596"/>
        <v>0</v>
      </c>
      <c r="EO335" s="31">
        <f t="shared" si="3597"/>
        <v>0</v>
      </c>
      <c r="EP335" s="31">
        <f t="shared" si="3598"/>
        <v>0</v>
      </c>
      <c r="EQ335" s="31">
        <f t="shared" si="3599"/>
        <v>0</v>
      </c>
      <c r="ER335" s="31">
        <f t="shared" si="3600"/>
        <v>0</v>
      </c>
      <c r="ES335" s="31">
        <f t="shared" si="3601"/>
        <v>0</v>
      </c>
      <c r="ET335" s="31">
        <f t="shared" si="3602"/>
        <v>0</v>
      </c>
      <c r="EU335" s="31">
        <f t="shared" si="3603"/>
        <v>0</v>
      </c>
      <c r="EV335" s="31">
        <f t="shared" si="3604"/>
        <v>0</v>
      </c>
      <c r="EW335" s="30">
        <f t="shared" si="3605"/>
        <v>0</v>
      </c>
      <c r="EX335" s="31">
        <f t="shared" si="3606"/>
        <v>0</v>
      </c>
      <c r="EY335" s="31">
        <f t="shared" si="3607"/>
        <v>0</v>
      </c>
      <c r="EZ335" s="31">
        <f t="shared" si="3608"/>
        <v>0</v>
      </c>
      <c r="FA335" s="31">
        <f t="shared" si="3609"/>
        <v>0</v>
      </c>
      <c r="FB335" s="31">
        <f t="shared" si="3610"/>
        <v>0</v>
      </c>
      <c r="FC335" s="31">
        <f t="shared" si="3611"/>
        <v>0</v>
      </c>
      <c r="FD335" s="31">
        <f t="shared" si="3612"/>
        <v>0</v>
      </c>
      <c r="FE335" s="31">
        <f t="shared" si="3613"/>
        <v>0</v>
      </c>
      <c r="FF335" s="31">
        <f t="shared" si="3614"/>
        <v>0</v>
      </c>
      <c r="FG335" s="30">
        <f t="shared" si="3615"/>
        <v>0</v>
      </c>
      <c r="FH335" s="31">
        <f t="shared" si="3616"/>
        <v>0</v>
      </c>
      <c r="FI335" s="31">
        <f t="shared" si="3617"/>
        <v>0</v>
      </c>
      <c r="FJ335" s="31">
        <f t="shared" si="3618"/>
        <v>0</v>
      </c>
      <c r="FK335" s="31">
        <f t="shared" si="3619"/>
        <v>0</v>
      </c>
      <c r="FL335" s="31">
        <f t="shared" si="3620"/>
        <v>0</v>
      </c>
      <c r="FM335" s="31">
        <f t="shared" si="3621"/>
        <v>0</v>
      </c>
      <c r="FN335" s="31">
        <f t="shared" si="3622"/>
        <v>0</v>
      </c>
      <c r="FO335" s="31">
        <f t="shared" si="3623"/>
        <v>0</v>
      </c>
      <c r="FP335" s="31">
        <f t="shared" si="3624"/>
        <v>0</v>
      </c>
      <c r="FQ335" s="31">
        <f t="shared" si="3625"/>
        <v>0</v>
      </c>
      <c r="FR335" s="31"/>
      <c r="FS335" s="31">
        <f t="shared" si="3625"/>
        <v>0</v>
      </c>
      <c r="FT335" s="31">
        <f t="shared" si="3626"/>
        <v>0</v>
      </c>
      <c r="FU335" s="31">
        <f t="shared" si="3627"/>
        <v>0</v>
      </c>
      <c r="FV335" s="31">
        <f t="shared" si="3628"/>
        <v>0</v>
      </c>
      <c r="FW335" s="31">
        <f t="shared" si="3629"/>
        <v>0</v>
      </c>
      <c r="FX335" s="31">
        <f t="shared" si="3630"/>
        <v>0</v>
      </c>
      <c r="FY335" s="31">
        <f t="shared" si="3631"/>
        <v>0</v>
      </c>
      <c r="FZ335" s="31">
        <f t="shared" si="3632"/>
        <v>0</v>
      </c>
      <c r="GA335" s="31">
        <f t="shared" si="3633"/>
        <v>0</v>
      </c>
      <c r="GB335" s="31">
        <f t="shared" si="3634"/>
        <v>0</v>
      </c>
      <c r="GC335" s="31">
        <f t="shared" si="3635"/>
        <v>0</v>
      </c>
      <c r="GD335" s="31">
        <f t="shared" si="3636"/>
        <v>0</v>
      </c>
      <c r="GE335" s="97">
        <f t="shared" si="3637"/>
        <v>0</v>
      </c>
      <c r="GF335" s="98">
        <f t="shared" si="3638"/>
        <v>0</v>
      </c>
      <c r="GG335" s="31"/>
      <c r="GH335" s="31"/>
      <c r="GI335" s="31"/>
      <c r="GJ335" s="31"/>
      <c r="GL335" s="7"/>
      <c r="GM335" s="7"/>
      <c r="GN335" s="11"/>
      <c r="GO335" s="33"/>
      <c r="GP335" s="40"/>
    </row>
    <row r="336" spans="1:200" s="2" customFormat="1" ht="24.95" hidden="1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107">
        <f t="shared" si="3690"/>
        <v>0</v>
      </c>
      <c r="N336" s="62"/>
      <c r="O336" s="52"/>
      <c r="P336" s="62"/>
      <c r="Q336" s="52"/>
      <c r="R336" s="62"/>
      <c r="S336" s="52"/>
      <c r="T336" s="62"/>
      <c r="U336" s="52"/>
      <c r="V336" s="63"/>
      <c r="W336" s="52"/>
      <c r="X336" s="52"/>
      <c r="Y336" s="52"/>
      <c r="Z336" s="63"/>
      <c r="AA336" s="52"/>
      <c r="AB336" s="63"/>
      <c r="AC336" s="52"/>
      <c r="AD336" s="63"/>
      <c r="AE336" s="108"/>
      <c r="AF336" s="63"/>
      <c r="AG336" s="52"/>
      <c r="AH336" s="63"/>
      <c r="AI336" s="52"/>
      <c r="AJ336" s="63"/>
      <c r="AK336" s="52"/>
      <c r="AL336" s="63"/>
      <c r="AM336" s="52"/>
      <c r="AN336" s="63"/>
      <c r="AO336" s="52"/>
      <c r="AP336" s="63"/>
      <c r="AQ336" s="52"/>
      <c r="AR336" s="63"/>
      <c r="AS336" s="52"/>
      <c r="AT336" s="63"/>
      <c r="AU336" s="52"/>
      <c r="AV336" s="63"/>
      <c r="AW336" s="52"/>
      <c r="AX336" s="63"/>
      <c r="AY336" s="52"/>
      <c r="AZ336" s="63"/>
      <c r="BA336" s="52"/>
      <c r="BB336" s="63"/>
      <c r="BC336" s="52"/>
      <c r="BD336" s="63"/>
      <c r="BE336" s="52"/>
      <c r="BF336" s="52"/>
      <c r="BG336" s="52">
        <f t="shared" si="3573"/>
        <v>0</v>
      </c>
      <c r="BH336" s="52">
        <f t="shared" si="3574"/>
        <v>0</v>
      </c>
      <c r="BI336" s="31"/>
      <c r="BJ336" s="44"/>
      <c r="BK336" s="44"/>
      <c r="BL336" s="44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107">
        <f t="shared" si="3703"/>
        <v>0</v>
      </c>
      <c r="BZ336" s="62"/>
      <c r="CA336" s="52"/>
      <c r="CB336" s="62"/>
      <c r="CC336" s="52"/>
      <c r="CD336" s="62"/>
      <c r="CE336" s="52"/>
      <c r="CF336" s="62"/>
      <c r="CG336" s="52"/>
      <c r="CH336" s="63"/>
      <c r="CI336" s="52"/>
      <c r="CJ336" s="52"/>
      <c r="CK336" s="52"/>
      <c r="CL336" s="63"/>
      <c r="CM336" s="52"/>
      <c r="CN336" s="63"/>
      <c r="CO336" s="52"/>
      <c r="CP336" s="63"/>
      <c r="CQ336" s="108"/>
      <c r="CR336" s="63"/>
      <c r="CS336" s="52"/>
      <c r="CT336" s="63"/>
      <c r="CU336" s="52"/>
      <c r="CV336" s="63"/>
      <c r="CW336" s="52"/>
      <c r="CX336" s="63"/>
      <c r="CY336" s="52"/>
      <c r="CZ336" s="63"/>
      <c r="DA336" s="52"/>
      <c r="DB336" s="63"/>
      <c r="DC336" s="52"/>
      <c r="DD336" s="63"/>
      <c r="DE336" s="52"/>
      <c r="DF336" s="63"/>
      <c r="DG336" s="52"/>
      <c r="DH336" s="63"/>
      <c r="DI336" s="52"/>
      <c r="DJ336" s="63"/>
      <c r="DK336" s="52"/>
      <c r="DL336" s="63"/>
      <c r="DM336" s="52"/>
      <c r="DN336" s="63"/>
      <c r="DO336" s="52"/>
      <c r="DP336" s="63"/>
      <c r="DQ336" s="52"/>
      <c r="DR336" s="52"/>
      <c r="DS336" s="52">
        <f t="shared" si="3590"/>
        <v>0</v>
      </c>
      <c r="DT336" s="52">
        <f t="shared" si="3591"/>
        <v>0</v>
      </c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>
        <f t="shared" si="3592"/>
        <v>0</v>
      </c>
      <c r="EK336" s="31">
        <f t="shared" si="3593"/>
        <v>0</v>
      </c>
      <c r="EL336" s="31">
        <f t="shared" si="3594"/>
        <v>0</v>
      </c>
      <c r="EM336" s="30">
        <f t="shared" si="3595"/>
        <v>0</v>
      </c>
      <c r="EN336" s="31">
        <f t="shared" si="3596"/>
        <v>0</v>
      </c>
      <c r="EO336" s="31">
        <f t="shared" si="3597"/>
        <v>0</v>
      </c>
      <c r="EP336" s="31">
        <f t="shared" si="3598"/>
        <v>0</v>
      </c>
      <c r="EQ336" s="31">
        <f t="shared" si="3599"/>
        <v>0</v>
      </c>
      <c r="ER336" s="31">
        <f t="shared" si="3600"/>
        <v>0</v>
      </c>
      <c r="ES336" s="31">
        <f t="shared" si="3601"/>
        <v>0</v>
      </c>
      <c r="ET336" s="31">
        <f t="shared" si="3602"/>
        <v>0</v>
      </c>
      <c r="EU336" s="31">
        <f t="shared" si="3603"/>
        <v>0</v>
      </c>
      <c r="EV336" s="31">
        <f t="shared" si="3604"/>
        <v>0</v>
      </c>
      <c r="EW336" s="30">
        <f t="shared" si="3605"/>
        <v>0</v>
      </c>
      <c r="EX336" s="31">
        <f t="shared" si="3606"/>
        <v>0</v>
      </c>
      <c r="EY336" s="31">
        <f t="shared" si="3607"/>
        <v>0</v>
      </c>
      <c r="EZ336" s="31">
        <f t="shared" si="3608"/>
        <v>0</v>
      </c>
      <c r="FA336" s="31">
        <f t="shared" si="3609"/>
        <v>0</v>
      </c>
      <c r="FB336" s="31">
        <f t="shared" si="3610"/>
        <v>0</v>
      </c>
      <c r="FC336" s="31">
        <f t="shared" si="3611"/>
        <v>0</v>
      </c>
      <c r="FD336" s="31">
        <f t="shared" si="3612"/>
        <v>0</v>
      </c>
      <c r="FE336" s="31">
        <f t="shared" si="3613"/>
        <v>0</v>
      </c>
      <c r="FF336" s="31">
        <f t="shared" si="3614"/>
        <v>0</v>
      </c>
      <c r="FG336" s="30">
        <f t="shared" si="3615"/>
        <v>0</v>
      </c>
      <c r="FH336" s="31">
        <f t="shared" si="3616"/>
        <v>0</v>
      </c>
      <c r="FI336" s="31">
        <f t="shared" si="3617"/>
        <v>0</v>
      </c>
      <c r="FJ336" s="31">
        <f t="shared" si="3618"/>
        <v>0</v>
      </c>
      <c r="FK336" s="31">
        <f t="shared" si="3619"/>
        <v>0</v>
      </c>
      <c r="FL336" s="31">
        <f t="shared" si="3620"/>
        <v>0</v>
      </c>
      <c r="FM336" s="31">
        <f t="shared" si="3621"/>
        <v>0</v>
      </c>
      <c r="FN336" s="31">
        <f t="shared" si="3622"/>
        <v>0</v>
      </c>
      <c r="FO336" s="31">
        <f t="shared" si="3623"/>
        <v>0</v>
      </c>
      <c r="FP336" s="31">
        <f t="shared" si="3624"/>
        <v>0</v>
      </c>
      <c r="FQ336" s="31">
        <f t="shared" si="3625"/>
        <v>0</v>
      </c>
      <c r="FR336" s="31"/>
      <c r="FS336" s="31">
        <f t="shared" si="3625"/>
        <v>0</v>
      </c>
      <c r="FT336" s="31">
        <f t="shared" si="3626"/>
        <v>0</v>
      </c>
      <c r="FU336" s="31">
        <f t="shared" si="3627"/>
        <v>0</v>
      </c>
      <c r="FV336" s="31">
        <f t="shared" si="3628"/>
        <v>0</v>
      </c>
      <c r="FW336" s="31">
        <f t="shared" si="3629"/>
        <v>0</v>
      </c>
      <c r="FX336" s="31">
        <f t="shared" si="3630"/>
        <v>0</v>
      </c>
      <c r="FY336" s="31">
        <f t="shared" si="3631"/>
        <v>0</v>
      </c>
      <c r="FZ336" s="31">
        <f t="shared" si="3632"/>
        <v>0</v>
      </c>
      <c r="GA336" s="31">
        <f t="shared" si="3633"/>
        <v>0</v>
      </c>
      <c r="GB336" s="31">
        <f t="shared" si="3634"/>
        <v>0</v>
      </c>
      <c r="GC336" s="31">
        <f t="shared" si="3635"/>
        <v>0</v>
      </c>
      <c r="GD336" s="31">
        <f t="shared" si="3636"/>
        <v>0</v>
      </c>
      <c r="GE336" s="97">
        <f t="shared" si="3637"/>
        <v>0</v>
      </c>
      <c r="GF336" s="98">
        <f t="shared" si="3638"/>
        <v>0</v>
      </c>
      <c r="GG336" s="31"/>
      <c r="GH336" s="31"/>
      <c r="GI336" s="31"/>
      <c r="GJ336" s="31"/>
      <c r="GL336" s="7"/>
      <c r="GM336" s="7"/>
      <c r="GN336" s="11"/>
      <c r="GO336" s="33"/>
      <c r="GP336" s="40"/>
    </row>
    <row r="337" spans="1:200" s="2" customFormat="1" ht="24.95" hidden="1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107">
        <f t="shared" si="3690"/>
        <v>0</v>
      </c>
      <c r="N337" s="62"/>
      <c r="O337" s="52"/>
      <c r="P337" s="62"/>
      <c r="Q337" s="52"/>
      <c r="R337" s="62"/>
      <c r="S337" s="52"/>
      <c r="T337" s="62"/>
      <c r="U337" s="52"/>
      <c r="V337" s="63"/>
      <c r="W337" s="52"/>
      <c r="X337" s="52"/>
      <c r="Y337" s="52"/>
      <c r="Z337" s="63"/>
      <c r="AA337" s="52"/>
      <c r="AB337" s="63"/>
      <c r="AC337" s="52"/>
      <c r="AD337" s="63"/>
      <c r="AE337" s="108"/>
      <c r="AF337" s="63"/>
      <c r="AG337" s="52"/>
      <c r="AH337" s="63"/>
      <c r="AI337" s="52"/>
      <c r="AJ337" s="63"/>
      <c r="AK337" s="52"/>
      <c r="AL337" s="63"/>
      <c r="AM337" s="52"/>
      <c r="AN337" s="63"/>
      <c r="AO337" s="52"/>
      <c r="AP337" s="63"/>
      <c r="AQ337" s="52"/>
      <c r="AR337" s="63"/>
      <c r="AS337" s="52"/>
      <c r="AT337" s="63"/>
      <c r="AU337" s="52"/>
      <c r="AV337" s="63"/>
      <c r="AW337" s="52"/>
      <c r="AX337" s="63"/>
      <c r="AY337" s="52"/>
      <c r="AZ337" s="63"/>
      <c r="BA337" s="52"/>
      <c r="BB337" s="63"/>
      <c r="BC337" s="52"/>
      <c r="BD337" s="63"/>
      <c r="BE337" s="52"/>
      <c r="BF337" s="52"/>
      <c r="BG337" s="52">
        <f t="shared" si="3573"/>
        <v>0</v>
      </c>
      <c r="BH337" s="52">
        <f t="shared" si="3574"/>
        <v>0</v>
      </c>
      <c r="BI337" s="31"/>
      <c r="BJ337" s="44"/>
      <c r="BK337" s="44"/>
      <c r="BL337" s="44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107">
        <f t="shared" si="3703"/>
        <v>0</v>
      </c>
      <c r="BZ337" s="62"/>
      <c r="CA337" s="52"/>
      <c r="CB337" s="62"/>
      <c r="CC337" s="52"/>
      <c r="CD337" s="62"/>
      <c r="CE337" s="52"/>
      <c r="CF337" s="62"/>
      <c r="CG337" s="52"/>
      <c r="CH337" s="63"/>
      <c r="CI337" s="52"/>
      <c r="CJ337" s="52"/>
      <c r="CK337" s="52"/>
      <c r="CL337" s="63"/>
      <c r="CM337" s="52"/>
      <c r="CN337" s="63"/>
      <c r="CO337" s="52"/>
      <c r="CP337" s="63"/>
      <c r="CQ337" s="108"/>
      <c r="CR337" s="63"/>
      <c r="CS337" s="52"/>
      <c r="CT337" s="63"/>
      <c r="CU337" s="52"/>
      <c r="CV337" s="63"/>
      <c r="CW337" s="52"/>
      <c r="CX337" s="63"/>
      <c r="CY337" s="52"/>
      <c r="CZ337" s="63"/>
      <c r="DA337" s="52"/>
      <c r="DB337" s="63"/>
      <c r="DC337" s="52"/>
      <c r="DD337" s="63"/>
      <c r="DE337" s="52"/>
      <c r="DF337" s="63"/>
      <c r="DG337" s="52"/>
      <c r="DH337" s="63"/>
      <c r="DI337" s="52"/>
      <c r="DJ337" s="63"/>
      <c r="DK337" s="52"/>
      <c r="DL337" s="63"/>
      <c r="DM337" s="52"/>
      <c r="DN337" s="63"/>
      <c r="DO337" s="52"/>
      <c r="DP337" s="63"/>
      <c r="DQ337" s="52"/>
      <c r="DR337" s="52"/>
      <c r="DS337" s="52">
        <f t="shared" si="3590"/>
        <v>0</v>
      </c>
      <c r="DT337" s="52">
        <f t="shared" si="3591"/>
        <v>0</v>
      </c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>
        <f t="shared" si="3592"/>
        <v>0</v>
      </c>
      <c r="EK337" s="31">
        <f t="shared" si="3593"/>
        <v>0</v>
      </c>
      <c r="EL337" s="31">
        <f t="shared" si="3594"/>
        <v>0</v>
      </c>
      <c r="EM337" s="30">
        <f t="shared" si="3595"/>
        <v>0</v>
      </c>
      <c r="EN337" s="31">
        <f t="shared" si="3596"/>
        <v>0</v>
      </c>
      <c r="EO337" s="31">
        <f t="shared" si="3597"/>
        <v>0</v>
      </c>
      <c r="EP337" s="31">
        <f t="shared" si="3598"/>
        <v>0</v>
      </c>
      <c r="EQ337" s="31">
        <f t="shared" si="3599"/>
        <v>0</v>
      </c>
      <c r="ER337" s="31">
        <f t="shared" si="3600"/>
        <v>0</v>
      </c>
      <c r="ES337" s="31">
        <f t="shared" si="3601"/>
        <v>0</v>
      </c>
      <c r="ET337" s="31">
        <f t="shared" si="3602"/>
        <v>0</v>
      </c>
      <c r="EU337" s="31">
        <f t="shared" si="3603"/>
        <v>0</v>
      </c>
      <c r="EV337" s="31">
        <f t="shared" si="3604"/>
        <v>0</v>
      </c>
      <c r="EW337" s="30">
        <f t="shared" si="3605"/>
        <v>0</v>
      </c>
      <c r="EX337" s="31">
        <f t="shared" si="3606"/>
        <v>0</v>
      </c>
      <c r="EY337" s="31">
        <f t="shared" si="3607"/>
        <v>0</v>
      </c>
      <c r="EZ337" s="31">
        <f t="shared" si="3608"/>
        <v>0</v>
      </c>
      <c r="FA337" s="31">
        <f t="shared" si="3609"/>
        <v>0</v>
      </c>
      <c r="FB337" s="31">
        <f t="shared" si="3610"/>
        <v>0</v>
      </c>
      <c r="FC337" s="31">
        <f t="shared" si="3611"/>
        <v>0</v>
      </c>
      <c r="FD337" s="31">
        <f t="shared" si="3612"/>
        <v>0</v>
      </c>
      <c r="FE337" s="31">
        <f t="shared" si="3613"/>
        <v>0</v>
      </c>
      <c r="FF337" s="31">
        <f t="shared" si="3614"/>
        <v>0</v>
      </c>
      <c r="FG337" s="30">
        <f t="shared" si="3615"/>
        <v>0</v>
      </c>
      <c r="FH337" s="31">
        <f t="shared" si="3616"/>
        <v>0</v>
      </c>
      <c r="FI337" s="31">
        <f t="shared" si="3617"/>
        <v>0</v>
      </c>
      <c r="FJ337" s="31">
        <f t="shared" si="3618"/>
        <v>0</v>
      </c>
      <c r="FK337" s="31">
        <f t="shared" si="3619"/>
        <v>0</v>
      </c>
      <c r="FL337" s="31">
        <f t="shared" si="3620"/>
        <v>0</v>
      </c>
      <c r="FM337" s="31">
        <f t="shared" si="3621"/>
        <v>0</v>
      </c>
      <c r="FN337" s="31">
        <f t="shared" si="3622"/>
        <v>0</v>
      </c>
      <c r="FO337" s="31">
        <f t="shared" si="3623"/>
        <v>0</v>
      </c>
      <c r="FP337" s="31">
        <f t="shared" si="3624"/>
        <v>0</v>
      </c>
      <c r="FQ337" s="31">
        <f t="shared" si="3625"/>
        <v>0</v>
      </c>
      <c r="FR337" s="31"/>
      <c r="FS337" s="31">
        <f t="shared" si="3625"/>
        <v>0</v>
      </c>
      <c r="FT337" s="31">
        <f t="shared" si="3626"/>
        <v>0</v>
      </c>
      <c r="FU337" s="31">
        <f t="shared" si="3627"/>
        <v>0</v>
      </c>
      <c r="FV337" s="31">
        <f t="shared" si="3628"/>
        <v>0</v>
      </c>
      <c r="FW337" s="31">
        <f t="shared" si="3629"/>
        <v>0</v>
      </c>
      <c r="FX337" s="31">
        <f t="shared" si="3630"/>
        <v>0</v>
      </c>
      <c r="FY337" s="31">
        <f t="shared" si="3631"/>
        <v>0</v>
      </c>
      <c r="FZ337" s="31">
        <f t="shared" si="3632"/>
        <v>0</v>
      </c>
      <c r="GA337" s="31">
        <f t="shared" si="3633"/>
        <v>0</v>
      </c>
      <c r="GB337" s="31">
        <f t="shared" si="3634"/>
        <v>0</v>
      </c>
      <c r="GC337" s="31">
        <f t="shared" si="3635"/>
        <v>0</v>
      </c>
      <c r="GD337" s="31">
        <f t="shared" si="3636"/>
        <v>0</v>
      </c>
      <c r="GE337" s="97">
        <f t="shared" si="3637"/>
        <v>0</v>
      </c>
      <c r="GF337" s="98">
        <f t="shared" si="3638"/>
        <v>0</v>
      </c>
      <c r="GG337" s="31"/>
      <c r="GH337" s="31"/>
      <c r="GI337" s="31"/>
      <c r="GJ337" s="31"/>
      <c r="GL337" s="7"/>
      <c r="GM337" s="7"/>
      <c r="GN337" s="11"/>
      <c r="GO337" s="33"/>
      <c r="GP337" s="40"/>
    </row>
    <row r="338" spans="1:200" s="2" customFormat="1" ht="24.95" hidden="1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107">
        <f t="shared" si="3690"/>
        <v>0</v>
      </c>
      <c r="N338" s="62"/>
      <c r="O338" s="52"/>
      <c r="P338" s="62"/>
      <c r="Q338" s="52"/>
      <c r="R338" s="62"/>
      <c r="S338" s="52"/>
      <c r="T338" s="62"/>
      <c r="U338" s="52"/>
      <c r="V338" s="63"/>
      <c r="W338" s="52"/>
      <c r="X338" s="52"/>
      <c r="Y338" s="52"/>
      <c r="Z338" s="63"/>
      <c r="AA338" s="52"/>
      <c r="AB338" s="63"/>
      <c r="AC338" s="52"/>
      <c r="AD338" s="63"/>
      <c r="AE338" s="108"/>
      <c r="AF338" s="63"/>
      <c r="AG338" s="52"/>
      <c r="AH338" s="63"/>
      <c r="AI338" s="52"/>
      <c r="AJ338" s="63"/>
      <c r="AK338" s="52"/>
      <c r="AL338" s="63"/>
      <c r="AM338" s="52"/>
      <c r="AN338" s="63"/>
      <c r="AO338" s="52"/>
      <c r="AP338" s="63"/>
      <c r="AQ338" s="52"/>
      <c r="AR338" s="63"/>
      <c r="AS338" s="52"/>
      <c r="AT338" s="63"/>
      <c r="AU338" s="52"/>
      <c r="AV338" s="63"/>
      <c r="AW338" s="52"/>
      <c r="AX338" s="63"/>
      <c r="AY338" s="52"/>
      <c r="AZ338" s="63"/>
      <c r="BA338" s="52"/>
      <c r="BB338" s="63"/>
      <c r="BC338" s="52"/>
      <c r="BD338" s="63"/>
      <c r="BE338" s="52"/>
      <c r="BF338" s="52"/>
      <c r="BG338" s="52">
        <f t="shared" si="3573"/>
        <v>0</v>
      </c>
      <c r="BH338" s="52">
        <f t="shared" si="3574"/>
        <v>0</v>
      </c>
      <c r="BI338" s="31"/>
      <c r="BJ338" s="44"/>
      <c r="BK338" s="44"/>
      <c r="BL338" s="44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107">
        <f t="shared" si="3703"/>
        <v>0</v>
      </c>
      <c r="BZ338" s="62"/>
      <c r="CA338" s="52"/>
      <c r="CB338" s="62"/>
      <c r="CC338" s="52"/>
      <c r="CD338" s="62"/>
      <c r="CE338" s="52"/>
      <c r="CF338" s="62"/>
      <c r="CG338" s="52"/>
      <c r="CH338" s="63"/>
      <c r="CI338" s="52"/>
      <c r="CJ338" s="52"/>
      <c r="CK338" s="52"/>
      <c r="CL338" s="63"/>
      <c r="CM338" s="52"/>
      <c r="CN338" s="63"/>
      <c r="CO338" s="52"/>
      <c r="CP338" s="63"/>
      <c r="CQ338" s="108"/>
      <c r="CR338" s="63"/>
      <c r="CS338" s="52"/>
      <c r="CT338" s="63"/>
      <c r="CU338" s="52"/>
      <c r="CV338" s="63"/>
      <c r="CW338" s="52"/>
      <c r="CX338" s="63"/>
      <c r="CY338" s="52"/>
      <c r="CZ338" s="63"/>
      <c r="DA338" s="52"/>
      <c r="DB338" s="63"/>
      <c r="DC338" s="52"/>
      <c r="DD338" s="63"/>
      <c r="DE338" s="52"/>
      <c r="DF338" s="63"/>
      <c r="DG338" s="52"/>
      <c r="DH338" s="63"/>
      <c r="DI338" s="52"/>
      <c r="DJ338" s="63"/>
      <c r="DK338" s="52"/>
      <c r="DL338" s="63"/>
      <c r="DM338" s="52"/>
      <c r="DN338" s="63"/>
      <c r="DO338" s="52"/>
      <c r="DP338" s="63"/>
      <c r="DQ338" s="52"/>
      <c r="DR338" s="52"/>
      <c r="DS338" s="52">
        <f t="shared" si="3590"/>
        <v>0</v>
      </c>
      <c r="DT338" s="52">
        <f t="shared" si="3591"/>
        <v>0</v>
      </c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>
        <f t="shared" si="3592"/>
        <v>0</v>
      </c>
      <c r="EK338" s="31">
        <f t="shared" si="3593"/>
        <v>0</v>
      </c>
      <c r="EL338" s="31">
        <f t="shared" si="3594"/>
        <v>0</v>
      </c>
      <c r="EM338" s="30">
        <f t="shared" si="3595"/>
        <v>0</v>
      </c>
      <c r="EN338" s="31">
        <f t="shared" si="3596"/>
        <v>0</v>
      </c>
      <c r="EO338" s="31">
        <f t="shared" si="3597"/>
        <v>0</v>
      </c>
      <c r="EP338" s="31">
        <f t="shared" si="3598"/>
        <v>0</v>
      </c>
      <c r="EQ338" s="31">
        <f t="shared" si="3599"/>
        <v>0</v>
      </c>
      <c r="ER338" s="31">
        <f t="shared" si="3600"/>
        <v>0</v>
      </c>
      <c r="ES338" s="31">
        <f t="shared" si="3601"/>
        <v>0</v>
      </c>
      <c r="ET338" s="31">
        <f t="shared" si="3602"/>
        <v>0</v>
      </c>
      <c r="EU338" s="31">
        <f t="shared" si="3603"/>
        <v>0</v>
      </c>
      <c r="EV338" s="31">
        <f t="shared" si="3604"/>
        <v>0</v>
      </c>
      <c r="EW338" s="30">
        <f t="shared" si="3605"/>
        <v>0</v>
      </c>
      <c r="EX338" s="31">
        <f t="shared" si="3606"/>
        <v>0</v>
      </c>
      <c r="EY338" s="31">
        <f t="shared" si="3607"/>
        <v>0</v>
      </c>
      <c r="EZ338" s="31">
        <f t="shared" si="3608"/>
        <v>0</v>
      </c>
      <c r="FA338" s="31">
        <f t="shared" si="3609"/>
        <v>0</v>
      </c>
      <c r="FB338" s="31">
        <f t="shared" si="3610"/>
        <v>0</v>
      </c>
      <c r="FC338" s="31">
        <f t="shared" si="3611"/>
        <v>0</v>
      </c>
      <c r="FD338" s="31">
        <f t="shared" si="3612"/>
        <v>0</v>
      </c>
      <c r="FE338" s="31">
        <f t="shared" si="3613"/>
        <v>0</v>
      </c>
      <c r="FF338" s="31">
        <f t="shared" si="3614"/>
        <v>0</v>
      </c>
      <c r="FG338" s="30">
        <f t="shared" si="3615"/>
        <v>0</v>
      </c>
      <c r="FH338" s="31">
        <f t="shared" si="3616"/>
        <v>0</v>
      </c>
      <c r="FI338" s="31">
        <f t="shared" si="3617"/>
        <v>0</v>
      </c>
      <c r="FJ338" s="31">
        <f t="shared" si="3618"/>
        <v>0</v>
      </c>
      <c r="FK338" s="31">
        <f t="shared" si="3619"/>
        <v>0</v>
      </c>
      <c r="FL338" s="31">
        <f t="shared" si="3620"/>
        <v>0</v>
      </c>
      <c r="FM338" s="31">
        <f t="shared" si="3621"/>
        <v>0</v>
      </c>
      <c r="FN338" s="31">
        <f t="shared" si="3622"/>
        <v>0</v>
      </c>
      <c r="FO338" s="31">
        <f t="shared" si="3623"/>
        <v>0</v>
      </c>
      <c r="FP338" s="31">
        <f t="shared" si="3624"/>
        <v>0</v>
      </c>
      <c r="FQ338" s="31">
        <f t="shared" si="3625"/>
        <v>0</v>
      </c>
      <c r="FR338" s="31"/>
      <c r="FS338" s="31">
        <f t="shared" si="3625"/>
        <v>0</v>
      </c>
      <c r="FT338" s="31">
        <f t="shared" si="3626"/>
        <v>0</v>
      </c>
      <c r="FU338" s="31">
        <f t="shared" si="3627"/>
        <v>0</v>
      </c>
      <c r="FV338" s="31">
        <f t="shared" si="3628"/>
        <v>0</v>
      </c>
      <c r="FW338" s="31">
        <f t="shared" si="3629"/>
        <v>0</v>
      </c>
      <c r="FX338" s="31">
        <f t="shared" si="3630"/>
        <v>0</v>
      </c>
      <c r="FY338" s="31">
        <f t="shared" si="3631"/>
        <v>0</v>
      </c>
      <c r="FZ338" s="31">
        <f t="shared" si="3632"/>
        <v>0</v>
      </c>
      <c r="GA338" s="31">
        <f t="shared" si="3633"/>
        <v>0</v>
      </c>
      <c r="GB338" s="31">
        <f t="shared" si="3634"/>
        <v>0</v>
      </c>
      <c r="GC338" s="31">
        <f t="shared" si="3635"/>
        <v>0</v>
      </c>
      <c r="GD338" s="31">
        <f t="shared" si="3636"/>
        <v>0</v>
      </c>
      <c r="GE338" s="97">
        <f t="shared" si="3637"/>
        <v>0</v>
      </c>
      <c r="GF338" s="98">
        <f t="shared" si="3638"/>
        <v>0</v>
      </c>
      <c r="GG338" s="31"/>
      <c r="GH338" s="31"/>
      <c r="GI338" s="31"/>
      <c r="GJ338" s="31"/>
      <c r="GL338" s="7"/>
      <c r="GM338" s="7"/>
      <c r="GN338" s="11"/>
      <c r="GO338" s="33"/>
      <c r="GP338" s="40"/>
    </row>
    <row r="339" spans="1:200" s="2" customFormat="1" ht="24.95" hidden="1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107">
        <f t="shared" si="3690"/>
        <v>0</v>
      </c>
      <c r="N339" s="62"/>
      <c r="O339" s="52"/>
      <c r="P339" s="62"/>
      <c r="Q339" s="52"/>
      <c r="R339" s="62"/>
      <c r="S339" s="52"/>
      <c r="T339" s="62"/>
      <c r="U339" s="52"/>
      <c r="V339" s="63"/>
      <c r="W339" s="52"/>
      <c r="X339" s="52"/>
      <c r="Y339" s="52"/>
      <c r="Z339" s="63"/>
      <c r="AA339" s="52"/>
      <c r="AB339" s="63"/>
      <c r="AC339" s="52"/>
      <c r="AD339" s="63"/>
      <c r="AE339" s="108"/>
      <c r="AF339" s="63"/>
      <c r="AG339" s="52"/>
      <c r="AH339" s="63"/>
      <c r="AI339" s="52"/>
      <c r="AJ339" s="63"/>
      <c r="AK339" s="52"/>
      <c r="AL339" s="63"/>
      <c r="AM339" s="52"/>
      <c r="AN339" s="63"/>
      <c r="AO339" s="52"/>
      <c r="AP339" s="63"/>
      <c r="AQ339" s="52"/>
      <c r="AR339" s="63"/>
      <c r="AS339" s="52"/>
      <c r="AT339" s="63"/>
      <c r="AU339" s="52"/>
      <c r="AV339" s="63"/>
      <c r="AW339" s="52"/>
      <c r="AX339" s="63"/>
      <c r="AY339" s="52"/>
      <c r="AZ339" s="63"/>
      <c r="BA339" s="52"/>
      <c r="BB339" s="63"/>
      <c r="BC339" s="52"/>
      <c r="BD339" s="63"/>
      <c r="BE339" s="52"/>
      <c r="BF339" s="52"/>
      <c r="BG339" s="52">
        <f t="shared" si="3573"/>
        <v>0</v>
      </c>
      <c r="BH339" s="52">
        <f t="shared" si="3574"/>
        <v>0</v>
      </c>
      <c r="BI339" s="31"/>
      <c r="BJ339" s="44"/>
      <c r="BK339" s="44"/>
      <c r="BL339" s="44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107">
        <f t="shared" si="3703"/>
        <v>0</v>
      </c>
      <c r="BZ339" s="62"/>
      <c r="CA339" s="52"/>
      <c r="CB339" s="62"/>
      <c r="CC339" s="52"/>
      <c r="CD339" s="62"/>
      <c r="CE339" s="52"/>
      <c r="CF339" s="62"/>
      <c r="CG339" s="52"/>
      <c r="CH339" s="63"/>
      <c r="CI339" s="52"/>
      <c r="CJ339" s="52"/>
      <c r="CK339" s="52"/>
      <c r="CL339" s="63"/>
      <c r="CM339" s="52"/>
      <c r="CN339" s="63"/>
      <c r="CO339" s="52"/>
      <c r="CP339" s="63"/>
      <c r="CQ339" s="108"/>
      <c r="CR339" s="63"/>
      <c r="CS339" s="52"/>
      <c r="CT339" s="63"/>
      <c r="CU339" s="52"/>
      <c r="CV339" s="63"/>
      <c r="CW339" s="52"/>
      <c r="CX339" s="63"/>
      <c r="CY339" s="52"/>
      <c r="CZ339" s="63"/>
      <c r="DA339" s="52"/>
      <c r="DB339" s="63"/>
      <c r="DC339" s="52"/>
      <c r="DD339" s="63"/>
      <c r="DE339" s="52"/>
      <c r="DF339" s="63"/>
      <c r="DG339" s="52"/>
      <c r="DH339" s="63"/>
      <c r="DI339" s="52"/>
      <c r="DJ339" s="63"/>
      <c r="DK339" s="52"/>
      <c r="DL339" s="63"/>
      <c r="DM339" s="52"/>
      <c r="DN339" s="63"/>
      <c r="DO339" s="52"/>
      <c r="DP339" s="63"/>
      <c r="DQ339" s="52"/>
      <c r="DR339" s="52"/>
      <c r="DS339" s="52">
        <f t="shared" si="3590"/>
        <v>0</v>
      </c>
      <c r="DT339" s="52">
        <f t="shared" si="3591"/>
        <v>0</v>
      </c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>
        <f t="shared" si="3592"/>
        <v>0</v>
      </c>
      <c r="EK339" s="31">
        <f t="shared" si="3593"/>
        <v>0</v>
      </c>
      <c r="EL339" s="31">
        <f t="shared" si="3594"/>
        <v>0</v>
      </c>
      <c r="EM339" s="30">
        <f t="shared" si="3595"/>
        <v>0</v>
      </c>
      <c r="EN339" s="31">
        <f t="shared" si="3596"/>
        <v>0</v>
      </c>
      <c r="EO339" s="31">
        <f t="shared" si="3597"/>
        <v>0</v>
      </c>
      <c r="EP339" s="31">
        <f t="shared" si="3598"/>
        <v>0</v>
      </c>
      <c r="EQ339" s="31">
        <f t="shared" si="3599"/>
        <v>0</v>
      </c>
      <c r="ER339" s="31">
        <f t="shared" si="3600"/>
        <v>0</v>
      </c>
      <c r="ES339" s="31">
        <f t="shared" si="3601"/>
        <v>0</v>
      </c>
      <c r="ET339" s="31">
        <f t="shared" si="3602"/>
        <v>0</v>
      </c>
      <c r="EU339" s="31">
        <f t="shared" si="3603"/>
        <v>0</v>
      </c>
      <c r="EV339" s="31">
        <f t="shared" si="3604"/>
        <v>0</v>
      </c>
      <c r="EW339" s="30">
        <f t="shared" si="3605"/>
        <v>0</v>
      </c>
      <c r="EX339" s="31">
        <f t="shared" si="3606"/>
        <v>0</v>
      </c>
      <c r="EY339" s="31">
        <f t="shared" si="3607"/>
        <v>0</v>
      </c>
      <c r="EZ339" s="31">
        <f t="shared" si="3608"/>
        <v>0</v>
      </c>
      <c r="FA339" s="31">
        <f t="shared" si="3609"/>
        <v>0</v>
      </c>
      <c r="FB339" s="31">
        <f t="shared" si="3610"/>
        <v>0</v>
      </c>
      <c r="FC339" s="31">
        <f t="shared" si="3611"/>
        <v>0</v>
      </c>
      <c r="FD339" s="31">
        <f t="shared" si="3612"/>
        <v>0</v>
      </c>
      <c r="FE339" s="31">
        <f t="shared" si="3613"/>
        <v>0</v>
      </c>
      <c r="FF339" s="31">
        <f t="shared" si="3614"/>
        <v>0</v>
      </c>
      <c r="FG339" s="30">
        <f t="shared" si="3615"/>
        <v>0</v>
      </c>
      <c r="FH339" s="31">
        <f t="shared" si="3616"/>
        <v>0</v>
      </c>
      <c r="FI339" s="31">
        <f t="shared" si="3617"/>
        <v>0</v>
      </c>
      <c r="FJ339" s="31">
        <f t="shared" si="3618"/>
        <v>0</v>
      </c>
      <c r="FK339" s="31">
        <f t="shared" si="3619"/>
        <v>0</v>
      </c>
      <c r="FL339" s="31">
        <f t="shared" si="3620"/>
        <v>0</v>
      </c>
      <c r="FM339" s="31">
        <f t="shared" si="3621"/>
        <v>0</v>
      </c>
      <c r="FN339" s="31">
        <f t="shared" si="3622"/>
        <v>0</v>
      </c>
      <c r="FO339" s="31">
        <f t="shared" si="3623"/>
        <v>0</v>
      </c>
      <c r="FP339" s="31">
        <f t="shared" si="3624"/>
        <v>0</v>
      </c>
      <c r="FQ339" s="31">
        <f t="shared" si="3625"/>
        <v>0</v>
      </c>
      <c r="FR339" s="31"/>
      <c r="FS339" s="31">
        <f t="shared" si="3625"/>
        <v>0</v>
      </c>
      <c r="FT339" s="31">
        <f t="shared" si="3626"/>
        <v>0</v>
      </c>
      <c r="FU339" s="31">
        <f t="shared" si="3627"/>
        <v>0</v>
      </c>
      <c r="FV339" s="31">
        <f t="shared" si="3628"/>
        <v>0</v>
      </c>
      <c r="FW339" s="31">
        <f t="shared" si="3629"/>
        <v>0</v>
      </c>
      <c r="FX339" s="31">
        <f t="shared" si="3630"/>
        <v>0</v>
      </c>
      <c r="FY339" s="31">
        <f t="shared" si="3631"/>
        <v>0</v>
      </c>
      <c r="FZ339" s="31">
        <f t="shared" si="3632"/>
        <v>0</v>
      </c>
      <c r="GA339" s="31">
        <f t="shared" si="3633"/>
        <v>0</v>
      </c>
      <c r="GB339" s="31">
        <f t="shared" si="3634"/>
        <v>0</v>
      </c>
      <c r="GC339" s="31">
        <f t="shared" si="3635"/>
        <v>0</v>
      </c>
      <c r="GD339" s="31">
        <f t="shared" si="3636"/>
        <v>0</v>
      </c>
      <c r="GE339" s="97">
        <f t="shared" si="3637"/>
        <v>0</v>
      </c>
      <c r="GF339" s="98">
        <f t="shared" si="3638"/>
        <v>0</v>
      </c>
      <c r="GG339" s="31"/>
      <c r="GH339" s="31"/>
      <c r="GI339" s="31"/>
      <c r="GJ339" s="31"/>
      <c r="GL339" s="7"/>
      <c r="GM339" s="7"/>
      <c r="GN339" s="11"/>
      <c r="GO339" s="33"/>
      <c r="GP339" s="40"/>
    </row>
    <row r="340" spans="1:200" s="4" customFormat="1" ht="24.95" hidden="1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194">
        <f t="shared" si="3690"/>
        <v>0</v>
      </c>
      <c r="N340" s="195"/>
      <c r="O340" s="196"/>
      <c r="P340" s="195"/>
      <c r="Q340" s="196"/>
      <c r="R340" s="195"/>
      <c r="S340" s="196"/>
      <c r="T340" s="195"/>
      <c r="U340" s="196"/>
      <c r="V340" s="197"/>
      <c r="W340" s="196"/>
      <c r="X340" s="196"/>
      <c r="Y340" s="196"/>
      <c r="Z340" s="197"/>
      <c r="AA340" s="196"/>
      <c r="AB340" s="197"/>
      <c r="AC340" s="196"/>
      <c r="AD340" s="197"/>
      <c r="AE340" s="198"/>
      <c r="AF340" s="197"/>
      <c r="AG340" s="196"/>
      <c r="AH340" s="197"/>
      <c r="AI340" s="196"/>
      <c r="AJ340" s="197"/>
      <c r="AK340" s="196"/>
      <c r="AL340" s="197"/>
      <c r="AM340" s="196"/>
      <c r="AN340" s="197"/>
      <c r="AO340" s="196"/>
      <c r="AP340" s="197"/>
      <c r="AQ340" s="196"/>
      <c r="AR340" s="197"/>
      <c r="AS340" s="196"/>
      <c r="AT340" s="197"/>
      <c r="AU340" s="196"/>
      <c r="AV340" s="197"/>
      <c r="AW340" s="196"/>
      <c r="AX340" s="197"/>
      <c r="AY340" s="196"/>
      <c r="AZ340" s="197"/>
      <c r="BA340" s="196"/>
      <c r="BB340" s="197"/>
      <c r="BC340" s="196"/>
      <c r="BD340" s="197"/>
      <c r="BE340" s="196"/>
      <c r="BF340" s="196"/>
      <c r="BG340" s="196">
        <f t="shared" si="3573"/>
        <v>0</v>
      </c>
      <c r="BH340" s="196">
        <f t="shared" si="3574"/>
        <v>0</v>
      </c>
      <c r="BI340" s="88"/>
      <c r="BJ340" s="208"/>
      <c r="BK340" s="208"/>
      <c r="BL340" s="208"/>
      <c r="BM340" s="88"/>
      <c r="BN340" s="88"/>
      <c r="BO340" s="88"/>
      <c r="BP340" s="88"/>
      <c r="BQ340" s="88"/>
      <c r="BR340" s="88"/>
      <c r="BS340" s="88"/>
      <c r="BT340" s="88"/>
      <c r="BU340" s="88"/>
      <c r="BV340" s="88"/>
      <c r="BW340" s="88"/>
      <c r="BX340" s="88"/>
      <c r="BY340" s="194">
        <f t="shared" si="3703"/>
        <v>0</v>
      </c>
      <c r="BZ340" s="195"/>
      <c r="CA340" s="196"/>
      <c r="CB340" s="195"/>
      <c r="CC340" s="196"/>
      <c r="CD340" s="195"/>
      <c r="CE340" s="196"/>
      <c r="CF340" s="195"/>
      <c r="CG340" s="196"/>
      <c r="CH340" s="197"/>
      <c r="CI340" s="196"/>
      <c r="CJ340" s="196"/>
      <c r="CK340" s="196"/>
      <c r="CL340" s="197"/>
      <c r="CM340" s="196"/>
      <c r="CN340" s="197"/>
      <c r="CO340" s="196"/>
      <c r="CP340" s="197"/>
      <c r="CQ340" s="198"/>
      <c r="CR340" s="197"/>
      <c r="CS340" s="196"/>
      <c r="CT340" s="197"/>
      <c r="CU340" s="196"/>
      <c r="CV340" s="197"/>
      <c r="CW340" s="196"/>
      <c r="CX340" s="197"/>
      <c r="CY340" s="196"/>
      <c r="CZ340" s="197"/>
      <c r="DA340" s="196"/>
      <c r="DB340" s="197"/>
      <c r="DC340" s="196"/>
      <c r="DD340" s="197"/>
      <c r="DE340" s="196"/>
      <c r="DF340" s="197"/>
      <c r="DG340" s="196"/>
      <c r="DH340" s="197"/>
      <c r="DI340" s="196"/>
      <c r="DJ340" s="197"/>
      <c r="DK340" s="196"/>
      <c r="DL340" s="197"/>
      <c r="DM340" s="196"/>
      <c r="DN340" s="197"/>
      <c r="DO340" s="196"/>
      <c r="DP340" s="197"/>
      <c r="DQ340" s="196"/>
      <c r="DR340" s="196"/>
      <c r="DS340" s="196">
        <f t="shared" si="3590"/>
        <v>0</v>
      </c>
      <c r="DT340" s="196">
        <f t="shared" si="3591"/>
        <v>0</v>
      </c>
      <c r="DU340" s="88"/>
      <c r="DV340" s="88"/>
      <c r="DW340" s="88"/>
      <c r="DX340" s="88"/>
      <c r="DY340" s="88"/>
      <c r="DZ340" s="88"/>
      <c r="EA340" s="88"/>
      <c r="EB340" s="88"/>
      <c r="EC340" s="88"/>
      <c r="ED340" s="88"/>
      <c r="EE340" s="88"/>
      <c r="EF340" s="88"/>
      <c r="EG340" s="88"/>
      <c r="EH340" s="88"/>
      <c r="EI340" s="88"/>
      <c r="EJ340" s="88">
        <f t="shared" si="3592"/>
        <v>0</v>
      </c>
      <c r="EK340" s="88">
        <f t="shared" si="3593"/>
        <v>0</v>
      </c>
      <c r="EL340" s="88">
        <f t="shared" si="3594"/>
        <v>0</v>
      </c>
      <c r="EM340" s="199">
        <f t="shared" si="3595"/>
        <v>0</v>
      </c>
      <c r="EN340" s="88">
        <f t="shared" si="3596"/>
        <v>0</v>
      </c>
      <c r="EO340" s="88">
        <f t="shared" si="3597"/>
        <v>0</v>
      </c>
      <c r="EP340" s="88">
        <f t="shared" si="3598"/>
        <v>0</v>
      </c>
      <c r="EQ340" s="88">
        <f t="shared" si="3599"/>
        <v>0</v>
      </c>
      <c r="ER340" s="88">
        <f t="shared" si="3600"/>
        <v>0</v>
      </c>
      <c r="ES340" s="88">
        <f t="shared" si="3601"/>
        <v>0</v>
      </c>
      <c r="ET340" s="88">
        <f t="shared" si="3602"/>
        <v>0</v>
      </c>
      <c r="EU340" s="88">
        <f t="shared" si="3603"/>
        <v>0</v>
      </c>
      <c r="EV340" s="88">
        <f t="shared" si="3604"/>
        <v>0</v>
      </c>
      <c r="EW340" s="199">
        <f t="shared" si="3605"/>
        <v>0</v>
      </c>
      <c r="EX340" s="88">
        <f t="shared" si="3606"/>
        <v>0</v>
      </c>
      <c r="EY340" s="88">
        <f t="shared" si="3607"/>
        <v>0</v>
      </c>
      <c r="EZ340" s="88">
        <f t="shared" si="3608"/>
        <v>0</v>
      </c>
      <c r="FA340" s="88">
        <f t="shared" si="3609"/>
        <v>0</v>
      </c>
      <c r="FB340" s="88">
        <f t="shared" si="3610"/>
        <v>0</v>
      </c>
      <c r="FC340" s="88">
        <f t="shared" si="3611"/>
        <v>0</v>
      </c>
      <c r="FD340" s="88">
        <f t="shared" si="3612"/>
        <v>0</v>
      </c>
      <c r="FE340" s="88">
        <f t="shared" si="3613"/>
        <v>0</v>
      </c>
      <c r="FF340" s="88">
        <f t="shared" si="3614"/>
        <v>0</v>
      </c>
      <c r="FG340" s="199">
        <f t="shared" si="3615"/>
        <v>0</v>
      </c>
      <c r="FH340" s="88">
        <f t="shared" si="3616"/>
        <v>0</v>
      </c>
      <c r="FI340" s="88">
        <f t="shared" si="3617"/>
        <v>0</v>
      </c>
      <c r="FJ340" s="88">
        <f t="shared" si="3618"/>
        <v>0</v>
      </c>
      <c r="FK340" s="88">
        <f t="shared" si="3619"/>
        <v>0</v>
      </c>
      <c r="FL340" s="88">
        <f t="shared" si="3620"/>
        <v>0</v>
      </c>
      <c r="FM340" s="88">
        <f t="shared" si="3621"/>
        <v>0</v>
      </c>
      <c r="FN340" s="88">
        <f t="shared" si="3622"/>
        <v>0</v>
      </c>
      <c r="FO340" s="88">
        <f t="shared" si="3623"/>
        <v>0</v>
      </c>
      <c r="FP340" s="88">
        <f t="shared" si="3624"/>
        <v>0</v>
      </c>
      <c r="FQ340" s="88">
        <f t="shared" si="3625"/>
        <v>0</v>
      </c>
      <c r="FR340" s="88"/>
      <c r="FS340" s="88">
        <f t="shared" si="3625"/>
        <v>0</v>
      </c>
      <c r="FT340" s="88">
        <f t="shared" si="3626"/>
        <v>0</v>
      </c>
      <c r="FU340" s="88">
        <f t="shared" si="3627"/>
        <v>0</v>
      </c>
      <c r="FV340" s="88">
        <f t="shared" si="3628"/>
        <v>0</v>
      </c>
      <c r="FW340" s="88">
        <f t="shared" si="3629"/>
        <v>0</v>
      </c>
      <c r="FX340" s="88">
        <f t="shared" si="3630"/>
        <v>0</v>
      </c>
      <c r="FY340" s="88">
        <f t="shared" si="3631"/>
        <v>0</v>
      </c>
      <c r="FZ340" s="88">
        <f t="shared" si="3632"/>
        <v>0</v>
      </c>
      <c r="GA340" s="88">
        <f t="shared" si="3633"/>
        <v>0</v>
      </c>
      <c r="GB340" s="88">
        <f t="shared" si="3634"/>
        <v>0</v>
      </c>
      <c r="GC340" s="88">
        <f t="shared" si="3635"/>
        <v>0</v>
      </c>
      <c r="GD340" s="88">
        <f t="shared" si="3636"/>
        <v>0</v>
      </c>
      <c r="GE340" s="200">
        <f t="shared" si="3637"/>
        <v>0</v>
      </c>
      <c r="GF340" s="201">
        <f t="shared" si="3638"/>
        <v>0</v>
      </c>
      <c r="GG340" s="88"/>
      <c r="GH340" s="88"/>
      <c r="GI340" s="88"/>
      <c r="GJ340" s="88"/>
      <c r="GL340" s="202"/>
      <c r="GM340" s="202"/>
      <c r="GN340" s="203"/>
      <c r="GO340" s="204"/>
      <c r="GP340" s="216"/>
    </row>
    <row r="341" spans="1:200" s="273" customFormat="1" ht="24.75" customHeight="1" thickBot="1">
      <c r="A341" s="265">
        <v>23</v>
      </c>
      <c r="B341" s="266" t="s">
        <v>83</v>
      </c>
      <c r="C341" s="266" t="s">
        <v>74</v>
      </c>
      <c r="D341" s="265">
        <v>1</v>
      </c>
      <c r="E341" s="265"/>
      <c r="F341" s="265"/>
      <c r="G341" s="265"/>
      <c r="H341" s="265"/>
      <c r="I341" s="265"/>
      <c r="J341" s="265"/>
      <c r="K341" s="265"/>
      <c r="L341" s="268">
        <f>SUM(L342:L357)</f>
        <v>232</v>
      </c>
      <c r="M341" s="268">
        <f t="shared" ref="M341:BH341" si="3704">SUM(M342:M357)</f>
        <v>198</v>
      </c>
      <c r="N341" s="268">
        <f t="shared" si="3704"/>
        <v>0</v>
      </c>
      <c r="O341" s="268">
        <f t="shared" si="3704"/>
        <v>0</v>
      </c>
      <c r="P341" s="268">
        <f t="shared" si="3704"/>
        <v>8</v>
      </c>
      <c r="Q341" s="268">
        <f t="shared" si="3704"/>
        <v>8</v>
      </c>
      <c r="R341" s="268">
        <f t="shared" si="3704"/>
        <v>144</v>
      </c>
      <c r="S341" s="268">
        <f t="shared" si="3704"/>
        <v>144</v>
      </c>
      <c r="T341" s="268">
        <f t="shared" si="3704"/>
        <v>46</v>
      </c>
      <c r="U341" s="268">
        <f t="shared" si="3704"/>
        <v>52</v>
      </c>
      <c r="V341" s="268">
        <f t="shared" si="3704"/>
        <v>0</v>
      </c>
      <c r="W341" s="268">
        <f t="shared" si="3704"/>
        <v>0</v>
      </c>
      <c r="X341" s="268">
        <f t="shared" si="3704"/>
        <v>0</v>
      </c>
      <c r="Y341" s="268">
        <f t="shared" si="3704"/>
        <v>8</v>
      </c>
      <c r="Z341" s="268">
        <f t="shared" si="3704"/>
        <v>0</v>
      </c>
      <c r="AA341" s="268">
        <f t="shared" si="3704"/>
        <v>0</v>
      </c>
      <c r="AB341" s="268">
        <f t="shared" si="3704"/>
        <v>0</v>
      </c>
      <c r="AC341" s="268">
        <f t="shared" si="3704"/>
        <v>0</v>
      </c>
      <c r="AD341" s="268">
        <f t="shared" si="3704"/>
        <v>0</v>
      </c>
      <c r="AE341" s="268">
        <f t="shared" si="3704"/>
        <v>0</v>
      </c>
      <c r="AF341" s="268">
        <f t="shared" si="3704"/>
        <v>0</v>
      </c>
      <c r="AG341" s="268">
        <f t="shared" si="3704"/>
        <v>0</v>
      </c>
      <c r="AH341" s="268">
        <f t="shared" si="3704"/>
        <v>0</v>
      </c>
      <c r="AI341" s="268">
        <f t="shared" si="3704"/>
        <v>0</v>
      </c>
      <c r="AJ341" s="268">
        <f t="shared" si="3704"/>
        <v>0</v>
      </c>
      <c r="AK341" s="268">
        <f t="shared" si="3704"/>
        <v>0</v>
      </c>
      <c r="AL341" s="268">
        <f t="shared" si="3704"/>
        <v>0</v>
      </c>
      <c r="AM341" s="268">
        <f t="shared" si="3704"/>
        <v>0</v>
      </c>
      <c r="AN341" s="268">
        <f t="shared" si="3704"/>
        <v>0</v>
      </c>
      <c r="AO341" s="268">
        <f t="shared" si="3704"/>
        <v>0</v>
      </c>
      <c r="AP341" s="268">
        <f t="shared" si="3704"/>
        <v>0</v>
      </c>
      <c r="AQ341" s="268">
        <f t="shared" si="3704"/>
        <v>0</v>
      </c>
      <c r="AR341" s="268">
        <f t="shared" si="3704"/>
        <v>6</v>
      </c>
      <c r="AS341" s="268">
        <f t="shared" si="3704"/>
        <v>36</v>
      </c>
      <c r="AT341" s="268">
        <f t="shared" si="3704"/>
        <v>0</v>
      </c>
      <c r="AU341" s="268">
        <f t="shared" si="3704"/>
        <v>0</v>
      </c>
      <c r="AV341" s="268">
        <f t="shared" si="3704"/>
        <v>0</v>
      </c>
      <c r="AW341" s="268">
        <f t="shared" si="3704"/>
        <v>0</v>
      </c>
      <c r="AX341" s="268">
        <f t="shared" si="3704"/>
        <v>0</v>
      </c>
      <c r="AY341" s="268">
        <f t="shared" si="3704"/>
        <v>0</v>
      </c>
      <c r="AZ341" s="268">
        <f t="shared" si="3704"/>
        <v>0</v>
      </c>
      <c r="BA341" s="268">
        <f t="shared" si="3704"/>
        <v>0</v>
      </c>
      <c r="BB341" s="268">
        <f t="shared" si="3704"/>
        <v>0</v>
      </c>
      <c r="BC341" s="268">
        <f t="shared" si="3704"/>
        <v>0</v>
      </c>
      <c r="BD341" s="268">
        <f t="shared" si="3704"/>
        <v>0</v>
      </c>
      <c r="BE341" s="268">
        <f t="shared" si="3704"/>
        <v>0</v>
      </c>
      <c r="BF341" s="268">
        <f t="shared" si="3704"/>
        <v>0</v>
      </c>
      <c r="BG341" s="268">
        <f t="shared" si="3704"/>
        <v>248</v>
      </c>
      <c r="BH341" s="268">
        <f t="shared" si="3704"/>
        <v>240</v>
      </c>
      <c r="BI341" s="265"/>
      <c r="BJ341" s="269"/>
      <c r="BK341" s="269"/>
      <c r="BL341" s="269"/>
      <c r="BM341" s="265">
        <v>23</v>
      </c>
      <c r="BN341" s="266" t="s">
        <v>83</v>
      </c>
      <c r="BO341" s="266" t="s">
        <v>74</v>
      </c>
      <c r="BP341" s="265">
        <v>1</v>
      </c>
      <c r="BQ341" s="265"/>
      <c r="BR341" s="265"/>
      <c r="BS341" s="265"/>
      <c r="BT341" s="265"/>
      <c r="BU341" s="265"/>
      <c r="BV341" s="265"/>
      <c r="BW341" s="265"/>
      <c r="BX341" s="268">
        <f>SUM(BX342:BX357)</f>
        <v>500</v>
      </c>
      <c r="BY341" s="268">
        <f t="shared" ref="BY341:DT341" si="3705">SUM(BY342:BY357)</f>
        <v>390</v>
      </c>
      <c r="BZ341" s="268">
        <f t="shared" si="3705"/>
        <v>0</v>
      </c>
      <c r="CA341" s="268">
        <f t="shared" si="3705"/>
        <v>0</v>
      </c>
      <c r="CB341" s="268">
        <f t="shared" si="3705"/>
        <v>8</v>
      </c>
      <c r="CC341" s="268">
        <f t="shared" si="3705"/>
        <v>8</v>
      </c>
      <c r="CD341" s="268">
        <f t="shared" si="3705"/>
        <v>276</v>
      </c>
      <c r="CE341" s="268">
        <f t="shared" si="3705"/>
        <v>276</v>
      </c>
      <c r="CF341" s="268">
        <f t="shared" si="3705"/>
        <v>106</v>
      </c>
      <c r="CG341" s="268">
        <f t="shared" si="3705"/>
        <v>106</v>
      </c>
      <c r="CH341" s="268">
        <f t="shared" si="3705"/>
        <v>0</v>
      </c>
      <c r="CI341" s="268">
        <f t="shared" si="3705"/>
        <v>0</v>
      </c>
      <c r="CJ341" s="268">
        <f t="shared" si="3705"/>
        <v>6</v>
      </c>
      <c r="CK341" s="268">
        <f t="shared" si="3705"/>
        <v>8</v>
      </c>
      <c r="CL341" s="268">
        <f t="shared" si="3705"/>
        <v>0</v>
      </c>
      <c r="CM341" s="268">
        <f t="shared" si="3705"/>
        <v>0</v>
      </c>
      <c r="CN341" s="268">
        <f t="shared" si="3705"/>
        <v>0</v>
      </c>
      <c r="CO341" s="268">
        <f t="shared" si="3705"/>
        <v>0</v>
      </c>
      <c r="CP341" s="268">
        <f t="shared" si="3705"/>
        <v>0</v>
      </c>
      <c r="CQ341" s="268">
        <f t="shared" si="3705"/>
        <v>0</v>
      </c>
      <c r="CR341" s="268">
        <f t="shared" si="3705"/>
        <v>0</v>
      </c>
      <c r="CS341" s="268">
        <f t="shared" si="3705"/>
        <v>0</v>
      </c>
      <c r="CT341" s="268">
        <f t="shared" si="3705"/>
        <v>0</v>
      </c>
      <c r="CU341" s="268">
        <f t="shared" si="3705"/>
        <v>0</v>
      </c>
      <c r="CV341" s="268">
        <f t="shared" si="3705"/>
        <v>0</v>
      </c>
      <c r="CW341" s="268">
        <f t="shared" si="3705"/>
        <v>0</v>
      </c>
      <c r="CX341" s="268">
        <f t="shared" si="3705"/>
        <v>0</v>
      </c>
      <c r="CY341" s="268">
        <f t="shared" si="3705"/>
        <v>0</v>
      </c>
      <c r="CZ341" s="268">
        <f t="shared" si="3705"/>
        <v>0</v>
      </c>
      <c r="DA341" s="268">
        <f t="shared" si="3705"/>
        <v>0</v>
      </c>
      <c r="DB341" s="268">
        <f t="shared" si="3705"/>
        <v>0</v>
      </c>
      <c r="DC341" s="268">
        <f t="shared" si="3705"/>
        <v>0</v>
      </c>
      <c r="DD341" s="268">
        <f t="shared" si="3705"/>
        <v>5</v>
      </c>
      <c r="DE341" s="268">
        <f t="shared" si="3705"/>
        <v>30</v>
      </c>
      <c r="DF341" s="268">
        <f t="shared" si="3705"/>
        <v>0</v>
      </c>
      <c r="DG341" s="268">
        <f t="shared" si="3705"/>
        <v>0</v>
      </c>
      <c r="DH341" s="268">
        <f t="shared" si="3705"/>
        <v>1</v>
      </c>
      <c r="DI341" s="268">
        <f t="shared" si="3705"/>
        <v>80</v>
      </c>
      <c r="DJ341" s="268">
        <f t="shared" si="3705"/>
        <v>3</v>
      </c>
      <c r="DK341" s="268">
        <f t="shared" si="3705"/>
        <v>24</v>
      </c>
      <c r="DL341" s="268">
        <f t="shared" si="3705"/>
        <v>0</v>
      </c>
      <c r="DM341" s="268">
        <f t="shared" si="3705"/>
        <v>0</v>
      </c>
      <c r="DN341" s="268">
        <f t="shared" si="3705"/>
        <v>0</v>
      </c>
      <c r="DO341" s="268">
        <f t="shared" si="3705"/>
        <v>0</v>
      </c>
      <c r="DP341" s="268">
        <f t="shared" si="3705"/>
        <v>0</v>
      </c>
      <c r="DQ341" s="268">
        <f t="shared" si="3705"/>
        <v>0</v>
      </c>
      <c r="DR341" s="268">
        <f t="shared" si="3705"/>
        <v>0</v>
      </c>
      <c r="DS341" s="268">
        <f t="shared" si="3705"/>
        <v>538</v>
      </c>
      <c r="DT341" s="268">
        <f t="shared" si="3705"/>
        <v>530</v>
      </c>
      <c r="DU341" s="265"/>
      <c r="DV341" s="265"/>
      <c r="DW341" s="265"/>
      <c r="DX341" s="265"/>
      <c r="DY341" s="265">
        <v>23</v>
      </c>
      <c r="DZ341" s="266" t="s">
        <v>83</v>
      </c>
      <c r="EA341" s="266" t="s">
        <v>74</v>
      </c>
      <c r="EB341" s="265">
        <v>1</v>
      </c>
      <c r="EC341" s="265"/>
      <c r="ED341" s="265"/>
      <c r="EE341" s="265"/>
      <c r="EF341" s="265"/>
      <c r="EG341" s="265"/>
      <c r="EH341" s="265"/>
      <c r="EI341" s="265"/>
      <c r="EJ341" s="265">
        <f t="shared" ref="EJ341:EL341" si="3706">SUM(EJ342:EJ357)</f>
        <v>732</v>
      </c>
      <c r="EK341" s="265">
        <f t="shared" si="3706"/>
        <v>588</v>
      </c>
      <c r="EL341" s="265">
        <f t="shared" si="3706"/>
        <v>0</v>
      </c>
      <c r="EM341" s="265">
        <f>SUM(EM342:EM357)</f>
        <v>0</v>
      </c>
      <c r="EN341" s="265">
        <f t="shared" ref="EN341:GF341" si="3707">SUM(EN342:EN357)</f>
        <v>16</v>
      </c>
      <c r="EO341" s="265">
        <f t="shared" si="3707"/>
        <v>16</v>
      </c>
      <c r="EP341" s="265">
        <f t="shared" si="3707"/>
        <v>420</v>
      </c>
      <c r="EQ341" s="265">
        <f t="shared" si="3707"/>
        <v>420</v>
      </c>
      <c r="ER341" s="265">
        <f t="shared" si="3707"/>
        <v>152</v>
      </c>
      <c r="ES341" s="265">
        <f t="shared" si="3707"/>
        <v>158</v>
      </c>
      <c r="ET341" s="265">
        <f t="shared" si="3707"/>
        <v>0</v>
      </c>
      <c r="EU341" s="265">
        <f t="shared" si="3707"/>
        <v>0</v>
      </c>
      <c r="EV341" s="265">
        <f t="shared" si="3707"/>
        <v>6</v>
      </c>
      <c r="EW341" s="268">
        <f t="shared" si="3707"/>
        <v>16</v>
      </c>
      <c r="EX341" s="265">
        <f t="shared" si="3707"/>
        <v>0</v>
      </c>
      <c r="EY341" s="265">
        <f t="shared" si="3707"/>
        <v>0</v>
      </c>
      <c r="EZ341" s="265">
        <f t="shared" si="3707"/>
        <v>0</v>
      </c>
      <c r="FA341" s="265">
        <f t="shared" si="3707"/>
        <v>0</v>
      </c>
      <c r="FB341" s="265">
        <f t="shared" si="3707"/>
        <v>0</v>
      </c>
      <c r="FC341" s="265">
        <f t="shared" si="3707"/>
        <v>0</v>
      </c>
      <c r="FD341" s="265">
        <f t="shared" si="3707"/>
        <v>0</v>
      </c>
      <c r="FE341" s="265">
        <f t="shared" si="3707"/>
        <v>0</v>
      </c>
      <c r="FF341" s="265">
        <f t="shared" si="3707"/>
        <v>0</v>
      </c>
      <c r="FG341" s="268">
        <f t="shared" si="3707"/>
        <v>0</v>
      </c>
      <c r="FH341" s="265">
        <f t="shared" si="3707"/>
        <v>0</v>
      </c>
      <c r="FI341" s="268">
        <f t="shared" si="3707"/>
        <v>0</v>
      </c>
      <c r="FJ341" s="265">
        <f t="shared" si="3707"/>
        <v>0</v>
      </c>
      <c r="FK341" s="265">
        <f t="shared" si="3707"/>
        <v>0</v>
      </c>
      <c r="FL341" s="265">
        <f t="shared" si="3707"/>
        <v>0</v>
      </c>
      <c r="FM341" s="265">
        <f t="shared" si="3707"/>
        <v>0</v>
      </c>
      <c r="FN341" s="265">
        <f t="shared" si="3707"/>
        <v>0</v>
      </c>
      <c r="FO341" s="265">
        <f t="shared" si="3707"/>
        <v>0</v>
      </c>
      <c r="FP341" s="265">
        <f t="shared" si="3707"/>
        <v>11</v>
      </c>
      <c r="FQ341" s="265">
        <f t="shared" si="3707"/>
        <v>66</v>
      </c>
      <c r="FR341" s="265"/>
      <c r="FS341" s="265">
        <f t="shared" ref="FS341" si="3708">SUM(FS342:FS357)</f>
        <v>0</v>
      </c>
      <c r="FT341" s="265">
        <f t="shared" si="3707"/>
        <v>1</v>
      </c>
      <c r="FU341" s="265">
        <f t="shared" si="3707"/>
        <v>80</v>
      </c>
      <c r="FV341" s="265">
        <f t="shared" si="3707"/>
        <v>3</v>
      </c>
      <c r="FW341" s="265">
        <f t="shared" si="3707"/>
        <v>24</v>
      </c>
      <c r="FX341" s="265">
        <f t="shared" si="3707"/>
        <v>0</v>
      </c>
      <c r="FY341" s="265">
        <f t="shared" si="3707"/>
        <v>0</v>
      </c>
      <c r="FZ341" s="265">
        <f t="shared" si="3707"/>
        <v>0</v>
      </c>
      <c r="GA341" s="265">
        <f t="shared" si="3707"/>
        <v>0</v>
      </c>
      <c r="GB341" s="265">
        <f t="shared" si="3707"/>
        <v>0</v>
      </c>
      <c r="GC341" s="265">
        <f t="shared" si="3707"/>
        <v>0</v>
      </c>
      <c r="GD341" s="265">
        <f t="shared" si="3707"/>
        <v>0</v>
      </c>
      <c r="GE341" s="271">
        <f t="shared" si="3707"/>
        <v>786</v>
      </c>
      <c r="GF341" s="272">
        <f t="shared" si="3707"/>
        <v>770</v>
      </c>
      <c r="GG341" s="265"/>
      <c r="GH341" s="265"/>
      <c r="GI341" s="265"/>
      <c r="GJ341" s="265"/>
      <c r="GL341" s="274"/>
      <c r="GM341" s="274"/>
      <c r="GO341" s="278"/>
      <c r="GP341" s="279"/>
      <c r="GR341" s="276"/>
    </row>
    <row r="342" spans="1:200" s="6" customFormat="1" ht="24.75" hidden="1" customHeight="1">
      <c r="A342" s="80"/>
      <c r="B342" s="227" t="s">
        <v>123</v>
      </c>
      <c r="C342" s="228" t="s">
        <v>114</v>
      </c>
      <c r="D342" s="245" t="s">
        <v>112</v>
      </c>
      <c r="E342" s="245" t="s">
        <v>125</v>
      </c>
      <c r="F342" s="228">
        <v>128</v>
      </c>
      <c r="G342" s="245">
        <v>1</v>
      </c>
      <c r="H342" s="228">
        <v>16</v>
      </c>
      <c r="I342" s="228">
        <v>1</v>
      </c>
      <c r="J342" s="228">
        <v>1</v>
      </c>
      <c r="K342" s="228">
        <v>2</v>
      </c>
      <c r="L342" s="227">
        <v>16</v>
      </c>
      <c r="M342" s="229">
        <f t="shared" ref="M342:M348" si="3709">SUM(N342+P342+R342+T342+V342)</f>
        <v>8</v>
      </c>
      <c r="N342" s="230">
        <v>0</v>
      </c>
      <c r="O342" s="231">
        <f t="shared" ref="O342:O343" si="3710">SUM(N342)*I342</f>
        <v>0</v>
      </c>
      <c r="P342" s="230">
        <v>8</v>
      </c>
      <c r="Q342" s="231">
        <f t="shared" ref="Q342:Q343" si="3711">J342*P342</f>
        <v>8</v>
      </c>
      <c r="R342" s="230"/>
      <c r="S342" s="231">
        <f t="shared" ref="S342:S343" si="3712">SUM(R342)*J342</f>
        <v>0</v>
      </c>
      <c r="T342" s="230"/>
      <c r="U342" s="231">
        <f t="shared" ref="U342:U343" si="3713">SUM(T342)*K342</f>
        <v>0</v>
      </c>
      <c r="V342" s="230"/>
      <c r="W342" s="231">
        <f t="shared" ref="W342:W343" si="3714">SUM(V342)*J342*5</f>
        <v>0</v>
      </c>
      <c r="X342" s="232">
        <f t="shared" ref="X342:X347" si="3715">SUM(K342*AX342*2+K342*AZ342*2)</f>
        <v>0</v>
      </c>
      <c r="Y342" s="232">
        <v>2</v>
      </c>
      <c r="Z342" s="230"/>
      <c r="AA342" s="231"/>
      <c r="AB342" s="230"/>
      <c r="AC342" s="232">
        <f t="shared" ref="AC342" si="3716">SUM(AB342)*3*H342/5</f>
        <v>0</v>
      </c>
      <c r="AD342" s="230"/>
      <c r="AE342" s="233">
        <f t="shared" ref="AE342:AE347" si="3717">SUM(AD342*H342*(30+4))</f>
        <v>0</v>
      </c>
      <c r="AF342" s="230"/>
      <c r="AG342" s="234">
        <f t="shared" ref="AG342:AG347" si="3718">SUM(AF342*H342*3)</f>
        <v>0</v>
      </c>
      <c r="AH342" s="230"/>
      <c r="AI342" s="232">
        <f t="shared" ref="AI342:AI347" si="3719">SUM(AH342*H342/3)</f>
        <v>0</v>
      </c>
      <c r="AJ342" s="230"/>
      <c r="AK342" s="232">
        <f t="shared" ref="AK342:AK347" si="3720">SUM(AJ342*H342*2/3)</f>
        <v>0</v>
      </c>
      <c r="AL342" s="230"/>
      <c r="AM342" s="231">
        <f>SUM(AL342*H342*2)</f>
        <v>0</v>
      </c>
      <c r="AN342" s="230"/>
      <c r="AO342" s="231">
        <f t="shared" ref="AO342:AO347" si="3721">SUM(AN342*J342)</f>
        <v>0</v>
      </c>
      <c r="AP342" s="230"/>
      <c r="AQ342" s="232">
        <f t="shared" ref="AQ342:AQ347" si="3722">SUM(AP342*H342*2)</f>
        <v>0</v>
      </c>
      <c r="AR342" s="230">
        <v>1</v>
      </c>
      <c r="AS342" s="232">
        <v>6</v>
      </c>
      <c r="AT342" s="248"/>
      <c r="AU342" s="234"/>
      <c r="AV342" s="248"/>
      <c r="AW342" s="234"/>
      <c r="AX342" s="248"/>
      <c r="AY342" s="234"/>
      <c r="AZ342" s="248"/>
      <c r="BA342" s="234"/>
      <c r="BB342" s="248"/>
      <c r="BC342" s="234"/>
      <c r="BD342" s="248"/>
      <c r="BE342" s="234"/>
      <c r="BF342" s="234"/>
      <c r="BG342" s="234">
        <f t="shared" ref="BG342:BG357" si="3723">SUM(AO342+BE342+BC342+BA342+AY342+AW342+AS342+AQ342+AK342+AM342+AI342+AG342+AE342+AC342+AA342+Y342+X342+W342+U342+Q342+O342+S342+AU342)</f>
        <v>16</v>
      </c>
      <c r="BH342" s="234">
        <f t="shared" ref="BH342:BH357" si="3724">SUM(O342+Q342+U342+W342+X342+AS342+AW342+AY342+BA342+BC342+S342+AQ342)</f>
        <v>14</v>
      </c>
      <c r="BI342" s="80"/>
      <c r="BJ342" s="80"/>
      <c r="BK342" s="80"/>
      <c r="BL342" s="80"/>
      <c r="BM342" s="80"/>
      <c r="BN342" s="227" t="s">
        <v>123</v>
      </c>
      <c r="BO342" s="228" t="s">
        <v>114</v>
      </c>
      <c r="BP342" s="245" t="s">
        <v>112</v>
      </c>
      <c r="BQ342" s="245" t="s">
        <v>125</v>
      </c>
      <c r="BR342" s="228">
        <v>128</v>
      </c>
      <c r="BS342" s="245">
        <v>2</v>
      </c>
      <c r="BT342" s="228">
        <v>16</v>
      </c>
      <c r="BU342" s="228">
        <v>1</v>
      </c>
      <c r="BV342" s="228">
        <v>1</v>
      </c>
      <c r="BW342" s="228">
        <v>1</v>
      </c>
      <c r="BX342" s="227">
        <v>16</v>
      </c>
      <c r="BY342" s="229">
        <f t="shared" ref="BY342:BY349" si="3725">SUM(BZ342+CB342+CD342+CF342+CH342)</f>
        <v>8</v>
      </c>
      <c r="BZ342" s="230">
        <v>0</v>
      </c>
      <c r="CA342" s="231">
        <f t="shared" ref="CA342:CA343" si="3726">SUM(BZ342)*BU342</f>
        <v>0</v>
      </c>
      <c r="CB342" s="230">
        <v>8</v>
      </c>
      <c r="CC342" s="231">
        <f t="shared" ref="CC342:CC351" si="3727">BV342*CB342</f>
        <v>8</v>
      </c>
      <c r="CD342" s="230"/>
      <c r="CE342" s="231">
        <f t="shared" ref="CE342:CE343" si="3728">SUM(CD342)*BV342</f>
        <v>0</v>
      </c>
      <c r="CF342" s="230"/>
      <c r="CG342" s="231">
        <f t="shared" ref="CG342:CG343" si="3729">SUM(CF342)*BW342</f>
        <v>0</v>
      </c>
      <c r="CH342" s="230"/>
      <c r="CI342" s="231">
        <f t="shared" ref="CI342:CI350" si="3730">SUM(CH342)*BV342*5</f>
        <v>0</v>
      </c>
      <c r="CJ342" s="232">
        <f t="shared" ref="CJ342:CJ347" si="3731">SUM(BW342*DJ342*2+BW342*DL342*2)</f>
        <v>0</v>
      </c>
      <c r="CK342" s="232">
        <v>2</v>
      </c>
      <c r="CL342" s="230"/>
      <c r="CM342" s="231"/>
      <c r="CN342" s="230"/>
      <c r="CO342" s="232">
        <f t="shared" ref="CO342:CO343" si="3732">SUM(CN342)*3*BT342/5</f>
        <v>0</v>
      </c>
      <c r="CP342" s="230"/>
      <c r="CQ342" s="233">
        <f t="shared" ref="CQ342:CQ349" si="3733">SUM(CP342*BT342*(30+4))</f>
        <v>0</v>
      </c>
      <c r="CR342" s="230"/>
      <c r="CS342" s="234">
        <f t="shared" ref="CS342:CS350" si="3734">SUM(CR342*BT342*3)</f>
        <v>0</v>
      </c>
      <c r="CT342" s="230"/>
      <c r="CU342" s="232">
        <f t="shared" ref="CU342:CU349" si="3735">SUM(CT342*BT342/3)</f>
        <v>0</v>
      </c>
      <c r="CV342" s="230"/>
      <c r="CW342" s="232">
        <f t="shared" ref="CW342" si="3736">SUM(CV342*BT342*2/3)</f>
        <v>0</v>
      </c>
      <c r="CX342" s="230"/>
      <c r="CY342" s="231">
        <f>SUM(CX342*BT342*2)</f>
        <v>0</v>
      </c>
      <c r="CZ342" s="230"/>
      <c r="DA342" s="231">
        <f t="shared" ref="DA342:DA343" si="3737">SUM(CZ342*BV342)</f>
        <v>0</v>
      </c>
      <c r="DB342" s="230"/>
      <c r="DC342" s="232">
        <f t="shared" ref="DC342:DC349" si="3738">SUM(DB342*BT342*2)</f>
        <v>0</v>
      </c>
      <c r="DD342" s="230">
        <v>1</v>
      </c>
      <c r="DE342" s="232">
        <v>6</v>
      </c>
      <c r="DF342" s="248"/>
      <c r="DG342" s="234"/>
      <c r="DH342" s="248"/>
      <c r="DI342" s="234"/>
      <c r="DJ342" s="248"/>
      <c r="DK342" s="234"/>
      <c r="DL342" s="248"/>
      <c r="DM342" s="234"/>
      <c r="DN342" s="248"/>
      <c r="DO342" s="234"/>
      <c r="DP342" s="248"/>
      <c r="DQ342" s="234"/>
      <c r="DR342" s="234"/>
      <c r="DS342" s="234">
        <f t="shared" ref="DS342:DS357" si="3739">SUM(DA342+DQ342+DO342+DM342+DK342+DI342+DE342+DC342+CW342+CY342+CU342+CS342+CQ342+CO342+CM342+CK342+CJ342+CI342+CG342+CC342+CA342+CE342+DG342)</f>
        <v>16</v>
      </c>
      <c r="DT342" s="234">
        <f t="shared" ref="DT342:DT357" si="3740">SUM(CA342+CC342+CG342+CI342+CJ342+DE342+DI342+DK342+DM342+DO342+CE342+DC342)</f>
        <v>14</v>
      </c>
      <c r="DU342" s="80"/>
      <c r="DV342" s="80"/>
      <c r="DW342" s="80"/>
      <c r="DX342" s="80"/>
      <c r="DY342" s="80"/>
      <c r="DZ342" s="234"/>
      <c r="EA342" s="236"/>
      <c r="EB342" s="236"/>
      <c r="EC342" s="80"/>
      <c r="ED342" s="80"/>
      <c r="EE342" s="80"/>
      <c r="EF342" s="80"/>
      <c r="EG342" s="80"/>
      <c r="EH342" s="80"/>
      <c r="EI342" s="80"/>
      <c r="EJ342" s="80">
        <f t="shared" ref="EJ342:EJ357" si="3741">SUM(L342+BX342)</f>
        <v>32</v>
      </c>
      <c r="EK342" s="80">
        <f t="shared" ref="EK342:EK357" si="3742">SUM(M342+BY342)</f>
        <v>16</v>
      </c>
      <c r="EL342" s="80">
        <f t="shared" ref="EL342:EL357" si="3743">SUM(N342+BZ342)</f>
        <v>0</v>
      </c>
      <c r="EM342" s="237">
        <f t="shared" ref="EM342:EM357" si="3744">SUM(O342+CA342)</f>
        <v>0</v>
      </c>
      <c r="EN342" s="80">
        <f t="shared" ref="EN342:EN357" si="3745">SUM(P342+CB342)</f>
        <v>16</v>
      </c>
      <c r="EO342" s="80">
        <f t="shared" ref="EO342:EO357" si="3746">SUM(Q342+CC342)</f>
        <v>16</v>
      </c>
      <c r="EP342" s="80">
        <f t="shared" ref="EP342:EP357" si="3747">SUM(R342+CD342)</f>
        <v>0</v>
      </c>
      <c r="EQ342" s="80">
        <f t="shared" ref="EQ342:EQ357" si="3748">SUM(S342+CE342)</f>
        <v>0</v>
      </c>
      <c r="ER342" s="80">
        <f t="shared" ref="ER342:ER357" si="3749">SUM(T342+CF342)</f>
        <v>0</v>
      </c>
      <c r="ES342" s="80">
        <f t="shared" ref="ES342:ES357" si="3750">SUM(U342+CG342)</f>
        <v>0</v>
      </c>
      <c r="ET342" s="80">
        <f t="shared" ref="ET342:ET357" si="3751">SUM(V342+CH342)</f>
        <v>0</v>
      </c>
      <c r="EU342" s="80">
        <f t="shared" ref="EU342:EU357" si="3752">SUM(W342+CI342)</f>
        <v>0</v>
      </c>
      <c r="EV342" s="80">
        <f t="shared" ref="EV342:EV357" si="3753">SUM(X342+CJ342)</f>
        <v>0</v>
      </c>
      <c r="EW342" s="237">
        <f t="shared" ref="EW342:EW357" si="3754">SUM(Y342+CK342)</f>
        <v>4</v>
      </c>
      <c r="EX342" s="80">
        <f t="shared" ref="EX342:EX357" si="3755">SUM(Z342+CL342)</f>
        <v>0</v>
      </c>
      <c r="EY342" s="80">
        <f t="shared" ref="EY342:EY357" si="3756">SUM(AA342+CM342)</f>
        <v>0</v>
      </c>
      <c r="EZ342" s="80">
        <f t="shared" ref="EZ342:EZ357" si="3757">SUM(AB342+CN342)</f>
        <v>0</v>
      </c>
      <c r="FA342" s="80">
        <f t="shared" ref="FA342:FA357" si="3758">SUM(AC342+CO342)</f>
        <v>0</v>
      </c>
      <c r="FB342" s="80">
        <f t="shared" ref="FB342:FB357" si="3759">SUM(AD342+CP342)</f>
        <v>0</v>
      </c>
      <c r="FC342" s="80">
        <f t="shared" ref="FC342:FC357" si="3760">SUM(AE342+CQ342)</f>
        <v>0</v>
      </c>
      <c r="FD342" s="80">
        <f t="shared" ref="FD342:FD357" si="3761">SUM(AF342+CR342)</f>
        <v>0</v>
      </c>
      <c r="FE342" s="80">
        <f t="shared" ref="FE342:FE357" si="3762">SUM(AG342+CS342)</f>
        <v>0</v>
      </c>
      <c r="FF342" s="80">
        <f t="shared" ref="FF342:FF357" si="3763">SUM(AH342+CT342)</f>
        <v>0</v>
      </c>
      <c r="FG342" s="237">
        <f t="shared" ref="FG342:FG357" si="3764">SUM(AI342+CU342)</f>
        <v>0</v>
      </c>
      <c r="FH342" s="80">
        <f t="shared" ref="FH342:FH357" si="3765">SUM(AJ342+CV342)</f>
        <v>0</v>
      </c>
      <c r="FI342" s="80">
        <f t="shared" ref="FI342:FI357" si="3766">SUM(AK342+CW342)</f>
        <v>0</v>
      </c>
      <c r="FJ342" s="80">
        <f t="shared" ref="FJ342:FJ357" si="3767">SUM(AL342+CX342)</f>
        <v>0</v>
      </c>
      <c r="FK342" s="80">
        <f t="shared" ref="FK342:FK357" si="3768">SUM(AM342+CY342)</f>
        <v>0</v>
      </c>
      <c r="FL342" s="80">
        <f t="shared" ref="FL342:FL357" si="3769">SUM(AN342+CZ342)</f>
        <v>0</v>
      </c>
      <c r="FM342" s="80">
        <f t="shared" ref="FM342:FM357" si="3770">SUM(AO342+DA342)</f>
        <v>0</v>
      </c>
      <c r="FN342" s="80">
        <f t="shared" ref="FN342:FN357" si="3771">SUM(AP342+DB342)</f>
        <v>0</v>
      </c>
      <c r="FO342" s="80">
        <f t="shared" ref="FO342:FO357" si="3772">SUM(AQ342+DC342)</f>
        <v>0</v>
      </c>
      <c r="FP342" s="80">
        <f t="shared" ref="FP342:FP357" si="3773">SUM(AR342+DD342)</f>
        <v>2</v>
      </c>
      <c r="FQ342" s="80">
        <f t="shared" ref="FQ342:FS357" si="3774">SUM(AS342+DE342)</f>
        <v>12</v>
      </c>
      <c r="FR342" s="80"/>
      <c r="FS342" s="80">
        <f t="shared" si="3774"/>
        <v>0</v>
      </c>
      <c r="FT342" s="80">
        <f t="shared" ref="FT342:FT357" si="3775">SUM(AV342+DH342)</f>
        <v>0</v>
      </c>
      <c r="FU342" s="80">
        <f t="shared" ref="FU342:FU357" si="3776">SUM(AW342+DI342)</f>
        <v>0</v>
      </c>
      <c r="FV342" s="80">
        <f t="shared" ref="FV342:FV357" si="3777">SUM(AX342+DJ342)</f>
        <v>0</v>
      </c>
      <c r="FW342" s="80">
        <f t="shared" ref="FW342:FW357" si="3778">SUM(AY342+DK342)</f>
        <v>0</v>
      </c>
      <c r="FX342" s="80">
        <f t="shared" ref="FX342:FX357" si="3779">SUM(AZ342+DL342)</f>
        <v>0</v>
      </c>
      <c r="FY342" s="80">
        <f t="shared" ref="FY342:FY357" si="3780">SUM(BA342+DM342)</f>
        <v>0</v>
      </c>
      <c r="FZ342" s="80">
        <f t="shared" ref="FZ342:FZ357" si="3781">SUM(BB342+DN342)</f>
        <v>0</v>
      </c>
      <c r="GA342" s="80">
        <f t="shared" ref="GA342:GA357" si="3782">SUM(BC342+DO342)</f>
        <v>0</v>
      </c>
      <c r="GB342" s="80">
        <f t="shared" ref="GB342:GB357" si="3783">SUM(BD342+DP342)</f>
        <v>0</v>
      </c>
      <c r="GC342" s="80">
        <f t="shared" ref="GC342:GC357" si="3784">SUM(BE342+DQ342)</f>
        <v>0</v>
      </c>
      <c r="GD342" s="80">
        <f t="shared" ref="GD342:GD357" si="3785">SUM(BF342+DR342)</f>
        <v>0</v>
      </c>
      <c r="GE342" s="238">
        <f t="shared" ref="GE342:GE357" si="3786">SUM(BG342+DS342)</f>
        <v>32</v>
      </c>
      <c r="GF342" s="239">
        <f t="shared" ref="GF342:GF357" si="3787">SUM(BH342+DT342)</f>
        <v>28</v>
      </c>
      <c r="GG342" s="80"/>
      <c r="GH342" s="80"/>
      <c r="GI342" s="80"/>
      <c r="GJ342" s="80"/>
      <c r="GL342" s="240"/>
      <c r="GM342" s="240"/>
      <c r="GN342" s="241"/>
      <c r="GO342" s="242"/>
      <c r="GP342" s="247"/>
    </row>
    <row r="343" spans="1:200" s="2" customFormat="1" ht="24.95" hidden="1" customHeight="1">
      <c r="A343" s="31"/>
      <c r="B343" s="44" t="s">
        <v>110</v>
      </c>
      <c r="C343" s="45" t="s">
        <v>114</v>
      </c>
      <c r="D343" s="109" t="s">
        <v>112</v>
      </c>
      <c r="E343" s="109" t="s">
        <v>125</v>
      </c>
      <c r="F343" s="45">
        <v>128</v>
      </c>
      <c r="G343" s="109">
        <v>1</v>
      </c>
      <c r="H343" s="45">
        <v>16</v>
      </c>
      <c r="I343" s="45">
        <v>1</v>
      </c>
      <c r="J343" s="45">
        <v>1</v>
      </c>
      <c r="K343" s="45">
        <v>1</v>
      </c>
      <c r="L343" s="44">
        <v>18</v>
      </c>
      <c r="M343" s="99">
        <f t="shared" si="3709"/>
        <v>18</v>
      </c>
      <c r="N343" s="62"/>
      <c r="O343" s="58">
        <f t="shared" si="3710"/>
        <v>0</v>
      </c>
      <c r="P343" s="62"/>
      <c r="Q343" s="58">
        <f t="shared" si="3711"/>
        <v>0</v>
      </c>
      <c r="R343" s="62">
        <v>18</v>
      </c>
      <c r="S343" s="58">
        <f t="shared" si="3712"/>
        <v>18</v>
      </c>
      <c r="T343" s="62"/>
      <c r="U343" s="58">
        <f t="shared" si="3713"/>
        <v>0</v>
      </c>
      <c r="V343" s="62"/>
      <c r="W343" s="58">
        <f t="shared" si="3714"/>
        <v>0</v>
      </c>
      <c r="X343" s="51">
        <f t="shared" si="3715"/>
        <v>0</v>
      </c>
      <c r="Y343" s="51">
        <v>2</v>
      </c>
      <c r="Z343" s="62"/>
      <c r="AA343" s="58"/>
      <c r="AB343" s="62"/>
      <c r="AC343" s="51">
        <f t="shared" ref="AC343:AC347" si="3788">SUM(AB343)*3*H343/5</f>
        <v>0</v>
      </c>
      <c r="AD343" s="62"/>
      <c r="AE343" s="100">
        <f t="shared" si="3717"/>
        <v>0</v>
      </c>
      <c r="AF343" s="62"/>
      <c r="AG343" s="52">
        <f t="shared" si="3718"/>
        <v>0</v>
      </c>
      <c r="AH343" s="62"/>
      <c r="AI343" s="51">
        <f t="shared" si="3719"/>
        <v>0</v>
      </c>
      <c r="AJ343" s="62"/>
      <c r="AK343" s="51">
        <f t="shared" si="3720"/>
        <v>0</v>
      </c>
      <c r="AL343" s="62"/>
      <c r="AM343" s="58">
        <f>SUM(AL343*H343*2)</f>
        <v>0</v>
      </c>
      <c r="AN343" s="62"/>
      <c r="AO343" s="58">
        <f t="shared" si="3721"/>
        <v>0</v>
      </c>
      <c r="AP343" s="62"/>
      <c r="AQ343" s="51">
        <f t="shared" si="3722"/>
        <v>0</v>
      </c>
      <c r="AR343" s="62">
        <v>1</v>
      </c>
      <c r="AS343" s="51">
        <v>6</v>
      </c>
      <c r="AT343" s="63"/>
      <c r="AU343" s="52"/>
      <c r="AV343" s="63"/>
      <c r="AW343" s="52"/>
      <c r="AX343" s="63"/>
      <c r="AY343" s="52"/>
      <c r="AZ343" s="63"/>
      <c r="BA343" s="52"/>
      <c r="BB343" s="63"/>
      <c r="BC343" s="52"/>
      <c r="BD343" s="63"/>
      <c r="BE343" s="52"/>
      <c r="BF343" s="52"/>
      <c r="BG343" s="52">
        <f t="shared" si="3723"/>
        <v>26</v>
      </c>
      <c r="BH343" s="52">
        <f t="shared" si="3724"/>
        <v>24</v>
      </c>
      <c r="BI343" s="31"/>
      <c r="BJ343" s="31"/>
      <c r="BK343" s="31"/>
      <c r="BL343" s="31"/>
      <c r="BM343" s="31"/>
      <c r="BN343" s="44" t="s">
        <v>110</v>
      </c>
      <c r="BO343" s="45" t="s">
        <v>114</v>
      </c>
      <c r="BP343" s="45" t="s">
        <v>112</v>
      </c>
      <c r="BQ343" s="45" t="s">
        <v>125</v>
      </c>
      <c r="BR343" s="45">
        <v>128</v>
      </c>
      <c r="BS343" s="45">
        <v>2</v>
      </c>
      <c r="BT343" s="45">
        <v>16</v>
      </c>
      <c r="BU343" s="45">
        <v>1</v>
      </c>
      <c r="BV343" s="45">
        <v>1</v>
      </c>
      <c r="BW343" s="45">
        <v>1</v>
      </c>
      <c r="BX343" s="44">
        <v>68</v>
      </c>
      <c r="BY343" s="99">
        <f t="shared" si="3725"/>
        <v>68</v>
      </c>
      <c r="BZ343" s="62"/>
      <c r="CA343" s="58">
        <f t="shared" si="3726"/>
        <v>0</v>
      </c>
      <c r="CB343" s="62"/>
      <c r="CC343" s="58">
        <f t="shared" si="3727"/>
        <v>0</v>
      </c>
      <c r="CD343" s="62">
        <v>68</v>
      </c>
      <c r="CE343" s="58">
        <f t="shared" si="3728"/>
        <v>68</v>
      </c>
      <c r="CF343" s="62"/>
      <c r="CG343" s="58">
        <f t="shared" si="3729"/>
        <v>0</v>
      </c>
      <c r="CH343" s="62"/>
      <c r="CI343" s="58">
        <f t="shared" si="3730"/>
        <v>0</v>
      </c>
      <c r="CJ343" s="51">
        <f t="shared" si="3731"/>
        <v>0</v>
      </c>
      <c r="CK343" s="51">
        <v>2</v>
      </c>
      <c r="CL343" s="62"/>
      <c r="CM343" s="58"/>
      <c r="CN343" s="62"/>
      <c r="CO343" s="51">
        <f t="shared" si="3732"/>
        <v>0</v>
      </c>
      <c r="CP343" s="62"/>
      <c r="CQ343" s="100">
        <f t="shared" si="3733"/>
        <v>0</v>
      </c>
      <c r="CR343" s="62"/>
      <c r="CS343" s="52">
        <f t="shared" si="3734"/>
        <v>0</v>
      </c>
      <c r="CT343" s="62"/>
      <c r="CU343" s="51">
        <f t="shared" si="3735"/>
        <v>0</v>
      </c>
      <c r="CV343" s="62"/>
      <c r="CW343" s="51">
        <f t="shared" ref="CW343" si="3789">SUM(CV343*BT343*2/3)</f>
        <v>0</v>
      </c>
      <c r="CX343" s="62"/>
      <c r="CY343" s="58">
        <f>SUM(CX343*BT343*2)</f>
        <v>0</v>
      </c>
      <c r="CZ343" s="62"/>
      <c r="DA343" s="58">
        <f t="shared" si="3737"/>
        <v>0</v>
      </c>
      <c r="DB343" s="62"/>
      <c r="DC343" s="51">
        <f t="shared" si="3738"/>
        <v>0</v>
      </c>
      <c r="DD343" s="62">
        <v>1</v>
      </c>
      <c r="DE343" s="51">
        <v>6</v>
      </c>
      <c r="DF343" s="63"/>
      <c r="DG343" s="52"/>
      <c r="DH343" s="63"/>
      <c r="DI343" s="52"/>
      <c r="DJ343" s="63"/>
      <c r="DK343" s="52"/>
      <c r="DL343" s="63"/>
      <c r="DM343" s="52"/>
      <c r="DN343" s="63"/>
      <c r="DO343" s="52"/>
      <c r="DP343" s="63"/>
      <c r="DQ343" s="52"/>
      <c r="DR343" s="52"/>
      <c r="DS343" s="52">
        <f t="shared" si="3739"/>
        <v>76</v>
      </c>
      <c r="DT343" s="52">
        <f t="shared" si="3740"/>
        <v>74</v>
      </c>
      <c r="DU343" s="31"/>
      <c r="DV343" s="31"/>
      <c r="DW343" s="31"/>
      <c r="DX343" s="31"/>
      <c r="DY343" s="31"/>
      <c r="DZ343" s="52"/>
      <c r="EA343" s="101"/>
      <c r="EB343" s="101"/>
      <c r="EC343" s="31"/>
      <c r="ED343" s="31"/>
      <c r="EE343" s="31"/>
      <c r="EF343" s="31"/>
      <c r="EG343" s="31"/>
      <c r="EH343" s="31"/>
      <c r="EI343" s="31"/>
      <c r="EJ343" s="31">
        <f t="shared" si="3741"/>
        <v>86</v>
      </c>
      <c r="EK343" s="31">
        <f t="shared" si="3742"/>
        <v>86</v>
      </c>
      <c r="EL343" s="31">
        <f t="shared" si="3743"/>
        <v>0</v>
      </c>
      <c r="EM343" s="30">
        <f t="shared" si="3744"/>
        <v>0</v>
      </c>
      <c r="EN343" s="31">
        <f t="shared" si="3745"/>
        <v>0</v>
      </c>
      <c r="EO343" s="31">
        <f t="shared" si="3746"/>
        <v>0</v>
      </c>
      <c r="EP343" s="31">
        <f t="shared" si="3747"/>
        <v>86</v>
      </c>
      <c r="EQ343" s="31">
        <f t="shared" si="3748"/>
        <v>86</v>
      </c>
      <c r="ER343" s="31">
        <f t="shared" si="3749"/>
        <v>0</v>
      </c>
      <c r="ES343" s="31">
        <f t="shared" si="3750"/>
        <v>0</v>
      </c>
      <c r="ET343" s="31">
        <f t="shared" si="3751"/>
        <v>0</v>
      </c>
      <c r="EU343" s="31">
        <f t="shared" si="3752"/>
        <v>0</v>
      </c>
      <c r="EV343" s="31">
        <f t="shared" si="3753"/>
        <v>0</v>
      </c>
      <c r="EW343" s="30">
        <f t="shared" si="3754"/>
        <v>4</v>
      </c>
      <c r="EX343" s="31">
        <f t="shared" si="3755"/>
        <v>0</v>
      </c>
      <c r="EY343" s="31">
        <f t="shared" si="3756"/>
        <v>0</v>
      </c>
      <c r="EZ343" s="31">
        <f t="shared" si="3757"/>
        <v>0</v>
      </c>
      <c r="FA343" s="31">
        <f t="shared" si="3758"/>
        <v>0</v>
      </c>
      <c r="FB343" s="31">
        <f t="shared" si="3759"/>
        <v>0</v>
      </c>
      <c r="FC343" s="31">
        <f t="shared" si="3760"/>
        <v>0</v>
      </c>
      <c r="FD343" s="31">
        <f t="shared" si="3761"/>
        <v>0</v>
      </c>
      <c r="FE343" s="31">
        <f t="shared" si="3762"/>
        <v>0</v>
      </c>
      <c r="FF343" s="31">
        <f t="shared" si="3763"/>
        <v>0</v>
      </c>
      <c r="FG343" s="30">
        <f t="shared" si="3764"/>
        <v>0</v>
      </c>
      <c r="FH343" s="31">
        <f t="shared" si="3765"/>
        <v>0</v>
      </c>
      <c r="FI343" s="31">
        <f t="shared" si="3766"/>
        <v>0</v>
      </c>
      <c r="FJ343" s="31">
        <f t="shared" si="3767"/>
        <v>0</v>
      </c>
      <c r="FK343" s="31">
        <f t="shared" si="3768"/>
        <v>0</v>
      </c>
      <c r="FL343" s="31">
        <f t="shared" si="3769"/>
        <v>0</v>
      </c>
      <c r="FM343" s="31">
        <f t="shared" si="3770"/>
        <v>0</v>
      </c>
      <c r="FN343" s="31">
        <f t="shared" si="3771"/>
        <v>0</v>
      </c>
      <c r="FO343" s="31">
        <f t="shared" si="3772"/>
        <v>0</v>
      </c>
      <c r="FP343" s="31">
        <f t="shared" si="3773"/>
        <v>2</v>
      </c>
      <c r="FQ343" s="31">
        <f t="shared" si="3774"/>
        <v>12</v>
      </c>
      <c r="FR343" s="31"/>
      <c r="FS343" s="31">
        <f t="shared" si="3774"/>
        <v>0</v>
      </c>
      <c r="FT343" s="31">
        <f t="shared" si="3775"/>
        <v>0</v>
      </c>
      <c r="FU343" s="31">
        <f t="shared" si="3776"/>
        <v>0</v>
      </c>
      <c r="FV343" s="31">
        <f t="shared" si="3777"/>
        <v>0</v>
      </c>
      <c r="FW343" s="31">
        <f t="shared" si="3778"/>
        <v>0</v>
      </c>
      <c r="FX343" s="31">
        <f t="shared" si="3779"/>
        <v>0</v>
      </c>
      <c r="FY343" s="31">
        <f t="shared" si="3780"/>
        <v>0</v>
      </c>
      <c r="FZ343" s="31">
        <f t="shared" si="3781"/>
        <v>0</v>
      </c>
      <c r="GA343" s="31">
        <f t="shared" si="3782"/>
        <v>0</v>
      </c>
      <c r="GB343" s="31">
        <f t="shared" si="3783"/>
        <v>0</v>
      </c>
      <c r="GC343" s="31">
        <f t="shared" si="3784"/>
        <v>0</v>
      </c>
      <c r="GD343" s="31">
        <f t="shared" si="3785"/>
        <v>0</v>
      </c>
      <c r="GE343" s="97">
        <f t="shared" si="3786"/>
        <v>102</v>
      </c>
      <c r="GF343" s="98">
        <f t="shared" si="3787"/>
        <v>98</v>
      </c>
      <c r="GG343" s="31"/>
      <c r="GH343" s="31"/>
      <c r="GI343" s="31"/>
      <c r="GJ343" s="31"/>
      <c r="GL343" s="7"/>
      <c r="GM343" s="7"/>
      <c r="GN343" s="11"/>
      <c r="GO343" s="33"/>
      <c r="GP343" s="40"/>
    </row>
    <row r="344" spans="1:200" s="2" customFormat="1" ht="24.95" hidden="1" customHeight="1">
      <c r="A344" s="31"/>
      <c r="B344" s="102" t="s">
        <v>110</v>
      </c>
      <c r="C344" s="109" t="s">
        <v>116</v>
      </c>
      <c r="D344" s="45" t="s">
        <v>112</v>
      </c>
      <c r="E344" s="45" t="s">
        <v>166</v>
      </c>
      <c r="F344" s="45">
        <v>335</v>
      </c>
      <c r="G344" s="45">
        <v>5</v>
      </c>
      <c r="H344" s="45">
        <v>12</v>
      </c>
      <c r="I344" s="45">
        <v>1</v>
      </c>
      <c r="J344" s="45">
        <v>1</v>
      </c>
      <c r="K344" s="45">
        <v>1</v>
      </c>
      <c r="L344" s="44">
        <v>44</v>
      </c>
      <c r="M344" s="99">
        <f t="shared" si="3709"/>
        <v>44</v>
      </c>
      <c r="N344" s="62"/>
      <c r="O344" s="58">
        <f t="shared" ref="O344" si="3790">SUM(N344)*I344</f>
        <v>0</v>
      </c>
      <c r="P344" s="62"/>
      <c r="Q344" s="58">
        <f>J344*P344</f>
        <v>0</v>
      </c>
      <c r="R344" s="62">
        <v>44</v>
      </c>
      <c r="S344" s="58">
        <f t="shared" ref="S344" si="3791">SUM(R344)*J344</f>
        <v>44</v>
      </c>
      <c r="T344" s="62"/>
      <c r="U344" s="58">
        <f t="shared" ref="U344:U345" si="3792">SUM(T344)*K344</f>
        <v>0</v>
      </c>
      <c r="V344" s="62"/>
      <c r="W344" s="58">
        <f t="shared" ref="W344:W345" si="3793">SUM(V344)*J344*5</f>
        <v>0</v>
      </c>
      <c r="X344" s="51">
        <f t="shared" si="3715"/>
        <v>0</v>
      </c>
      <c r="Y344" s="51">
        <v>2</v>
      </c>
      <c r="Z344" s="62"/>
      <c r="AA344" s="58"/>
      <c r="AB344" s="62"/>
      <c r="AC344" s="51">
        <f t="shared" si="3788"/>
        <v>0</v>
      </c>
      <c r="AD344" s="62"/>
      <c r="AE344" s="100">
        <f t="shared" si="3717"/>
        <v>0</v>
      </c>
      <c r="AF344" s="62"/>
      <c r="AG344" s="52">
        <f t="shared" si="3718"/>
        <v>0</v>
      </c>
      <c r="AH344" s="62"/>
      <c r="AI344" s="51">
        <f t="shared" si="3719"/>
        <v>0</v>
      </c>
      <c r="AJ344" s="62"/>
      <c r="AK344" s="51">
        <f t="shared" si="3720"/>
        <v>0</v>
      </c>
      <c r="AL344" s="62"/>
      <c r="AM344" s="58">
        <f t="shared" ref="AM344" si="3794">SUM(AL344*H344)</f>
        <v>0</v>
      </c>
      <c r="AN344" s="62"/>
      <c r="AO344" s="58">
        <f t="shared" si="3721"/>
        <v>0</v>
      </c>
      <c r="AP344" s="62"/>
      <c r="AQ344" s="51">
        <f t="shared" si="3722"/>
        <v>0</v>
      </c>
      <c r="AR344" s="62">
        <v>1</v>
      </c>
      <c r="AS344" s="51">
        <v>6</v>
      </c>
      <c r="AT344" s="63"/>
      <c r="AU344" s="52"/>
      <c r="AV344" s="63"/>
      <c r="AW344" s="52"/>
      <c r="AX344" s="63"/>
      <c r="AY344" s="52"/>
      <c r="AZ344" s="63"/>
      <c r="BA344" s="52"/>
      <c r="BB344" s="63"/>
      <c r="BC344" s="52"/>
      <c r="BD344" s="63"/>
      <c r="BE344" s="52"/>
      <c r="BF344" s="52"/>
      <c r="BG344" s="52">
        <f t="shared" si="3723"/>
        <v>52</v>
      </c>
      <c r="BH344" s="52">
        <f t="shared" si="3724"/>
        <v>50</v>
      </c>
      <c r="BI344" s="44"/>
      <c r="BJ344" s="31"/>
      <c r="BK344" s="31"/>
      <c r="BL344" s="31"/>
      <c r="BM344" s="31"/>
      <c r="BN344" s="44" t="s">
        <v>110</v>
      </c>
      <c r="BO344" s="45" t="s">
        <v>114</v>
      </c>
      <c r="BP344" s="109" t="s">
        <v>112</v>
      </c>
      <c r="BQ344" s="109" t="s">
        <v>125</v>
      </c>
      <c r="BR344" s="45">
        <v>233</v>
      </c>
      <c r="BS344" s="109">
        <v>4</v>
      </c>
      <c r="BT344" s="45">
        <f>18+9+10</f>
        <v>37</v>
      </c>
      <c r="BU344" s="45">
        <v>1</v>
      </c>
      <c r="BV344" s="45">
        <v>1</v>
      </c>
      <c r="BW344" s="45">
        <v>1</v>
      </c>
      <c r="BX344" s="44">
        <v>70</v>
      </c>
      <c r="BY344" s="99">
        <f t="shared" si="3725"/>
        <v>70</v>
      </c>
      <c r="BZ344" s="62"/>
      <c r="CA344" s="58">
        <f t="shared" ref="CA344:CA345" si="3795">SUM(BZ344)*BU344</f>
        <v>0</v>
      </c>
      <c r="CB344" s="58"/>
      <c r="CC344" s="58">
        <f t="shared" si="3727"/>
        <v>0</v>
      </c>
      <c r="CD344" s="58">
        <v>70</v>
      </c>
      <c r="CE344" s="58">
        <f t="shared" ref="CE344:CE345" si="3796">SUM(CD344)*BV344</f>
        <v>70</v>
      </c>
      <c r="CF344" s="58"/>
      <c r="CG344" s="58">
        <f t="shared" ref="CG344:CG345" si="3797">SUM(CF344)*BW344</f>
        <v>0</v>
      </c>
      <c r="CH344" s="62"/>
      <c r="CI344" s="58">
        <f t="shared" si="3730"/>
        <v>0</v>
      </c>
      <c r="CJ344" s="51">
        <f t="shared" si="3731"/>
        <v>0</v>
      </c>
      <c r="CK344" s="51">
        <v>2</v>
      </c>
      <c r="CL344" s="62"/>
      <c r="CM344" s="58"/>
      <c r="CN344" s="62"/>
      <c r="CO344" s="51">
        <f t="shared" ref="CO344:CO345" si="3798">SUM(CN344)*3*BT344/5</f>
        <v>0</v>
      </c>
      <c r="CP344" s="62"/>
      <c r="CQ344" s="100">
        <f t="shared" si="3733"/>
        <v>0</v>
      </c>
      <c r="CR344" s="62"/>
      <c r="CS344" s="52">
        <f t="shared" si="3734"/>
        <v>0</v>
      </c>
      <c r="CT344" s="62"/>
      <c r="CU344" s="51">
        <f t="shared" si="3735"/>
        <v>0</v>
      </c>
      <c r="CV344" s="62"/>
      <c r="CW344" s="51">
        <f t="shared" ref="CW344:CW345" si="3799">SUM(CV344*BT344*2/3)</f>
        <v>0</v>
      </c>
      <c r="CX344" s="62"/>
      <c r="CY344" s="58">
        <f t="shared" ref="CY344:CY345" si="3800">SUM(CX344*BT344)</f>
        <v>0</v>
      </c>
      <c r="CZ344" s="62"/>
      <c r="DA344" s="58">
        <f t="shared" ref="DA344:DA346" si="3801">SUM(CZ344*BV344)</f>
        <v>0</v>
      </c>
      <c r="DB344" s="62"/>
      <c r="DC344" s="51">
        <f t="shared" si="3738"/>
        <v>0</v>
      </c>
      <c r="DD344" s="62">
        <v>1</v>
      </c>
      <c r="DE344" s="51">
        <v>6</v>
      </c>
      <c r="DF344" s="63"/>
      <c r="DG344" s="52"/>
      <c r="DH344" s="63"/>
      <c r="DI344" s="52"/>
      <c r="DJ344" s="63"/>
      <c r="DK344" s="52"/>
      <c r="DL344" s="63"/>
      <c r="DM344" s="52"/>
      <c r="DN344" s="63"/>
      <c r="DO344" s="52"/>
      <c r="DP344" s="63"/>
      <c r="DQ344" s="52"/>
      <c r="DR344" s="52"/>
      <c r="DS344" s="52">
        <f t="shared" si="3739"/>
        <v>78</v>
      </c>
      <c r="DT344" s="52">
        <f t="shared" si="3740"/>
        <v>76</v>
      </c>
      <c r="DU344" s="31"/>
      <c r="DV344" s="31"/>
      <c r="DW344" s="31"/>
      <c r="DX344" s="31"/>
      <c r="DY344" s="31"/>
      <c r="DZ344" s="52"/>
      <c r="EA344" s="101"/>
      <c r="EB344" s="101"/>
      <c r="EC344" s="31"/>
      <c r="ED344" s="31"/>
      <c r="EE344" s="31"/>
      <c r="EF344" s="31"/>
      <c r="EG344" s="31"/>
      <c r="EH344" s="31"/>
      <c r="EI344" s="31"/>
      <c r="EJ344" s="31">
        <f t="shared" si="3741"/>
        <v>114</v>
      </c>
      <c r="EK344" s="31">
        <f t="shared" si="3742"/>
        <v>114</v>
      </c>
      <c r="EL344" s="31">
        <f t="shared" si="3743"/>
        <v>0</v>
      </c>
      <c r="EM344" s="30">
        <f t="shared" si="3744"/>
        <v>0</v>
      </c>
      <c r="EN344" s="31">
        <f t="shared" si="3745"/>
        <v>0</v>
      </c>
      <c r="EO344" s="31">
        <f t="shared" si="3746"/>
        <v>0</v>
      </c>
      <c r="EP344" s="31">
        <f t="shared" si="3747"/>
        <v>114</v>
      </c>
      <c r="EQ344" s="31">
        <f t="shared" si="3748"/>
        <v>114</v>
      </c>
      <c r="ER344" s="31">
        <f t="shared" si="3749"/>
        <v>0</v>
      </c>
      <c r="ES344" s="31">
        <f t="shared" si="3750"/>
        <v>0</v>
      </c>
      <c r="ET344" s="31">
        <f t="shared" si="3751"/>
        <v>0</v>
      </c>
      <c r="EU344" s="31">
        <f t="shared" si="3752"/>
        <v>0</v>
      </c>
      <c r="EV344" s="31">
        <f t="shared" si="3753"/>
        <v>0</v>
      </c>
      <c r="EW344" s="30">
        <f t="shared" si="3754"/>
        <v>4</v>
      </c>
      <c r="EX344" s="31">
        <f t="shared" si="3755"/>
        <v>0</v>
      </c>
      <c r="EY344" s="31">
        <f t="shared" si="3756"/>
        <v>0</v>
      </c>
      <c r="EZ344" s="31">
        <f t="shared" si="3757"/>
        <v>0</v>
      </c>
      <c r="FA344" s="31">
        <f t="shared" si="3758"/>
        <v>0</v>
      </c>
      <c r="FB344" s="31">
        <f t="shared" si="3759"/>
        <v>0</v>
      </c>
      <c r="FC344" s="31">
        <f t="shared" si="3760"/>
        <v>0</v>
      </c>
      <c r="FD344" s="31">
        <f t="shared" si="3761"/>
        <v>0</v>
      </c>
      <c r="FE344" s="31">
        <f t="shared" si="3762"/>
        <v>0</v>
      </c>
      <c r="FF344" s="31">
        <f t="shared" si="3763"/>
        <v>0</v>
      </c>
      <c r="FG344" s="30">
        <f t="shared" si="3764"/>
        <v>0</v>
      </c>
      <c r="FH344" s="31">
        <f t="shared" si="3765"/>
        <v>0</v>
      </c>
      <c r="FI344" s="31">
        <f t="shared" si="3766"/>
        <v>0</v>
      </c>
      <c r="FJ344" s="31">
        <f t="shared" si="3767"/>
        <v>0</v>
      </c>
      <c r="FK344" s="31">
        <f t="shared" si="3768"/>
        <v>0</v>
      </c>
      <c r="FL344" s="31">
        <f t="shared" si="3769"/>
        <v>0</v>
      </c>
      <c r="FM344" s="31">
        <f t="shared" si="3770"/>
        <v>0</v>
      </c>
      <c r="FN344" s="31">
        <f t="shared" si="3771"/>
        <v>0</v>
      </c>
      <c r="FO344" s="31">
        <f t="shared" si="3772"/>
        <v>0</v>
      </c>
      <c r="FP344" s="31">
        <f t="shared" si="3773"/>
        <v>2</v>
      </c>
      <c r="FQ344" s="31">
        <f t="shared" si="3774"/>
        <v>12</v>
      </c>
      <c r="FR344" s="31"/>
      <c r="FS344" s="31">
        <f t="shared" si="3774"/>
        <v>0</v>
      </c>
      <c r="FT344" s="31">
        <f t="shared" si="3775"/>
        <v>0</v>
      </c>
      <c r="FU344" s="31">
        <f t="shared" si="3776"/>
        <v>0</v>
      </c>
      <c r="FV344" s="31">
        <f t="shared" si="3777"/>
        <v>0</v>
      </c>
      <c r="FW344" s="31">
        <f t="shared" si="3778"/>
        <v>0</v>
      </c>
      <c r="FX344" s="31">
        <f t="shared" si="3779"/>
        <v>0</v>
      </c>
      <c r="FY344" s="31">
        <f t="shared" si="3780"/>
        <v>0</v>
      </c>
      <c r="FZ344" s="31">
        <f t="shared" si="3781"/>
        <v>0</v>
      </c>
      <c r="GA344" s="31">
        <f t="shared" si="3782"/>
        <v>0</v>
      </c>
      <c r="GB344" s="31">
        <f t="shared" si="3783"/>
        <v>0</v>
      </c>
      <c r="GC344" s="31">
        <f t="shared" si="3784"/>
        <v>0</v>
      </c>
      <c r="GD344" s="31">
        <f t="shared" si="3785"/>
        <v>0</v>
      </c>
      <c r="GE344" s="97">
        <f t="shared" si="3786"/>
        <v>130</v>
      </c>
      <c r="GF344" s="98">
        <f t="shared" si="3787"/>
        <v>126</v>
      </c>
      <c r="GG344" s="31"/>
      <c r="GH344" s="31"/>
      <c r="GI344" s="31"/>
      <c r="GJ344" s="31"/>
      <c r="GL344" s="7"/>
      <c r="GM344" s="7"/>
      <c r="GN344" s="11"/>
      <c r="GO344" s="33"/>
      <c r="GP344" s="40"/>
    </row>
    <row r="345" spans="1:200" s="2" customFormat="1" ht="24.95" hidden="1" customHeight="1">
      <c r="A345" s="31"/>
      <c r="B345" s="44" t="s">
        <v>143</v>
      </c>
      <c r="C345" s="45" t="s">
        <v>116</v>
      </c>
      <c r="D345" s="45" t="s">
        <v>112</v>
      </c>
      <c r="E345" s="109" t="s">
        <v>166</v>
      </c>
      <c r="F345" s="45">
        <v>233</v>
      </c>
      <c r="G345" s="45">
        <v>3</v>
      </c>
      <c r="H345" s="45">
        <v>12</v>
      </c>
      <c r="I345" s="45">
        <v>1</v>
      </c>
      <c r="J345" s="45">
        <v>1</v>
      </c>
      <c r="K345" s="45">
        <v>1</v>
      </c>
      <c r="L345" s="44">
        <v>44</v>
      </c>
      <c r="M345" s="99">
        <f t="shared" si="3709"/>
        <v>44</v>
      </c>
      <c r="N345" s="62"/>
      <c r="O345" s="58">
        <f t="shared" ref="O345:O346" si="3802">SUM(N345)*I345</f>
        <v>0</v>
      </c>
      <c r="P345" s="62"/>
      <c r="Q345" s="58">
        <f t="shared" ref="Q345:Q348" si="3803">J345*P345</f>
        <v>0</v>
      </c>
      <c r="R345" s="62">
        <v>44</v>
      </c>
      <c r="S345" s="58">
        <f t="shared" ref="S345:S346" si="3804">SUM(R345)*J345</f>
        <v>44</v>
      </c>
      <c r="T345" s="62"/>
      <c r="U345" s="58">
        <f t="shared" si="3792"/>
        <v>0</v>
      </c>
      <c r="V345" s="62"/>
      <c r="W345" s="58">
        <f t="shared" si="3793"/>
        <v>0</v>
      </c>
      <c r="X345" s="51">
        <f t="shared" si="3715"/>
        <v>0</v>
      </c>
      <c r="Y345" s="51">
        <v>2</v>
      </c>
      <c r="Z345" s="62"/>
      <c r="AA345" s="58"/>
      <c r="AB345" s="62"/>
      <c r="AC345" s="51">
        <f t="shared" si="3788"/>
        <v>0</v>
      </c>
      <c r="AD345" s="62"/>
      <c r="AE345" s="100">
        <f t="shared" si="3717"/>
        <v>0</v>
      </c>
      <c r="AF345" s="62"/>
      <c r="AG345" s="52">
        <f t="shared" si="3718"/>
        <v>0</v>
      </c>
      <c r="AH345" s="62"/>
      <c r="AI345" s="51">
        <f t="shared" si="3719"/>
        <v>0</v>
      </c>
      <c r="AJ345" s="62"/>
      <c r="AK345" s="51">
        <f t="shared" si="3720"/>
        <v>0</v>
      </c>
      <c r="AL345" s="62"/>
      <c r="AM345" s="58">
        <f t="shared" ref="AM345" si="3805">SUM(AL345*H345)</f>
        <v>0</v>
      </c>
      <c r="AN345" s="62"/>
      <c r="AO345" s="58">
        <f t="shared" si="3721"/>
        <v>0</v>
      </c>
      <c r="AP345" s="62"/>
      <c r="AQ345" s="51">
        <f t="shared" si="3722"/>
        <v>0</v>
      </c>
      <c r="AR345" s="62">
        <v>1</v>
      </c>
      <c r="AS345" s="51">
        <v>6</v>
      </c>
      <c r="AT345" s="63"/>
      <c r="AU345" s="52"/>
      <c r="AV345" s="63"/>
      <c r="AW345" s="52"/>
      <c r="AX345" s="63"/>
      <c r="AY345" s="52"/>
      <c r="AZ345" s="63"/>
      <c r="BA345" s="52"/>
      <c r="BB345" s="63"/>
      <c r="BC345" s="52"/>
      <c r="BD345" s="63"/>
      <c r="BE345" s="52"/>
      <c r="BF345" s="52"/>
      <c r="BG345" s="52">
        <f t="shared" si="3723"/>
        <v>52</v>
      </c>
      <c r="BH345" s="52">
        <f t="shared" si="3724"/>
        <v>50</v>
      </c>
      <c r="BI345" s="44"/>
      <c r="BJ345" s="44"/>
      <c r="BK345" s="44"/>
      <c r="BL345" s="44"/>
      <c r="BM345" s="31"/>
      <c r="BN345" s="44" t="s">
        <v>110</v>
      </c>
      <c r="BO345" s="109" t="s">
        <v>114</v>
      </c>
      <c r="BP345" s="109" t="s">
        <v>112</v>
      </c>
      <c r="BQ345" s="109" t="s">
        <v>125</v>
      </c>
      <c r="BR345" s="109">
        <v>335</v>
      </c>
      <c r="BS345" s="109">
        <v>6</v>
      </c>
      <c r="BT345" s="45">
        <v>17</v>
      </c>
      <c r="BU345" s="45">
        <v>1</v>
      </c>
      <c r="BV345" s="45">
        <v>1</v>
      </c>
      <c r="BW345" s="45">
        <v>1</v>
      </c>
      <c r="BX345" s="44">
        <v>70</v>
      </c>
      <c r="BY345" s="99">
        <f t="shared" si="3725"/>
        <v>70</v>
      </c>
      <c r="BZ345" s="62"/>
      <c r="CA345" s="58">
        <f t="shared" si="3795"/>
        <v>0</v>
      </c>
      <c r="CB345" s="62"/>
      <c r="CC345" s="58">
        <f t="shared" si="3727"/>
        <v>0</v>
      </c>
      <c r="CD345" s="62">
        <v>70</v>
      </c>
      <c r="CE345" s="58">
        <f t="shared" si="3796"/>
        <v>70</v>
      </c>
      <c r="CF345" s="62"/>
      <c r="CG345" s="58">
        <f t="shared" si="3797"/>
        <v>0</v>
      </c>
      <c r="CH345" s="62"/>
      <c r="CI345" s="58">
        <f t="shared" si="3730"/>
        <v>0</v>
      </c>
      <c r="CJ345" s="51">
        <f t="shared" si="3731"/>
        <v>0</v>
      </c>
      <c r="CK345" s="51">
        <v>2</v>
      </c>
      <c r="CL345" s="62"/>
      <c r="CM345" s="58"/>
      <c r="CN345" s="62"/>
      <c r="CO345" s="51">
        <f t="shared" si="3798"/>
        <v>0</v>
      </c>
      <c r="CP345" s="62"/>
      <c r="CQ345" s="100">
        <f t="shared" si="3733"/>
        <v>0</v>
      </c>
      <c r="CR345" s="62"/>
      <c r="CS345" s="52">
        <f t="shared" si="3734"/>
        <v>0</v>
      </c>
      <c r="CT345" s="62"/>
      <c r="CU345" s="51">
        <f t="shared" si="3735"/>
        <v>0</v>
      </c>
      <c r="CV345" s="62"/>
      <c r="CW345" s="51">
        <f t="shared" si="3799"/>
        <v>0</v>
      </c>
      <c r="CX345" s="62"/>
      <c r="CY345" s="58">
        <f t="shared" si="3800"/>
        <v>0</v>
      </c>
      <c r="CZ345" s="62"/>
      <c r="DA345" s="58">
        <f t="shared" si="3801"/>
        <v>0</v>
      </c>
      <c r="DB345" s="62"/>
      <c r="DC345" s="51">
        <f t="shared" si="3738"/>
        <v>0</v>
      </c>
      <c r="DD345" s="62">
        <v>1</v>
      </c>
      <c r="DE345" s="51">
        <v>6</v>
      </c>
      <c r="DF345" s="63"/>
      <c r="DG345" s="52"/>
      <c r="DH345" s="63"/>
      <c r="DI345" s="52"/>
      <c r="DJ345" s="63"/>
      <c r="DK345" s="52"/>
      <c r="DL345" s="63"/>
      <c r="DM345" s="52"/>
      <c r="DN345" s="63"/>
      <c r="DO345" s="52"/>
      <c r="DP345" s="63"/>
      <c r="DQ345" s="52"/>
      <c r="DR345" s="52"/>
      <c r="DS345" s="52">
        <f t="shared" si="3739"/>
        <v>78</v>
      </c>
      <c r="DT345" s="52">
        <f t="shared" si="3740"/>
        <v>76</v>
      </c>
      <c r="DU345" s="31"/>
      <c r="DV345" s="31"/>
      <c r="DW345" s="31"/>
      <c r="DX345" s="31"/>
      <c r="DY345" s="31"/>
      <c r="DZ345" s="52"/>
      <c r="EA345" s="101"/>
      <c r="EB345" s="101"/>
      <c r="EC345" s="31"/>
      <c r="ED345" s="31"/>
      <c r="EE345" s="31"/>
      <c r="EF345" s="31"/>
      <c r="EG345" s="31"/>
      <c r="EH345" s="31"/>
      <c r="EI345" s="31"/>
      <c r="EJ345" s="31">
        <f t="shared" si="3741"/>
        <v>114</v>
      </c>
      <c r="EK345" s="31">
        <f t="shared" si="3742"/>
        <v>114</v>
      </c>
      <c r="EL345" s="31">
        <f t="shared" si="3743"/>
        <v>0</v>
      </c>
      <c r="EM345" s="30">
        <f t="shared" si="3744"/>
        <v>0</v>
      </c>
      <c r="EN345" s="31">
        <f t="shared" si="3745"/>
        <v>0</v>
      </c>
      <c r="EO345" s="31">
        <f t="shared" si="3746"/>
        <v>0</v>
      </c>
      <c r="EP345" s="31">
        <f t="shared" si="3747"/>
        <v>114</v>
      </c>
      <c r="EQ345" s="31">
        <f t="shared" si="3748"/>
        <v>114</v>
      </c>
      <c r="ER345" s="31">
        <f t="shared" si="3749"/>
        <v>0</v>
      </c>
      <c r="ES345" s="31">
        <f t="shared" si="3750"/>
        <v>0</v>
      </c>
      <c r="ET345" s="31">
        <f t="shared" si="3751"/>
        <v>0</v>
      </c>
      <c r="EU345" s="31">
        <f t="shared" si="3752"/>
        <v>0</v>
      </c>
      <c r="EV345" s="31">
        <f t="shared" si="3753"/>
        <v>0</v>
      </c>
      <c r="EW345" s="30">
        <f t="shared" si="3754"/>
        <v>4</v>
      </c>
      <c r="EX345" s="31">
        <f t="shared" si="3755"/>
        <v>0</v>
      </c>
      <c r="EY345" s="31">
        <f t="shared" si="3756"/>
        <v>0</v>
      </c>
      <c r="EZ345" s="31">
        <f t="shared" si="3757"/>
        <v>0</v>
      </c>
      <c r="FA345" s="31">
        <f t="shared" si="3758"/>
        <v>0</v>
      </c>
      <c r="FB345" s="31">
        <f t="shared" si="3759"/>
        <v>0</v>
      </c>
      <c r="FC345" s="31">
        <f t="shared" si="3760"/>
        <v>0</v>
      </c>
      <c r="FD345" s="31">
        <f t="shared" si="3761"/>
        <v>0</v>
      </c>
      <c r="FE345" s="31">
        <f t="shared" si="3762"/>
        <v>0</v>
      </c>
      <c r="FF345" s="31">
        <f t="shared" si="3763"/>
        <v>0</v>
      </c>
      <c r="FG345" s="30">
        <f t="shared" si="3764"/>
        <v>0</v>
      </c>
      <c r="FH345" s="31">
        <f t="shared" si="3765"/>
        <v>0</v>
      </c>
      <c r="FI345" s="31">
        <f t="shared" si="3766"/>
        <v>0</v>
      </c>
      <c r="FJ345" s="31">
        <f t="shared" si="3767"/>
        <v>0</v>
      </c>
      <c r="FK345" s="31">
        <f t="shared" si="3768"/>
        <v>0</v>
      </c>
      <c r="FL345" s="31">
        <f t="shared" si="3769"/>
        <v>0</v>
      </c>
      <c r="FM345" s="31">
        <f t="shared" si="3770"/>
        <v>0</v>
      </c>
      <c r="FN345" s="31">
        <f t="shared" si="3771"/>
        <v>0</v>
      </c>
      <c r="FO345" s="31">
        <f t="shared" si="3772"/>
        <v>0</v>
      </c>
      <c r="FP345" s="31">
        <f t="shared" si="3773"/>
        <v>2</v>
      </c>
      <c r="FQ345" s="31">
        <f t="shared" si="3774"/>
        <v>12</v>
      </c>
      <c r="FR345" s="31"/>
      <c r="FS345" s="31">
        <f t="shared" si="3774"/>
        <v>0</v>
      </c>
      <c r="FT345" s="31">
        <f t="shared" si="3775"/>
        <v>0</v>
      </c>
      <c r="FU345" s="31">
        <f t="shared" si="3776"/>
        <v>0</v>
      </c>
      <c r="FV345" s="31">
        <f t="shared" si="3777"/>
        <v>0</v>
      </c>
      <c r="FW345" s="31">
        <f t="shared" si="3778"/>
        <v>0</v>
      </c>
      <c r="FX345" s="31">
        <f t="shared" si="3779"/>
        <v>0</v>
      </c>
      <c r="FY345" s="31">
        <f t="shared" si="3780"/>
        <v>0</v>
      </c>
      <c r="FZ345" s="31">
        <f t="shared" si="3781"/>
        <v>0</v>
      </c>
      <c r="GA345" s="31">
        <f t="shared" si="3782"/>
        <v>0</v>
      </c>
      <c r="GB345" s="31">
        <f t="shared" si="3783"/>
        <v>0</v>
      </c>
      <c r="GC345" s="31">
        <f t="shared" si="3784"/>
        <v>0</v>
      </c>
      <c r="GD345" s="31">
        <f t="shared" si="3785"/>
        <v>0</v>
      </c>
      <c r="GE345" s="97">
        <f t="shared" si="3786"/>
        <v>130</v>
      </c>
      <c r="GF345" s="98">
        <f t="shared" si="3787"/>
        <v>126</v>
      </c>
      <c r="GG345" s="31"/>
      <c r="GH345" s="31"/>
      <c r="GI345" s="31"/>
      <c r="GJ345" s="31"/>
      <c r="GL345" s="7"/>
      <c r="GM345" s="7"/>
      <c r="GN345" s="11"/>
      <c r="GO345" s="33"/>
      <c r="GP345" s="40"/>
    </row>
    <row r="346" spans="1:200" s="2" customFormat="1" ht="24.95" hidden="1" customHeight="1">
      <c r="A346" s="31"/>
      <c r="B346" s="44" t="s">
        <v>110</v>
      </c>
      <c r="C346" s="109" t="s">
        <v>111</v>
      </c>
      <c r="D346" s="109" t="s">
        <v>112</v>
      </c>
      <c r="E346" s="109" t="s">
        <v>113</v>
      </c>
      <c r="F346" s="109">
        <v>104</v>
      </c>
      <c r="G346" s="45">
        <v>1</v>
      </c>
      <c r="H346" s="45">
        <v>120</v>
      </c>
      <c r="I346" s="45">
        <v>1</v>
      </c>
      <c r="J346" s="45">
        <v>1</v>
      </c>
      <c r="K346" s="45">
        <v>1</v>
      </c>
      <c r="L346" s="44">
        <v>34</v>
      </c>
      <c r="M346" s="99">
        <f t="shared" si="3709"/>
        <v>34</v>
      </c>
      <c r="N346" s="62"/>
      <c r="O346" s="58">
        <f t="shared" si="3802"/>
        <v>0</v>
      </c>
      <c r="P346" s="62"/>
      <c r="Q346" s="58">
        <f t="shared" si="3803"/>
        <v>0</v>
      </c>
      <c r="R346" s="62"/>
      <c r="S346" s="58">
        <f t="shared" si="3804"/>
        <v>0</v>
      </c>
      <c r="T346" s="62">
        <v>34</v>
      </c>
      <c r="U346" s="58">
        <f t="shared" ref="U346" si="3806">SUM(T346)*K346</f>
        <v>34</v>
      </c>
      <c r="V346" s="62"/>
      <c r="W346" s="58">
        <f t="shared" ref="W346" si="3807">SUM(V346)*J346*5</f>
        <v>0</v>
      </c>
      <c r="X346" s="51">
        <f t="shared" si="3715"/>
        <v>0</v>
      </c>
      <c r="Y346" s="51">
        <v>0</v>
      </c>
      <c r="Z346" s="62"/>
      <c r="AA346" s="58"/>
      <c r="AB346" s="62"/>
      <c r="AC346" s="51">
        <f t="shared" si="3788"/>
        <v>0</v>
      </c>
      <c r="AD346" s="62"/>
      <c r="AE346" s="100">
        <f t="shared" si="3717"/>
        <v>0</v>
      </c>
      <c r="AF346" s="62"/>
      <c r="AG346" s="52">
        <f t="shared" si="3718"/>
        <v>0</v>
      </c>
      <c r="AH346" s="62"/>
      <c r="AI346" s="51">
        <f t="shared" si="3719"/>
        <v>0</v>
      </c>
      <c r="AJ346" s="62"/>
      <c r="AK346" s="51">
        <f t="shared" si="3720"/>
        <v>0</v>
      </c>
      <c r="AL346" s="62"/>
      <c r="AM346" s="58">
        <f t="shared" ref="AM346:AM347" si="3808">SUM(AL346*H346)</f>
        <v>0</v>
      </c>
      <c r="AN346" s="62"/>
      <c r="AO346" s="58">
        <f t="shared" si="3721"/>
        <v>0</v>
      </c>
      <c r="AP346" s="62"/>
      <c r="AQ346" s="51">
        <f t="shared" si="3722"/>
        <v>0</v>
      </c>
      <c r="AR346" s="62">
        <v>1</v>
      </c>
      <c r="AS346" s="51">
        <f t="shared" ref="AS346:AS347" si="3809">AR346*K346*6</f>
        <v>6</v>
      </c>
      <c r="AT346" s="63"/>
      <c r="AU346" s="52"/>
      <c r="AV346" s="63"/>
      <c r="AW346" s="52"/>
      <c r="AX346" s="63"/>
      <c r="AY346" s="52"/>
      <c r="AZ346" s="63"/>
      <c r="BA346" s="52"/>
      <c r="BB346" s="63"/>
      <c r="BC346" s="52"/>
      <c r="BD346" s="63"/>
      <c r="BE346" s="52"/>
      <c r="BF346" s="52"/>
      <c r="BG346" s="52">
        <f t="shared" si="3723"/>
        <v>40</v>
      </c>
      <c r="BH346" s="52">
        <f t="shared" si="3724"/>
        <v>40</v>
      </c>
      <c r="BI346" s="44"/>
      <c r="BJ346" s="44"/>
      <c r="BK346" s="44"/>
      <c r="BL346" s="44"/>
      <c r="BM346" s="31"/>
      <c r="BN346" s="44" t="s">
        <v>110</v>
      </c>
      <c r="BO346" s="45" t="s">
        <v>111</v>
      </c>
      <c r="BP346" s="45" t="s">
        <v>112</v>
      </c>
      <c r="BQ346" s="45" t="s">
        <v>113</v>
      </c>
      <c r="BR346" s="45">
        <v>104</v>
      </c>
      <c r="BS346" s="45">
        <v>2</v>
      </c>
      <c r="BT346" s="45">
        <v>120</v>
      </c>
      <c r="BU346" s="45">
        <v>1</v>
      </c>
      <c r="BV346" s="45">
        <v>1</v>
      </c>
      <c r="BW346" s="45">
        <v>1</v>
      </c>
      <c r="BX346" s="44">
        <v>64</v>
      </c>
      <c r="BY346" s="99">
        <f t="shared" si="3725"/>
        <v>12</v>
      </c>
      <c r="BZ346" s="62"/>
      <c r="CA346" s="58">
        <f t="shared" ref="CA346:CA350" si="3810">SUM(BZ346)*BU346</f>
        <v>0</v>
      </c>
      <c r="CB346" s="62"/>
      <c r="CC346" s="58">
        <f t="shared" si="3727"/>
        <v>0</v>
      </c>
      <c r="CD346" s="62"/>
      <c r="CE346" s="58">
        <f t="shared" ref="CE346" si="3811">SUM(CD346)*BV346</f>
        <v>0</v>
      </c>
      <c r="CF346" s="62">
        <v>12</v>
      </c>
      <c r="CG346" s="58">
        <f t="shared" ref="CG346" si="3812">SUM(CF346)*BW346</f>
        <v>12</v>
      </c>
      <c r="CH346" s="62"/>
      <c r="CI346" s="58">
        <f t="shared" si="3730"/>
        <v>0</v>
      </c>
      <c r="CJ346" s="51">
        <v>2</v>
      </c>
      <c r="CK346" s="51">
        <v>0</v>
      </c>
      <c r="CL346" s="62"/>
      <c r="CM346" s="58"/>
      <c r="CN346" s="62"/>
      <c r="CO346" s="51">
        <f t="shared" ref="CO346" si="3813">SUM(CN346)*3*BT346/5</f>
        <v>0</v>
      </c>
      <c r="CP346" s="62"/>
      <c r="CQ346" s="100">
        <f t="shared" si="3733"/>
        <v>0</v>
      </c>
      <c r="CR346" s="62"/>
      <c r="CS346" s="52">
        <f t="shared" si="3734"/>
        <v>0</v>
      </c>
      <c r="CT346" s="62"/>
      <c r="CU346" s="51">
        <f t="shared" si="3735"/>
        <v>0</v>
      </c>
      <c r="CV346" s="62"/>
      <c r="CW346" s="51">
        <f t="shared" ref="CW346" si="3814">SUM(CV346*BT346*2/3)</f>
        <v>0</v>
      </c>
      <c r="CX346" s="62"/>
      <c r="CY346" s="58">
        <f t="shared" ref="CY346" si="3815">SUM(CX346*BT346)</f>
        <v>0</v>
      </c>
      <c r="CZ346" s="62"/>
      <c r="DA346" s="58">
        <f t="shared" si="3801"/>
        <v>0</v>
      </c>
      <c r="DB346" s="62"/>
      <c r="DC346" s="51">
        <f t="shared" si="3738"/>
        <v>0</v>
      </c>
      <c r="DD346" s="62"/>
      <c r="DE346" s="51"/>
      <c r="DF346" s="63"/>
      <c r="DG346" s="52"/>
      <c r="DH346" s="63"/>
      <c r="DI346" s="52"/>
      <c r="DJ346" s="63">
        <v>1</v>
      </c>
      <c r="DK346" s="52">
        <v>8</v>
      </c>
      <c r="DL346" s="63"/>
      <c r="DM346" s="52"/>
      <c r="DN346" s="63"/>
      <c r="DO346" s="52"/>
      <c r="DP346" s="63"/>
      <c r="DQ346" s="52"/>
      <c r="DR346" s="52"/>
      <c r="DS346" s="52">
        <f t="shared" si="3739"/>
        <v>22</v>
      </c>
      <c r="DT346" s="52">
        <f t="shared" si="3740"/>
        <v>22</v>
      </c>
      <c r="DU346" s="31"/>
      <c r="DV346" s="31"/>
      <c r="DW346" s="31"/>
      <c r="DX346" s="31"/>
      <c r="DY346" s="31"/>
      <c r="DZ346" s="110"/>
      <c r="EA346" s="103"/>
      <c r="EB346" s="101"/>
      <c r="EC346" s="31"/>
      <c r="ED346" s="31"/>
      <c r="EE346" s="31"/>
      <c r="EF346" s="31"/>
      <c r="EG346" s="31"/>
      <c r="EH346" s="31"/>
      <c r="EI346" s="31"/>
      <c r="EJ346" s="31">
        <f t="shared" si="3741"/>
        <v>98</v>
      </c>
      <c r="EK346" s="31">
        <f t="shared" si="3742"/>
        <v>46</v>
      </c>
      <c r="EL346" s="31">
        <f t="shared" si="3743"/>
        <v>0</v>
      </c>
      <c r="EM346" s="30">
        <f t="shared" si="3744"/>
        <v>0</v>
      </c>
      <c r="EN346" s="31">
        <f t="shared" si="3745"/>
        <v>0</v>
      </c>
      <c r="EO346" s="31">
        <f t="shared" si="3746"/>
        <v>0</v>
      </c>
      <c r="EP346" s="31">
        <f t="shared" si="3747"/>
        <v>0</v>
      </c>
      <c r="EQ346" s="31">
        <f t="shared" si="3748"/>
        <v>0</v>
      </c>
      <c r="ER346" s="31">
        <f t="shared" si="3749"/>
        <v>46</v>
      </c>
      <c r="ES346" s="31">
        <f t="shared" si="3750"/>
        <v>46</v>
      </c>
      <c r="ET346" s="31">
        <f t="shared" si="3751"/>
        <v>0</v>
      </c>
      <c r="EU346" s="31">
        <f t="shared" si="3752"/>
        <v>0</v>
      </c>
      <c r="EV346" s="31">
        <f t="shared" si="3753"/>
        <v>2</v>
      </c>
      <c r="EW346" s="30">
        <f t="shared" si="3754"/>
        <v>0</v>
      </c>
      <c r="EX346" s="31">
        <f t="shared" si="3755"/>
        <v>0</v>
      </c>
      <c r="EY346" s="31">
        <f t="shared" si="3756"/>
        <v>0</v>
      </c>
      <c r="EZ346" s="31">
        <f t="shared" si="3757"/>
        <v>0</v>
      </c>
      <c r="FA346" s="31">
        <f t="shared" si="3758"/>
        <v>0</v>
      </c>
      <c r="FB346" s="31">
        <f t="shared" si="3759"/>
        <v>0</v>
      </c>
      <c r="FC346" s="31">
        <f t="shared" si="3760"/>
        <v>0</v>
      </c>
      <c r="FD346" s="31">
        <f t="shared" si="3761"/>
        <v>0</v>
      </c>
      <c r="FE346" s="31">
        <f t="shared" si="3762"/>
        <v>0</v>
      </c>
      <c r="FF346" s="31">
        <f t="shared" si="3763"/>
        <v>0</v>
      </c>
      <c r="FG346" s="30">
        <f t="shared" si="3764"/>
        <v>0</v>
      </c>
      <c r="FH346" s="31">
        <f t="shared" si="3765"/>
        <v>0</v>
      </c>
      <c r="FI346" s="31">
        <f t="shared" si="3766"/>
        <v>0</v>
      </c>
      <c r="FJ346" s="31">
        <f t="shared" si="3767"/>
        <v>0</v>
      </c>
      <c r="FK346" s="31">
        <f t="shared" si="3768"/>
        <v>0</v>
      </c>
      <c r="FL346" s="31">
        <f t="shared" si="3769"/>
        <v>0</v>
      </c>
      <c r="FM346" s="31">
        <f t="shared" si="3770"/>
        <v>0</v>
      </c>
      <c r="FN346" s="31">
        <f t="shared" si="3771"/>
        <v>0</v>
      </c>
      <c r="FO346" s="31">
        <f t="shared" si="3772"/>
        <v>0</v>
      </c>
      <c r="FP346" s="31">
        <f t="shared" si="3773"/>
        <v>1</v>
      </c>
      <c r="FQ346" s="31">
        <f t="shared" si="3774"/>
        <v>6</v>
      </c>
      <c r="FR346" s="31"/>
      <c r="FS346" s="31">
        <f t="shared" si="3774"/>
        <v>0</v>
      </c>
      <c r="FT346" s="31">
        <f t="shared" si="3775"/>
        <v>0</v>
      </c>
      <c r="FU346" s="31">
        <f t="shared" si="3776"/>
        <v>0</v>
      </c>
      <c r="FV346" s="31">
        <f t="shared" si="3777"/>
        <v>1</v>
      </c>
      <c r="FW346" s="31">
        <f t="shared" si="3778"/>
        <v>8</v>
      </c>
      <c r="FX346" s="31">
        <f t="shared" si="3779"/>
        <v>0</v>
      </c>
      <c r="FY346" s="31">
        <f t="shared" si="3780"/>
        <v>0</v>
      </c>
      <c r="FZ346" s="31">
        <f t="shared" si="3781"/>
        <v>0</v>
      </c>
      <c r="GA346" s="31">
        <f t="shared" si="3782"/>
        <v>0</v>
      </c>
      <c r="GB346" s="31">
        <f t="shared" si="3783"/>
        <v>0</v>
      </c>
      <c r="GC346" s="31">
        <f t="shared" si="3784"/>
        <v>0</v>
      </c>
      <c r="GD346" s="31">
        <f t="shared" si="3785"/>
        <v>0</v>
      </c>
      <c r="GE346" s="97">
        <f t="shared" si="3786"/>
        <v>62</v>
      </c>
      <c r="GF346" s="98">
        <f t="shared" si="3787"/>
        <v>62</v>
      </c>
      <c r="GG346" s="31"/>
      <c r="GH346" s="31"/>
      <c r="GI346" s="31"/>
      <c r="GJ346" s="31"/>
      <c r="GL346" s="7"/>
      <c r="GM346" s="7"/>
      <c r="GN346" s="11"/>
      <c r="GO346" s="33"/>
      <c r="GP346" s="40"/>
    </row>
    <row r="347" spans="1:200" s="2" customFormat="1" ht="24.95" hidden="1" customHeight="1">
      <c r="A347" s="31"/>
      <c r="B347" s="111" t="s">
        <v>110</v>
      </c>
      <c r="C347" s="45" t="s">
        <v>116</v>
      </c>
      <c r="D347" s="45" t="s">
        <v>118</v>
      </c>
      <c r="E347" s="109" t="s">
        <v>117</v>
      </c>
      <c r="F347" s="45">
        <v>411</v>
      </c>
      <c r="G347" s="109">
        <v>7</v>
      </c>
      <c r="H347" s="45">
        <v>74</v>
      </c>
      <c r="I347" s="45">
        <v>1</v>
      </c>
      <c r="J347" s="45">
        <v>1</v>
      </c>
      <c r="K347" s="45">
        <v>1</v>
      </c>
      <c r="L347" s="113">
        <v>38</v>
      </c>
      <c r="M347" s="99">
        <f t="shared" si="3709"/>
        <v>44</v>
      </c>
      <c r="N347" s="62"/>
      <c r="O347" s="58">
        <f t="shared" ref="O347" si="3816">SUM(N347)*I347</f>
        <v>0</v>
      </c>
      <c r="P347" s="62"/>
      <c r="Q347" s="58">
        <f t="shared" si="3803"/>
        <v>0</v>
      </c>
      <c r="R347" s="62">
        <v>38</v>
      </c>
      <c r="S347" s="58">
        <f t="shared" ref="S347" si="3817">SUM(R347)*J347</f>
        <v>38</v>
      </c>
      <c r="T347" s="62">
        <v>6</v>
      </c>
      <c r="U347" s="58">
        <f t="shared" ref="U347:U348" si="3818">SUM(T347)*K347</f>
        <v>6</v>
      </c>
      <c r="V347" s="62"/>
      <c r="W347" s="58">
        <f t="shared" ref="W347" si="3819">SUM(V347)*J347*5</f>
        <v>0</v>
      </c>
      <c r="X347" s="51">
        <f t="shared" si="3715"/>
        <v>0</v>
      </c>
      <c r="Y347" s="51">
        <v>0</v>
      </c>
      <c r="Z347" s="62"/>
      <c r="AA347" s="58"/>
      <c r="AB347" s="62"/>
      <c r="AC347" s="51">
        <f t="shared" si="3788"/>
        <v>0</v>
      </c>
      <c r="AD347" s="62"/>
      <c r="AE347" s="100">
        <f t="shared" si="3717"/>
        <v>0</v>
      </c>
      <c r="AF347" s="62"/>
      <c r="AG347" s="52">
        <f t="shared" si="3718"/>
        <v>0</v>
      </c>
      <c r="AH347" s="62"/>
      <c r="AI347" s="51">
        <f t="shared" si="3719"/>
        <v>0</v>
      </c>
      <c r="AJ347" s="62"/>
      <c r="AK347" s="51">
        <f t="shared" si="3720"/>
        <v>0</v>
      </c>
      <c r="AL347" s="62"/>
      <c r="AM347" s="58">
        <f t="shared" si="3808"/>
        <v>0</v>
      </c>
      <c r="AN347" s="62"/>
      <c r="AO347" s="58">
        <f t="shared" si="3721"/>
        <v>0</v>
      </c>
      <c r="AP347" s="62"/>
      <c r="AQ347" s="51">
        <f t="shared" si="3722"/>
        <v>0</v>
      </c>
      <c r="AR347" s="62">
        <v>1</v>
      </c>
      <c r="AS347" s="51">
        <f t="shared" si="3809"/>
        <v>6</v>
      </c>
      <c r="AT347" s="63"/>
      <c r="AU347" s="52"/>
      <c r="AV347" s="63"/>
      <c r="AW347" s="52"/>
      <c r="AX347" s="63"/>
      <c r="AY347" s="52"/>
      <c r="AZ347" s="63"/>
      <c r="BA347" s="52"/>
      <c r="BB347" s="63"/>
      <c r="BC347" s="52"/>
      <c r="BD347" s="63"/>
      <c r="BE347" s="52"/>
      <c r="BF347" s="52"/>
      <c r="BG347" s="52">
        <f t="shared" si="3723"/>
        <v>50</v>
      </c>
      <c r="BH347" s="52">
        <f t="shared" si="3724"/>
        <v>50</v>
      </c>
      <c r="BI347" s="44"/>
      <c r="BJ347" s="44"/>
      <c r="BK347" s="44"/>
      <c r="BL347" s="44"/>
      <c r="BM347" s="31"/>
      <c r="BN347" s="44" t="s">
        <v>110</v>
      </c>
      <c r="BO347" s="45" t="s">
        <v>116</v>
      </c>
      <c r="BP347" s="45" t="s">
        <v>118</v>
      </c>
      <c r="BQ347" s="109" t="s">
        <v>117</v>
      </c>
      <c r="BR347" s="45">
        <v>411</v>
      </c>
      <c r="BS347" s="109">
        <v>8</v>
      </c>
      <c r="BT347" s="45">
        <v>74</v>
      </c>
      <c r="BU347" s="45">
        <v>1</v>
      </c>
      <c r="BV347" s="45">
        <v>1</v>
      </c>
      <c r="BW347" s="45">
        <v>1</v>
      </c>
      <c r="BX347" s="44">
        <v>44</v>
      </c>
      <c r="BY347" s="99">
        <f t="shared" si="3725"/>
        <v>44</v>
      </c>
      <c r="BZ347" s="62"/>
      <c r="CA347" s="58">
        <f t="shared" si="3810"/>
        <v>0</v>
      </c>
      <c r="CB347" s="62"/>
      <c r="CC347" s="58">
        <f t="shared" si="3727"/>
        <v>0</v>
      </c>
      <c r="CD347" s="62">
        <v>38</v>
      </c>
      <c r="CE347" s="58">
        <f t="shared" ref="CE347:CE350" si="3820">SUM(CD347)*BV347</f>
        <v>38</v>
      </c>
      <c r="CF347" s="62">
        <v>6</v>
      </c>
      <c r="CG347" s="58">
        <f t="shared" ref="CG347:CG350" si="3821">SUM(CF347)*BW347</f>
        <v>6</v>
      </c>
      <c r="CH347" s="62"/>
      <c r="CI347" s="58">
        <f t="shared" si="3730"/>
        <v>0</v>
      </c>
      <c r="CJ347" s="51">
        <f t="shared" si="3731"/>
        <v>0</v>
      </c>
      <c r="CK347" s="51">
        <v>0</v>
      </c>
      <c r="CL347" s="62"/>
      <c r="CM347" s="58"/>
      <c r="CN347" s="62"/>
      <c r="CO347" s="51">
        <f t="shared" ref="CO347:CO350" si="3822">SUM(CN347)*3*BT347/5</f>
        <v>0</v>
      </c>
      <c r="CP347" s="62"/>
      <c r="CQ347" s="100">
        <f t="shared" si="3733"/>
        <v>0</v>
      </c>
      <c r="CR347" s="62"/>
      <c r="CS347" s="52">
        <f t="shared" si="3734"/>
        <v>0</v>
      </c>
      <c r="CT347" s="62"/>
      <c r="CU347" s="51">
        <f t="shared" si="3735"/>
        <v>0</v>
      </c>
      <c r="CV347" s="62"/>
      <c r="CW347" s="51">
        <f t="shared" ref="CW347:CW349" si="3823">SUM(CV347*BT347*2/3)</f>
        <v>0</v>
      </c>
      <c r="CX347" s="62"/>
      <c r="CY347" s="58">
        <f t="shared" ref="CY347:CY350" si="3824">SUM(CX347*BT347)</f>
        <v>0</v>
      </c>
      <c r="CZ347" s="62"/>
      <c r="DA347" s="58">
        <f t="shared" ref="DA347:DA350" si="3825">SUM(CZ347*BV347)</f>
        <v>0</v>
      </c>
      <c r="DB347" s="62"/>
      <c r="DC347" s="51">
        <f t="shared" si="3738"/>
        <v>0</v>
      </c>
      <c r="DD347" s="62">
        <v>1</v>
      </c>
      <c r="DE347" s="51">
        <f t="shared" ref="DE347" si="3826">DD347*BW347*6</f>
        <v>6</v>
      </c>
      <c r="DF347" s="63"/>
      <c r="DG347" s="52"/>
      <c r="DH347" s="63"/>
      <c r="DI347" s="52"/>
      <c r="DJ347" s="63"/>
      <c r="DK347" s="52"/>
      <c r="DL347" s="63"/>
      <c r="DM347" s="52"/>
      <c r="DN347" s="63"/>
      <c r="DO347" s="52"/>
      <c r="DP347" s="63"/>
      <c r="DQ347" s="52"/>
      <c r="DR347" s="52"/>
      <c r="DS347" s="52">
        <f t="shared" si="3739"/>
        <v>50</v>
      </c>
      <c r="DT347" s="52">
        <f t="shared" si="3740"/>
        <v>50</v>
      </c>
      <c r="DU347" s="31"/>
      <c r="DV347" s="31"/>
      <c r="DW347" s="31"/>
      <c r="DX347" s="31"/>
      <c r="DY347" s="31"/>
      <c r="DZ347" s="52"/>
      <c r="EA347" s="109"/>
      <c r="EB347" s="109"/>
      <c r="EC347" s="31"/>
      <c r="ED347" s="31"/>
      <c r="EE347" s="31"/>
      <c r="EF347" s="31"/>
      <c r="EG347" s="31"/>
      <c r="EH347" s="31"/>
      <c r="EI347" s="31"/>
      <c r="EJ347" s="31">
        <f t="shared" si="3741"/>
        <v>82</v>
      </c>
      <c r="EK347" s="31">
        <f t="shared" si="3742"/>
        <v>88</v>
      </c>
      <c r="EL347" s="31">
        <f t="shared" si="3743"/>
        <v>0</v>
      </c>
      <c r="EM347" s="30">
        <f t="shared" si="3744"/>
        <v>0</v>
      </c>
      <c r="EN347" s="31">
        <f t="shared" si="3745"/>
        <v>0</v>
      </c>
      <c r="EO347" s="31">
        <f t="shared" si="3746"/>
        <v>0</v>
      </c>
      <c r="EP347" s="31">
        <f t="shared" si="3747"/>
        <v>76</v>
      </c>
      <c r="EQ347" s="31">
        <f t="shared" si="3748"/>
        <v>76</v>
      </c>
      <c r="ER347" s="31">
        <f t="shared" si="3749"/>
        <v>12</v>
      </c>
      <c r="ES347" s="31">
        <f t="shared" si="3750"/>
        <v>12</v>
      </c>
      <c r="ET347" s="31">
        <f t="shared" si="3751"/>
        <v>0</v>
      </c>
      <c r="EU347" s="31">
        <f t="shared" si="3752"/>
        <v>0</v>
      </c>
      <c r="EV347" s="31">
        <f t="shared" si="3753"/>
        <v>0</v>
      </c>
      <c r="EW347" s="30">
        <f t="shared" si="3754"/>
        <v>0</v>
      </c>
      <c r="EX347" s="31">
        <f t="shared" si="3755"/>
        <v>0</v>
      </c>
      <c r="EY347" s="31">
        <f t="shared" si="3756"/>
        <v>0</v>
      </c>
      <c r="EZ347" s="31">
        <f t="shared" si="3757"/>
        <v>0</v>
      </c>
      <c r="FA347" s="31">
        <f t="shared" si="3758"/>
        <v>0</v>
      </c>
      <c r="FB347" s="31">
        <f t="shared" si="3759"/>
        <v>0</v>
      </c>
      <c r="FC347" s="31">
        <f t="shared" si="3760"/>
        <v>0</v>
      </c>
      <c r="FD347" s="31">
        <f t="shared" si="3761"/>
        <v>0</v>
      </c>
      <c r="FE347" s="31">
        <f t="shared" si="3762"/>
        <v>0</v>
      </c>
      <c r="FF347" s="31">
        <f t="shared" si="3763"/>
        <v>0</v>
      </c>
      <c r="FG347" s="30">
        <f t="shared" si="3764"/>
        <v>0</v>
      </c>
      <c r="FH347" s="31">
        <f t="shared" si="3765"/>
        <v>0</v>
      </c>
      <c r="FI347" s="31">
        <f t="shared" si="3766"/>
        <v>0</v>
      </c>
      <c r="FJ347" s="31">
        <f t="shared" si="3767"/>
        <v>0</v>
      </c>
      <c r="FK347" s="31">
        <f t="shared" si="3768"/>
        <v>0</v>
      </c>
      <c r="FL347" s="31">
        <f t="shared" si="3769"/>
        <v>0</v>
      </c>
      <c r="FM347" s="31">
        <f t="shared" si="3770"/>
        <v>0</v>
      </c>
      <c r="FN347" s="31">
        <f t="shared" si="3771"/>
        <v>0</v>
      </c>
      <c r="FO347" s="31">
        <f t="shared" si="3772"/>
        <v>0</v>
      </c>
      <c r="FP347" s="31">
        <f t="shared" si="3773"/>
        <v>2</v>
      </c>
      <c r="FQ347" s="31">
        <f t="shared" si="3774"/>
        <v>12</v>
      </c>
      <c r="FR347" s="31"/>
      <c r="FS347" s="31">
        <f t="shared" si="3774"/>
        <v>0</v>
      </c>
      <c r="FT347" s="31">
        <f t="shared" si="3775"/>
        <v>0</v>
      </c>
      <c r="FU347" s="31">
        <f t="shared" si="3776"/>
        <v>0</v>
      </c>
      <c r="FV347" s="31">
        <f t="shared" si="3777"/>
        <v>0</v>
      </c>
      <c r="FW347" s="31">
        <f t="shared" si="3778"/>
        <v>0</v>
      </c>
      <c r="FX347" s="31">
        <f t="shared" si="3779"/>
        <v>0</v>
      </c>
      <c r="FY347" s="31">
        <f t="shared" si="3780"/>
        <v>0</v>
      </c>
      <c r="FZ347" s="31">
        <f t="shared" si="3781"/>
        <v>0</v>
      </c>
      <c r="GA347" s="31">
        <f t="shared" si="3782"/>
        <v>0</v>
      </c>
      <c r="GB347" s="31">
        <f t="shared" si="3783"/>
        <v>0</v>
      </c>
      <c r="GC347" s="31">
        <f t="shared" si="3784"/>
        <v>0</v>
      </c>
      <c r="GD347" s="31">
        <f t="shared" si="3785"/>
        <v>0</v>
      </c>
      <c r="GE347" s="97">
        <f t="shared" si="3786"/>
        <v>100</v>
      </c>
      <c r="GF347" s="98">
        <f t="shared" si="3787"/>
        <v>100</v>
      </c>
      <c r="GG347" s="31"/>
      <c r="GH347" s="31"/>
      <c r="GI347" s="31"/>
      <c r="GJ347" s="31"/>
      <c r="GL347" s="7"/>
      <c r="GM347" s="7"/>
      <c r="GN347" s="11"/>
      <c r="GO347" s="33"/>
      <c r="GP347" s="40"/>
    </row>
    <row r="348" spans="1:200" s="2" customFormat="1" ht="24.95" hidden="1" customHeight="1">
      <c r="A348" s="31"/>
      <c r="B348" s="44" t="s">
        <v>110</v>
      </c>
      <c r="C348" s="45" t="s">
        <v>116</v>
      </c>
      <c r="D348" s="109" t="s">
        <v>112</v>
      </c>
      <c r="E348" s="109" t="s">
        <v>117</v>
      </c>
      <c r="F348" s="109">
        <v>211.21199999999999</v>
      </c>
      <c r="G348" s="109">
        <v>3</v>
      </c>
      <c r="H348" s="45">
        <f>60+40</f>
        <v>100</v>
      </c>
      <c r="I348" s="45">
        <v>1</v>
      </c>
      <c r="J348" s="45">
        <v>2</v>
      </c>
      <c r="K348" s="45">
        <v>2</v>
      </c>
      <c r="L348" s="44">
        <v>38</v>
      </c>
      <c r="M348" s="99">
        <f t="shared" si="3709"/>
        <v>6</v>
      </c>
      <c r="N348" s="62"/>
      <c r="O348" s="58">
        <f t="shared" ref="O348" si="3827">SUM(N348)*I348</f>
        <v>0</v>
      </c>
      <c r="P348" s="62"/>
      <c r="Q348" s="58">
        <f t="shared" si="3803"/>
        <v>0</v>
      </c>
      <c r="R348" s="62">
        <v>0</v>
      </c>
      <c r="S348" s="58">
        <f t="shared" ref="S348" si="3828">SUM(R348)*J348</f>
        <v>0</v>
      </c>
      <c r="T348" s="62">
        <v>6</v>
      </c>
      <c r="U348" s="58">
        <f t="shared" si="3818"/>
        <v>12</v>
      </c>
      <c r="V348" s="63"/>
      <c r="W348" s="52"/>
      <c r="X348" s="52"/>
      <c r="Y348" s="52"/>
      <c r="Z348" s="63"/>
      <c r="AA348" s="52"/>
      <c r="AB348" s="63"/>
      <c r="AC348" s="52"/>
      <c r="AD348" s="63"/>
      <c r="AE348" s="108"/>
      <c r="AF348" s="63"/>
      <c r="AG348" s="52"/>
      <c r="AH348" s="63"/>
      <c r="AI348" s="52"/>
      <c r="AJ348" s="63"/>
      <c r="AK348" s="52"/>
      <c r="AL348" s="63"/>
      <c r="AM348" s="52"/>
      <c r="AN348" s="63"/>
      <c r="AO348" s="52"/>
      <c r="AP348" s="63"/>
      <c r="AQ348" s="52"/>
      <c r="AR348" s="63"/>
      <c r="AS348" s="52"/>
      <c r="AT348" s="63"/>
      <c r="AU348" s="52"/>
      <c r="AV348" s="63"/>
      <c r="AW348" s="52"/>
      <c r="AX348" s="63"/>
      <c r="AY348" s="52"/>
      <c r="AZ348" s="63"/>
      <c r="BA348" s="52"/>
      <c r="BB348" s="63"/>
      <c r="BC348" s="52"/>
      <c r="BD348" s="63"/>
      <c r="BE348" s="52"/>
      <c r="BF348" s="52"/>
      <c r="BG348" s="52">
        <f t="shared" si="3723"/>
        <v>12</v>
      </c>
      <c r="BH348" s="52">
        <f t="shared" si="3724"/>
        <v>12</v>
      </c>
      <c r="BI348" s="31"/>
      <c r="BJ348" s="44"/>
      <c r="BK348" s="44"/>
      <c r="BL348" s="44"/>
      <c r="BM348" s="31"/>
      <c r="BN348" s="44" t="s">
        <v>110</v>
      </c>
      <c r="BO348" s="109" t="s">
        <v>111</v>
      </c>
      <c r="BP348" s="109" t="s">
        <v>112</v>
      </c>
      <c r="BQ348" s="109" t="s">
        <v>113</v>
      </c>
      <c r="BR348" s="45">
        <v>505</v>
      </c>
      <c r="BS348" s="45">
        <v>10</v>
      </c>
      <c r="BT348" s="45">
        <v>164</v>
      </c>
      <c r="BU348" s="45">
        <v>1</v>
      </c>
      <c r="BV348" s="45">
        <v>1</v>
      </c>
      <c r="BW348" s="45">
        <v>1</v>
      </c>
      <c r="BX348" s="44">
        <v>44</v>
      </c>
      <c r="BY348" s="99">
        <f t="shared" si="3725"/>
        <v>44</v>
      </c>
      <c r="BZ348" s="62"/>
      <c r="CA348" s="58">
        <f t="shared" si="3810"/>
        <v>0</v>
      </c>
      <c r="CB348" s="62"/>
      <c r="CC348" s="58">
        <f t="shared" si="3727"/>
        <v>0</v>
      </c>
      <c r="CD348" s="62"/>
      <c r="CE348" s="58">
        <f t="shared" si="3820"/>
        <v>0</v>
      </c>
      <c r="CF348" s="62">
        <v>44</v>
      </c>
      <c r="CG348" s="58">
        <f t="shared" si="3821"/>
        <v>44</v>
      </c>
      <c r="CH348" s="62"/>
      <c r="CI348" s="58">
        <f t="shared" si="3730"/>
        <v>0</v>
      </c>
      <c r="CJ348" s="51">
        <f>SUM(BV348*DJ348*2+BV348*DL348*2)</f>
        <v>2</v>
      </c>
      <c r="CK348" s="51">
        <v>0</v>
      </c>
      <c r="CL348" s="62"/>
      <c r="CM348" s="58"/>
      <c r="CN348" s="62"/>
      <c r="CO348" s="51">
        <f t="shared" si="3822"/>
        <v>0</v>
      </c>
      <c r="CP348" s="62"/>
      <c r="CQ348" s="100">
        <f t="shared" si="3733"/>
        <v>0</v>
      </c>
      <c r="CR348" s="62"/>
      <c r="CS348" s="52">
        <f t="shared" si="3734"/>
        <v>0</v>
      </c>
      <c r="CT348" s="62"/>
      <c r="CU348" s="51">
        <f t="shared" si="3735"/>
        <v>0</v>
      </c>
      <c r="CV348" s="62"/>
      <c r="CW348" s="51">
        <f t="shared" si="3823"/>
        <v>0</v>
      </c>
      <c r="CX348" s="62"/>
      <c r="CY348" s="58">
        <f t="shared" si="3824"/>
        <v>0</v>
      </c>
      <c r="CZ348" s="62"/>
      <c r="DA348" s="58">
        <f t="shared" si="3825"/>
        <v>0</v>
      </c>
      <c r="DB348" s="62"/>
      <c r="DC348" s="51">
        <f t="shared" si="3738"/>
        <v>0</v>
      </c>
      <c r="DD348" s="62"/>
      <c r="DE348" s="51">
        <f t="shared" ref="DE348:DE349" si="3829">SUM(BW348*DD348*6)</f>
        <v>0</v>
      </c>
      <c r="DF348" s="62"/>
      <c r="DG348" s="51">
        <f t="shared" ref="DG348:DG350" si="3830">DF348*BT348/3</f>
        <v>0</v>
      </c>
      <c r="DH348" s="62"/>
      <c r="DI348" s="52">
        <f t="shared" ref="DI348:DI349" si="3831">SUM(DH348*BT348/3)</f>
        <v>0</v>
      </c>
      <c r="DJ348" s="62">
        <v>1</v>
      </c>
      <c r="DK348" s="51">
        <f>DJ348*BW348:BW378*8</f>
        <v>8</v>
      </c>
      <c r="DL348" s="63"/>
      <c r="DM348" s="52"/>
      <c r="DN348" s="63"/>
      <c r="DO348" s="52"/>
      <c r="DP348" s="63"/>
      <c r="DQ348" s="52"/>
      <c r="DR348" s="52"/>
      <c r="DS348" s="52">
        <f t="shared" si="3739"/>
        <v>54</v>
      </c>
      <c r="DT348" s="52">
        <f t="shared" si="3740"/>
        <v>54</v>
      </c>
      <c r="DU348" s="31"/>
      <c r="DV348" s="31"/>
      <c r="DW348" s="31"/>
      <c r="DX348" s="31"/>
      <c r="DY348" s="31"/>
      <c r="DZ348" s="44"/>
      <c r="EA348" s="45"/>
      <c r="EB348" s="45"/>
      <c r="EC348" s="31"/>
      <c r="ED348" s="31"/>
      <c r="EE348" s="31"/>
      <c r="EF348" s="31"/>
      <c r="EG348" s="31"/>
      <c r="EH348" s="31"/>
      <c r="EI348" s="31"/>
      <c r="EJ348" s="31">
        <f t="shared" si="3741"/>
        <v>82</v>
      </c>
      <c r="EK348" s="31">
        <f t="shared" si="3742"/>
        <v>50</v>
      </c>
      <c r="EL348" s="31">
        <f t="shared" si="3743"/>
        <v>0</v>
      </c>
      <c r="EM348" s="30">
        <f t="shared" si="3744"/>
        <v>0</v>
      </c>
      <c r="EN348" s="31">
        <f t="shared" si="3745"/>
        <v>0</v>
      </c>
      <c r="EO348" s="31">
        <f t="shared" si="3746"/>
        <v>0</v>
      </c>
      <c r="EP348" s="31">
        <f t="shared" si="3747"/>
        <v>0</v>
      </c>
      <c r="EQ348" s="31">
        <f t="shared" si="3748"/>
        <v>0</v>
      </c>
      <c r="ER348" s="31">
        <f t="shared" si="3749"/>
        <v>50</v>
      </c>
      <c r="ES348" s="31">
        <f t="shared" si="3750"/>
        <v>56</v>
      </c>
      <c r="ET348" s="31">
        <f t="shared" si="3751"/>
        <v>0</v>
      </c>
      <c r="EU348" s="31">
        <f t="shared" si="3752"/>
        <v>0</v>
      </c>
      <c r="EV348" s="31">
        <f t="shared" si="3753"/>
        <v>2</v>
      </c>
      <c r="EW348" s="30">
        <f t="shared" si="3754"/>
        <v>0</v>
      </c>
      <c r="EX348" s="31">
        <f t="shared" si="3755"/>
        <v>0</v>
      </c>
      <c r="EY348" s="31">
        <f t="shared" si="3756"/>
        <v>0</v>
      </c>
      <c r="EZ348" s="31">
        <f t="shared" si="3757"/>
        <v>0</v>
      </c>
      <c r="FA348" s="31">
        <f t="shared" si="3758"/>
        <v>0</v>
      </c>
      <c r="FB348" s="31">
        <f t="shared" si="3759"/>
        <v>0</v>
      </c>
      <c r="FC348" s="31">
        <f t="shared" si="3760"/>
        <v>0</v>
      </c>
      <c r="FD348" s="31">
        <f t="shared" si="3761"/>
        <v>0</v>
      </c>
      <c r="FE348" s="31">
        <f t="shared" si="3762"/>
        <v>0</v>
      </c>
      <c r="FF348" s="31">
        <f t="shared" si="3763"/>
        <v>0</v>
      </c>
      <c r="FG348" s="30">
        <f t="shared" si="3764"/>
        <v>0</v>
      </c>
      <c r="FH348" s="31">
        <f t="shared" si="3765"/>
        <v>0</v>
      </c>
      <c r="FI348" s="31">
        <f t="shared" si="3766"/>
        <v>0</v>
      </c>
      <c r="FJ348" s="31">
        <f t="shared" si="3767"/>
        <v>0</v>
      </c>
      <c r="FK348" s="31">
        <f t="shared" si="3768"/>
        <v>0</v>
      </c>
      <c r="FL348" s="31">
        <f t="shared" si="3769"/>
        <v>0</v>
      </c>
      <c r="FM348" s="31">
        <f t="shared" si="3770"/>
        <v>0</v>
      </c>
      <c r="FN348" s="31">
        <f t="shared" si="3771"/>
        <v>0</v>
      </c>
      <c r="FO348" s="31">
        <f t="shared" si="3772"/>
        <v>0</v>
      </c>
      <c r="FP348" s="31">
        <f t="shared" si="3773"/>
        <v>0</v>
      </c>
      <c r="FQ348" s="31">
        <f t="shared" si="3774"/>
        <v>0</v>
      </c>
      <c r="FR348" s="31"/>
      <c r="FS348" s="31">
        <f t="shared" si="3774"/>
        <v>0</v>
      </c>
      <c r="FT348" s="31">
        <f t="shared" si="3775"/>
        <v>0</v>
      </c>
      <c r="FU348" s="31">
        <f t="shared" si="3776"/>
        <v>0</v>
      </c>
      <c r="FV348" s="31">
        <f t="shared" si="3777"/>
        <v>1</v>
      </c>
      <c r="FW348" s="31">
        <f t="shared" si="3778"/>
        <v>8</v>
      </c>
      <c r="FX348" s="31">
        <f t="shared" si="3779"/>
        <v>0</v>
      </c>
      <c r="FY348" s="31">
        <f t="shared" si="3780"/>
        <v>0</v>
      </c>
      <c r="FZ348" s="31">
        <f t="shared" si="3781"/>
        <v>0</v>
      </c>
      <c r="GA348" s="31">
        <f t="shared" si="3782"/>
        <v>0</v>
      </c>
      <c r="GB348" s="31">
        <f t="shared" si="3783"/>
        <v>0</v>
      </c>
      <c r="GC348" s="31">
        <f t="shared" si="3784"/>
        <v>0</v>
      </c>
      <c r="GD348" s="31">
        <f t="shared" si="3785"/>
        <v>0</v>
      </c>
      <c r="GE348" s="97">
        <f t="shared" si="3786"/>
        <v>66</v>
      </c>
      <c r="GF348" s="98">
        <f t="shared" si="3787"/>
        <v>66</v>
      </c>
      <c r="GG348" s="31"/>
      <c r="GH348" s="31"/>
      <c r="GI348" s="31"/>
      <c r="GJ348" s="31"/>
      <c r="GL348" s="7"/>
      <c r="GM348" s="7"/>
      <c r="GN348" s="11"/>
      <c r="GO348" s="33"/>
      <c r="GP348" s="40"/>
    </row>
    <row r="349" spans="1:200" s="2" customFormat="1" ht="24.95" hidden="1" customHeight="1">
      <c r="A349" s="31"/>
      <c r="B349" s="44"/>
      <c r="C349" s="45"/>
      <c r="D349" s="45"/>
      <c r="E349" s="45"/>
      <c r="F349" s="45"/>
      <c r="G349" s="45"/>
      <c r="H349" s="45"/>
      <c r="I349" s="45"/>
      <c r="J349" s="45"/>
      <c r="K349" s="45"/>
      <c r="L349" s="104"/>
      <c r="M349" s="107">
        <f t="shared" ref="M349:M357" si="3832">SUM(N349+P349+T349+V349+AR349*2)</f>
        <v>0</v>
      </c>
      <c r="N349" s="62"/>
      <c r="O349" s="52"/>
      <c r="P349" s="62"/>
      <c r="Q349" s="52"/>
      <c r="R349" s="62"/>
      <c r="S349" s="52"/>
      <c r="T349" s="62"/>
      <c r="U349" s="52"/>
      <c r="V349" s="63"/>
      <c r="W349" s="52"/>
      <c r="X349" s="52"/>
      <c r="Y349" s="52"/>
      <c r="Z349" s="63"/>
      <c r="AA349" s="52"/>
      <c r="AB349" s="63"/>
      <c r="AC349" s="52"/>
      <c r="AD349" s="63"/>
      <c r="AE349" s="108"/>
      <c r="AF349" s="63"/>
      <c r="AG349" s="52"/>
      <c r="AH349" s="63"/>
      <c r="AI349" s="52"/>
      <c r="AJ349" s="63"/>
      <c r="AK349" s="52"/>
      <c r="AL349" s="63"/>
      <c r="AM349" s="52"/>
      <c r="AN349" s="63"/>
      <c r="AO349" s="52"/>
      <c r="AP349" s="63"/>
      <c r="AQ349" s="52"/>
      <c r="AR349" s="63"/>
      <c r="AS349" s="52"/>
      <c r="AT349" s="63"/>
      <c r="AU349" s="52"/>
      <c r="AV349" s="63"/>
      <c r="AW349" s="52"/>
      <c r="AX349" s="63"/>
      <c r="AY349" s="52"/>
      <c r="AZ349" s="63"/>
      <c r="BA349" s="52"/>
      <c r="BB349" s="63"/>
      <c r="BC349" s="52"/>
      <c r="BD349" s="63"/>
      <c r="BE349" s="52"/>
      <c r="BF349" s="52"/>
      <c r="BG349" s="52">
        <f t="shared" si="3723"/>
        <v>0</v>
      </c>
      <c r="BH349" s="52">
        <f t="shared" si="3724"/>
        <v>0</v>
      </c>
      <c r="BI349" s="31"/>
      <c r="BJ349" s="44"/>
      <c r="BK349" s="44"/>
      <c r="BL349" s="44"/>
      <c r="BM349" s="31"/>
      <c r="BN349" s="44" t="s">
        <v>110</v>
      </c>
      <c r="BO349" s="109" t="s">
        <v>111</v>
      </c>
      <c r="BP349" s="109" t="s">
        <v>112</v>
      </c>
      <c r="BQ349" s="109" t="s">
        <v>113</v>
      </c>
      <c r="BR349" s="45">
        <v>506</v>
      </c>
      <c r="BS349" s="45">
        <v>10</v>
      </c>
      <c r="BT349" s="45">
        <v>164</v>
      </c>
      <c r="BU349" s="45">
        <v>1</v>
      </c>
      <c r="BV349" s="45">
        <v>1</v>
      </c>
      <c r="BW349" s="45">
        <v>1</v>
      </c>
      <c r="BX349" s="44">
        <v>44</v>
      </c>
      <c r="BY349" s="99">
        <f t="shared" si="3725"/>
        <v>44</v>
      </c>
      <c r="BZ349" s="62"/>
      <c r="CA349" s="58">
        <f t="shared" si="3810"/>
        <v>0</v>
      </c>
      <c r="CB349" s="62"/>
      <c r="CC349" s="58">
        <f t="shared" si="3727"/>
        <v>0</v>
      </c>
      <c r="CD349" s="62"/>
      <c r="CE349" s="58">
        <f t="shared" si="3820"/>
        <v>0</v>
      </c>
      <c r="CF349" s="62">
        <v>44</v>
      </c>
      <c r="CG349" s="58">
        <f t="shared" si="3821"/>
        <v>44</v>
      </c>
      <c r="CH349" s="62"/>
      <c r="CI349" s="58">
        <f t="shared" si="3730"/>
        <v>0</v>
      </c>
      <c r="CJ349" s="51">
        <f>SUM(BV349*DJ349*2+BV349*DL349*2)</f>
        <v>2</v>
      </c>
      <c r="CK349" s="51">
        <v>0</v>
      </c>
      <c r="CL349" s="62"/>
      <c r="CM349" s="58"/>
      <c r="CN349" s="62"/>
      <c r="CO349" s="51">
        <f t="shared" si="3822"/>
        <v>0</v>
      </c>
      <c r="CP349" s="62"/>
      <c r="CQ349" s="100">
        <f t="shared" si="3733"/>
        <v>0</v>
      </c>
      <c r="CR349" s="62"/>
      <c r="CS349" s="52">
        <f t="shared" si="3734"/>
        <v>0</v>
      </c>
      <c r="CT349" s="62"/>
      <c r="CU349" s="51">
        <f t="shared" si="3735"/>
        <v>0</v>
      </c>
      <c r="CV349" s="62"/>
      <c r="CW349" s="51">
        <f t="shared" si="3823"/>
        <v>0</v>
      </c>
      <c r="CX349" s="62"/>
      <c r="CY349" s="58">
        <f t="shared" si="3824"/>
        <v>0</v>
      </c>
      <c r="CZ349" s="62"/>
      <c r="DA349" s="58">
        <f t="shared" si="3825"/>
        <v>0</v>
      </c>
      <c r="DB349" s="62"/>
      <c r="DC349" s="51">
        <f t="shared" si="3738"/>
        <v>0</v>
      </c>
      <c r="DD349" s="62"/>
      <c r="DE349" s="51">
        <f t="shared" si="3829"/>
        <v>0</v>
      </c>
      <c r="DF349" s="62"/>
      <c r="DG349" s="51">
        <f t="shared" si="3830"/>
        <v>0</v>
      </c>
      <c r="DH349" s="62"/>
      <c r="DI349" s="52">
        <f t="shared" si="3831"/>
        <v>0</v>
      </c>
      <c r="DJ349" s="62">
        <v>1</v>
      </c>
      <c r="DK349" s="51">
        <f>DJ349*BW349:BW379*8</f>
        <v>8</v>
      </c>
      <c r="DL349" s="63"/>
      <c r="DM349" s="52"/>
      <c r="DN349" s="63"/>
      <c r="DO349" s="52"/>
      <c r="DP349" s="63"/>
      <c r="DQ349" s="52"/>
      <c r="DR349" s="52"/>
      <c r="DS349" s="52">
        <f t="shared" si="3739"/>
        <v>54</v>
      </c>
      <c r="DT349" s="52">
        <f t="shared" si="3740"/>
        <v>54</v>
      </c>
      <c r="DU349" s="31"/>
      <c r="DV349" s="31"/>
      <c r="DW349" s="31"/>
      <c r="DX349" s="31"/>
      <c r="DY349" s="31"/>
      <c r="DZ349" s="44"/>
      <c r="EA349" s="45"/>
      <c r="EB349" s="45"/>
      <c r="EC349" s="31"/>
      <c r="ED349" s="31"/>
      <c r="EE349" s="31"/>
      <c r="EF349" s="31"/>
      <c r="EG349" s="31"/>
      <c r="EH349" s="31"/>
      <c r="EI349" s="31"/>
      <c r="EJ349" s="31">
        <f t="shared" si="3741"/>
        <v>44</v>
      </c>
      <c r="EK349" s="31">
        <f t="shared" si="3742"/>
        <v>44</v>
      </c>
      <c r="EL349" s="31">
        <f t="shared" si="3743"/>
        <v>0</v>
      </c>
      <c r="EM349" s="30">
        <f t="shared" si="3744"/>
        <v>0</v>
      </c>
      <c r="EN349" s="31">
        <f t="shared" si="3745"/>
        <v>0</v>
      </c>
      <c r="EO349" s="31">
        <f t="shared" si="3746"/>
        <v>0</v>
      </c>
      <c r="EP349" s="31">
        <f t="shared" si="3747"/>
        <v>0</v>
      </c>
      <c r="EQ349" s="31">
        <f t="shared" si="3748"/>
        <v>0</v>
      </c>
      <c r="ER349" s="31">
        <f t="shared" si="3749"/>
        <v>44</v>
      </c>
      <c r="ES349" s="31">
        <f t="shared" si="3750"/>
        <v>44</v>
      </c>
      <c r="ET349" s="31">
        <f t="shared" si="3751"/>
        <v>0</v>
      </c>
      <c r="EU349" s="31">
        <f t="shared" si="3752"/>
        <v>0</v>
      </c>
      <c r="EV349" s="31">
        <f t="shared" si="3753"/>
        <v>2</v>
      </c>
      <c r="EW349" s="30">
        <f t="shared" si="3754"/>
        <v>0</v>
      </c>
      <c r="EX349" s="31">
        <f t="shared" si="3755"/>
        <v>0</v>
      </c>
      <c r="EY349" s="31">
        <f t="shared" si="3756"/>
        <v>0</v>
      </c>
      <c r="EZ349" s="31">
        <f t="shared" si="3757"/>
        <v>0</v>
      </c>
      <c r="FA349" s="31">
        <f t="shared" si="3758"/>
        <v>0</v>
      </c>
      <c r="FB349" s="31">
        <f t="shared" si="3759"/>
        <v>0</v>
      </c>
      <c r="FC349" s="31">
        <f t="shared" si="3760"/>
        <v>0</v>
      </c>
      <c r="FD349" s="31">
        <f t="shared" si="3761"/>
        <v>0</v>
      </c>
      <c r="FE349" s="31">
        <f t="shared" si="3762"/>
        <v>0</v>
      </c>
      <c r="FF349" s="31">
        <f t="shared" si="3763"/>
        <v>0</v>
      </c>
      <c r="FG349" s="30">
        <f t="shared" si="3764"/>
        <v>0</v>
      </c>
      <c r="FH349" s="31">
        <f t="shared" si="3765"/>
        <v>0</v>
      </c>
      <c r="FI349" s="31">
        <f t="shared" si="3766"/>
        <v>0</v>
      </c>
      <c r="FJ349" s="31">
        <f t="shared" si="3767"/>
        <v>0</v>
      </c>
      <c r="FK349" s="31">
        <f t="shared" si="3768"/>
        <v>0</v>
      </c>
      <c r="FL349" s="31">
        <f t="shared" si="3769"/>
        <v>0</v>
      </c>
      <c r="FM349" s="31">
        <f t="shared" si="3770"/>
        <v>0</v>
      </c>
      <c r="FN349" s="31">
        <f t="shared" si="3771"/>
        <v>0</v>
      </c>
      <c r="FO349" s="31">
        <f t="shared" si="3772"/>
        <v>0</v>
      </c>
      <c r="FP349" s="31">
        <f t="shared" si="3773"/>
        <v>0</v>
      </c>
      <c r="FQ349" s="31">
        <f t="shared" si="3774"/>
        <v>0</v>
      </c>
      <c r="FR349" s="31"/>
      <c r="FS349" s="31">
        <f t="shared" si="3774"/>
        <v>0</v>
      </c>
      <c r="FT349" s="31">
        <f t="shared" si="3775"/>
        <v>0</v>
      </c>
      <c r="FU349" s="31">
        <f t="shared" si="3776"/>
        <v>0</v>
      </c>
      <c r="FV349" s="31">
        <f t="shared" si="3777"/>
        <v>1</v>
      </c>
      <c r="FW349" s="31">
        <f t="shared" si="3778"/>
        <v>8</v>
      </c>
      <c r="FX349" s="31">
        <f t="shared" si="3779"/>
        <v>0</v>
      </c>
      <c r="FY349" s="31">
        <f t="shared" si="3780"/>
        <v>0</v>
      </c>
      <c r="FZ349" s="31">
        <f t="shared" si="3781"/>
        <v>0</v>
      </c>
      <c r="GA349" s="31">
        <f t="shared" si="3782"/>
        <v>0</v>
      </c>
      <c r="GB349" s="31">
        <f t="shared" si="3783"/>
        <v>0</v>
      </c>
      <c r="GC349" s="31">
        <f t="shared" si="3784"/>
        <v>0</v>
      </c>
      <c r="GD349" s="31">
        <f t="shared" si="3785"/>
        <v>0</v>
      </c>
      <c r="GE349" s="97">
        <f t="shared" si="3786"/>
        <v>54</v>
      </c>
      <c r="GF349" s="98">
        <f t="shared" si="3787"/>
        <v>54</v>
      </c>
      <c r="GG349" s="31"/>
      <c r="GH349" s="31"/>
      <c r="GI349" s="31"/>
      <c r="GJ349" s="31"/>
      <c r="GL349" s="7"/>
      <c r="GM349" s="7"/>
      <c r="GN349" s="11"/>
      <c r="GO349" s="33"/>
      <c r="GP349" s="40"/>
    </row>
    <row r="350" spans="1:200" s="2" customFormat="1" ht="24.95" hidden="1" customHeight="1">
      <c r="A350" s="31"/>
      <c r="B350" s="44"/>
      <c r="C350" s="45"/>
      <c r="D350" s="45"/>
      <c r="E350" s="45"/>
      <c r="F350" s="45"/>
      <c r="G350" s="45"/>
      <c r="H350" s="45"/>
      <c r="I350" s="45"/>
      <c r="J350" s="45"/>
      <c r="K350" s="45"/>
      <c r="L350" s="44"/>
      <c r="M350" s="107">
        <f t="shared" si="3832"/>
        <v>0</v>
      </c>
      <c r="N350" s="62"/>
      <c r="O350" s="52"/>
      <c r="P350" s="62"/>
      <c r="Q350" s="52"/>
      <c r="R350" s="62"/>
      <c r="S350" s="52"/>
      <c r="T350" s="62"/>
      <c r="U350" s="52"/>
      <c r="V350" s="63"/>
      <c r="W350" s="52"/>
      <c r="X350" s="52"/>
      <c r="Y350" s="52"/>
      <c r="Z350" s="63"/>
      <c r="AA350" s="52"/>
      <c r="AB350" s="63"/>
      <c r="AC350" s="52"/>
      <c r="AD350" s="63"/>
      <c r="AE350" s="108"/>
      <c r="AF350" s="63"/>
      <c r="AG350" s="52"/>
      <c r="AH350" s="63"/>
      <c r="AI350" s="52"/>
      <c r="AJ350" s="63"/>
      <c r="AK350" s="52"/>
      <c r="AL350" s="63"/>
      <c r="AM350" s="52"/>
      <c r="AN350" s="63"/>
      <c r="AO350" s="52"/>
      <c r="AP350" s="63"/>
      <c r="AQ350" s="52"/>
      <c r="AR350" s="63"/>
      <c r="AS350" s="52"/>
      <c r="AT350" s="63"/>
      <c r="AU350" s="52"/>
      <c r="AV350" s="63"/>
      <c r="AW350" s="52"/>
      <c r="AX350" s="63"/>
      <c r="AY350" s="52"/>
      <c r="AZ350" s="63"/>
      <c r="BA350" s="52"/>
      <c r="BB350" s="63"/>
      <c r="BC350" s="52"/>
      <c r="BD350" s="63"/>
      <c r="BE350" s="52"/>
      <c r="BF350" s="52"/>
      <c r="BG350" s="52">
        <f t="shared" si="3723"/>
        <v>0</v>
      </c>
      <c r="BH350" s="52">
        <f t="shared" si="3724"/>
        <v>0</v>
      </c>
      <c r="BI350" s="31"/>
      <c r="BJ350" s="44"/>
      <c r="BK350" s="44"/>
      <c r="BL350" s="44"/>
      <c r="BM350" s="31"/>
      <c r="BN350" s="44" t="s">
        <v>120</v>
      </c>
      <c r="BO350" s="45"/>
      <c r="BP350" s="45"/>
      <c r="BQ350" s="45"/>
      <c r="BR350" s="45"/>
      <c r="BS350" s="45">
        <v>2</v>
      </c>
      <c r="BT350" s="45">
        <v>1500</v>
      </c>
      <c r="BU350" s="45">
        <v>10</v>
      </c>
      <c r="BV350" s="45">
        <v>10</v>
      </c>
      <c r="BW350" s="45"/>
      <c r="BX350" s="44"/>
      <c r="BY350" s="99">
        <f t="shared" ref="BY350" si="3833">SUM(BZ350+CB350+CD350+CF350+CH350)</f>
        <v>0</v>
      </c>
      <c r="BZ350" s="62"/>
      <c r="CA350" s="58">
        <f t="shared" si="3810"/>
        <v>0</v>
      </c>
      <c r="CB350" s="62"/>
      <c r="CC350" s="58">
        <f t="shared" si="3727"/>
        <v>0</v>
      </c>
      <c r="CD350" s="62"/>
      <c r="CE350" s="58">
        <f t="shared" si="3820"/>
        <v>0</v>
      </c>
      <c r="CF350" s="62"/>
      <c r="CG350" s="58">
        <f t="shared" si="3821"/>
        <v>0</v>
      </c>
      <c r="CH350" s="62"/>
      <c r="CI350" s="58">
        <f t="shared" si="3730"/>
        <v>0</v>
      </c>
      <c r="CJ350" s="51">
        <v>0</v>
      </c>
      <c r="CK350" s="51"/>
      <c r="CL350" s="62"/>
      <c r="CM350" s="58"/>
      <c r="CN350" s="62"/>
      <c r="CO350" s="51">
        <f t="shared" si="3822"/>
        <v>0</v>
      </c>
      <c r="CP350" s="62"/>
      <c r="CQ350" s="100">
        <f t="shared" ref="CQ350" si="3834">SUM(CP350*BT350*(30+4))</f>
        <v>0</v>
      </c>
      <c r="CR350" s="62"/>
      <c r="CS350" s="52">
        <f t="shared" si="3734"/>
        <v>0</v>
      </c>
      <c r="CT350" s="62"/>
      <c r="CU350" s="51">
        <f>SUM(CT350*BT350/3*1.1)</f>
        <v>0</v>
      </c>
      <c r="CV350" s="62"/>
      <c r="CW350" s="51">
        <f t="shared" ref="CW350" si="3835">SUM(CV350*BT350*2/3)</f>
        <v>0</v>
      </c>
      <c r="CX350" s="62"/>
      <c r="CY350" s="58">
        <f t="shared" si="3824"/>
        <v>0</v>
      </c>
      <c r="CZ350" s="62"/>
      <c r="DA350" s="58">
        <f t="shared" si="3825"/>
        <v>0</v>
      </c>
      <c r="DB350" s="62"/>
      <c r="DC350" s="51">
        <f>SUM(DB350*BT350*2)</f>
        <v>0</v>
      </c>
      <c r="DD350" s="62"/>
      <c r="DE350" s="51">
        <f>SUM(BV350*DD350*6)</f>
        <v>0</v>
      </c>
      <c r="DF350" s="62"/>
      <c r="DG350" s="51">
        <f t="shared" si="3830"/>
        <v>0</v>
      </c>
      <c r="DH350" s="62">
        <v>1</v>
      </c>
      <c r="DI350" s="52">
        <v>80</v>
      </c>
      <c r="DJ350" s="62"/>
      <c r="DK350" s="51">
        <f>SUM(BV350*DJ350*8*2)</f>
        <v>0</v>
      </c>
      <c r="DL350" s="62"/>
      <c r="DM350" s="51">
        <f t="shared" ref="DM350" si="3836">SUM(DL350*BW350*5*6)</f>
        <v>0</v>
      </c>
      <c r="DN350" s="62"/>
      <c r="DO350" s="51">
        <f>SUM(DN350*BW350*4*6)</f>
        <v>0</v>
      </c>
      <c r="DP350" s="62"/>
      <c r="DQ350" s="52">
        <f>SUM(DP350*50)</f>
        <v>0</v>
      </c>
      <c r="DR350" s="51"/>
      <c r="DS350" s="52">
        <f t="shared" si="3739"/>
        <v>80</v>
      </c>
      <c r="DT350" s="52">
        <f t="shared" si="3740"/>
        <v>80</v>
      </c>
      <c r="DU350" s="31"/>
      <c r="DV350" s="31"/>
      <c r="DW350" s="31"/>
      <c r="DX350" s="31"/>
      <c r="DY350" s="31"/>
      <c r="DZ350" s="44"/>
      <c r="EA350" s="45"/>
      <c r="EB350" s="45"/>
      <c r="EC350" s="31"/>
      <c r="ED350" s="31"/>
      <c r="EE350" s="31"/>
      <c r="EF350" s="31"/>
      <c r="EG350" s="31"/>
      <c r="EH350" s="31"/>
      <c r="EI350" s="31"/>
      <c r="EJ350" s="31">
        <f t="shared" si="3741"/>
        <v>0</v>
      </c>
      <c r="EK350" s="31">
        <f t="shared" si="3742"/>
        <v>0</v>
      </c>
      <c r="EL350" s="31">
        <f t="shared" si="3743"/>
        <v>0</v>
      </c>
      <c r="EM350" s="30">
        <f t="shared" si="3744"/>
        <v>0</v>
      </c>
      <c r="EN350" s="31">
        <f t="shared" si="3745"/>
        <v>0</v>
      </c>
      <c r="EO350" s="31">
        <f t="shared" si="3746"/>
        <v>0</v>
      </c>
      <c r="EP350" s="31">
        <f t="shared" si="3747"/>
        <v>0</v>
      </c>
      <c r="EQ350" s="31">
        <f t="shared" si="3748"/>
        <v>0</v>
      </c>
      <c r="ER350" s="31">
        <f t="shared" si="3749"/>
        <v>0</v>
      </c>
      <c r="ES350" s="31">
        <f t="shared" si="3750"/>
        <v>0</v>
      </c>
      <c r="ET350" s="31">
        <f t="shared" si="3751"/>
        <v>0</v>
      </c>
      <c r="EU350" s="31">
        <f t="shared" si="3752"/>
        <v>0</v>
      </c>
      <c r="EV350" s="31">
        <f t="shared" si="3753"/>
        <v>0</v>
      </c>
      <c r="EW350" s="30">
        <f t="shared" si="3754"/>
        <v>0</v>
      </c>
      <c r="EX350" s="31">
        <f t="shared" si="3755"/>
        <v>0</v>
      </c>
      <c r="EY350" s="31">
        <f t="shared" si="3756"/>
        <v>0</v>
      </c>
      <c r="EZ350" s="31">
        <f t="shared" si="3757"/>
        <v>0</v>
      </c>
      <c r="FA350" s="31">
        <f t="shared" si="3758"/>
        <v>0</v>
      </c>
      <c r="FB350" s="31">
        <f t="shared" si="3759"/>
        <v>0</v>
      </c>
      <c r="FC350" s="31">
        <f t="shared" si="3760"/>
        <v>0</v>
      </c>
      <c r="FD350" s="31">
        <f t="shared" si="3761"/>
        <v>0</v>
      </c>
      <c r="FE350" s="31">
        <f t="shared" si="3762"/>
        <v>0</v>
      </c>
      <c r="FF350" s="31">
        <f t="shared" si="3763"/>
        <v>0</v>
      </c>
      <c r="FG350" s="30">
        <f t="shared" si="3764"/>
        <v>0</v>
      </c>
      <c r="FH350" s="31">
        <f t="shared" si="3765"/>
        <v>0</v>
      </c>
      <c r="FI350" s="31">
        <f t="shared" si="3766"/>
        <v>0</v>
      </c>
      <c r="FJ350" s="31">
        <f t="shared" si="3767"/>
        <v>0</v>
      </c>
      <c r="FK350" s="31">
        <f t="shared" si="3768"/>
        <v>0</v>
      </c>
      <c r="FL350" s="31">
        <f t="shared" si="3769"/>
        <v>0</v>
      </c>
      <c r="FM350" s="31">
        <f t="shared" si="3770"/>
        <v>0</v>
      </c>
      <c r="FN350" s="31">
        <f t="shared" si="3771"/>
        <v>0</v>
      </c>
      <c r="FO350" s="31">
        <f t="shared" si="3772"/>
        <v>0</v>
      </c>
      <c r="FP350" s="31">
        <f t="shared" si="3773"/>
        <v>0</v>
      </c>
      <c r="FQ350" s="31">
        <f t="shared" si="3774"/>
        <v>0</v>
      </c>
      <c r="FR350" s="31"/>
      <c r="FS350" s="31">
        <f t="shared" si="3774"/>
        <v>0</v>
      </c>
      <c r="FT350" s="31">
        <f t="shared" si="3775"/>
        <v>1</v>
      </c>
      <c r="FU350" s="31">
        <f t="shared" si="3776"/>
        <v>80</v>
      </c>
      <c r="FV350" s="31">
        <f t="shared" si="3777"/>
        <v>0</v>
      </c>
      <c r="FW350" s="31">
        <f t="shared" si="3778"/>
        <v>0</v>
      </c>
      <c r="FX350" s="31">
        <f t="shared" si="3779"/>
        <v>0</v>
      </c>
      <c r="FY350" s="31">
        <f t="shared" si="3780"/>
        <v>0</v>
      </c>
      <c r="FZ350" s="31">
        <f t="shared" si="3781"/>
        <v>0</v>
      </c>
      <c r="GA350" s="31">
        <f t="shared" si="3782"/>
        <v>0</v>
      </c>
      <c r="GB350" s="31">
        <f t="shared" si="3783"/>
        <v>0</v>
      </c>
      <c r="GC350" s="31">
        <f t="shared" si="3784"/>
        <v>0</v>
      </c>
      <c r="GD350" s="31">
        <f t="shared" si="3785"/>
        <v>0</v>
      </c>
      <c r="GE350" s="97">
        <f t="shared" si="3786"/>
        <v>80</v>
      </c>
      <c r="GF350" s="98">
        <f t="shared" si="3787"/>
        <v>80</v>
      </c>
      <c r="GG350" s="31"/>
      <c r="GH350" s="31"/>
      <c r="GI350" s="31"/>
      <c r="GJ350" s="31"/>
      <c r="GL350" s="7"/>
      <c r="GM350" s="7"/>
      <c r="GN350" s="11"/>
      <c r="GO350" s="33"/>
      <c r="GP350" s="40"/>
    </row>
    <row r="351" spans="1:200" s="2" customFormat="1" ht="24.95" hidden="1" customHeight="1">
      <c r="A351" s="31"/>
      <c r="B351" s="44"/>
      <c r="C351" s="45"/>
      <c r="D351" s="45"/>
      <c r="E351" s="45"/>
      <c r="F351" s="45"/>
      <c r="G351" s="45"/>
      <c r="H351" s="45"/>
      <c r="I351" s="45"/>
      <c r="J351" s="45"/>
      <c r="K351" s="45"/>
      <c r="L351" s="104"/>
      <c r="M351" s="107">
        <f t="shared" si="3832"/>
        <v>0</v>
      </c>
      <c r="N351" s="62"/>
      <c r="O351" s="52"/>
      <c r="P351" s="62"/>
      <c r="Q351" s="52"/>
      <c r="R351" s="62"/>
      <c r="S351" s="52"/>
      <c r="T351" s="62"/>
      <c r="U351" s="52"/>
      <c r="V351" s="63"/>
      <c r="W351" s="52"/>
      <c r="X351" s="52"/>
      <c r="Y351" s="52"/>
      <c r="Z351" s="63"/>
      <c r="AA351" s="52"/>
      <c r="AB351" s="63"/>
      <c r="AC351" s="52"/>
      <c r="AD351" s="63"/>
      <c r="AE351" s="108"/>
      <c r="AF351" s="63"/>
      <c r="AG351" s="52"/>
      <c r="AH351" s="63"/>
      <c r="AI351" s="52"/>
      <c r="AJ351" s="63"/>
      <c r="AK351" s="52"/>
      <c r="AL351" s="63"/>
      <c r="AM351" s="52"/>
      <c r="AN351" s="63"/>
      <c r="AO351" s="52"/>
      <c r="AP351" s="63"/>
      <c r="AQ351" s="52"/>
      <c r="AR351" s="63"/>
      <c r="AS351" s="52"/>
      <c r="AT351" s="63"/>
      <c r="AU351" s="52"/>
      <c r="AV351" s="63"/>
      <c r="AW351" s="52"/>
      <c r="AX351" s="63"/>
      <c r="AY351" s="52"/>
      <c r="AZ351" s="63"/>
      <c r="BA351" s="52"/>
      <c r="BB351" s="63"/>
      <c r="BC351" s="52"/>
      <c r="BD351" s="63"/>
      <c r="BE351" s="52"/>
      <c r="BF351" s="52"/>
      <c r="BG351" s="52">
        <f t="shared" si="3723"/>
        <v>0</v>
      </c>
      <c r="BH351" s="52">
        <f t="shared" si="3724"/>
        <v>0</v>
      </c>
      <c r="BI351" s="31"/>
      <c r="BJ351" s="44"/>
      <c r="BK351" s="44"/>
      <c r="BL351" s="44"/>
      <c r="BM351" s="31"/>
      <c r="BN351" s="44" t="s">
        <v>130</v>
      </c>
      <c r="BO351" s="109" t="s">
        <v>111</v>
      </c>
      <c r="BP351" s="109" t="s">
        <v>112</v>
      </c>
      <c r="BQ351" s="109" t="s">
        <v>113</v>
      </c>
      <c r="BR351" s="45" t="s">
        <v>153</v>
      </c>
      <c r="BS351" s="45" t="s">
        <v>132</v>
      </c>
      <c r="BT351" s="45">
        <v>141</v>
      </c>
      <c r="BU351" s="45">
        <v>2</v>
      </c>
      <c r="BV351" s="45">
        <v>1</v>
      </c>
      <c r="BW351" s="45">
        <f t="shared" ref="BW351" si="3837">SUM(BV351)*2</f>
        <v>2</v>
      </c>
      <c r="BX351" s="104">
        <v>80</v>
      </c>
      <c r="BY351" s="99">
        <f t="shared" ref="BY351" si="3838">SUM(BZ351+CB351+CD351+CF351+CH351)</f>
        <v>30</v>
      </c>
      <c r="BZ351" s="62"/>
      <c r="CA351" s="58">
        <f t="shared" ref="CA351" si="3839">SUM(BZ351)*BU351</f>
        <v>0</v>
      </c>
      <c r="CB351" s="62"/>
      <c r="CC351" s="58">
        <f t="shared" si="3727"/>
        <v>0</v>
      </c>
      <c r="CD351" s="62">
        <v>30</v>
      </c>
      <c r="CE351" s="58">
        <f t="shared" ref="CE351" si="3840">SUM(CD351)*BV351</f>
        <v>30</v>
      </c>
      <c r="CF351" s="62"/>
      <c r="CG351" s="52"/>
      <c r="CH351" s="63"/>
      <c r="CI351" s="52"/>
      <c r="CJ351" s="52"/>
      <c r="CK351" s="52"/>
      <c r="CL351" s="63"/>
      <c r="CM351" s="52"/>
      <c r="CN351" s="63"/>
      <c r="CO351" s="52"/>
      <c r="CP351" s="63"/>
      <c r="CQ351" s="108"/>
      <c r="CR351" s="63"/>
      <c r="CS351" s="52"/>
      <c r="CT351" s="63"/>
      <c r="CU351" s="52"/>
      <c r="CV351" s="63"/>
      <c r="CW351" s="52"/>
      <c r="CX351" s="63"/>
      <c r="CY351" s="52"/>
      <c r="CZ351" s="63"/>
      <c r="DA351" s="52"/>
      <c r="DB351" s="63"/>
      <c r="DC351" s="52"/>
      <c r="DD351" s="63"/>
      <c r="DE351" s="52"/>
      <c r="DF351" s="63"/>
      <c r="DG351" s="52"/>
      <c r="DH351" s="63"/>
      <c r="DI351" s="52"/>
      <c r="DJ351" s="63"/>
      <c r="DK351" s="52"/>
      <c r="DL351" s="63"/>
      <c r="DM351" s="52"/>
      <c r="DN351" s="63"/>
      <c r="DO351" s="52"/>
      <c r="DP351" s="63"/>
      <c r="DQ351" s="52"/>
      <c r="DR351" s="52"/>
      <c r="DS351" s="52">
        <f t="shared" si="3739"/>
        <v>30</v>
      </c>
      <c r="DT351" s="52">
        <f t="shared" si="3740"/>
        <v>30</v>
      </c>
      <c r="DU351" s="31"/>
      <c r="DV351" s="31"/>
      <c r="DW351" s="31"/>
      <c r="DX351" s="31"/>
      <c r="DY351" s="31"/>
      <c r="DZ351" s="44"/>
      <c r="EA351" s="45"/>
      <c r="EB351" s="45"/>
      <c r="EC351" s="31"/>
      <c r="ED351" s="31"/>
      <c r="EE351" s="31"/>
      <c r="EF351" s="31"/>
      <c r="EG351" s="31"/>
      <c r="EH351" s="31"/>
      <c r="EI351" s="31"/>
      <c r="EJ351" s="31">
        <f t="shared" si="3741"/>
        <v>80</v>
      </c>
      <c r="EK351" s="31">
        <f t="shared" si="3742"/>
        <v>30</v>
      </c>
      <c r="EL351" s="31">
        <f t="shared" si="3743"/>
        <v>0</v>
      </c>
      <c r="EM351" s="30">
        <f t="shared" si="3744"/>
        <v>0</v>
      </c>
      <c r="EN351" s="31">
        <f t="shared" si="3745"/>
        <v>0</v>
      </c>
      <c r="EO351" s="31">
        <f t="shared" si="3746"/>
        <v>0</v>
      </c>
      <c r="EP351" s="31">
        <f t="shared" si="3747"/>
        <v>30</v>
      </c>
      <c r="EQ351" s="31">
        <f t="shared" si="3748"/>
        <v>30</v>
      </c>
      <c r="ER351" s="31">
        <f t="shared" si="3749"/>
        <v>0</v>
      </c>
      <c r="ES351" s="31">
        <f t="shared" si="3750"/>
        <v>0</v>
      </c>
      <c r="ET351" s="31">
        <f t="shared" si="3751"/>
        <v>0</v>
      </c>
      <c r="EU351" s="31">
        <f t="shared" si="3752"/>
        <v>0</v>
      </c>
      <c r="EV351" s="31">
        <f t="shared" si="3753"/>
        <v>0</v>
      </c>
      <c r="EW351" s="30">
        <f t="shared" si="3754"/>
        <v>0</v>
      </c>
      <c r="EX351" s="31">
        <f t="shared" si="3755"/>
        <v>0</v>
      </c>
      <c r="EY351" s="31">
        <f t="shared" si="3756"/>
        <v>0</v>
      </c>
      <c r="EZ351" s="31">
        <f t="shared" si="3757"/>
        <v>0</v>
      </c>
      <c r="FA351" s="31">
        <f t="shared" si="3758"/>
        <v>0</v>
      </c>
      <c r="FB351" s="31">
        <f t="shared" si="3759"/>
        <v>0</v>
      </c>
      <c r="FC351" s="31">
        <f t="shared" si="3760"/>
        <v>0</v>
      </c>
      <c r="FD351" s="31">
        <f t="shared" si="3761"/>
        <v>0</v>
      </c>
      <c r="FE351" s="31">
        <f t="shared" si="3762"/>
        <v>0</v>
      </c>
      <c r="FF351" s="31">
        <f t="shared" si="3763"/>
        <v>0</v>
      </c>
      <c r="FG351" s="30">
        <f t="shared" si="3764"/>
        <v>0</v>
      </c>
      <c r="FH351" s="31">
        <f t="shared" si="3765"/>
        <v>0</v>
      </c>
      <c r="FI351" s="31">
        <f t="shared" si="3766"/>
        <v>0</v>
      </c>
      <c r="FJ351" s="31">
        <f t="shared" si="3767"/>
        <v>0</v>
      </c>
      <c r="FK351" s="31">
        <f t="shared" si="3768"/>
        <v>0</v>
      </c>
      <c r="FL351" s="31">
        <f t="shared" si="3769"/>
        <v>0</v>
      </c>
      <c r="FM351" s="31">
        <f t="shared" si="3770"/>
        <v>0</v>
      </c>
      <c r="FN351" s="31">
        <f t="shared" si="3771"/>
        <v>0</v>
      </c>
      <c r="FO351" s="31">
        <f t="shared" si="3772"/>
        <v>0</v>
      </c>
      <c r="FP351" s="31">
        <f t="shared" si="3773"/>
        <v>0</v>
      </c>
      <c r="FQ351" s="31">
        <f t="shared" si="3774"/>
        <v>0</v>
      </c>
      <c r="FR351" s="31"/>
      <c r="FS351" s="31">
        <f t="shared" si="3774"/>
        <v>0</v>
      </c>
      <c r="FT351" s="31">
        <f t="shared" si="3775"/>
        <v>0</v>
      </c>
      <c r="FU351" s="31">
        <f t="shared" si="3776"/>
        <v>0</v>
      </c>
      <c r="FV351" s="31">
        <f t="shared" si="3777"/>
        <v>0</v>
      </c>
      <c r="FW351" s="31">
        <f t="shared" si="3778"/>
        <v>0</v>
      </c>
      <c r="FX351" s="31">
        <f t="shared" si="3779"/>
        <v>0</v>
      </c>
      <c r="FY351" s="31">
        <f t="shared" si="3780"/>
        <v>0</v>
      </c>
      <c r="FZ351" s="31">
        <f t="shared" si="3781"/>
        <v>0</v>
      </c>
      <c r="GA351" s="31">
        <f t="shared" si="3782"/>
        <v>0</v>
      </c>
      <c r="GB351" s="31">
        <f t="shared" si="3783"/>
        <v>0</v>
      </c>
      <c r="GC351" s="31">
        <f t="shared" si="3784"/>
        <v>0</v>
      </c>
      <c r="GD351" s="31">
        <f t="shared" si="3785"/>
        <v>0</v>
      </c>
      <c r="GE351" s="97">
        <f t="shared" si="3786"/>
        <v>30</v>
      </c>
      <c r="GF351" s="98">
        <f t="shared" si="3787"/>
        <v>30</v>
      </c>
      <c r="GG351" s="31"/>
      <c r="GH351" s="31"/>
      <c r="GI351" s="31"/>
      <c r="GJ351" s="31"/>
      <c r="GL351" s="7"/>
      <c r="GM351" s="7"/>
      <c r="GN351" s="11"/>
      <c r="GO351" s="33"/>
      <c r="GP351" s="40"/>
    </row>
    <row r="352" spans="1:200" s="2" customFormat="1" ht="24.95" hidden="1" customHeight="1">
      <c r="A352" s="31"/>
      <c r="B352" s="44"/>
      <c r="C352" s="45"/>
      <c r="D352" s="45"/>
      <c r="E352" s="45"/>
      <c r="F352" s="45"/>
      <c r="G352" s="45"/>
      <c r="H352" s="45"/>
      <c r="I352" s="45"/>
      <c r="J352" s="45"/>
      <c r="K352" s="45"/>
      <c r="L352" s="44"/>
      <c r="M352" s="107">
        <f t="shared" si="3832"/>
        <v>0</v>
      </c>
      <c r="N352" s="62"/>
      <c r="O352" s="52"/>
      <c r="P352" s="62"/>
      <c r="Q352" s="52"/>
      <c r="R352" s="62"/>
      <c r="S352" s="52"/>
      <c r="T352" s="62"/>
      <c r="U352" s="52"/>
      <c r="V352" s="63"/>
      <c r="W352" s="52"/>
      <c r="X352" s="52"/>
      <c r="Y352" s="52"/>
      <c r="Z352" s="63"/>
      <c r="AA352" s="52"/>
      <c r="AB352" s="63"/>
      <c r="AC352" s="52"/>
      <c r="AD352" s="63"/>
      <c r="AE352" s="108"/>
      <c r="AF352" s="63"/>
      <c r="AG352" s="52"/>
      <c r="AH352" s="63"/>
      <c r="AI352" s="52"/>
      <c r="AJ352" s="63"/>
      <c r="AK352" s="52"/>
      <c r="AL352" s="63"/>
      <c r="AM352" s="52"/>
      <c r="AN352" s="63"/>
      <c r="AO352" s="52"/>
      <c r="AP352" s="63"/>
      <c r="AQ352" s="52"/>
      <c r="AR352" s="63"/>
      <c r="AS352" s="52"/>
      <c r="AT352" s="63"/>
      <c r="AU352" s="52"/>
      <c r="AV352" s="63"/>
      <c r="AW352" s="52"/>
      <c r="AX352" s="63"/>
      <c r="AY352" s="52"/>
      <c r="AZ352" s="63"/>
      <c r="BA352" s="52"/>
      <c r="BB352" s="63"/>
      <c r="BC352" s="52"/>
      <c r="BD352" s="63"/>
      <c r="BE352" s="52"/>
      <c r="BF352" s="52"/>
      <c r="BG352" s="52">
        <f t="shared" si="3723"/>
        <v>0</v>
      </c>
      <c r="BH352" s="52">
        <f t="shared" si="3724"/>
        <v>0</v>
      </c>
      <c r="BI352" s="31"/>
      <c r="BJ352" s="44"/>
      <c r="BK352" s="44"/>
      <c r="BL352" s="44"/>
      <c r="BM352" s="31"/>
      <c r="BN352" s="44"/>
      <c r="BO352" s="45"/>
      <c r="BP352" s="45"/>
      <c r="BQ352" s="45"/>
      <c r="BR352" s="45"/>
      <c r="BS352" s="45"/>
      <c r="BT352" s="45"/>
      <c r="BU352" s="45"/>
      <c r="BV352" s="45"/>
      <c r="BW352" s="45"/>
      <c r="BX352" s="44"/>
      <c r="BY352" s="107">
        <f t="shared" ref="BY352:BY357" si="3841">SUM(BZ352+CB352+CF352+CH352+DD352*2)</f>
        <v>0</v>
      </c>
      <c r="BZ352" s="62"/>
      <c r="CA352" s="52"/>
      <c r="CB352" s="62"/>
      <c r="CC352" s="52"/>
      <c r="CD352" s="62"/>
      <c r="CE352" s="52"/>
      <c r="CF352" s="62"/>
      <c r="CG352" s="52"/>
      <c r="CH352" s="63"/>
      <c r="CI352" s="52"/>
      <c r="CJ352" s="52"/>
      <c r="CK352" s="52"/>
      <c r="CL352" s="63"/>
      <c r="CM352" s="52"/>
      <c r="CN352" s="63"/>
      <c r="CO352" s="52"/>
      <c r="CP352" s="63"/>
      <c r="CQ352" s="108"/>
      <c r="CR352" s="63"/>
      <c r="CS352" s="52"/>
      <c r="CT352" s="63"/>
      <c r="CU352" s="52"/>
      <c r="CV352" s="63"/>
      <c r="CW352" s="52"/>
      <c r="CX352" s="63"/>
      <c r="CY352" s="52"/>
      <c r="CZ352" s="63"/>
      <c r="DA352" s="52"/>
      <c r="DB352" s="63"/>
      <c r="DC352" s="52"/>
      <c r="DD352" s="63"/>
      <c r="DE352" s="52"/>
      <c r="DF352" s="63"/>
      <c r="DG352" s="52"/>
      <c r="DH352" s="63"/>
      <c r="DI352" s="52"/>
      <c r="DJ352" s="63"/>
      <c r="DK352" s="52"/>
      <c r="DL352" s="63"/>
      <c r="DM352" s="52"/>
      <c r="DN352" s="63"/>
      <c r="DO352" s="52"/>
      <c r="DP352" s="63"/>
      <c r="DQ352" s="52"/>
      <c r="DR352" s="52"/>
      <c r="DS352" s="52">
        <f t="shared" si="3739"/>
        <v>0</v>
      </c>
      <c r="DT352" s="52">
        <f t="shared" si="3740"/>
        <v>0</v>
      </c>
      <c r="DU352" s="31"/>
      <c r="DV352" s="31"/>
      <c r="DW352" s="31"/>
      <c r="DX352" s="31"/>
      <c r="DY352" s="31"/>
      <c r="DZ352" s="44"/>
      <c r="EA352" s="45"/>
      <c r="EB352" s="45"/>
      <c r="EC352" s="31"/>
      <c r="ED352" s="31"/>
      <c r="EE352" s="31"/>
      <c r="EF352" s="31"/>
      <c r="EG352" s="31"/>
      <c r="EH352" s="31"/>
      <c r="EI352" s="31"/>
      <c r="EJ352" s="31">
        <f t="shared" si="3741"/>
        <v>0</v>
      </c>
      <c r="EK352" s="31">
        <f t="shared" si="3742"/>
        <v>0</v>
      </c>
      <c r="EL352" s="31">
        <f t="shared" si="3743"/>
        <v>0</v>
      </c>
      <c r="EM352" s="30">
        <f t="shared" si="3744"/>
        <v>0</v>
      </c>
      <c r="EN352" s="31">
        <f t="shared" si="3745"/>
        <v>0</v>
      </c>
      <c r="EO352" s="31">
        <f t="shared" si="3746"/>
        <v>0</v>
      </c>
      <c r="EP352" s="31">
        <f t="shared" si="3747"/>
        <v>0</v>
      </c>
      <c r="EQ352" s="31">
        <f t="shared" si="3748"/>
        <v>0</v>
      </c>
      <c r="ER352" s="31">
        <f t="shared" si="3749"/>
        <v>0</v>
      </c>
      <c r="ES352" s="31">
        <f t="shared" si="3750"/>
        <v>0</v>
      </c>
      <c r="ET352" s="31">
        <f t="shared" si="3751"/>
        <v>0</v>
      </c>
      <c r="EU352" s="31">
        <f t="shared" si="3752"/>
        <v>0</v>
      </c>
      <c r="EV352" s="31">
        <f t="shared" si="3753"/>
        <v>0</v>
      </c>
      <c r="EW352" s="30">
        <f t="shared" si="3754"/>
        <v>0</v>
      </c>
      <c r="EX352" s="31">
        <f t="shared" si="3755"/>
        <v>0</v>
      </c>
      <c r="EY352" s="31">
        <f t="shared" si="3756"/>
        <v>0</v>
      </c>
      <c r="EZ352" s="31">
        <f t="shared" si="3757"/>
        <v>0</v>
      </c>
      <c r="FA352" s="31">
        <f t="shared" si="3758"/>
        <v>0</v>
      </c>
      <c r="FB352" s="31">
        <f t="shared" si="3759"/>
        <v>0</v>
      </c>
      <c r="FC352" s="31">
        <f t="shared" si="3760"/>
        <v>0</v>
      </c>
      <c r="FD352" s="31">
        <f t="shared" si="3761"/>
        <v>0</v>
      </c>
      <c r="FE352" s="31">
        <f t="shared" si="3762"/>
        <v>0</v>
      </c>
      <c r="FF352" s="31">
        <f t="shared" si="3763"/>
        <v>0</v>
      </c>
      <c r="FG352" s="30">
        <f t="shared" si="3764"/>
        <v>0</v>
      </c>
      <c r="FH352" s="31">
        <f t="shared" si="3765"/>
        <v>0</v>
      </c>
      <c r="FI352" s="31">
        <f t="shared" si="3766"/>
        <v>0</v>
      </c>
      <c r="FJ352" s="31">
        <f t="shared" si="3767"/>
        <v>0</v>
      </c>
      <c r="FK352" s="31">
        <f t="shared" si="3768"/>
        <v>0</v>
      </c>
      <c r="FL352" s="31">
        <f t="shared" si="3769"/>
        <v>0</v>
      </c>
      <c r="FM352" s="31">
        <f t="shared" si="3770"/>
        <v>0</v>
      </c>
      <c r="FN352" s="31">
        <f t="shared" si="3771"/>
        <v>0</v>
      </c>
      <c r="FO352" s="31">
        <f t="shared" si="3772"/>
        <v>0</v>
      </c>
      <c r="FP352" s="31">
        <f t="shared" si="3773"/>
        <v>0</v>
      </c>
      <c r="FQ352" s="31">
        <f t="shared" si="3774"/>
        <v>0</v>
      </c>
      <c r="FR352" s="31"/>
      <c r="FS352" s="31">
        <f t="shared" si="3774"/>
        <v>0</v>
      </c>
      <c r="FT352" s="31">
        <f t="shared" si="3775"/>
        <v>0</v>
      </c>
      <c r="FU352" s="31">
        <f t="shared" si="3776"/>
        <v>0</v>
      </c>
      <c r="FV352" s="31">
        <f t="shared" si="3777"/>
        <v>0</v>
      </c>
      <c r="FW352" s="31">
        <f t="shared" si="3778"/>
        <v>0</v>
      </c>
      <c r="FX352" s="31">
        <f t="shared" si="3779"/>
        <v>0</v>
      </c>
      <c r="FY352" s="31">
        <f t="shared" si="3780"/>
        <v>0</v>
      </c>
      <c r="FZ352" s="31">
        <f t="shared" si="3781"/>
        <v>0</v>
      </c>
      <c r="GA352" s="31">
        <f t="shared" si="3782"/>
        <v>0</v>
      </c>
      <c r="GB352" s="31">
        <f t="shared" si="3783"/>
        <v>0</v>
      </c>
      <c r="GC352" s="31">
        <f t="shared" si="3784"/>
        <v>0</v>
      </c>
      <c r="GD352" s="31">
        <f t="shared" si="3785"/>
        <v>0</v>
      </c>
      <c r="GE352" s="97">
        <f t="shared" si="3786"/>
        <v>0</v>
      </c>
      <c r="GF352" s="98">
        <f t="shared" si="3787"/>
        <v>0</v>
      </c>
      <c r="GG352" s="31"/>
      <c r="GH352" s="31"/>
      <c r="GI352" s="31"/>
      <c r="GJ352" s="31"/>
      <c r="GL352" s="7"/>
      <c r="GM352" s="7"/>
      <c r="GN352" s="11"/>
      <c r="GO352" s="33"/>
      <c r="GP352" s="40"/>
    </row>
    <row r="353" spans="1:200" s="2" customFormat="1" ht="24.95" hidden="1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107">
        <f t="shared" si="3832"/>
        <v>0</v>
      </c>
      <c r="N353" s="62"/>
      <c r="O353" s="52"/>
      <c r="P353" s="62"/>
      <c r="Q353" s="52"/>
      <c r="R353" s="62"/>
      <c r="S353" s="52"/>
      <c r="T353" s="62"/>
      <c r="U353" s="52"/>
      <c r="V353" s="63"/>
      <c r="W353" s="52"/>
      <c r="X353" s="52"/>
      <c r="Y353" s="52"/>
      <c r="Z353" s="63"/>
      <c r="AA353" s="52"/>
      <c r="AB353" s="63"/>
      <c r="AC353" s="52"/>
      <c r="AD353" s="63"/>
      <c r="AE353" s="108"/>
      <c r="AF353" s="63"/>
      <c r="AG353" s="52"/>
      <c r="AH353" s="63"/>
      <c r="AI353" s="52"/>
      <c r="AJ353" s="63"/>
      <c r="AK353" s="52"/>
      <c r="AL353" s="63"/>
      <c r="AM353" s="52"/>
      <c r="AN353" s="63"/>
      <c r="AO353" s="52"/>
      <c r="AP353" s="63"/>
      <c r="AQ353" s="52"/>
      <c r="AR353" s="63"/>
      <c r="AS353" s="52"/>
      <c r="AT353" s="63"/>
      <c r="AU353" s="52"/>
      <c r="AV353" s="63"/>
      <c r="AW353" s="52"/>
      <c r="AX353" s="63"/>
      <c r="AY353" s="52"/>
      <c r="AZ353" s="63"/>
      <c r="BA353" s="52"/>
      <c r="BB353" s="63"/>
      <c r="BC353" s="52"/>
      <c r="BD353" s="63"/>
      <c r="BE353" s="52"/>
      <c r="BF353" s="52"/>
      <c r="BG353" s="52">
        <f t="shared" si="3723"/>
        <v>0</v>
      </c>
      <c r="BH353" s="52">
        <f t="shared" si="3724"/>
        <v>0</v>
      </c>
      <c r="BI353" s="31"/>
      <c r="BJ353" s="44"/>
      <c r="BK353" s="44"/>
      <c r="BL353" s="44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107">
        <f t="shared" si="3841"/>
        <v>0</v>
      </c>
      <c r="BZ353" s="62"/>
      <c r="CA353" s="52"/>
      <c r="CB353" s="62"/>
      <c r="CC353" s="52"/>
      <c r="CD353" s="62"/>
      <c r="CE353" s="52"/>
      <c r="CF353" s="62"/>
      <c r="CG353" s="52"/>
      <c r="CH353" s="63"/>
      <c r="CI353" s="52"/>
      <c r="CJ353" s="52"/>
      <c r="CK353" s="52"/>
      <c r="CL353" s="63"/>
      <c r="CM353" s="52"/>
      <c r="CN353" s="63"/>
      <c r="CO353" s="52"/>
      <c r="CP353" s="63"/>
      <c r="CQ353" s="108"/>
      <c r="CR353" s="63"/>
      <c r="CS353" s="52"/>
      <c r="CT353" s="63"/>
      <c r="CU353" s="52"/>
      <c r="CV353" s="63"/>
      <c r="CW353" s="52"/>
      <c r="CX353" s="63"/>
      <c r="CY353" s="52"/>
      <c r="CZ353" s="63"/>
      <c r="DA353" s="52"/>
      <c r="DB353" s="63"/>
      <c r="DC353" s="52"/>
      <c r="DD353" s="63"/>
      <c r="DE353" s="52"/>
      <c r="DF353" s="63"/>
      <c r="DG353" s="52"/>
      <c r="DH353" s="63"/>
      <c r="DI353" s="52"/>
      <c r="DJ353" s="63"/>
      <c r="DK353" s="52"/>
      <c r="DL353" s="63"/>
      <c r="DM353" s="52"/>
      <c r="DN353" s="63"/>
      <c r="DO353" s="52"/>
      <c r="DP353" s="63"/>
      <c r="DQ353" s="52"/>
      <c r="DR353" s="52"/>
      <c r="DS353" s="52">
        <f t="shared" si="3739"/>
        <v>0</v>
      </c>
      <c r="DT353" s="52">
        <f t="shared" si="3740"/>
        <v>0</v>
      </c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>
        <f t="shared" si="3741"/>
        <v>0</v>
      </c>
      <c r="EK353" s="31">
        <f t="shared" si="3742"/>
        <v>0</v>
      </c>
      <c r="EL353" s="31">
        <f t="shared" si="3743"/>
        <v>0</v>
      </c>
      <c r="EM353" s="30">
        <f t="shared" si="3744"/>
        <v>0</v>
      </c>
      <c r="EN353" s="31">
        <f t="shared" si="3745"/>
        <v>0</v>
      </c>
      <c r="EO353" s="31">
        <f t="shared" si="3746"/>
        <v>0</v>
      </c>
      <c r="EP353" s="31">
        <f t="shared" si="3747"/>
        <v>0</v>
      </c>
      <c r="EQ353" s="31">
        <f t="shared" si="3748"/>
        <v>0</v>
      </c>
      <c r="ER353" s="31">
        <f t="shared" si="3749"/>
        <v>0</v>
      </c>
      <c r="ES353" s="31">
        <f t="shared" si="3750"/>
        <v>0</v>
      </c>
      <c r="ET353" s="31">
        <f t="shared" si="3751"/>
        <v>0</v>
      </c>
      <c r="EU353" s="31">
        <f t="shared" si="3752"/>
        <v>0</v>
      </c>
      <c r="EV353" s="31">
        <f t="shared" si="3753"/>
        <v>0</v>
      </c>
      <c r="EW353" s="30">
        <f t="shared" si="3754"/>
        <v>0</v>
      </c>
      <c r="EX353" s="31">
        <f t="shared" si="3755"/>
        <v>0</v>
      </c>
      <c r="EY353" s="31">
        <f t="shared" si="3756"/>
        <v>0</v>
      </c>
      <c r="EZ353" s="31">
        <f t="shared" si="3757"/>
        <v>0</v>
      </c>
      <c r="FA353" s="31">
        <f t="shared" si="3758"/>
        <v>0</v>
      </c>
      <c r="FB353" s="31">
        <f t="shared" si="3759"/>
        <v>0</v>
      </c>
      <c r="FC353" s="31">
        <f t="shared" si="3760"/>
        <v>0</v>
      </c>
      <c r="FD353" s="31">
        <f t="shared" si="3761"/>
        <v>0</v>
      </c>
      <c r="FE353" s="31">
        <f t="shared" si="3762"/>
        <v>0</v>
      </c>
      <c r="FF353" s="31">
        <f t="shared" si="3763"/>
        <v>0</v>
      </c>
      <c r="FG353" s="30">
        <f t="shared" si="3764"/>
        <v>0</v>
      </c>
      <c r="FH353" s="31">
        <f t="shared" si="3765"/>
        <v>0</v>
      </c>
      <c r="FI353" s="31">
        <f t="shared" si="3766"/>
        <v>0</v>
      </c>
      <c r="FJ353" s="31">
        <f t="shared" si="3767"/>
        <v>0</v>
      </c>
      <c r="FK353" s="31">
        <f t="shared" si="3768"/>
        <v>0</v>
      </c>
      <c r="FL353" s="31">
        <f t="shared" si="3769"/>
        <v>0</v>
      </c>
      <c r="FM353" s="31">
        <f t="shared" si="3770"/>
        <v>0</v>
      </c>
      <c r="FN353" s="31">
        <f t="shared" si="3771"/>
        <v>0</v>
      </c>
      <c r="FO353" s="31">
        <f t="shared" si="3772"/>
        <v>0</v>
      </c>
      <c r="FP353" s="31">
        <f t="shared" si="3773"/>
        <v>0</v>
      </c>
      <c r="FQ353" s="31">
        <f t="shared" si="3774"/>
        <v>0</v>
      </c>
      <c r="FR353" s="31"/>
      <c r="FS353" s="31">
        <f t="shared" si="3774"/>
        <v>0</v>
      </c>
      <c r="FT353" s="31">
        <f t="shared" si="3775"/>
        <v>0</v>
      </c>
      <c r="FU353" s="31">
        <f t="shared" si="3776"/>
        <v>0</v>
      </c>
      <c r="FV353" s="31">
        <f t="shared" si="3777"/>
        <v>0</v>
      </c>
      <c r="FW353" s="31">
        <f t="shared" si="3778"/>
        <v>0</v>
      </c>
      <c r="FX353" s="31">
        <f t="shared" si="3779"/>
        <v>0</v>
      </c>
      <c r="FY353" s="31">
        <f t="shared" si="3780"/>
        <v>0</v>
      </c>
      <c r="FZ353" s="31">
        <f t="shared" si="3781"/>
        <v>0</v>
      </c>
      <c r="GA353" s="31">
        <f t="shared" si="3782"/>
        <v>0</v>
      </c>
      <c r="GB353" s="31">
        <f t="shared" si="3783"/>
        <v>0</v>
      </c>
      <c r="GC353" s="31">
        <f t="shared" si="3784"/>
        <v>0</v>
      </c>
      <c r="GD353" s="31">
        <f t="shared" si="3785"/>
        <v>0</v>
      </c>
      <c r="GE353" s="97">
        <f t="shared" si="3786"/>
        <v>0</v>
      </c>
      <c r="GF353" s="98">
        <f t="shared" si="3787"/>
        <v>0</v>
      </c>
      <c r="GG353" s="31"/>
      <c r="GH353" s="31"/>
      <c r="GI353" s="31"/>
      <c r="GJ353" s="31"/>
      <c r="GL353" s="7"/>
      <c r="GM353" s="7"/>
      <c r="GN353" s="11"/>
      <c r="GO353" s="33"/>
      <c r="GP353" s="40"/>
    </row>
    <row r="354" spans="1:200" s="2" customFormat="1" ht="24.95" hidden="1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107">
        <f t="shared" si="3832"/>
        <v>0</v>
      </c>
      <c r="N354" s="62"/>
      <c r="O354" s="52"/>
      <c r="P354" s="62"/>
      <c r="Q354" s="52"/>
      <c r="R354" s="62"/>
      <c r="S354" s="52"/>
      <c r="T354" s="62"/>
      <c r="U354" s="52"/>
      <c r="V354" s="63"/>
      <c r="W354" s="52"/>
      <c r="X354" s="52"/>
      <c r="Y354" s="52"/>
      <c r="Z354" s="63"/>
      <c r="AA354" s="52"/>
      <c r="AB354" s="63"/>
      <c r="AC354" s="52"/>
      <c r="AD354" s="63"/>
      <c r="AE354" s="108"/>
      <c r="AF354" s="63"/>
      <c r="AG354" s="52"/>
      <c r="AH354" s="63"/>
      <c r="AI354" s="52"/>
      <c r="AJ354" s="63"/>
      <c r="AK354" s="52"/>
      <c r="AL354" s="63"/>
      <c r="AM354" s="52"/>
      <c r="AN354" s="63"/>
      <c r="AO354" s="52"/>
      <c r="AP354" s="63"/>
      <c r="AQ354" s="52"/>
      <c r="AR354" s="63"/>
      <c r="AS354" s="52"/>
      <c r="AT354" s="63"/>
      <c r="AU354" s="52"/>
      <c r="AV354" s="63"/>
      <c r="AW354" s="52"/>
      <c r="AX354" s="63"/>
      <c r="AY354" s="52"/>
      <c r="AZ354" s="63"/>
      <c r="BA354" s="52"/>
      <c r="BB354" s="63"/>
      <c r="BC354" s="52"/>
      <c r="BD354" s="63"/>
      <c r="BE354" s="52"/>
      <c r="BF354" s="52"/>
      <c r="BG354" s="52">
        <f t="shared" si="3723"/>
        <v>0</v>
      </c>
      <c r="BH354" s="52">
        <f t="shared" si="3724"/>
        <v>0</v>
      </c>
      <c r="BI354" s="31"/>
      <c r="BJ354" s="44"/>
      <c r="BK354" s="44"/>
      <c r="BL354" s="44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107">
        <f t="shared" si="3841"/>
        <v>0</v>
      </c>
      <c r="BZ354" s="62"/>
      <c r="CA354" s="52"/>
      <c r="CB354" s="62"/>
      <c r="CC354" s="52"/>
      <c r="CD354" s="62"/>
      <c r="CE354" s="52"/>
      <c r="CF354" s="62"/>
      <c r="CG354" s="52"/>
      <c r="CH354" s="63"/>
      <c r="CI354" s="52"/>
      <c r="CJ354" s="52"/>
      <c r="CK354" s="52"/>
      <c r="CL354" s="63"/>
      <c r="CM354" s="52"/>
      <c r="CN354" s="63"/>
      <c r="CO354" s="52"/>
      <c r="CP354" s="63"/>
      <c r="CQ354" s="108"/>
      <c r="CR354" s="63"/>
      <c r="CS354" s="52"/>
      <c r="CT354" s="63"/>
      <c r="CU354" s="52"/>
      <c r="CV354" s="63"/>
      <c r="CW354" s="52"/>
      <c r="CX354" s="63"/>
      <c r="CY354" s="52"/>
      <c r="CZ354" s="63"/>
      <c r="DA354" s="52"/>
      <c r="DB354" s="63"/>
      <c r="DC354" s="52"/>
      <c r="DD354" s="63"/>
      <c r="DE354" s="52"/>
      <c r="DF354" s="63"/>
      <c r="DG354" s="52"/>
      <c r="DH354" s="63"/>
      <c r="DI354" s="52"/>
      <c r="DJ354" s="63"/>
      <c r="DK354" s="52"/>
      <c r="DL354" s="63"/>
      <c r="DM354" s="52"/>
      <c r="DN354" s="63"/>
      <c r="DO354" s="52"/>
      <c r="DP354" s="63"/>
      <c r="DQ354" s="52"/>
      <c r="DR354" s="52"/>
      <c r="DS354" s="52">
        <f t="shared" si="3739"/>
        <v>0</v>
      </c>
      <c r="DT354" s="52">
        <f t="shared" si="3740"/>
        <v>0</v>
      </c>
      <c r="DU354" s="31"/>
      <c r="DV354" s="31"/>
      <c r="DW354" s="31"/>
      <c r="DX354" s="31"/>
      <c r="DY354" s="31"/>
      <c r="DZ354" s="31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>
        <f t="shared" si="3741"/>
        <v>0</v>
      </c>
      <c r="EK354" s="31">
        <f t="shared" si="3742"/>
        <v>0</v>
      </c>
      <c r="EL354" s="31">
        <f t="shared" si="3743"/>
        <v>0</v>
      </c>
      <c r="EM354" s="30">
        <f t="shared" si="3744"/>
        <v>0</v>
      </c>
      <c r="EN354" s="31">
        <f t="shared" si="3745"/>
        <v>0</v>
      </c>
      <c r="EO354" s="31">
        <f t="shared" si="3746"/>
        <v>0</v>
      </c>
      <c r="EP354" s="31">
        <f t="shared" si="3747"/>
        <v>0</v>
      </c>
      <c r="EQ354" s="31">
        <f t="shared" si="3748"/>
        <v>0</v>
      </c>
      <c r="ER354" s="31">
        <f t="shared" si="3749"/>
        <v>0</v>
      </c>
      <c r="ES354" s="31">
        <f t="shared" si="3750"/>
        <v>0</v>
      </c>
      <c r="ET354" s="31">
        <f t="shared" si="3751"/>
        <v>0</v>
      </c>
      <c r="EU354" s="31">
        <f t="shared" si="3752"/>
        <v>0</v>
      </c>
      <c r="EV354" s="31">
        <f t="shared" si="3753"/>
        <v>0</v>
      </c>
      <c r="EW354" s="30">
        <f t="shared" si="3754"/>
        <v>0</v>
      </c>
      <c r="EX354" s="31">
        <f t="shared" si="3755"/>
        <v>0</v>
      </c>
      <c r="EY354" s="31">
        <f t="shared" si="3756"/>
        <v>0</v>
      </c>
      <c r="EZ354" s="31">
        <f t="shared" si="3757"/>
        <v>0</v>
      </c>
      <c r="FA354" s="31">
        <f t="shared" si="3758"/>
        <v>0</v>
      </c>
      <c r="FB354" s="31">
        <f t="shared" si="3759"/>
        <v>0</v>
      </c>
      <c r="FC354" s="31">
        <f t="shared" si="3760"/>
        <v>0</v>
      </c>
      <c r="FD354" s="31">
        <f t="shared" si="3761"/>
        <v>0</v>
      </c>
      <c r="FE354" s="31">
        <f t="shared" si="3762"/>
        <v>0</v>
      </c>
      <c r="FF354" s="31">
        <f t="shared" si="3763"/>
        <v>0</v>
      </c>
      <c r="FG354" s="30">
        <f t="shared" si="3764"/>
        <v>0</v>
      </c>
      <c r="FH354" s="31">
        <f t="shared" si="3765"/>
        <v>0</v>
      </c>
      <c r="FI354" s="31">
        <f t="shared" si="3766"/>
        <v>0</v>
      </c>
      <c r="FJ354" s="31">
        <f t="shared" si="3767"/>
        <v>0</v>
      </c>
      <c r="FK354" s="31">
        <f t="shared" si="3768"/>
        <v>0</v>
      </c>
      <c r="FL354" s="31">
        <f t="shared" si="3769"/>
        <v>0</v>
      </c>
      <c r="FM354" s="31">
        <f t="shared" si="3770"/>
        <v>0</v>
      </c>
      <c r="FN354" s="31">
        <f t="shared" si="3771"/>
        <v>0</v>
      </c>
      <c r="FO354" s="31">
        <f t="shared" si="3772"/>
        <v>0</v>
      </c>
      <c r="FP354" s="31">
        <f t="shared" si="3773"/>
        <v>0</v>
      </c>
      <c r="FQ354" s="31">
        <f t="shared" si="3774"/>
        <v>0</v>
      </c>
      <c r="FR354" s="31"/>
      <c r="FS354" s="31">
        <f t="shared" si="3774"/>
        <v>0</v>
      </c>
      <c r="FT354" s="31">
        <f t="shared" si="3775"/>
        <v>0</v>
      </c>
      <c r="FU354" s="31">
        <f t="shared" si="3776"/>
        <v>0</v>
      </c>
      <c r="FV354" s="31">
        <f t="shared" si="3777"/>
        <v>0</v>
      </c>
      <c r="FW354" s="31">
        <f t="shared" si="3778"/>
        <v>0</v>
      </c>
      <c r="FX354" s="31">
        <f t="shared" si="3779"/>
        <v>0</v>
      </c>
      <c r="FY354" s="31">
        <f t="shared" si="3780"/>
        <v>0</v>
      </c>
      <c r="FZ354" s="31">
        <f t="shared" si="3781"/>
        <v>0</v>
      </c>
      <c r="GA354" s="31">
        <f t="shared" si="3782"/>
        <v>0</v>
      </c>
      <c r="GB354" s="31">
        <f t="shared" si="3783"/>
        <v>0</v>
      </c>
      <c r="GC354" s="31">
        <f t="shared" si="3784"/>
        <v>0</v>
      </c>
      <c r="GD354" s="31">
        <f t="shared" si="3785"/>
        <v>0</v>
      </c>
      <c r="GE354" s="97">
        <f t="shared" si="3786"/>
        <v>0</v>
      </c>
      <c r="GF354" s="98">
        <f t="shared" si="3787"/>
        <v>0</v>
      </c>
      <c r="GG354" s="31"/>
      <c r="GH354" s="31"/>
      <c r="GI354" s="31"/>
      <c r="GJ354" s="31"/>
      <c r="GL354" s="7"/>
      <c r="GM354" s="7"/>
      <c r="GN354" s="11"/>
      <c r="GO354" s="33"/>
      <c r="GP354" s="40"/>
    </row>
    <row r="355" spans="1:200" s="2" customFormat="1" ht="24.95" hidden="1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107">
        <f t="shared" si="3832"/>
        <v>0</v>
      </c>
      <c r="N355" s="62"/>
      <c r="O355" s="52"/>
      <c r="P355" s="62"/>
      <c r="Q355" s="52"/>
      <c r="R355" s="62"/>
      <c r="S355" s="52"/>
      <c r="T355" s="62"/>
      <c r="U355" s="52"/>
      <c r="V355" s="63"/>
      <c r="W355" s="52"/>
      <c r="X355" s="52"/>
      <c r="Y355" s="52"/>
      <c r="Z355" s="63"/>
      <c r="AA355" s="52"/>
      <c r="AB355" s="63"/>
      <c r="AC355" s="52"/>
      <c r="AD355" s="63"/>
      <c r="AE355" s="108"/>
      <c r="AF355" s="63"/>
      <c r="AG355" s="52"/>
      <c r="AH355" s="63"/>
      <c r="AI355" s="52"/>
      <c r="AJ355" s="63"/>
      <c r="AK355" s="52"/>
      <c r="AL355" s="63"/>
      <c r="AM355" s="52"/>
      <c r="AN355" s="63"/>
      <c r="AO355" s="52"/>
      <c r="AP355" s="63"/>
      <c r="AQ355" s="52"/>
      <c r="AR355" s="63"/>
      <c r="AS355" s="52"/>
      <c r="AT355" s="63"/>
      <c r="AU355" s="52"/>
      <c r="AV355" s="63"/>
      <c r="AW355" s="52"/>
      <c r="AX355" s="63"/>
      <c r="AY355" s="52"/>
      <c r="AZ355" s="63"/>
      <c r="BA355" s="52"/>
      <c r="BB355" s="63"/>
      <c r="BC355" s="52"/>
      <c r="BD355" s="63"/>
      <c r="BE355" s="52"/>
      <c r="BF355" s="52"/>
      <c r="BG355" s="52">
        <f t="shared" si="3723"/>
        <v>0</v>
      </c>
      <c r="BH355" s="52">
        <f t="shared" si="3724"/>
        <v>0</v>
      </c>
      <c r="BI355" s="31"/>
      <c r="BJ355" s="44"/>
      <c r="BK355" s="44"/>
      <c r="BL355" s="44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107">
        <f t="shared" si="3841"/>
        <v>0</v>
      </c>
      <c r="BZ355" s="62"/>
      <c r="CA355" s="52"/>
      <c r="CB355" s="62"/>
      <c r="CC355" s="52"/>
      <c r="CD355" s="62"/>
      <c r="CE355" s="52"/>
      <c r="CF355" s="62"/>
      <c r="CG355" s="52"/>
      <c r="CH355" s="63"/>
      <c r="CI355" s="52"/>
      <c r="CJ355" s="52"/>
      <c r="CK355" s="52"/>
      <c r="CL355" s="63"/>
      <c r="CM355" s="52"/>
      <c r="CN355" s="63"/>
      <c r="CO355" s="52"/>
      <c r="CP355" s="63"/>
      <c r="CQ355" s="108"/>
      <c r="CR355" s="63"/>
      <c r="CS355" s="52"/>
      <c r="CT355" s="63"/>
      <c r="CU355" s="52"/>
      <c r="CV355" s="63"/>
      <c r="CW355" s="52"/>
      <c r="CX355" s="63"/>
      <c r="CY355" s="52"/>
      <c r="CZ355" s="63"/>
      <c r="DA355" s="52"/>
      <c r="DB355" s="63"/>
      <c r="DC355" s="52"/>
      <c r="DD355" s="63"/>
      <c r="DE355" s="52"/>
      <c r="DF355" s="63"/>
      <c r="DG355" s="52"/>
      <c r="DH355" s="63"/>
      <c r="DI355" s="52"/>
      <c r="DJ355" s="63"/>
      <c r="DK355" s="52"/>
      <c r="DL355" s="63"/>
      <c r="DM355" s="52"/>
      <c r="DN355" s="63"/>
      <c r="DO355" s="52"/>
      <c r="DP355" s="63"/>
      <c r="DQ355" s="52"/>
      <c r="DR355" s="52"/>
      <c r="DS355" s="52">
        <f t="shared" si="3739"/>
        <v>0</v>
      </c>
      <c r="DT355" s="52">
        <f t="shared" si="3740"/>
        <v>0</v>
      </c>
      <c r="DU355" s="31"/>
      <c r="DV355" s="31"/>
      <c r="DW355" s="31"/>
      <c r="DX355" s="31"/>
      <c r="DY355" s="31"/>
      <c r="DZ355" s="31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>
        <f t="shared" si="3741"/>
        <v>0</v>
      </c>
      <c r="EK355" s="31">
        <f t="shared" si="3742"/>
        <v>0</v>
      </c>
      <c r="EL355" s="31">
        <f t="shared" si="3743"/>
        <v>0</v>
      </c>
      <c r="EM355" s="30">
        <f t="shared" si="3744"/>
        <v>0</v>
      </c>
      <c r="EN355" s="31">
        <f t="shared" si="3745"/>
        <v>0</v>
      </c>
      <c r="EO355" s="31">
        <f t="shared" si="3746"/>
        <v>0</v>
      </c>
      <c r="EP355" s="31">
        <f t="shared" si="3747"/>
        <v>0</v>
      </c>
      <c r="EQ355" s="31">
        <f t="shared" si="3748"/>
        <v>0</v>
      </c>
      <c r="ER355" s="31">
        <f t="shared" si="3749"/>
        <v>0</v>
      </c>
      <c r="ES355" s="31">
        <f t="shared" si="3750"/>
        <v>0</v>
      </c>
      <c r="ET355" s="31">
        <f t="shared" si="3751"/>
        <v>0</v>
      </c>
      <c r="EU355" s="31">
        <f t="shared" si="3752"/>
        <v>0</v>
      </c>
      <c r="EV355" s="31">
        <f t="shared" si="3753"/>
        <v>0</v>
      </c>
      <c r="EW355" s="30">
        <f t="shared" si="3754"/>
        <v>0</v>
      </c>
      <c r="EX355" s="31">
        <f t="shared" si="3755"/>
        <v>0</v>
      </c>
      <c r="EY355" s="31">
        <f t="shared" si="3756"/>
        <v>0</v>
      </c>
      <c r="EZ355" s="31">
        <f t="shared" si="3757"/>
        <v>0</v>
      </c>
      <c r="FA355" s="31">
        <f t="shared" si="3758"/>
        <v>0</v>
      </c>
      <c r="FB355" s="31">
        <f t="shared" si="3759"/>
        <v>0</v>
      </c>
      <c r="FC355" s="31">
        <f t="shared" si="3760"/>
        <v>0</v>
      </c>
      <c r="FD355" s="31">
        <f t="shared" si="3761"/>
        <v>0</v>
      </c>
      <c r="FE355" s="31">
        <f t="shared" si="3762"/>
        <v>0</v>
      </c>
      <c r="FF355" s="31">
        <f t="shared" si="3763"/>
        <v>0</v>
      </c>
      <c r="FG355" s="30">
        <f t="shared" si="3764"/>
        <v>0</v>
      </c>
      <c r="FH355" s="31">
        <f t="shared" si="3765"/>
        <v>0</v>
      </c>
      <c r="FI355" s="31">
        <f t="shared" si="3766"/>
        <v>0</v>
      </c>
      <c r="FJ355" s="31">
        <f t="shared" si="3767"/>
        <v>0</v>
      </c>
      <c r="FK355" s="31">
        <f t="shared" si="3768"/>
        <v>0</v>
      </c>
      <c r="FL355" s="31">
        <f t="shared" si="3769"/>
        <v>0</v>
      </c>
      <c r="FM355" s="31">
        <f t="shared" si="3770"/>
        <v>0</v>
      </c>
      <c r="FN355" s="31">
        <f t="shared" si="3771"/>
        <v>0</v>
      </c>
      <c r="FO355" s="31">
        <f t="shared" si="3772"/>
        <v>0</v>
      </c>
      <c r="FP355" s="31">
        <f t="shared" si="3773"/>
        <v>0</v>
      </c>
      <c r="FQ355" s="31">
        <f t="shared" si="3774"/>
        <v>0</v>
      </c>
      <c r="FR355" s="31"/>
      <c r="FS355" s="31">
        <f t="shared" si="3774"/>
        <v>0</v>
      </c>
      <c r="FT355" s="31">
        <f t="shared" si="3775"/>
        <v>0</v>
      </c>
      <c r="FU355" s="31">
        <f t="shared" si="3776"/>
        <v>0</v>
      </c>
      <c r="FV355" s="31">
        <f t="shared" si="3777"/>
        <v>0</v>
      </c>
      <c r="FW355" s="31">
        <f t="shared" si="3778"/>
        <v>0</v>
      </c>
      <c r="FX355" s="31">
        <f t="shared" si="3779"/>
        <v>0</v>
      </c>
      <c r="FY355" s="31">
        <f t="shared" si="3780"/>
        <v>0</v>
      </c>
      <c r="FZ355" s="31">
        <f t="shared" si="3781"/>
        <v>0</v>
      </c>
      <c r="GA355" s="31">
        <f t="shared" si="3782"/>
        <v>0</v>
      </c>
      <c r="GB355" s="31">
        <f t="shared" si="3783"/>
        <v>0</v>
      </c>
      <c r="GC355" s="31">
        <f t="shared" si="3784"/>
        <v>0</v>
      </c>
      <c r="GD355" s="31">
        <f t="shared" si="3785"/>
        <v>0</v>
      </c>
      <c r="GE355" s="97">
        <f t="shared" si="3786"/>
        <v>0</v>
      </c>
      <c r="GF355" s="98">
        <f t="shared" si="3787"/>
        <v>0</v>
      </c>
      <c r="GG355" s="31"/>
      <c r="GH355" s="31"/>
      <c r="GI355" s="31"/>
      <c r="GJ355" s="31"/>
      <c r="GL355" s="7"/>
      <c r="GM355" s="7"/>
      <c r="GN355" s="11"/>
      <c r="GO355" s="33"/>
      <c r="GP355" s="40"/>
    </row>
    <row r="356" spans="1:200" s="2" customFormat="1" ht="24.95" hidden="1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107">
        <f t="shared" si="3832"/>
        <v>0</v>
      </c>
      <c r="N356" s="62"/>
      <c r="O356" s="52"/>
      <c r="P356" s="62"/>
      <c r="Q356" s="52"/>
      <c r="R356" s="62"/>
      <c r="S356" s="52"/>
      <c r="T356" s="62"/>
      <c r="U356" s="52"/>
      <c r="V356" s="63"/>
      <c r="W356" s="52"/>
      <c r="X356" s="52"/>
      <c r="Y356" s="52"/>
      <c r="Z356" s="63"/>
      <c r="AA356" s="52"/>
      <c r="AB356" s="63"/>
      <c r="AC356" s="52"/>
      <c r="AD356" s="63"/>
      <c r="AE356" s="108"/>
      <c r="AF356" s="63"/>
      <c r="AG356" s="52"/>
      <c r="AH356" s="63"/>
      <c r="AI356" s="52"/>
      <c r="AJ356" s="63"/>
      <c r="AK356" s="52"/>
      <c r="AL356" s="63"/>
      <c r="AM356" s="52"/>
      <c r="AN356" s="63"/>
      <c r="AO356" s="52"/>
      <c r="AP356" s="63"/>
      <c r="AQ356" s="52"/>
      <c r="AR356" s="63"/>
      <c r="AS356" s="52"/>
      <c r="AT356" s="63"/>
      <c r="AU356" s="52"/>
      <c r="AV356" s="63"/>
      <c r="AW356" s="52"/>
      <c r="AX356" s="63"/>
      <c r="AY356" s="52"/>
      <c r="AZ356" s="63"/>
      <c r="BA356" s="52"/>
      <c r="BB356" s="63"/>
      <c r="BC356" s="52"/>
      <c r="BD356" s="63"/>
      <c r="BE356" s="52"/>
      <c r="BF356" s="52"/>
      <c r="BG356" s="52">
        <f t="shared" si="3723"/>
        <v>0</v>
      </c>
      <c r="BH356" s="52">
        <f t="shared" si="3724"/>
        <v>0</v>
      </c>
      <c r="BI356" s="31"/>
      <c r="BJ356" s="44"/>
      <c r="BK356" s="44"/>
      <c r="BL356" s="44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107">
        <f t="shared" si="3841"/>
        <v>0</v>
      </c>
      <c r="BZ356" s="62"/>
      <c r="CA356" s="52"/>
      <c r="CB356" s="62"/>
      <c r="CC356" s="52"/>
      <c r="CD356" s="62"/>
      <c r="CE356" s="52"/>
      <c r="CF356" s="62"/>
      <c r="CG356" s="52"/>
      <c r="CH356" s="63"/>
      <c r="CI356" s="52"/>
      <c r="CJ356" s="52"/>
      <c r="CK356" s="52"/>
      <c r="CL356" s="63"/>
      <c r="CM356" s="52"/>
      <c r="CN356" s="63"/>
      <c r="CO356" s="52"/>
      <c r="CP356" s="63"/>
      <c r="CQ356" s="108"/>
      <c r="CR356" s="63"/>
      <c r="CS356" s="52"/>
      <c r="CT356" s="63"/>
      <c r="CU356" s="52"/>
      <c r="CV356" s="63"/>
      <c r="CW356" s="52"/>
      <c r="CX356" s="63"/>
      <c r="CY356" s="52"/>
      <c r="CZ356" s="63"/>
      <c r="DA356" s="52"/>
      <c r="DB356" s="63"/>
      <c r="DC356" s="52"/>
      <c r="DD356" s="63"/>
      <c r="DE356" s="52"/>
      <c r="DF356" s="63"/>
      <c r="DG356" s="52"/>
      <c r="DH356" s="63"/>
      <c r="DI356" s="52"/>
      <c r="DJ356" s="63"/>
      <c r="DK356" s="52"/>
      <c r="DL356" s="63"/>
      <c r="DM356" s="52"/>
      <c r="DN356" s="63"/>
      <c r="DO356" s="52"/>
      <c r="DP356" s="63"/>
      <c r="DQ356" s="52"/>
      <c r="DR356" s="52"/>
      <c r="DS356" s="52">
        <f t="shared" si="3739"/>
        <v>0</v>
      </c>
      <c r="DT356" s="52">
        <f t="shared" si="3740"/>
        <v>0</v>
      </c>
      <c r="DU356" s="31"/>
      <c r="DV356" s="31"/>
      <c r="DW356" s="31"/>
      <c r="DX356" s="31"/>
      <c r="DY356" s="31"/>
      <c r="DZ356" s="31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>
        <f t="shared" si="3741"/>
        <v>0</v>
      </c>
      <c r="EK356" s="31">
        <f t="shared" si="3742"/>
        <v>0</v>
      </c>
      <c r="EL356" s="31">
        <f t="shared" si="3743"/>
        <v>0</v>
      </c>
      <c r="EM356" s="30">
        <f t="shared" si="3744"/>
        <v>0</v>
      </c>
      <c r="EN356" s="31">
        <f t="shared" si="3745"/>
        <v>0</v>
      </c>
      <c r="EO356" s="31">
        <f t="shared" si="3746"/>
        <v>0</v>
      </c>
      <c r="EP356" s="31">
        <f t="shared" si="3747"/>
        <v>0</v>
      </c>
      <c r="EQ356" s="31">
        <f t="shared" si="3748"/>
        <v>0</v>
      </c>
      <c r="ER356" s="31">
        <f t="shared" si="3749"/>
        <v>0</v>
      </c>
      <c r="ES356" s="31">
        <f t="shared" si="3750"/>
        <v>0</v>
      </c>
      <c r="ET356" s="31">
        <f t="shared" si="3751"/>
        <v>0</v>
      </c>
      <c r="EU356" s="31">
        <f t="shared" si="3752"/>
        <v>0</v>
      </c>
      <c r="EV356" s="31">
        <f t="shared" si="3753"/>
        <v>0</v>
      </c>
      <c r="EW356" s="30">
        <f t="shared" si="3754"/>
        <v>0</v>
      </c>
      <c r="EX356" s="31">
        <f t="shared" si="3755"/>
        <v>0</v>
      </c>
      <c r="EY356" s="31">
        <f t="shared" si="3756"/>
        <v>0</v>
      </c>
      <c r="EZ356" s="31">
        <f t="shared" si="3757"/>
        <v>0</v>
      </c>
      <c r="FA356" s="31">
        <f t="shared" si="3758"/>
        <v>0</v>
      </c>
      <c r="FB356" s="31">
        <f t="shared" si="3759"/>
        <v>0</v>
      </c>
      <c r="FC356" s="31">
        <f t="shared" si="3760"/>
        <v>0</v>
      </c>
      <c r="FD356" s="31">
        <f t="shared" si="3761"/>
        <v>0</v>
      </c>
      <c r="FE356" s="31">
        <f t="shared" si="3762"/>
        <v>0</v>
      </c>
      <c r="FF356" s="31">
        <f t="shared" si="3763"/>
        <v>0</v>
      </c>
      <c r="FG356" s="30">
        <f t="shared" si="3764"/>
        <v>0</v>
      </c>
      <c r="FH356" s="31">
        <f t="shared" si="3765"/>
        <v>0</v>
      </c>
      <c r="FI356" s="31">
        <f t="shared" si="3766"/>
        <v>0</v>
      </c>
      <c r="FJ356" s="31">
        <f t="shared" si="3767"/>
        <v>0</v>
      </c>
      <c r="FK356" s="31">
        <f t="shared" si="3768"/>
        <v>0</v>
      </c>
      <c r="FL356" s="31">
        <f t="shared" si="3769"/>
        <v>0</v>
      </c>
      <c r="FM356" s="31">
        <f t="shared" si="3770"/>
        <v>0</v>
      </c>
      <c r="FN356" s="31">
        <f t="shared" si="3771"/>
        <v>0</v>
      </c>
      <c r="FO356" s="31">
        <f t="shared" si="3772"/>
        <v>0</v>
      </c>
      <c r="FP356" s="31">
        <f t="shared" si="3773"/>
        <v>0</v>
      </c>
      <c r="FQ356" s="31">
        <f t="shared" si="3774"/>
        <v>0</v>
      </c>
      <c r="FR356" s="31"/>
      <c r="FS356" s="31">
        <f t="shared" si="3774"/>
        <v>0</v>
      </c>
      <c r="FT356" s="31">
        <f t="shared" si="3775"/>
        <v>0</v>
      </c>
      <c r="FU356" s="31">
        <f t="shared" si="3776"/>
        <v>0</v>
      </c>
      <c r="FV356" s="31">
        <f t="shared" si="3777"/>
        <v>0</v>
      </c>
      <c r="FW356" s="31">
        <f t="shared" si="3778"/>
        <v>0</v>
      </c>
      <c r="FX356" s="31">
        <f t="shared" si="3779"/>
        <v>0</v>
      </c>
      <c r="FY356" s="31">
        <f t="shared" si="3780"/>
        <v>0</v>
      </c>
      <c r="FZ356" s="31">
        <f t="shared" si="3781"/>
        <v>0</v>
      </c>
      <c r="GA356" s="31">
        <f t="shared" si="3782"/>
        <v>0</v>
      </c>
      <c r="GB356" s="31">
        <f t="shared" si="3783"/>
        <v>0</v>
      </c>
      <c r="GC356" s="31">
        <f t="shared" si="3784"/>
        <v>0</v>
      </c>
      <c r="GD356" s="31">
        <f t="shared" si="3785"/>
        <v>0</v>
      </c>
      <c r="GE356" s="97">
        <f t="shared" si="3786"/>
        <v>0</v>
      </c>
      <c r="GF356" s="98">
        <f t="shared" si="3787"/>
        <v>0</v>
      </c>
      <c r="GG356" s="31"/>
      <c r="GH356" s="31"/>
      <c r="GI356" s="31"/>
      <c r="GJ356" s="31"/>
      <c r="GL356" s="7"/>
      <c r="GM356" s="7"/>
      <c r="GN356" s="11"/>
      <c r="GO356" s="33"/>
      <c r="GP356" s="40"/>
    </row>
    <row r="357" spans="1:200" s="4" customFormat="1" ht="24.95" hidden="1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194">
        <f t="shared" si="3832"/>
        <v>0</v>
      </c>
      <c r="N357" s="195"/>
      <c r="O357" s="196"/>
      <c r="P357" s="195"/>
      <c r="Q357" s="196"/>
      <c r="R357" s="195"/>
      <c r="S357" s="196"/>
      <c r="T357" s="195"/>
      <c r="U357" s="196"/>
      <c r="V357" s="197"/>
      <c r="W357" s="196"/>
      <c r="X357" s="196"/>
      <c r="Y357" s="196"/>
      <c r="Z357" s="197"/>
      <c r="AA357" s="196"/>
      <c r="AB357" s="197"/>
      <c r="AC357" s="196"/>
      <c r="AD357" s="197"/>
      <c r="AE357" s="198"/>
      <c r="AF357" s="197"/>
      <c r="AG357" s="196"/>
      <c r="AH357" s="197"/>
      <c r="AI357" s="196"/>
      <c r="AJ357" s="197"/>
      <c r="AK357" s="196"/>
      <c r="AL357" s="197"/>
      <c r="AM357" s="196"/>
      <c r="AN357" s="197"/>
      <c r="AO357" s="196"/>
      <c r="AP357" s="197"/>
      <c r="AQ357" s="196"/>
      <c r="AR357" s="197"/>
      <c r="AS357" s="196"/>
      <c r="AT357" s="197"/>
      <c r="AU357" s="196"/>
      <c r="AV357" s="197"/>
      <c r="AW357" s="196"/>
      <c r="AX357" s="197"/>
      <c r="AY357" s="196"/>
      <c r="AZ357" s="197"/>
      <c r="BA357" s="196"/>
      <c r="BB357" s="197"/>
      <c r="BC357" s="196"/>
      <c r="BD357" s="197"/>
      <c r="BE357" s="196"/>
      <c r="BF357" s="196"/>
      <c r="BG357" s="196">
        <f t="shared" si="3723"/>
        <v>0</v>
      </c>
      <c r="BH357" s="196">
        <f t="shared" si="3724"/>
        <v>0</v>
      </c>
      <c r="BI357" s="88"/>
      <c r="BJ357" s="208"/>
      <c r="BK357" s="208"/>
      <c r="BL357" s="208"/>
      <c r="BM357" s="88"/>
      <c r="BN357" s="88"/>
      <c r="BO357" s="88"/>
      <c r="BP357" s="88"/>
      <c r="BQ357" s="88"/>
      <c r="BR357" s="88"/>
      <c r="BS357" s="88"/>
      <c r="BT357" s="88"/>
      <c r="BU357" s="88"/>
      <c r="BV357" s="88"/>
      <c r="BW357" s="88"/>
      <c r="BX357" s="88"/>
      <c r="BY357" s="194">
        <f t="shared" si="3841"/>
        <v>0</v>
      </c>
      <c r="BZ357" s="195"/>
      <c r="CA357" s="196"/>
      <c r="CB357" s="195"/>
      <c r="CC357" s="196"/>
      <c r="CD357" s="195"/>
      <c r="CE357" s="196"/>
      <c r="CF357" s="195"/>
      <c r="CG357" s="196"/>
      <c r="CH357" s="197"/>
      <c r="CI357" s="196"/>
      <c r="CJ357" s="196"/>
      <c r="CK357" s="196"/>
      <c r="CL357" s="197"/>
      <c r="CM357" s="196"/>
      <c r="CN357" s="197"/>
      <c r="CO357" s="196"/>
      <c r="CP357" s="197"/>
      <c r="CQ357" s="198"/>
      <c r="CR357" s="197"/>
      <c r="CS357" s="196"/>
      <c r="CT357" s="197"/>
      <c r="CU357" s="196"/>
      <c r="CV357" s="197"/>
      <c r="CW357" s="196"/>
      <c r="CX357" s="197"/>
      <c r="CY357" s="196"/>
      <c r="CZ357" s="197"/>
      <c r="DA357" s="196"/>
      <c r="DB357" s="197"/>
      <c r="DC357" s="196"/>
      <c r="DD357" s="197"/>
      <c r="DE357" s="196"/>
      <c r="DF357" s="197"/>
      <c r="DG357" s="196"/>
      <c r="DH357" s="197"/>
      <c r="DI357" s="196"/>
      <c r="DJ357" s="197"/>
      <c r="DK357" s="196"/>
      <c r="DL357" s="197"/>
      <c r="DM357" s="196"/>
      <c r="DN357" s="197"/>
      <c r="DO357" s="196"/>
      <c r="DP357" s="197"/>
      <c r="DQ357" s="196"/>
      <c r="DR357" s="196"/>
      <c r="DS357" s="196">
        <f t="shared" si="3739"/>
        <v>0</v>
      </c>
      <c r="DT357" s="196">
        <f t="shared" si="3740"/>
        <v>0</v>
      </c>
      <c r="DU357" s="88"/>
      <c r="DV357" s="88"/>
      <c r="DW357" s="88"/>
      <c r="DX357" s="88"/>
      <c r="DY357" s="88"/>
      <c r="DZ357" s="88"/>
      <c r="EA357" s="88"/>
      <c r="EB357" s="88"/>
      <c r="EC357" s="88"/>
      <c r="ED357" s="88"/>
      <c r="EE357" s="88"/>
      <c r="EF357" s="88"/>
      <c r="EG357" s="88"/>
      <c r="EH357" s="88"/>
      <c r="EI357" s="88"/>
      <c r="EJ357" s="88">
        <f t="shared" si="3741"/>
        <v>0</v>
      </c>
      <c r="EK357" s="88">
        <f t="shared" si="3742"/>
        <v>0</v>
      </c>
      <c r="EL357" s="88">
        <f t="shared" si="3743"/>
        <v>0</v>
      </c>
      <c r="EM357" s="199">
        <f t="shared" si="3744"/>
        <v>0</v>
      </c>
      <c r="EN357" s="88">
        <f t="shared" si="3745"/>
        <v>0</v>
      </c>
      <c r="EO357" s="88">
        <f t="shared" si="3746"/>
        <v>0</v>
      </c>
      <c r="EP357" s="88">
        <f t="shared" si="3747"/>
        <v>0</v>
      </c>
      <c r="EQ357" s="88">
        <f t="shared" si="3748"/>
        <v>0</v>
      </c>
      <c r="ER357" s="88">
        <f t="shared" si="3749"/>
        <v>0</v>
      </c>
      <c r="ES357" s="88">
        <f t="shared" si="3750"/>
        <v>0</v>
      </c>
      <c r="ET357" s="88">
        <f t="shared" si="3751"/>
        <v>0</v>
      </c>
      <c r="EU357" s="88">
        <f t="shared" si="3752"/>
        <v>0</v>
      </c>
      <c r="EV357" s="88">
        <f t="shared" si="3753"/>
        <v>0</v>
      </c>
      <c r="EW357" s="199">
        <f t="shared" si="3754"/>
        <v>0</v>
      </c>
      <c r="EX357" s="88">
        <f t="shared" si="3755"/>
        <v>0</v>
      </c>
      <c r="EY357" s="88">
        <f t="shared" si="3756"/>
        <v>0</v>
      </c>
      <c r="EZ357" s="88">
        <f t="shared" si="3757"/>
        <v>0</v>
      </c>
      <c r="FA357" s="88">
        <f t="shared" si="3758"/>
        <v>0</v>
      </c>
      <c r="FB357" s="88">
        <f t="shared" si="3759"/>
        <v>0</v>
      </c>
      <c r="FC357" s="88">
        <f t="shared" si="3760"/>
        <v>0</v>
      </c>
      <c r="FD357" s="88">
        <f t="shared" si="3761"/>
        <v>0</v>
      </c>
      <c r="FE357" s="88">
        <f t="shared" si="3762"/>
        <v>0</v>
      </c>
      <c r="FF357" s="88">
        <f t="shared" si="3763"/>
        <v>0</v>
      </c>
      <c r="FG357" s="199">
        <f t="shared" si="3764"/>
        <v>0</v>
      </c>
      <c r="FH357" s="88">
        <f t="shared" si="3765"/>
        <v>0</v>
      </c>
      <c r="FI357" s="88">
        <f t="shared" si="3766"/>
        <v>0</v>
      </c>
      <c r="FJ357" s="88">
        <f t="shared" si="3767"/>
        <v>0</v>
      </c>
      <c r="FK357" s="88">
        <f t="shared" si="3768"/>
        <v>0</v>
      </c>
      <c r="FL357" s="88">
        <f t="shared" si="3769"/>
        <v>0</v>
      </c>
      <c r="FM357" s="88">
        <f t="shared" si="3770"/>
        <v>0</v>
      </c>
      <c r="FN357" s="88">
        <f t="shared" si="3771"/>
        <v>0</v>
      </c>
      <c r="FO357" s="88">
        <f t="shared" si="3772"/>
        <v>0</v>
      </c>
      <c r="FP357" s="88">
        <f t="shared" si="3773"/>
        <v>0</v>
      </c>
      <c r="FQ357" s="88">
        <f t="shared" si="3774"/>
        <v>0</v>
      </c>
      <c r="FR357" s="88"/>
      <c r="FS357" s="88">
        <f t="shared" si="3774"/>
        <v>0</v>
      </c>
      <c r="FT357" s="88">
        <f t="shared" si="3775"/>
        <v>0</v>
      </c>
      <c r="FU357" s="88">
        <f t="shared" si="3776"/>
        <v>0</v>
      </c>
      <c r="FV357" s="88">
        <f t="shared" si="3777"/>
        <v>0</v>
      </c>
      <c r="FW357" s="88">
        <f t="shared" si="3778"/>
        <v>0</v>
      </c>
      <c r="FX357" s="88">
        <f t="shared" si="3779"/>
        <v>0</v>
      </c>
      <c r="FY357" s="88">
        <f t="shared" si="3780"/>
        <v>0</v>
      </c>
      <c r="FZ357" s="88">
        <f t="shared" si="3781"/>
        <v>0</v>
      </c>
      <c r="GA357" s="88">
        <f t="shared" si="3782"/>
        <v>0</v>
      </c>
      <c r="GB357" s="88">
        <f t="shared" si="3783"/>
        <v>0</v>
      </c>
      <c r="GC357" s="88">
        <f t="shared" si="3784"/>
        <v>0</v>
      </c>
      <c r="GD357" s="88">
        <f t="shared" si="3785"/>
        <v>0</v>
      </c>
      <c r="GE357" s="200">
        <f t="shared" si="3786"/>
        <v>0</v>
      </c>
      <c r="GF357" s="201">
        <f t="shared" si="3787"/>
        <v>0</v>
      </c>
      <c r="GG357" s="88"/>
      <c r="GH357" s="88"/>
      <c r="GI357" s="88"/>
      <c r="GJ357" s="88"/>
      <c r="GL357" s="202"/>
      <c r="GM357" s="202"/>
      <c r="GN357" s="203"/>
      <c r="GO357" s="204"/>
      <c r="GP357" s="216"/>
    </row>
    <row r="358" spans="1:200" s="273" customFormat="1" ht="24.75" customHeight="1" thickBot="1">
      <c r="A358" s="265">
        <v>24</v>
      </c>
      <c r="B358" s="266" t="s">
        <v>84</v>
      </c>
      <c r="C358" s="266" t="s">
        <v>74</v>
      </c>
      <c r="D358" s="265">
        <v>1</v>
      </c>
      <c r="E358" s="265"/>
      <c r="F358" s="265"/>
      <c r="G358" s="265"/>
      <c r="H358" s="265"/>
      <c r="I358" s="265"/>
      <c r="J358" s="265"/>
      <c r="K358" s="265"/>
      <c r="L358" s="268">
        <f t="shared" ref="L358:N358" si="3842">SUM(L359:L368)</f>
        <v>292</v>
      </c>
      <c r="M358" s="268">
        <f t="shared" si="3842"/>
        <v>212</v>
      </c>
      <c r="N358" s="268">
        <f t="shared" si="3842"/>
        <v>0</v>
      </c>
      <c r="O358" s="268">
        <f>SUM(O359:O373)</f>
        <v>0</v>
      </c>
      <c r="P358" s="268">
        <f t="shared" ref="P358:BH358" si="3843">SUM(P359:P373)</f>
        <v>0</v>
      </c>
      <c r="Q358" s="268">
        <f t="shared" si="3843"/>
        <v>0</v>
      </c>
      <c r="R358" s="268">
        <f t="shared" si="3843"/>
        <v>170</v>
      </c>
      <c r="S358" s="268">
        <f t="shared" si="3843"/>
        <v>170</v>
      </c>
      <c r="T358" s="268">
        <f t="shared" si="3843"/>
        <v>42</v>
      </c>
      <c r="U358" s="268">
        <f t="shared" si="3843"/>
        <v>62</v>
      </c>
      <c r="V358" s="268">
        <f t="shared" si="3843"/>
        <v>0</v>
      </c>
      <c r="W358" s="268">
        <f t="shared" si="3843"/>
        <v>0</v>
      </c>
      <c r="X358" s="268">
        <f t="shared" si="3843"/>
        <v>0</v>
      </c>
      <c r="Y358" s="268">
        <f t="shared" si="3843"/>
        <v>8</v>
      </c>
      <c r="Z358" s="268">
        <f t="shared" si="3843"/>
        <v>0</v>
      </c>
      <c r="AA358" s="268">
        <f t="shared" si="3843"/>
        <v>0</v>
      </c>
      <c r="AB358" s="268">
        <f t="shared" si="3843"/>
        <v>0</v>
      </c>
      <c r="AC358" s="268">
        <f t="shared" si="3843"/>
        <v>0</v>
      </c>
      <c r="AD358" s="268">
        <f t="shared" si="3843"/>
        <v>0</v>
      </c>
      <c r="AE358" s="268">
        <f t="shared" si="3843"/>
        <v>0</v>
      </c>
      <c r="AF358" s="268">
        <f t="shared" si="3843"/>
        <v>0</v>
      </c>
      <c r="AG358" s="268">
        <f t="shared" si="3843"/>
        <v>0</v>
      </c>
      <c r="AH358" s="268">
        <f t="shared" si="3843"/>
        <v>0</v>
      </c>
      <c r="AI358" s="268">
        <f t="shared" si="3843"/>
        <v>0</v>
      </c>
      <c r="AJ358" s="268">
        <f t="shared" si="3843"/>
        <v>0</v>
      </c>
      <c r="AK358" s="268">
        <f t="shared" si="3843"/>
        <v>0</v>
      </c>
      <c r="AL358" s="268">
        <f t="shared" si="3843"/>
        <v>0</v>
      </c>
      <c r="AM358" s="268">
        <f t="shared" si="3843"/>
        <v>0</v>
      </c>
      <c r="AN358" s="268">
        <f t="shared" si="3843"/>
        <v>0</v>
      </c>
      <c r="AO358" s="268">
        <f t="shared" si="3843"/>
        <v>0</v>
      </c>
      <c r="AP358" s="268">
        <f t="shared" si="3843"/>
        <v>0</v>
      </c>
      <c r="AQ358" s="268">
        <f t="shared" si="3843"/>
        <v>0</v>
      </c>
      <c r="AR358" s="268">
        <f t="shared" si="3843"/>
        <v>5</v>
      </c>
      <c r="AS358" s="268">
        <f t="shared" si="3843"/>
        <v>47.33</v>
      </c>
      <c r="AT358" s="268">
        <f t="shared" si="3843"/>
        <v>0</v>
      </c>
      <c r="AU358" s="268">
        <f t="shared" si="3843"/>
        <v>0</v>
      </c>
      <c r="AV358" s="268">
        <f t="shared" si="3843"/>
        <v>0</v>
      </c>
      <c r="AW358" s="268">
        <f t="shared" si="3843"/>
        <v>0</v>
      </c>
      <c r="AX358" s="268">
        <f t="shared" si="3843"/>
        <v>0</v>
      </c>
      <c r="AY358" s="268">
        <f t="shared" si="3843"/>
        <v>0</v>
      </c>
      <c r="AZ358" s="268">
        <f t="shared" si="3843"/>
        <v>0</v>
      </c>
      <c r="BA358" s="268">
        <f t="shared" si="3843"/>
        <v>0</v>
      </c>
      <c r="BB358" s="268">
        <f t="shared" si="3843"/>
        <v>0</v>
      </c>
      <c r="BC358" s="268">
        <f t="shared" si="3843"/>
        <v>0</v>
      </c>
      <c r="BD358" s="268">
        <f t="shared" si="3843"/>
        <v>0</v>
      </c>
      <c r="BE358" s="268">
        <f t="shared" si="3843"/>
        <v>0</v>
      </c>
      <c r="BF358" s="268">
        <f t="shared" si="3843"/>
        <v>0</v>
      </c>
      <c r="BG358" s="268">
        <f t="shared" si="3843"/>
        <v>287.33</v>
      </c>
      <c r="BH358" s="268">
        <f t="shared" si="3843"/>
        <v>279.33</v>
      </c>
      <c r="BI358" s="265"/>
      <c r="BJ358" s="269"/>
      <c r="BK358" s="269"/>
      <c r="BL358" s="269"/>
      <c r="BM358" s="265">
        <v>24</v>
      </c>
      <c r="BN358" s="266" t="s">
        <v>84</v>
      </c>
      <c r="BO358" s="266" t="s">
        <v>74</v>
      </c>
      <c r="BP358" s="265">
        <v>1</v>
      </c>
      <c r="BQ358" s="265"/>
      <c r="BR358" s="265"/>
      <c r="BS358" s="265"/>
      <c r="BT358" s="265"/>
      <c r="BU358" s="265"/>
      <c r="BV358" s="265"/>
      <c r="BW358" s="265"/>
      <c r="BX358" s="268">
        <f t="shared" ref="BX358:BZ358" si="3844">SUM(BX359:BX368)</f>
        <v>390</v>
      </c>
      <c r="BY358" s="268">
        <f t="shared" si="3844"/>
        <v>328</v>
      </c>
      <c r="BZ358" s="268">
        <f t="shared" si="3844"/>
        <v>0</v>
      </c>
      <c r="CA358" s="268">
        <f>SUM(CA359:CA373)</f>
        <v>0</v>
      </c>
      <c r="CB358" s="268">
        <f t="shared" ref="CB358:DT358" si="3845">SUM(CB359:CB373)</f>
        <v>4</v>
      </c>
      <c r="CC358" s="268">
        <f t="shared" si="3845"/>
        <v>8</v>
      </c>
      <c r="CD358" s="268">
        <f t="shared" si="3845"/>
        <v>208</v>
      </c>
      <c r="CE358" s="268">
        <f t="shared" si="3845"/>
        <v>208</v>
      </c>
      <c r="CF358" s="268">
        <f t="shared" si="3845"/>
        <v>116</v>
      </c>
      <c r="CG358" s="268">
        <f t="shared" si="3845"/>
        <v>116</v>
      </c>
      <c r="CH358" s="268">
        <f t="shared" si="3845"/>
        <v>0</v>
      </c>
      <c r="CI358" s="268">
        <f t="shared" si="3845"/>
        <v>0</v>
      </c>
      <c r="CJ358" s="268">
        <f t="shared" si="3845"/>
        <v>2</v>
      </c>
      <c r="CK358" s="268">
        <f t="shared" si="3845"/>
        <v>8</v>
      </c>
      <c r="CL358" s="268">
        <f t="shared" si="3845"/>
        <v>0</v>
      </c>
      <c r="CM358" s="268">
        <f t="shared" si="3845"/>
        <v>0</v>
      </c>
      <c r="CN358" s="268">
        <f t="shared" si="3845"/>
        <v>0</v>
      </c>
      <c r="CO358" s="268">
        <f t="shared" si="3845"/>
        <v>0</v>
      </c>
      <c r="CP358" s="268">
        <f t="shared" si="3845"/>
        <v>0</v>
      </c>
      <c r="CQ358" s="268">
        <f t="shared" si="3845"/>
        <v>0</v>
      </c>
      <c r="CR358" s="268">
        <f t="shared" si="3845"/>
        <v>0</v>
      </c>
      <c r="CS358" s="268">
        <f t="shared" si="3845"/>
        <v>0</v>
      </c>
      <c r="CT358" s="268">
        <f t="shared" si="3845"/>
        <v>0</v>
      </c>
      <c r="CU358" s="268">
        <f t="shared" si="3845"/>
        <v>0</v>
      </c>
      <c r="CV358" s="268">
        <f t="shared" si="3845"/>
        <v>0</v>
      </c>
      <c r="CW358" s="268">
        <f t="shared" si="3845"/>
        <v>0</v>
      </c>
      <c r="CX358" s="268">
        <f t="shared" si="3845"/>
        <v>0</v>
      </c>
      <c r="CY358" s="268">
        <f t="shared" si="3845"/>
        <v>0</v>
      </c>
      <c r="CZ358" s="268">
        <f t="shared" si="3845"/>
        <v>0</v>
      </c>
      <c r="DA358" s="268">
        <f t="shared" si="3845"/>
        <v>0</v>
      </c>
      <c r="DB358" s="268">
        <f t="shared" si="3845"/>
        <v>0</v>
      </c>
      <c r="DC358" s="268">
        <f t="shared" si="3845"/>
        <v>0</v>
      </c>
      <c r="DD358" s="268">
        <f t="shared" si="3845"/>
        <v>4</v>
      </c>
      <c r="DE358" s="268">
        <f t="shared" si="3845"/>
        <v>24</v>
      </c>
      <c r="DF358" s="268">
        <f t="shared" si="3845"/>
        <v>0</v>
      </c>
      <c r="DG358" s="268">
        <f t="shared" si="3845"/>
        <v>0</v>
      </c>
      <c r="DH358" s="268">
        <f t="shared" si="3845"/>
        <v>0</v>
      </c>
      <c r="DI358" s="268">
        <f t="shared" si="3845"/>
        <v>0</v>
      </c>
      <c r="DJ358" s="268">
        <f t="shared" si="3845"/>
        <v>2</v>
      </c>
      <c r="DK358" s="268">
        <f t="shared" si="3845"/>
        <v>16</v>
      </c>
      <c r="DL358" s="268">
        <f t="shared" si="3845"/>
        <v>0</v>
      </c>
      <c r="DM358" s="268">
        <f t="shared" si="3845"/>
        <v>0</v>
      </c>
      <c r="DN358" s="268">
        <f t="shared" si="3845"/>
        <v>0</v>
      </c>
      <c r="DO358" s="268">
        <f t="shared" si="3845"/>
        <v>0</v>
      </c>
      <c r="DP358" s="268">
        <f t="shared" si="3845"/>
        <v>0</v>
      </c>
      <c r="DQ358" s="268">
        <f t="shared" si="3845"/>
        <v>0</v>
      </c>
      <c r="DR358" s="268">
        <f t="shared" si="3845"/>
        <v>0</v>
      </c>
      <c r="DS358" s="268">
        <f t="shared" si="3845"/>
        <v>382</v>
      </c>
      <c r="DT358" s="268">
        <f t="shared" si="3845"/>
        <v>374</v>
      </c>
      <c r="DU358" s="268">
        <f t="shared" ref="DU358:DV358" si="3846">SUM(DU359:DV373)</f>
        <v>0</v>
      </c>
      <c r="DV358" s="268">
        <f t="shared" si="3846"/>
        <v>0</v>
      </c>
      <c r="DW358" s="265"/>
      <c r="DX358" s="265"/>
      <c r="DY358" s="265">
        <v>24</v>
      </c>
      <c r="DZ358" s="266" t="s">
        <v>84</v>
      </c>
      <c r="EA358" s="266" t="s">
        <v>74</v>
      </c>
      <c r="EB358" s="265">
        <v>1</v>
      </c>
      <c r="EC358" s="265"/>
      <c r="ED358" s="265"/>
      <c r="EE358" s="265"/>
      <c r="EF358" s="265"/>
      <c r="EG358" s="265"/>
      <c r="EH358" s="265"/>
      <c r="EI358" s="265"/>
      <c r="EJ358" s="265">
        <f t="shared" ref="EJ358:EL358" si="3847">SUM(EJ359:EJ374)</f>
        <v>1278</v>
      </c>
      <c r="EK358" s="265">
        <f t="shared" si="3847"/>
        <v>1106</v>
      </c>
      <c r="EL358" s="265">
        <f t="shared" si="3847"/>
        <v>82</v>
      </c>
      <c r="EM358" s="268">
        <f>SUM(EM359:EM373)</f>
        <v>0</v>
      </c>
      <c r="EN358" s="268">
        <f t="shared" ref="EN358:GF358" si="3848">SUM(EN359:EN373)</f>
        <v>4</v>
      </c>
      <c r="EO358" s="268">
        <f t="shared" si="3848"/>
        <v>8</v>
      </c>
      <c r="EP358" s="268">
        <f t="shared" si="3848"/>
        <v>378</v>
      </c>
      <c r="EQ358" s="268">
        <f t="shared" si="3848"/>
        <v>378</v>
      </c>
      <c r="ER358" s="268">
        <f t="shared" si="3848"/>
        <v>158</v>
      </c>
      <c r="ES358" s="268">
        <f t="shared" si="3848"/>
        <v>178</v>
      </c>
      <c r="ET358" s="268">
        <f t="shared" si="3848"/>
        <v>0</v>
      </c>
      <c r="EU358" s="268">
        <f t="shared" si="3848"/>
        <v>0</v>
      </c>
      <c r="EV358" s="268">
        <f t="shared" si="3848"/>
        <v>2</v>
      </c>
      <c r="EW358" s="268">
        <f t="shared" si="3848"/>
        <v>16</v>
      </c>
      <c r="EX358" s="268">
        <f t="shared" si="3848"/>
        <v>0</v>
      </c>
      <c r="EY358" s="268">
        <f t="shared" si="3848"/>
        <v>0</v>
      </c>
      <c r="EZ358" s="268">
        <f t="shared" si="3848"/>
        <v>0</v>
      </c>
      <c r="FA358" s="268">
        <f t="shared" si="3848"/>
        <v>0</v>
      </c>
      <c r="FB358" s="268">
        <f t="shared" si="3848"/>
        <v>0</v>
      </c>
      <c r="FC358" s="268">
        <f t="shared" si="3848"/>
        <v>0</v>
      </c>
      <c r="FD358" s="268">
        <f t="shared" si="3848"/>
        <v>0</v>
      </c>
      <c r="FE358" s="268">
        <f t="shared" si="3848"/>
        <v>0</v>
      </c>
      <c r="FF358" s="268">
        <f t="shared" si="3848"/>
        <v>0</v>
      </c>
      <c r="FG358" s="268">
        <f t="shared" si="3848"/>
        <v>0</v>
      </c>
      <c r="FH358" s="268">
        <f t="shared" si="3848"/>
        <v>0</v>
      </c>
      <c r="FI358" s="268">
        <f t="shared" si="3848"/>
        <v>0</v>
      </c>
      <c r="FJ358" s="268">
        <f t="shared" si="3848"/>
        <v>0</v>
      </c>
      <c r="FK358" s="268">
        <f t="shared" si="3848"/>
        <v>0</v>
      </c>
      <c r="FL358" s="268">
        <f t="shared" si="3848"/>
        <v>0</v>
      </c>
      <c r="FM358" s="268">
        <f t="shared" si="3848"/>
        <v>0</v>
      </c>
      <c r="FN358" s="268">
        <f t="shared" si="3848"/>
        <v>0</v>
      </c>
      <c r="FO358" s="268">
        <f t="shared" si="3848"/>
        <v>0</v>
      </c>
      <c r="FP358" s="268">
        <f t="shared" si="3848"/>
        <v>9</v>
      </c>
      <c r="FQ358" s="268">
        <f t="shared" si="3848"/>
        <v>71.33</v>
      </c>
      <c r="FR358" s="268">
        <f t="shared" si="3848"/>
        <v>0</v>
      </c>
      <c r="FS358" s="268">
        <f t="shared" si="3848"/>
        <v>0</v>
      </c>
      <c r="FT358" s="268">
        <f t="shared" si="3848"/>
        <v>0</v>
      </c>
      <c r="FU358" s="268">
        <f t="shared" si="3848"/>
        <v>0</v>
      </c>
      <c r="FV358" s="268">
        <f t="shared" si="3848"/>
        <v>2</v>
      </c>
      <c r="FW358" s="268">
        <f t="shared" si="3848"/>
        <v>16</v>
      </c>
      <c r="FX358" s="268">
        <f t="shared" si="3848"/>
        <v>0</v>
      </c>
      <c r="FY358" s="268">
        <f t="shared" si="3848"/>
        <v>0</v>
      </c>
      <c r="FZ358" s="268">
        <f t="shared" si="3848"/>
        <v>0</v>
      </c>
      <c r="GA358" s="268">
        <f t="shared" si="3848"/>
        <v>0</v>
      </c>
      <c r="GB358" s="268">
        <f t="shared" si="3848"/>
        <v>0</v>
      </c>
      <c r="GC358" s="268">
        <f t="shared" si="3848"/>
        <v>0</v>
      </c>
      <c r="GD358" s="268">
        <f t="shared" si="3848"/>
        <v>0</v>
      </c>
      <c r="GE358" s="268">
        <f t="shared" si="3848"/>
        <v>669.33</v>
      </c>
      <c r="GF358" s="268">
        <f t="shared" si="3848"/>
        <v>653.33000000000004</v>
      </c>
      <c r="GG358" s="265"/>
      <c r="GH358" s="265"/>
      <c r="GI358" s="265"/>
      <c r="GJ358" s="265"/>
      <c r="GL358" s="274"/>
      <c r="GM358" s="274"/>
      <c r="GO358" s="278"/>
      <c r="GP358" s="279"/>
      <c r="GR358" s="276"/>
    </row>
    <row r="359" spans="1:200" s="6" customFormat="1" ht="24.75" hidden="1" customHeight="1">
      <c r="A359" s="80"/>
      <c r="B359" s="246" t="s">
        <v>110</v>
      </c>
      <c r="C359" s="245" t="s">
        <v>116</v>
      </c>
      <c r="D359" s="245" t="s">
        <v>112</v>
      </c>
      <c r="E359" s="228" t="s">
        <v>121</v>
      </c>
      <c r="F359" s="228">
        <v>420</v>
      </c>
      <c r="G359" s="245">
        <v>7</v>
      </c>
      <c r="H359" s="228">
        <v>166</v>
      </c>
      <c r="I359" s="228">
        <v>1</v>
      </c>
      <c r="J359" s="228">
        <v>1</v>
      </c>
      <c r="K359" s="228">
        <v>1</v>
      </c>
      <c r="L359" s="227">
        <v>40</v>
      </c>
      <c r="M359" s="229">
        <f>SUM(N359+P359+R359+T359+V359)</f>
        <v>40</v>
      </c>
      <c r="N359" s="230"/>
      <c r="O359" s="231">
        <f>SUM(N359)*I359</f>
        <v>0</v>
      </c>
      <c r="P359" s="230"/>
      <c r="Q359" s="231">
        <f>J359*P359</f>
        <v>0</v>
      </c>
      <c r="R359" s="230">
        <v>34</v>
      </c>
      <c r="S359" s="231">
        <f>SUM(R359)*J359</f>
        <v>34</v>
      </c>
      <c r="T359" s="230">
        <v>6</v>
      </c>
      <c r="U359" s="231">
        <f>SUM(T359)*K359</f>
        <v>6</v>
      </c>
      <c r="V359" s="230"/>
      <c r="W359" s="231">
        <f>SUM(V359)*J359*5</f>
        <v>0</v>
      </c>
      <c r="X359" s="232">
        <f>SUM(K359*AX359*2+K359*AZ359*2)</f>
        <v>0</v>
      </c>
      <c r="Y359" s="232">
        <f t="shared" ref="Y359:Y361" si="3849">L359*J359*0.05</f>
        <v>2</v>
      </c>
      <c r="Z359" s="230"/>
      <c r="AA359" s="231"/>
      <c r="AB359" s="230"/>
      <c r="AC359" s="232">
        <f>SUM(AB359)*3*H359/5</f>
        <v>0</v>
      </c>
      <c r="AD359" s="230"/>
      <c r="AE359" s="233">
        <f>SUM(AD359*H359*(30+4))</f>
        <v>0</v>
      </c>
      <c r="AF359" s="230"/>
      <c r="AG359" s="234">
        <f>SUM(AF359*H359*3)</f>
        <v>0</v>
      </c>
      <c r="AH359" s="230"/>
      <c r="AI359" s="232">
        <f>SUM(AH359*H359/3)</f>
        <v>0</v>
      </c>
      <c r="AJ359" s="230"/>
      <c r="AK359" s="232">
        <f>SUM(AJ359*H359*2/3)</f>
        <v>0</v>
      </c>
      <c r="AL359" s="230"/>
      <c r="AM359" s="231">
        <f>SUM(AL359*H359)</f>
        <v>0</v>
      </c>
      <c r="AN359" s="230"/>
      <c r="AO359" s="231">
        <f>SUM(AN359*J359)</f>
        <v>0</v>
      </c>
      <c r="AP359" s="230"/>
      <c r="AQ359" s="232">
        <f>SUM(AP359*H359*2)</f>
        <v>0</v>
      </c>
      <c r="AR359" s="230">
        <v>1</v>
      </c>
      <c r="AS359" s="232">
        <f t="shared" ref="AS359:AS361" si="3850">AR359*K359*6</f>
        <v>6</v>
      </c>
      <c r="AT359" s="248"/>
      <c r="AU359" s="234"/>
      <c r="AV359" s="248"/>
      <c r="AW359" s="234"/>
      <c r="AX359" s="248"/>
      <c r="AY359" s="234"/>
      <c r="AZ359" s="248"/>
      <c r="BA359" s="234"/>
      <c r="BB359" s="248"/>
      <c r="BC359" s="234"/>
      <c r="BD359" s="248"/>
      <c r="BE359" s="234"/>
      <c r="BF359" s="234"/>
      <c r="BG359" s="234">
        <f t="shared" ref="BG359:BG373" si="3851">SUM(AO359+BE359+BC359+BA359+AY359+AW359+AS359+AQ359+AK359+AM359+AI359+AG359+AE359+AC359+AA359+Y359+X359+W359+U359+Q359+O359+S359+AU359)</f>
        <v>48</v>
      </c>
      <c r="BH359" s="234">
        <f t="shared" ref="BH359:BH373" si="3852">SUM(O359+Q359+U359+W359+X359+AS359+AW359+AY359+BA359+BC359+S359+AQ359)</f>
        <v>46</v>
      </c>
      <c r="BI359" s="80"/>
      <c r="BJ359" s="80"/>
      <c r="BK359" s="80"/>
      <c r="BL359" s="80"/>
      <c r="BM359" s="80"/>
      <c r="BN359" s="227" t="s">
        <v>110</v>
      </c>
      <c r="BO359" s="245" t="s">
        <v>116</v>
      </c>
      <c r="BP359" s="245" t="s">
        <v>112</v>
      </c>
      <c r="BQ359" s="228" t="s">
        <v>121</v>
      </c>
      <c r="BR359" s="228">
        <v>420</v>
      </c>
      <c r="BS359" s="245">
        <v>8</v>
      </c>
      <c r="BT359" s="228">
        <v>166</v>
      </c>
      <c r="BU359" s="228">
        <v>1</v>
      </c>
      <c r="BV359" s="228">
        <v>1</v>
      </c>
      <c r="BW359" s="228">
        <v>1</v>
      </c>
      <c r="BX359" s="263">
        <v>74</v>
      </c>
      <c r="BY359" s="229">
        <f>SUM(BZ359+CB359+CD359+CF359+CH359)</f>
        <v>70</v>
      </c>
      <c r="BZ359" s="230"/>
      <c r="CA359" s="231">
        <f>SUM(BZ359)*BU359</f>
        <v>0</v>
      </c>
      <c r="CB359" s="230"/>
      <c r="CC359" s="231">
        <f>BV359*CB359</f>
        <v>0</v>
      </c>
      <c r="CD359" s="230">
        <v>52</v>
      </c>
      <c r="CE359" s="231">
        <f>SUM(CD359)*BV359</f>
        <v>52</v>
      </c>
      <c r="CF359" s="230">
        <v>18</v>
      </c>
      <c r="CG359" s="231">
        <f>SUM(CF359)*BW359</f>
        <v>18</v>
      </c>
      <c r="CH359" s="230"/>
      <c r="CI359" s="231">
        <f>SUM(CH359)*BV359*5</f>
        <v>0</v>
      </c>
      <c r="CJ359" s="232">
        <f>SUM(BW359*DJ359*2+BW359*DL359*2)</f>
        <v>0</v>
      </c>
      <c r="CK359" s="232">
        <v>2</v>
      </c>
      <c r="CL359" s="230"/>
      <c r="CM359" s="231"/>
      <c r="CN359" s="230"/>
      <c r="CO359" s="232">
        <f>SUM(CN359)*3*BT359/5</f>
        <v>0</v>
      </c>
      <c r="CP359" s="230"/>
      <c r="CQ359" s="233">
        <f>SUM(CP359*BT359*(30+4))</f>
        <v>0</v>
      </c>
      <c r="CR359" s="230"/>
      <c r="CS359" s="234">
        <f>SUM(CR359*BT359*3)</f>
        <v>0</v>
      </c>
      <c r="CT359" s="230"/>
      <c r="CU359" s="232">
        <f>SUM(CT359*BT359/3)</f>
        <v>0</v>
      </c>
      <c r="CV359" s="230"/>
      <c r="CW359" s="232">
        <f>SUM(CV359*BT359*2/3)</f>
        <v>0</v>
      </c>
      <c r="CX359" s="230"/>
      <c r="CY359" s="231">
        <f>SUM(CX359*BT359)</f>
        <v>0</v>
      </c>
      <c r="CZ359" s="230"/>
      <c r="DA359" s="231">
        <f>SUM(CZ359*BV359)</f>
        <v>0</v>
      </c>
      <c r="DB359" s="230"/>
      <c r="DC359" s="232">
        <f>SUM(DB359*BT359*2)</f>
        <v>0</v>
      </c>
      <c r="DD359" s="230">
        <v>1</v>
      </c>
      <c r="DE359" s="232">
        <f t="shared" ref="DE359:DE361" si="3853">DD359*BW359*6</f>
        <v>6</v>
      </c>
      <c r="DF359" s="248"/>
      <c r="DG359" s="234"/>
      <c r="DH359" s="248"/>
      <c r="DI359" s="234"/>
      <c r="DJ359" s="248"/>
      <c r="DK359" s="234"/>
      <c r="DL359" s="248"/>
      <c r="DM359" s="234"/>
      <c r="DN359" s="248"/>
      <c r="DO359" s="234"/>
      <c r="DP359" s="248"/>
      <c r="DQ359" s="234"/>
      <c r="DR359" s="234"/>
      <c r="DS359" s="234">
        <f t="shared" ref="DS359:DS373" si="3854">SUM(DA359+DQ359+DO359+DM359+DK359+DI359+DE359+DC359+CW359+CY359+CU359+CS359+CQ359+CO359+CM359+CK359+CJ359+CI359+CG359+CC359+CA359+CE359+DG359)</f>
        <v>78</v>
      </c>
      <c r="DT359" s="234">
        <f t="shared" ref="DT359:DT373" si="3855">SUM(CA359+CC359+CG359+CI359+CJ359+DE359+DI359+DK359+DM359+DO359+CE359+DC359)</f>
        <v>76</v>
      </c>
      <c r="DU359" s="80"/>
      <c r="DV359" s="80"/>
      <c r="DW359" s="80"/>
      <c r="DX359" s="80"/>
      <c r="DY359" s="80"/>
      <c r="DZ359" s="234"/>
      <c r="EA359" s="236"/>
      <c r="EB359" s="236"/>
      <c r="EC359" s="80"/>
      <c r="ED359" s="80"/>
      <c r="EE359" s="80"/>
      <c r="EF359" s="80"/>
      <c r="EG359" s="80"/>
      <c r="EH359" s="80"/>
      <c r="EI359" s="80"/>
      <c r="EJ359" s="80">
        <f t="shared" ref="EJ359:EJ373" si="3856">SUM(L359+BX359)</f>
        <v>114</v>
      </c>
      <c r="EK359" s="80">
        <f t="shared" ref="EK359:EK373" si="3857">SUM(M359+BY359)</f>
        <v>110</v>
      </c>
      <c r="EL359" s="80">
        <f t="shared" ref="EL359:EL373" si="3858">SUM(N359+BZ359)</f>
        <v>0</v>
      </c>
      <c r="EM359" s="237">
        <f t="shared" ref="EM359:EM373" si="3859">SUM(O359+CA359)</f>
        <v>0</v>
      </c>
      <c r="EN359" s="80">
        <f t="shared" ref="EN359:EN373" si="3860">SUM(P359+CB359)</f>
        <v>0</v>
      </c>
      <c r="EO359" s="80">
        <f t="shared" ref="EO359:EO373" si="3861">SUM(Q359+CC359)</f>
        <v>0</v>
      </c>
      <c r="EP359" s="80">
        <f t="shared" ref="EP359:EP373" si="3862">SUM(R359+CD359)</f>
        <v>86</v>
      </c>
      <c r="EQ359" s="80">
        <f t="shared" ref="EQ359:EQ373" si="3863">SUM(S359+CE359)</f>
        <v>86</v>
      </c>
      <c r="ER359" s="80">
        <f t="shared" ref="ER359:ER373" si="3864">SUM(T359+CF359)</f>
        <v>24</v>
      </c>
      <c r="ES359" s="80">
        <f t="shared" ref="ES359:ES373" si="3865">SUM(U359+CG359)</f>
        <v>24</v>
      </c>
      <c r="ET359" s="80">
        <f t="shared" ref="ET359:ET373" si="3866">SUM(V359+CH359)</f>
        <v>0</v>
      </c>
      <c r="EU359" s="80">
        <f t="shared" ref="EU359:EU373" si="3867">SUM(W359+CI359)</f>
        <v>0</v>
      </c>
      <c r="EV359" s="80">
        <f t="shared" ref="EV359:EV373" si="3868">SUM(X359+CJ359)</f>
        <v>0</v>
      </c>
      <c r="EW359" s="237">
        <f t="shared" ref="EW359:EW373" si="3869">SUM(Y359+CK359)</f>
        <v>4</v>
      </c>
      <c r="EX359" s="80">
        <f t="shared" ref="EX359:EX373" si="3870">SUM(Z359+CL359)</f>
        <v>0</v>
      </c>
      <c r="EY359" s="80">
        <f t="shared" ref="EY359:EY373" si="3871">SUM(AA359+CM359)</f>
        <v>0</v>
      </c>
      <c r="EZ359" s="80">
        <f t="shared" ref="EZ359:EZ373" si="3872">SUM(AB359+CN359)</f>
        <v>0</v>
      </c>
      <c r="FA359" s="80">
        <f t="shared" ref="FA359:FA373" si="3873">SUM(AC359+CO359)</f>
        <v>0</v>
      </c>
      <c r="FB359" s="80">
        <f t="shared" ref="FB359:FB373" si="3874">SUM(AD359+CP359)</f>
        <v>0</v>
      </c>
      <c r="FC359" s="80">
        <f t="shared" ref="FC359:FC373" si="3875">SUM(AE359+CQ359)</f>
        <v>0</v>
      </c>
      <c r="FD359" s="80">
        <f t="shared" ref="FD359:FD373" si="3876">SUM(AF359+CR359)</f>
        <v>0</v>
      </c>
      <c r="FE359" s="80">
        <f t="shared" ref="FE359:FE373" si="3877">SUM(AG359+CS359)</f>
        <v>0</v>
      </c>
      <c r="FF359" s="80">
        <f t="shared" ref="FF359:FF373" si="3878">SUM(AH359+CT359)</f>
        <v>0</v>
      </c>
      <c r="FG359" s="237">
        <f t="shared" ref="FG359:FG373" si="3879">SUM(AI359+CU359)</f>
        <v>0</v>
      </c>
      <c r="FH359" s="80">
        <f t="shared" ref="FH359:FH373" si="3880">SUM(AJ359+CV359)</f>
        <v>0</v>
      </c>
      <c r="FI359" s="80">
        <f t="shared" ref="FI359:FI373" si="3881">SUM(AK359+CW359)</f>
        <v>0</v>
      </c>
      <c r="FJ359" s="80">
        <f t="shared" ref="FJ359:FJ373" si="3882">SUM(AL359+CX359)</f>
        <v>0</v>
      </c>
      <c r="FK359" s="80">
        <f t="shared" ref="FK359:FK373" si="3883">SUM(AM359+CY359)</f>
        <v>0</v>
      </c>
      <c r="FL359" s="80">
        <f t="shared" ref="FL359:FL373" si="3884">SUM(AN359+CZ359)</f>
        <v>0</v>
      </c>
      <c r="FM359" s="80">
        <f t="shared" ref="FM359:FM373" si="3885">SUM(AO359+DA359)</f>
        <v>0</v>
      </c>
      <c r="FN359" s="80">
        <f t="shared" ref="FN359:FN373" si="3886">SUM(AP359+DB359)</f>
        <v>0</v>
      </c>
      <c r="FO359" s="80">
        <f t="shared" ref="FO359:FO373" si="3887">SUM(AQ359+DC359)</f>
        <v>0</v>
      </c>
      <c r="FP359" s="80">
        <f t="shared" ref="FP359:FP373" si="3888">SUM(AR359+DD359)</f>
        <v>2</v>
      </c>
      <c r="FQ359" s="80">
        <f t="shared" ref="FQ359:FS373" si="3889">SUM(AS359+DE359)</f>
        <v>12</v>
      </c>
      <c r="FR359" s="80"/>
      <c r="FS359" s="80">
        <f t="shared" si="3889"/>
        <v>0</v>
      </c>
      <c r="FT359" s="80">
        <f t="shared" ref="FT359:FT373" si="3890">SUM(AV359+DH359)</f>
        <v>0</v>
      </c>
      <c r="FU359" s="80">
        <f t="shared" ref="FU359:FU373" si="3891">SUM(AW359+DI359)</f>
        <v>0</v>
      </c>
      <c r="FV359" s="80">
        <f t="shared" ref="FV359:FV373" si="3892">SUM(AX359+DJ359)</f>
        <v>0</v>
      </c>
      <c r="FW359" s="80">
        <f t="shared" ref="FW359:FW373" si="3893">SUM(AY359+DK359)</f>
        <v>0</v>
      </c>
      <c r="FX359" s="80">
        <f t="shared" ref="FX359:FX373" si="3894">SUM(AZ359+DL359)</f>
        <v>0</v>
      </c>
      <c r="FY359" s="80">
        <f t="shared" ref="FY359:FY373" si="3895">SUM(BA359+DM359)</f>
        <v>0</v>
      </c>
      <c r="FZ359" s="80">
        <f t="shared" ref="FZ359:FZ373" si="3896">SUM(BB359+DN359)</f>
        <v>0</v>
      </c>
      <c r="GA359" s="80">
        <f t="shared" ref="GA359:GA373" si="3897">SUM(BC359+DO359)</f>
        <v>0</v>
      </c>
      <c r="GB359" s="80">
        <f t="shared" ref="GB359:GB373" si="3898">SUM(BD359+DP359)</f>
        <v>0</v>
      </c>
      <c r="GC359" s="80">
        <f t="shared" ref="GC359:GC373" si="3899">SUM(BE359+DQ359)</f>
        <v>0</v>
      </c>
      <c r="GD359" s="80">
        <f t="shared" ref="GD359:GD373" si="3900">SUM(BF359+DR359)</f>
        <v>0</v>
      </c>
      <c r="GE359" s="238">
        <f t="shared" ref="GE359:GE373" si="3901">SUM(BG359+DS359)</f>
        <v>126</v>
      </c>
      <c r="GF359" s="239">
        <f t="shared" ref="GF359:GF373" si="3902">SUM(BH359+DT359)</f>
        <v>122</v>
      </c>
      <c r="GG359" s="80"/>
      <c r="GH359" s="80"/>
      <c r="GI359" s="80"/>
      <c r="GJ359" s="80"/>
      <c r="GL359" s="240"/>
      <c r="GM359" s="240"/>
      <c r="GN359" s="241"/>
      <c r="GO359" s="242"/>
      <c r="GP359" s="247"/>
    </row>
    <row r="360" spans="1:200" s="2" customFormat="1" ht="24.95" hidden="1" customHeight="1">
      <c r="A360" s="31"/>
      <c r="B360" s="111" t="s">
        <v>110</v>
      </c>
      <c r="C360" s="109" t="s">
        <v>116</v>
      </c>
      <c r="D360" s="109" t="s">
        <v>112</v>
      </c>
      <c r="E360" s="45" t="s">
        <v>121</v>
      </c>
      <c r="F360" s="45">
        <v>412</v>
      </c>
      <c r="G360" s="109">
        <v>7</v>
      </c>
      <c r="H360" s="45">
        <v>166</v>
      </c>
      <c r="I360" s="45">
        <v>1</v>
      </c>
      <c r="J360" s="45">
        <v>1</v>
      </c>
      <c r="K360" s="45">
        <v>1</v>
      </c>
      <c r="L360" s="44">
        <v>40</v>
      </c>
      <c r="M360" s="99">
        <f>SUM(N360+P360+R360+T360+V360)</f>
        <v>40</v>
      </c>
      <c r="N360" s="62"/>
      <c r="O360" s="58">
        <f>SUM(N360)*I360</f>
        <v>0</v>
      </c>
      <c r="P360" s="62"/>
      <c r="Q360" s="58">
        <f>J360*P360</f>
        <v>0</v>
      </c>
      <c r="R360" s="62">
        <v>34</v>
      </c>
      <c r="S360" s="58">
        <f>SUM(R360)*J360</f>
        <v>34</v>
      </c>
      <c r="T360" s="62">
        <v>6</v>
      </c>
      <c r="U360" s="58">
        <f>SUM(T360)*K360</f>
        <v>6</v>
      </c>
      <c r="V360" s="62"/>
      <c r="W360" s="58">
        <f>SUM(V360)*J360*5</f>
        <v>0</v>
      </c>
      <c r="X360" s="51">
        <f>SUM(K360*AX360*2+K360*AZ360*2)</f>
        <v>0</v>
      </c>
      <c r="Y360" s="51">
        <f t="shared" si="3849"/>
        <v>2</v>
      </c>
      <c r="Z360" s="62"/>
      <c r="AA360" s="58"/>
      <c r="AB360" s="62"/>
      <c r="AC360" s="51">
        <f>SUM(AB360)*3*H360/5</f>
        <v>0</v>
      </c>
      <c r="AD360" s="62"/>
      <c r="AE360" s="100">
        <f>SUM(AD360*H360*(30+4))</f>
        <v>0</v>
      </c>
      <c r="AF360" s="62"/>
      <c r="AG360" s="52">
        <f>SUM(AF360*H360*3)</f>
        <v>0</v>
      </c>
      <c r="AH360" s="62"/>
      <c r="AI360" s="51">
        <f>SUM(AH360*H360/3)</f>
        <v>0</v>
      </c>
      <c r="AJ360" s="62"/>
      <c r="AK360" s="51">
        <f>SUM(AJ360*H360*2/3)</f>
        <v>0</v>
      </c>
      <c r="AL360" s="62"/>
      <c r="AM360" s="58">
        <f>SUM(AL360*H360)</f>
        <v>0</v>
      </c>
      <c r="AN360" s="62"/>
      <c r="AO360" s="58">
        <f>SUM(AN360*J360)</f>
        <v>0</v>
      </c>
      <c r="AP360" s="62"/>
      <c r="AQ360" s="51">
        <f>SUM(AP360*H360*2)</f>
        <v>0</v>
      </c>
      <c r="AR360" s="62">
        <v>1</v>
      </c>
      <c r="AS360" s="51">
        <f t="shared" si="3850"/>
        <v>6</v>
      </c>
      <c r="AT360" s="63"/>
      <c r="AU360" s="52"/>
      <c r="AV360" s="63"/>
      <c r="AW360" s="52"/>
      <c r="AX360" s="63"/>
      <c r="AY360" s="52"/>
      <c r="AZ360" s="63"/>
      <c r="BA360" s="52"/>
      <c r="BB360" s="63"/>
      <c r="BC360" s="52"/>
      <c r="BD360" s="63"/>
      <c r="BE360" s="52"/>
      <c r="BF360" s="52"/>
      <c r="BG360" s="52">
        <f t="shared" si="3851"/>
        <v>48</v>
      </c>
      <c r="BH360" s="52">
        <f t="shared" si="3852"/>
        <v>46</v>
      </c>
      <c r="BI360" s="31"/>
      <c r="BJ360" s="31"/>
      <c r="BK360" s="31"/>
      <c r="BL360" s="31"/>
      <c r="BM360" s="31"/>
      <c r="BN360" s="44" t="s">
        <v>110</v>
      </c>
      <c r="BO360" s="109" t="s">
        <v>116</v>
      </c>
      <c r="BP360" s="109" t="s">
        <v>112</v>
      </c>
      <c r="BQ360" s="45" t="s">
        <v>121</v>
      </c>
      <c r="BR360" s="45">
        <v>412</v>
      </c>
      <c r="BS360" s="109">
        <v>8</v>
      </c>
      <c r="BT360" s="45">
        <v>166</v>
      </c>
      <c r="BU360" s="45">
        <v>1</v>
      </c>
      <c r="BV360" s="45">
        <v>1</v>
      </c>
      <c r="BW360" s="45">
        <v>1</v>
      </c>
      <c r="BX360" s="113">
        <v>74</v>
      </c>
      <c r="BY360" s="99">
        <f>SUM(BZ360+CB360+CD360+CF360+CH360)</f>
        <v>70</v>
      </c>
      <c r="BZ360" s="62"/>
      <c r="CA360" s="58">
        <f>SUM(BZ360)*BU360</f>
        <v>0</v>
      </c>
      <c r="CB360" s="62"/>
      <c r="CC360" s="58">
        <f>BV360*CB360</f>
        <v>0</v>
      </c>
      <c r="CD360" s="62">
        <v>52</v>
      </c>
      <c r="CE360" s="58">
        <f>SUM(CD360)*BV360</f>
        <v>52</v>
      </c>
      <c r="CF360" s="62">
        <v>18</v>
      </c>
      <c r="CG360" s="58">
        <f>SUM(CF360)*BW360</f>
        <v>18</v>
      </c>
      <c r="CH360" s="62"/>
      <c r="CI360" s="58">
        <f>SUM(CH360)*BV360*5</f>
        <v>0</v>
      </c>
      <c r="CJ360" s="51">
        <f>SUM(BW360*DJ360*2+BW360*DL360*2)</f>
        <v>0</v>
      </c>
      <c r="CK360" s="51">
        <v>2</v>
      </c>
      <c r="CL360" s="62"/>
      <c r="CM360" s="58"/>
      <c r="CN360" s="62"/>
      <c r="CO360" s="51">
        <f>SUM(CN360)*3*BT360/5</f>
        <v>0</v>
      </c>
      <c r="CP360" s="62"/>
      <c r="CQ360" s="100">
        <f>SUM(CP360*BT360*(30+4))</f>
        <v>0</v>
      </c>
      <c r="CR360" s="62"/>
      <c r="CS360" s="52">
        <f>SUM(CR360*BT360*3)</f>
        <v>0</v>
      </c>
      <c r="CT360" s="62"/>
      <c r="CU360" s="51">
        <f>SUM(CT360*BT360/3)</f>
        <v>0</v>
      </c>
      <c r="CV360" s="62"/>
      <c r="CW360" s="51">
        <f>SUM(CV360*BT360*2/3)</f>
        <v>0</v>
      </c>
      <c r="CX360" s="62"/>
      <c r="CY360" s="58">
        <f>SUM(CX360*BT360)</f>
        <v>0</v>
      </c>
      <c r="CZ360" s="62"/>
      <c r="DA360" s="58">
        <f>SUM(CZ360*BV360)</f>
        <v>0</v>
      </c>
      <c r="DB360" s="62"/>
      <c r="DC360" s="51">
        <f>SUM(DB360*BT360*2)</f>
        <v>0</v>
      </c>
      <c r="DD360" s="62">
        <v>1</v>
      </c>
      <c r="DE360" s="51">
        <f t="shared" si="3853"/>
        <v>6</v>
      </c>
      <c r="DF360" s="63"/>
      <c r="DG360" s="52"/>
      <c r="DH360" s="63"/>
      <c r="DI360" s="52"/>
      <c r="DJ360" s="63"/>
      <c r="DK360" s="52"/>
      <c r="DL360" s="63"/>
      <c r="DM360" s="52"/>
      <c r="DN360" s="63"/>
      <c r="DO360" s="52"/>
      <c r="DP360" s="63"/>
      <c r="DQ360" s="52"/>
      <c r="DR360" s="52"/>
      <c r="DS360" s="52">
        <f t="shared" si="3854"/>
        <v>78</v>
      </c>
      <c r="DT360" s="52">
        <f t="shared" si="3855"/>
        <v>76</v>
      </c>
      <c r="DU360" s="31"/>
      <c r="DV360" s="31"/>
      <c r="DW360" s="31"/>
      <c r="DX360" s="31"/>
      <c r="DY360" s="31"/>
      <c r="DZ360" s="52"/>
      <c r="EA360" s="101"/>
      <c r="EB360" s="101"/>
      <c r="EC360" s="31"/>
      <c r="ED360" s="31"/>
      <c r="EE360" s="31"/>
      <c r="EF360" s="31"/>
      <c r="EG360" s="31"/>
      <c r="EH360" s="31"/>
      <c r="EI360" s="31"/>
      <c r="EJ360" s="31">
        <f t="shared" si="3856"/>
        <v>114</v>
      </c>
      <c r="EK360" s="31">
        <f t="shared" si="3857"/>
        <v>110</v>
      </c>
      <c r="EL360" s="31">
        <f t="shared" si="3858"/>
        <v>0</v>
      </c>
      <c r="EM360" s="30">
        <f t="shared" si="3859"/>
        <v>0</v>
      </c>
      <c r="EN360" s="31">
        <f t="shared" si="3860"/>
        <v>0</v>
      </c>
      <c r="EO360" s="31">
        <f t="shared" si="3861"/>
        <v>0</v>
      </c>
      <c r="EP360" s="31">
        <f t="shared" si="3862"/>
        <v>86</v>
      </c>
      <c r="EQ360" s="31">
        <f t="shared" si="3863"/>
        <v>86</v>
      </c>
      <c r="ER360" s="31">
        <f t="shared" si="3864"/>
        <v>24</v>
      </c>
      <c r="ES360" s="31">
        <f t="shared" si="3865"/>
        <v>24</v>
      </c>
      <c r="ET360" s="31">
        <f t="shared" si="3866"/>
        <v>0</v>
      </c>
      <c r="EU360" s="31">
        <f t="shared" si="3867"/>
        <v>0</v>
      </c>
      <c r="EV360" s="31">
        <f t="shared" si="3868"/>
        <v>0</v>
      </c>
      <c r="EW360" s="30">
        <f t="shared" si="3869"/>
        <v>4</v>
      </c>
      <c r="EX360" s="31">
        <f t="shared" si="3870"/>
        <v>0</v>
      </c>
      <c r="EY360" s="31">
        <f t="shared" si="3871"/>
        <v>0</v>
      </c>
      <c r="EZ360" s="31">
        <f t="shared" si="3872"/>
        <v>0</v>
      </c>
      <c r="FA360" s="31">
        <f t="shared" si="3873"/>
        <v>0</v>
      </c>
      <c r="FB360" s="31">
        <f t="shared" si="3874"/>
        <v>0</v>
      </c>
      <c r="FC360" s="31">
        <f t="shared" si="3875"/>
        <v>0</v>
      </c>
      <c r="FD360" s="31">
        <f t="shared" si="3876"/>
        <v>0</v>
      </c>
      <c r="FE360" s="31">
        <f t="shared" si="3877"/>
        <v>0</v>
      </c>
      <c r="FF360" s="31">
        <f t="shared" si="3878"/>
        <v>0</v>
      </c>
      <c r="FG360" s="30">
        <f t="shared" si="3879"/>
        <v>0</v>
      </c>
      <c r="FH360" s="31">
        <f t="shared" si="3880"/>
        <v>0</v>
      </c>
      <c r="FI360" s="31">
        <f t="shared" si="3881"/>
        <v>0</v>
      </c>
      <c r="FJ360" s="31">
        <f t="shared" si="3882"/>
        <v>0</v>
      </c>
      <c r="FK360" s="31">
        <f t="shared" si="3883"/>
        <v>0</v>
      </c>
      <c r="FL360" s="31">
        <f t="shared" si="3884"/>
        <v>0</v>
      </c>
      <c r="FM360" s="31">
        <f t="shared" si="3885"/>
        <v>0</v>
      </c>
      <c r="FN360" s="31">
        <f t="shared" si="3886"/>
        <v>0</v>
      </c>
      <c r="FO360" s="31">
        <f t="shared" si="3887"/>
        <v>0</v>
      </c>
      <c r="FP360" s="31">
        <f t="shared" si="3888"/>
        <v>2</v>
      </c>
      <c r="FQ360" s="31">
        <f t="shared" si="3889"/>
        <v>12</v>
      </c>
      <c r="FR360" s="31"/>
      <c r="FS360" s="31">
        <f t="shared" si="3889"/>
        <v>0</v>
      </c>
      <c r="FT360" s="31">
        <f t="shared" si="3890"/>
        <v>0</v>
      </c>
      <c r="FU360" s="31">
        <f t="shared" si="3891"/>
        <v>0</v>
      </c>
      <c r="FV360" s="31">
        <f t="shared" si="3892"/>
        <v>0</v>
      </c>
      <c r="FW360" s="31">
        <f t="shared" si="3893"/>
        <v>0</v>
      </c>
      <c r="FX360" s="31">
        <f t="shared" si="3894"/>
        <v>0</v>
      </c>
      <c r="FY360" s="31">
        <f t="shared" si="3895"/>
        <v>0</v>
      </c>
      <c r="FZ360" s="31">
        <f t="shared" si="3896"/>
        <v>0</v>
      </c>
      <c r="GA360" s="31">
        <f t="shared" si="3897"/>
        <v>0</v>
      </c>
      <c r="GB360" s="31">
        <f t="shared" si="3898"/>
        <v>0</v>
      </c>
      <c r="GC360" s="31">
        <f t="shared" si="3899"/>
        <v>0</v>
      </c>
      <c r="GD360" s="31">
        <f t="shared" si="3900"/>
        <v>0</v>
      </c>
      <c r="GE360" s="97">
        <f t="shared" si="3901"/>
        <v>126</v>
      </c>
      <c r="GF360" s="98">
        <f t="shared" si="3902"/>
        <v>122</v>
      </c>
      <c r="GG360" s="31"/>
      <c r="GH360" s="31"/>
      <c r="GI360" s="31"/>
      <c r="GJ360" s="31"/>
      <c r="GL360" s="7"/>
      <c r="GM360" s="7"/>
      <c r="GN360" s="11"/>
      <c r="GO360" s="33"/>
      <c r="GP360" s="40"/>
    </row>
    <row r="361" spans="1:200" s="2" customFormat="1" ht="24.95" hidden="1" customHeight="1">
      <c r="A361" s="31"/>
      <c r="B361" s="111" t="s">
        <v>110</v>
      </c>
      <c r="C361" s="109" t="s">
        <v>116</v>
      </c>
      <c r="D361" s="109" t="s">
        <v>112</v>
      </c>
      <c r="E361" s="45" t="s">
        <v>121</v>
      </c>
      <c r="F361" s="45">
        <v>417</v>
      </c>
      <c r="G361" s="109">
        <v>7</v>
      </c>
      <c r="H361" s="45">
        <v>166</v>
      </c>
      <c r="I361" s="45">
        <v>1</v>
      </c>
      <c r="J361" s="45">
        <v>1</v>
      </c>
      <c r="K361" s="45">
        <v>1</v>
      </c>
      <c r="L361" s="44">
        <v>40</v>
      </c>
      <c r="M361" s="99">
        <f>SUM(N361+P361+R361+T361+V361)</f>
        <v>40</v>
      </c>
      <c r="N361" s="62"/>
      <c r="O361" s="58">
        <f>SUM(N361)*I361</f>
        <v>0</v>
      </c>
      <c r="P361" s="62"/>
      <c r="Q361" s="58">
        <f>J361*P361</f>
        <v>0</v>
      </c>
      <c r="R361" s="62">
        <v>34</v>
      </c>
      <c r="S361" s="58">
        <f>SUM(R361)*J361</f>
        <v>34</v>
      </c>
      <c r="T361" s="62">
        <v>6</v>
      </c>
      <c r="U361" s="58">
        <f>SUM(T361)*K361</f>
        <v>6</v>
      </c>
      <c r="V361" s="62"/>
      <c r="W361" s="58">
        <f>SUM(V361)*J361*5</f>
        <v>0</v>
      </c>
      <c r="X361" s="51">
        <f>SUM(K361*AX361*2+K361*AZ361*2)</f>
        <v>0</v>
      </c>
      <c r="Y361" s="51">
        <f t="shared" si="3849"/>
        <v>2</v>
      </c>
      <c r="Z361" s="62"/>
      <c r="AA361" s="58"/>
      <c r="AB361" s="62"/>
      <c r="AC361" s="51">
        <f>SUM(AB361)*3*H361/5</f>
        <v>0</v>
      </c>
      <c r="AD361" s="62"/>
      <c r="AE361" s="100">
        <f>SUM(AD361*H361*(30+4))</f>
        <v>0</v>
      </c>
      <c r="AF361" s="62"/>
      <c r="AG361" s="52">
        <f>SUM(AF361*H361*3)</f>
        <v>0</v>
      </c>
      <c r="AH361" s="62"/>
      <c r="AI361" s="51">
        <f>SUM(AH361*H361/3)</f>
        <v>0</v>
      </c>
      <c r="AJ361" s="62"/>
      <c r="AK361" s="51">
        <f>SUM(AJ361*H361*2/3)</f>
        <v>0</v>
      </c>
      <c r="AL361" s="62"/>
      <c r="AM361" s="58">
        <f>SUM(AL361*H361)</f>
        <v>0</v>
      </c>
      <c r="AN361" s="62"/>
      <c r="AO361" s="58">
        <f>SUM(AN361*J361)</f>
        <v>0</v>
      </c>
      <c r="AP361" s="62"/>
      <c r="AQ361" s="51">
        <f>SUM(AP361*H361*2)</f>
        <v>0</v>
      </c>
      <c r="AR361" s="62">
        <v>1</v>
      </c>
      <c r="AS361" s="51">
        <f t="shared" si="3850"/>
        <v>6</v>
      </c>
      <c r="AT361" s="63"/>
      <c r="AU361" s="52"/>
      <c r="AV361" s="63"/>
      <c r="AW361" s="52"/>
      <c r="AX361" s="63"/>
      <c r="AY361" s="52"/>
      <c r="AZ361" s="63"/>
      <c r="BA361" s="52"/>
      <c r="BB361" s="63"/>
      <c r="BC361" s="52"/>
      <c r="BD361" s="63"/>
      <c r="BE361" s="52"/>
      <c r="BF361" s="52"/>
      <c r="BG361" s="52">
        <f t="shared" si="3851"/>
        <v>48</v>
      </c>
      <c r="BH361" s="52">
        <f t="shared" si="3852"/>
        <v>46</v>
      </c>
      <c r="BI361" s="44"/>
      <c r="BJ361" s="31"/>
      <c r="BK361" s="31"/>
      <c r="BL361" s="31"/>
      <c r="BM361" s="31"/>
      <c r="BN361" s="44" t="s">
        <v>110</v>
      </c>
      <c r="BO361" s="109" t="s">
        <v>116</v>
      </c>
      <c r="BP361" s="109" t="s">
        <v>112</v>
      </c>
      <c r="BQ361" s="45" t="s">
        <v>121</v>
      </c>
      <c r="BR361" s="45">
        <v>417</v>
      </c>
      <c r="BS361" s="109">
        <v>8</v>
      </c>
      <c r="BT361" s="45">
        <v>166</v>
      </c>
      <c r="BU361" s="45">
        <v>1</v>
      </c>
      <c r="BV361" s="45">
        <v>1</v>
      </c>
      <c r="BW361" s="45">
        <v>1</v>
      </c>
      <c r="BX361" s="113">
        <v>74</v>
      </c>
      <c r="BY361" s="99">
        <f>SUM(BZ361+CB361+CD361+CF361+CH361)</f>
        <v>70</v>
      </c>
      <c r="BZ361" s="62"/>
      <c r="CA361" s="58">
        <f>SUM(BZ361)*BU361</f>
        <v>0</v>
      </c>
      <c r="CB361" s="62"/>
      <c r="CC361" s="58">
        <f>BV361*CB361</f>
        <v>0</v>
      </c>
      <c r="CD361" s="62">
        <v>52</v>
      </c>
      <c r="CE361" s="58">
        <f>SUM(CD361)*BV361</f>
        <v>52</v>
      </c>
      <c r="CF361" s="62">
        <v>18</v>
      </c>
      <c r="CG361" s="58">
        <f>SUM(CF361)*BW361</f>
        <v>18</v>
      </c>
      <c r="CH361" s="62"/>
      <c r="CI361" s="58">
        <f>SUM(CH361)*BV361*5</f>
        <v>0</v>
      </c>
      <c r="CJ361" s="51">
        <f>SUM(BW361*DJ361*2+BW361*DL361*2)</f>
        <v>0</v>
      </c>
      <c r="CK361" s="51">
        <v>2</v>
      </c>
      <c r="CL361" s="62"/>
      <c r="CM361" s="58"/>
      <c r="CN361" s="62"/>
      <c r="CO361" s="51">
        <f>SUM(CN361)*3*BT361/5</f>
        <v>0</v>
      </c>
      <c r="CP361" s="62"/>
      <c r="CQ361" s="100">
        <f>SUM(CP361*BT361*(30+4))</f>
        <v>0</v>
      </c>
      <c r="CR361" s="62"/>
      <c r="CS361" s="52">
        <f>SUM(CR361*BT361*3)</f>
        <v>0</v>
      </c>
      <c r="CT361" s="62"/>
      <c r="CU361" s="51">
        <f>SUM(CT361*BT361/3)</f>
        <v>0</v>
      </c>
      <c r="CV361" s="62"/>
      <c r="CW361" s="51">
        <f>SUM(CV361*BT361*2/3)</f>
        <v>0</v>
      </c>
      <c r="CX361" s="62"/>
      <c r="CY361" s="58">
        <f>SUM(CX361*BT361)</f>
        <v>0</v>
      </c>
      <c r="CZ361" s="62"/>
      <c r="DA361" s="58">
        <f>SUM(CZ361*BV361)</f>
        <v>0</v>
      </c>
      <c r="DB361" s="62"/>
      <c r="DC361" s="51">
        <f>SUM(DB361*BT361*2)</f>
        <v>0</v>
      </c>
      <c r="DD361" s="62">
        <v>1</v>
      </c>
      <c r="DE361" s="51">
        <f t="shared" si="3853"/>
        <v>6</v>
      </c>
      <c r="DF361" s="63"/>
      <c r="DG361" s="52"/>
      <c r="DH361" s="63"/>
      <c r="DI361" s="52"/>
      <c r="DJ361" s="63"/>
      <c r="DK361" s="52"/>
      <c r="DL361" s="63"/>
      <c r="DM361" s="52"/>
      <c r="DN361" s="63"/>
      <c r="DO361" s="52"/>
      <c r="DP361" s="63"/>
      <c r="DQ361" s="52"/>
      <c r="DR361" s="52"/>
      <c r="DS361" s="52">
        <f t="shared" si="3854"/>
        <v>78</v>
      </c>
      <c r="DT361" s="52">
        <f t="shared" si="3855"/>
        <v>76</v>
      </c>
      <c r="DU361" s="31"/>
      <c r="DV361" s="31"/>
      <c r="DW361" s="31"/>
      <c r="DX361" s="31"/>
      <c r="DY361" s="31"/>
      <c r="DZ361" s="52"/>
      <c r="EA361" s="101"/>
      <c r="EB361" s="101"/>
      <c r="EC361" s="31"/>
      <c r="ED361" s="31"/>
      <c r="EE361" s="31"/>
      <c r="EF361" s="31"/>
      <c r="EG361" s="31"/>
      <c r="EH361" s="31"/>
      <c r="EI361" s="31"/>
      <c r="EJ361" s="31">
        <f t="shared" si="3856"/>
        <v>114</v>
      </c>
      <c r="EK361" s="31">
        <f t="shared" si="3857"/>
        <v>110</v>
      </c>
      <c r="EL361" s="31">
        <f t="shared" si="3858"/>
        <v>0</v>
      </c>
      <c r="EM361" s="30">
        <f t="shared" si="3859"/>
        <v>0</v>
      </c>
      <c r="EN361" s="31">
        <f t="shared" si="3860"/>
        <v>0</v>
      </c>
      <c r="EO361" s="31">
        <f t="shared" si="3861"/>
        <v>0</v>
      </c>
      <c r="EP361" s="31">
        <f t="shared" si="3862"/>
        <v>86</v>
      </c>
      <c r="EQ361" s="31">
        <f t="shared" si="3863"/>
        <v>86</v>
      </c>
      <c r="ER361" s="31">
        <f t="shared" si="3864"/>
        <v>24</v>
      </c>
      <c r="ES361" s="31">
        <f t="shared" si="3865"/>
        <v>24</v>
      </c>
      <c r="ET361" s="31">
        <f t="shared" si="3866"/>
        <v>0</v>
      </c>
      <c r="EU361" s="31">
        <f t="shared" si="3867"/>
        <v>0</v>
      </c>
      <c r="EV361" s="31">
        <f t="shared" si="3868"/>
        <v>0</v>
      </c>
      <c r="EW361" s="30">
        <f t="shared" si="3869"/>
        <v>4</v>
      </c>
      <c r="EX361" s="31">
        <f t="shared" si="3870"/>
        <v>0</v>
      </c>
      <c r="EY361" s="31">
        <f t="shared" si="3871"/>
        <v>0</v>
      </c>
      <c r="EZ361" s="31">
        <f t="shared" si="3872"/>
        <v>0</v>
      </c>
      <c r="FA361" s="31">
        <f t="shared" si="3873"/>
        <v>0</v>
      </c>
      <c r="FB361" s="31">
        <f t="shared" si="3874"/>
        <v>0</v>
      </c>
      <c r="FC361" s="31">
        <f t="shared" si="3875"/>
        <v>0</v>
      </c>
      <c r="FD361" s="31">
        <f t="shared" si="3876"/>
        <v>0</v>
      </c>
      <c r="FE361" s="31">
        <f t="shared" si="3877"/>
        <v>0</v>
      </c>
      <c r="FF361" s="31">
        <f t="shared" si="3878"/>
        <v>0</v>
      </c>
      <c r="FG361" s="30">
        <f t="shared" si="3879"/>
        <v>0</v>
      </c>
      <c r="FH361" s="31">
        <f t="shared" si="3880"/>
        <v>0</v>
      </c>
      <c r="FI361" s="31">
        <f t="shared" si="3881"/>
        <v>0</v>
      </c>
      <c r="FJ361" s="31">
        <f t="shared" si="3882"/>
        <v>0</v>
      </c>
      <c r="FK361" s="31">
        <f t="shared" si="3883"/>
        <v>0</v>
      </c>
      <c r="FL361" s="31">
        <f t="shared" si="3884"/>
        <v>0</v>
      </c>
      <c r="FM361" s="31">
        <f t="shared" si="3885"/>
        <v>0</v>
      </c>
      <c r="FN361" s="31">
        <f t="shared" si="3886"/>
        <v>0</v>
      </c>
      <c r="FO361" s="31">
        <f t="shared" si="3887"/>
        <v>0</v>
      </c>
      <c r="FP361" s="31">
        <f t="shared" si="3888"/>
        <v>2</v>
      </c>
      <c r="FQ361" s="31">
        <f t="shared" si="3889"/>
        <v>12</v>
      </c>
      <c r="FR361" s="31"/>
      <c r="FS361" s="31">
        <f t="shared" si="3889"/>
        <v>0</v>
      </c>
      <c r="FT361" s="31">
        <f t="shared" si="3890"/>
        <v>0</v>
      </c>
      <c r="FU361" s="31">
        <f t="shared" si="3891"/>
        <v>0</v>
      </c>
      <c r="FV361" s="31">
        <f t="shared" si="3892"/>
        <v>0</v>
      </c>
      <c r="FW361" s="31">
        <f t="shared" si="3893"/>
        <v>0</v>
      </c>
      <c r="FX361" s="31">
        <f t="shared" si="3894"/>
        <v>0</v>
      </c>
      <c r="FY361" s="31">
        <f t="shared" si="3895"/>
        <v>0</v>
      </c>
      <c r="FZ361" s="31">
        <f t="shared" si="3896"/>
        <v>0</v>
      </c>
      <c r="GA361" s="31">
        <f t="shared" si="3897"/>
        <v>0</v>
      </c>
      <c r="GB361" s="31">
        <f t="shared" si="3898"/>
        <v>0</v>
      </c>
      <c r="GC361" s="31">
        <f t="shared" si="3899"/>
        <v>0</v>
      </c>
      <c r="GD361" s="31">
        <f t="shared" si="3900"/>
        <v>0</v>
      </c>
      <c r="GE361" s="97">
        <f t="shared" si="3901"/>
        <v>126</v>
      </c>
      <c r="GF361" s="98">
        <f t="shared" si="3902"/>
        <v>122</v>
      </c>
      <c r="GG361" s="31"/>
      <c r="GH361" s="31"/>
      <c r="GI361" s="31"/>
      <c r="GJ361" s="31"/>
      <c r="GL361" s="7"/>
      <c r="GM361" s="7"/>
      <c r="GN361" s="11"/>
      <c r="GO361" s="33"/>
      <c r="GP361" s="40"/>
    </row>
    <row r="362" spans="1:200" s="2" customFormat="1" ht="24.95" hidden="1" customHeight="1">
      <c r="A362" s="31"/>
      <c r="B362" s="102" t="s">
        <v>110</v>
      </c>
      <c r="C362" s="109" t="s">
        <v>116</v>
      </c>
      <c r="D362" s="45" t="s">
        <v>112</v>
      </c>
      <c r="E362" s="45" t="s">
        <v>121</v>
      </c>
      <c r="F362" s="45">
        <v>317</v>
      </c>
      <c r="G362" s="45">
        <v>5</v>
      </c>
      <c r="H362" s="45">
        <v>141</v>
      </c>
      <c r="I362" s="45">
        <v>1</v>
      </c>
      <c r="J362" s="45">
        <v>1</v>
      </c>
      <c r="K362" s="45">
        <v>1</v>
      </c>
      <c r="L362" s="44">
        <v>44</v>
      </c>
      <c r="M362" s="99">
        <f t="shared" ref="M362" si="3903">SUM(N362+P362+R362+T362+V362)</f>
        <v>44</v>
      </c>
      <c r="N362" s="62"/>
      <c r="O362" s="58">
        <f t="shared" ref="O362" si="3904">SUM(N362)*I362</f>
        <v>0</v>
      </c>
      <c r="P362" s="62"/>
      <c r="Q362" s="58">
        <f t="shared" ref="Q362" si="3905">J362*P362</f>
        <v>0</v>
      </c>
      <c r="R362" s="62">
        <v>38</v>
      </c>
      <c r="S362" s="58">
        <f t="shared" ref="S362" si="3906">SUM(R362)*J362</f>
        <v>38</v>
      </c>
      <c r="T362" s="62">
        <v>6</v>
      </c>
      <c r="U362" s="58">
        <f t="shared" ref="U362" si="3907">SUM(T362)*K362</f>
        <v>6</v>
      </c>
      <c r="V362" s="62"/>
      <c r="W362" s="58">
        <f t="shared" ref="W362" si="3908">SUM(V362)*J362*5</f>
        <v>0</v>
      </c>
      <c r="X362" s="51">
        <f t="shared" ref="X362" si="3909">SUM(K362*AX362*2+K362*AZ362*2)</f>
        <v>0</v>
      </c>
      <c r="Y362" s="51">
        <v>2</v>
      </c>
      <c r="Z362" s="62"/>
      <c r="AA362" s="58"/>
      <c r="AB362" s="62"/>
      <c r="AC362" s="51">
        <f t="shared" ref="AC362" si="3910">SUM(AB362)*3*H362/5</f>
        <v>0</v>
      </c>
      <c r="AD362" s="62"/>
      <c r="AE362" s="100">
        <f t="shared" ref="AE362" si="3911">SUM(AD362*H362*(30+4))</f>
        <v>0</v>
      </c>
      <c r="AF362" s="62"/>
      <c r="AG362" s="52">
        <f t="shared" ref="AG362" si="3912">SUM(AF362*H362*3)</f>
        <v>0</v>
      </c>
      <c r="AH362" s="62"/>
      <c r="AI362" s="51">
        <f t="shared" ref="AI362" si="3913">SUM(AH362*H362/3)</f>
        <v>0</v>
      </c>
      <c r="AJ362" s="62"/>
      <c r="AK362" s="51">
        <f t="shared" ref="AK362" si="3914">SUM(AJ362*H362*2/3)</f>
        <v>0</v>
      </c>
      <c r="AL362" s="62"/>
      <c r="AM362" s="58">
        <f t="shared" ref="AM362" si="3915">SUM(AL362*H362)</f>
        <v>0</v>
      </c>
      <c r="AN362" s="62"/>
      <c r="AO362" s="58">
        <f t="shared" ref="AO362" si="3916">SUM(AN362*J362)</f>
        <v>0</v>
      </c>
      <c r="AP362" s="62"/>
      <c r="AQ362" s="51">
        <f t="shared" ref="AQ362" si="3917">SUM(AP362*H362*2)</f>
        <v>0</v>
      </c>
      <c r="AR362" s="62">
        <v>1</v>
      </c>
      <c r="AS362" s="51">
        <f>AR362*K362*6</f>
        <v>6</v>
      </c>
      <c r="AT362" s="63"/>
      <c r="AU362" s="52"/>
      <c r="AV362" s="63"/>
      <c r="AW362" s="52"/>
      <c r="AX362" s="63"/>
      <c r="AY362" s="52"/>
      <c r="AZ362" s="63"/>
      <c r="BA362" s="52"/>
      <c r="BB362" s="63"/>
      <c r="BC362" s="52"/>
      <c r="BD362" s="63"/>
      <c r="BE362" s="52"/>
      <c r="BF362" s="52"/>
      <c r="BG362" s="52">
        <f t="shared" si="3851"/>
        <v>52</v>
      </c>
      <c r="BH362" s="52">
        <f t="shared" si="3852"/>
        <v>50</v>
      </c>
      <c r="BI362" s="44"/>
      <c r="BJ362" s="44"/>
      <c r="BK362" s="44"/>
      <c r="BL362" s="44"/>
      <c r="BM362" s="31"/>
      <c r="BN362" s="44" t="s">
        <v>110</v>
      </c>
      <c r="BO362" s="45" t="s">
        <v>116</v>
      </c>
      <c r="BP362" s="45" t="s">
        <v>112</v>
      </c>
      <c r="BQ362" s="45" t="s">
        <v>121</v>
      </c>
      <c r="BR362" s="45">
        <v>317</v>
      </c>
      <c r="BS362" s="45">
        <v>6</v>
      </c>
      <c r="BT362" s="45">
        <v>73</v>
      </c>
      <c r="BU362" s="45">
        <v>1</v>
      </c>
      <c r="BV362" s="45">
        <v>1</v>
      </c>
      <c r="BW362" s="45">
        <v>1</v>
      </c>
      <c r="BX362" s="104">
        <v>70</v>
      </c>
      <c r="BY362" s="99">
        <f t="shared" ref="BY362:BY363" si="3918">SUM(BZ362+CB362+CD362+CF362+CH362)</f>
        <v>70</v>
      </c>
      <c r="BZ362" s="62"/>
      <c r="CA362" s="58">
        <f t="shared" ref="CA362" si="3919">SUM(BZ362)*BU362</f>
        <v>0</v>
      </c>
      <c r="CB362" s="62"/>
      <c r="CC362" s="58">
        <f t="shared" ref="CC362:CC363" si="3920">BV362*CB362</f>
        <v>0</v>
      </c>
      <c r="CD362" s="62">
        <v>52</v>
      </c>
      <c r="CE362" s="58">
        <f t="shared" ref="CE362" si="3921">SUM(CD362)*BV362</f>
        <v>52</v>
      </c>
      <c r="CF362" s="62">
        <v>18</v>
      </c>
      <c r="CG362" s="58">
        <f t="shared" ref="CG362:CG363" si="3922">SUM(CF362)*BW362</f>
        <v>18</v>
      </c>
      <c r="CH362" s="62"/>
      <c r="CI362" s="58">
        <f t="shared" ref="CI362:CI363" si="3923">SUM(CH362)*BV362*5</f>
        <v>0</v>
      </c>
      <c r="CJ362" s="51">
        <f t="shared" ref="CJ362:CJ363" si="3924">SUM(BW362*DJ362*2+BW362*DL362*2)</f>
        <v>0</v>
      </c>
      <c r="CK362" s="51">
        <v>2</v>
      </c>
      <c r="CL362" s="62"/>
      <c r="CM362" s="58"/>
      <c r="CN362" s="62"/>
      <c r="CO362" s="51">
        <f t="shared" ref="CO362:CO363" si="3925">SUM(CN362)*3*BT362/5</f>
        <v>0</v>
      </c>
      <c r="CP362" s="62"/>
      <c r="CQ362" s="100">
        <f t="shared" ref="CQ362:CQ363" si="3926">SUM(CP362*BT362*(30+4))</f>
        <v>0</v>
      </c>
      <c r="CR362" s="62"/>
      <c r="CS362" s="52">
        <f t="shared" ref="CS362:CS363" si="3927">SUM(CR362*BT362*3)</f>
        <v>0</v>
      </c>
      <c r="CT362" s="62"/>
      <c r="CU362" s="51">
        <f t="shared" ref="CU362:CU363" si="3928">SUM(CT362*BT362/3)</f>
        <v>0</v>
      </c>
      <c r="CV362" s="62"/>
      <c r="CW362" s="51">
        <f t="shared" ref="CW362:CW363" si="3929">SUM(CV362*BT362*2/3)</f>
        <v>0</v>
      </c>
      <c r="CX362" s="62"/>
      <c r="CY362" s="58">
        <f t="shared" ref="CY362:CY363" si="3930">SUM(CX362*BT362)</f>
        <v>0</v>
      </c>
      <c r="CZ362" s="62"/>
      <c r="DA362" s="58">
        <f t="shared" ref="DA362" si="3931">SUM(CZ362*BV362)</f>
        <v>0</v>
      </c>
      <c r="DB362" s="62"/>
      <c r="DC362" s="51">
        <f t="shared" ref="DC362:DC363" si="3932">SUM(DB362*BT362*2)</f>
        <v>0</v>
      </c>
      <c r="DD362" s="62">
        <v>1</v>
      </c>
      <c r="DE362" s="51">
        <f>DD362*BW362*6</f>
        <v>6</v>
      </c>
      <c r="DF362" s="63"/>
      <c r="DG362" s="52"/>
      <c r="DH362" s="63"/>
      <c r="DI362" s="52"/>
      <c r="DJ362" s="63"/>
      <c r="DK362" s="52"/>
      <c r="DL362" s="63"/>
      <c r="DM362" s="52"/>
      <c r="DN362" s="63"/>
      <c r="DO362" s="52"/>
      <c r="DP362" s="63"/>
      <c r="DQ362" s="52"/>
      <c r="DR362" s="52"/>
      <c r="DS362" s="52">
        <f t="shared" si="3854"/>
        <v>78</v>
      </c>
      <c r="DT362" s="52">
        <f t="shared" si="3855"/>
        <v>76</v>
      </c>
      <c r="DU362" s="31"/>
      <c r="DV362" s="31"/>
      <c r="DW362" s="31"/>
      <c r="DX362" s="31"/>
      <c r="DY362" s="31"/>
      <c r="DZ362" s="52"/>
      <c r="EA362" s="101"/>
      <c r="EB362" s="101"/>
      <c r="EC362" s="31"/>
      <c r="ED362" s="31"/>
      <c r="EE362" s="31"/>
      <c r="EF362" s="31"/>
      <c r="EG362" s="31"/>
      <c r="EH362" s="31"/>
      <c r="EI362" s="31"/>
      <c r="EJ362" s="31">
        <f t="shared" si="3856"/>
        <v>114</v>
      </c>
      <c r="EK362" s="31">
        <f t="shared" si="3857"/>
        <v>114</v>
      </c>
      <c r="EL362" s="31">
        <f t="shared" si="3858"/>
        <v>0</v>
      </c>
      <c r="EM362" s="30">
        <f t="shared" si="3859"/>
        <v>0</v>
      </c>
      <c r="EN362" s="31">
        <f t="shared" si="3860"/>
        <v>0</v>
      </c>
      <c r="EO362" s="31">
        <f t="shared" si="3861"/>
        <v>0</v>
      </c>
      <c r="EP362" s="31">
        <f t="shared" si="3862"/>
        <v>90</v>
      </c>
      <c r="EQ362" s="31">
        <f t="shared" si="3863"/>
        <v>90</v>
      </c>
      <c r="ER362" s="31">
        <f t="shared" si="3864"/>
        <v>24</v>
      </c>
      <c r="ES362" s="31">
        <f t="shared" si="3865"/>
        <v>24</v>
      </c>
      <c r="ET362" s="31">
        <f t="shared" si="3866"/>
        <v>0</v>
      </c>
      <c r="EU362" s="31">
        <f t="shared" si="3867"/>
        <v>0</v>
      </c>
      <c r="EV362" s="31">
        <f t="shared" si="3868"/>
        <v>0</v>
      </c>
      <c r="EW362" s="30">
        <f t="shared" si="3869"/>
        <v>4</v>
      </c>
      <c r="EX362" s="31">
        <f t="shared" si="3870"/>
        <v>0</v>
      </c>
      <c r="EY362" s="31">
        <f t="shared" si="3871"/>
        <v>0</v>
      </c>
      <c r="EZ362" s="31">
        <f t="shared" si="3872"/>
        <v>0</v>
      </c>
      <c r="FA362" s="31">
        <f t="shared" si="3873"/>
        <v>0</v>
      </c>
      <c r="FB362" s="31">
        <f t="shared" si="3874"/>
        <v>0</v>
      </c>
      <c r="FC362" s="31">
        <f t="shared" si="3875"/>
        <v>0</v>
      </c>
      <c r="FD362" s="31">
        <f t="shared" si="3876"/>
        <v>0</v>
      </c>
      <c r="FE362" s="31">
        <f t="shared" si="3877"/>
        <v>0</v>
      </c>
      <c r="FF362" s="31">
        <f t="shared" si="3878"/>
        <v>0</v>
      </c>
      <c r="FG362" s="30">
        <f t="shared" si="3879"/>
        <v>0</v>
      </c>
      <c r="FH362" s="31">
        <f t="shared" si="3880"/>
        <v>0</v>
      </c>
      <c r="FI362" s="31">
        <f t="shared" si="3881"/>
        <v>0</v>
      </c>
      <c r="FJ362" s="31">
        <f t="shared" si="3882"/>
        <v>0</v>
      </c>
      <c r="FK362" s="31">
        <f t="shared" si="3883"/>
        <v>0</v>
      </c>
      <c r="FL362" s="31">
        <f t="shared" si="3884"/>
        <v>0</v>
      </c>
      <c r="FM362" s="31">
        <f t="shared" si="3885"/>
        <v>0</v>
      </c>
      <c r="FN362" s="31">
        <f t="shared" si="3886"/>
        <v>0</v>
      </c>
      <c r="FO362" s="31">
        <f t="shared" si="3887"/>
        <v>0</v>
      </c>
      <c r="FP362" s="31">
        <f t="shared" si="3888"/>
        <v>2</v>
      </c>
      <c r="FQ362" s="31">
        <f t="shared" si="3889"/>
        <v>12</v>
      </c>
      <c r="FR362" s="31"/>
      <c r="FS362" s="31">
        <f t="shared" si="3889"/>
        <v>0</v>
      </c>
      <c r="FT362" s="31">
        <f t="shared" si="3890"/>
        <v>0</v>
      </c>
      <c r="FU362" s="31">
        <f t="shared" si="3891"/>
        <v>0</v>
      </c>
      <c r="FV362" s="31">
        <f t="shared" si="3892"/>
        <v>0</v>
      </c>
      <c r="FW362" s="31">
        <f t="shared" si="3893"/>
        <v>0</v>
      </c>
      <c r="FX362" s="31">
        <f t="shared" si="3894"/>
        <v>0</v>
      </c>
      <c r="FY362" s="31">
        <f t="shared" si="3895"/>
        <v>0</v>
      </c>
      <c r="FZ362" s="31">
        <f t="shared" si="3896"/>
        <v>0</v>
      </c>
      <c r="GA362" s="31">
        <f t="shared" si="3897"/>
        <v>0</v>
      </c>
      <c r="GB362" s="31">
        <f t="shared" si="3898"/>
        <v>0</v>
      </c>
      <c r="GC362" s="31">
        <f t="shared" si="3899"/>
        <v>0</v>
      </c>
      <c r="GD362" s="31">
        <f t="shared" si="3900"/>
        <v>0</v>
      </c>
      <c r="GE362" s="97">
        <f t="shared" si="3901"/>
        <v>130</v>
      </c>
      <c r="GF362" s="98">
        <f t="shared" si="3902"/>
        <v>126</v>
      </c>
      <c r="GG362" s="31"/>
      <c r="GH362" s="31"/>
      <c r="GI362" s="31"/>
      <c r="GJ362" s="31"/>
      <c r="GL362" s="7"/>
      <c r="GM362" s="7"/>
      <c r="GN362" s="11"/>
      <c r="GO362" s="33"/>
      <c r="GP362" s="40"/>
    </row>
    <row r="363" spans="1:200" s="2" customFormat="1" ht="24.95" hidden="1" customHeight="1">
      <c r="A363" s="31"/>
      <c r="B363" s="44" t="s">
        <v>201</v>
      </c>
      <c r="C363" s="45" t="s">
        <v>202</v>
      </c>
      <c r="D363" s="45" t="s">
        <v>203</v>
      </c>
      <c r="E363" s="45" t="s">
        <v>194</v>
      </c>
      <c r="F363" s="45" t="s">
        <v>204</v>
      </c>
      <c r="G363" s="109">
        <v>1</v>
      </c>
      <c r="H363" s="45">
        <v>21</v>
      </c>
      <c r="I363" s="45">
        <v>1</v>
      </c>
      <c r="J363" s="45">
        <v>1</v>
      </c>
      <c r="K363" s="45">
        <f t="shared" ref="K363" si="3933">SUM(J363)*2</f>
        <v>2</v>
      </c>
      <c r="L363" s="104">
        <v>16</v>
      </c>
      <c r="M363" s="99">
        <f>SUM(N363+P363+R363+T363+V363)</f>
        <v>12</v>
      </c>
      <c r="N363" s="62">
        <v>0</v>
      </c>
      <c r="O363" s="58">
        <f t="shared" ref="O363" si="3934">SUM(N363)*I363</f>
        <v>0</v>
      </c>
      <c r="P363" s="62"/>
      <c r="Q363" s="58">
        <f>J363*P363</f>
        <v>0</v>
      </c>
      <c r="R363" s="62"/>
      <c r="S363" s="58">
        <f>SUM(R363)*J363</f>
        <v>0</v>
      </c>
      <c r="T363" s="62">
        <v>12</v>
      </c>
      <c r="U363" s="58">
        <f t="shared" ref="U363" si="3935">SUM(T363)*K363</f>
        <v>24</v>
      </c>
      <c r="V363" s="62"/>
      <c r="W363" s="58"/>
      <c r="X363" s="51"/>
      <c r="Y363" s="51"/>
      <c r="Z363" s="62"/>
      <c r="AA363" s="58"/>
      <c r="AB363" s="62"/>
      <c r="AC363" s="51"/>
      <c r="AD363" s="62"/>
      <c r="AE363" s="100"/>
      <c r="AF363" s="62"/>
      <c r="AG363" s="52"/>
      <c r="AH363" s="62"/>
      <c r="AI363" s="51"/>
      <c r="AJ363" s="62"/>
      <c r="AK363" s="51"/>
      <c r="AL363" s="62"/>
      <c r="AM363" s="58"/>
      <c r="AN363" s="62"/>
      <c r="AO363" s="58"/>
      <c r="AP363" s="62"/>
      <c r="AQ363" s="51"/>
      <c r="AR363" s="62"/>
      <c r="AS363" s="51"/>
      <c r="AT363" s="63"/>
      <c r="AU363" s="52"/>
      <c r="AV363" s="63"/>
      <c r="AW363" s="52"/>
      <c r="AX363" s="63"/>
      <c r="AY363" s="52"/>
      <c r="AZ363" s="63"/>
      <c r="BA363" s="52"/>
      <c r="BB363" s="63"/>
      <c r="BC363" s="52"/>
      <c r="BD363" s="63"/>
      <c r="BE363" s="52"/>
      <c r="BF363" s="52"/>
      <c r="BG363" s="52">
        <f t="shared" si="3851"/>
        <v>24</v>
      </c>
      <c r="BH363" s="52">
        <f t="shared" si="3852"/>
        <v>24</v>
      </c>
      <c r="BI363" s="44"/>
      <c r="BJ363" s="44"/>
      <c r="BK363" s="44"/>
      <c r="BL363" s="44"/>
      <c r="BM363" s="31"/>
      <c r="BN363" s="44" t="s">
        <v>110</v>
      </c>
      <c r="BO363" s="109" t="s">
        <v>116</v>
      </c>
      <c r="BP363" s="109" t="s">
        <v>112</v>
      </c>
      <c r="BQ363" s="45" t="s">
        <v>121</v>
      </c>
      <c r="BR363" s="45">
        <v>513</v>
      </c>
      <c r="BS363" s="109">
        <v>10</v>
      </c>
      <c r="BT363" s="45">
        <v>97</v>
      </c>
      <c r="BU363" s="45">
        <v>1</v>
      </c>
      <c r="BV363" s="45">
        <v>1</v>
      </c>
      <c r="BW363" s="45">
        <v>1</v>
      </c>
      <c r="BX363" s="44">
        <v>46</v>
      </c>
      <c r="BY363" s="99">
        <f t="shared" si="3918"/>
        <v>44</v>
      </c>
      <c r="BZ363" s="62"/>
      <c r="CA363" s="58">
        <f t="shared" ref="CA363" si="3936">SUM(BZ363)*BU363</f>
        <v>0</v>
      </c>
      <c r="CB363" s="62"/>
      <c r="CC363" s="58">
        <f t="shared" si="3920"/>
        <v>0</v>
      </c>
      <c r="CD363" s="62"/>
      <c r="CE363" s="58">
        <f t="shared" ref="CE363" si="3937">SUM(CD363)*BV363</f>
        <v>0</v>
      </c>
      <c r="CF363" s="62">
        <v>44</v>
      </c>
      <c r="CG363" s="58">
        <f t="shared" si="3922"/>
        <v>44</v>
      </c>
      <c r="CH363" s="62"/>
      <c r="CI363" s="58">
        <f t="shared" si="3923"/>
        <v>0</v>
      </c>
      <c r="CJ363" s="51">
        <f t="shared" si="3924"/>
        <v>2</v>
      </c>
      <c r="CK363" s="51"/>
      <c r="CL363" s="62"/>
      <c r="CM363" s="58"/>
      <c r="CN363" s="62"/>
      <c r="CO363" s="51">
        <f t="shared" si="3925"/>
        <v>0</v>
      </c>
      <c r="CP363" s="62"/>
      <c r="CQ363" s="100">
        <f t="shared" si="3926"/>
        <v>0</v>
      </c>
      <c r="CR363" s="62"/>
      <c r="CS363" s="52">
        <f t="shared" si="3927"/>
        <v>0</v>
      </c>
      <c r="CT363" s="62"/>
      <c r="CU363" s="51">
        <f t="shared" si="3928"/>
        <v>0</v>
      </c>
      <c r="CV363" s="62"/>
      <c r="CW363" s="51">
        <f t="shared" si="3929"/>
        <v>0</v>
      </c>
      <c r="CX363" s="62"/>
      <c r="CY363" s="58">
        <f t="shared" si="3930"/>
        <v>0</v>
      </c>
      <c r="CZ363" s="62"/>
      <c r="DA363" s="58">
        <f t="shared" ref="DA363" si="3938">SUM(CZ363*BV363)</f>
        <v>0</v>
      </c>
      <c r="DB363" s="62"/>
      <c r="DC363" s="51">
        <f t="shared" si="3932"/>
        <v>0</v>
      </c>
      <c r="DD363" s="62"/>
      <c r="DE363" s="51">
        <f t="shared" ref="DE363" si="3939">SUM(BW363*DD363*6)</f>
        <v>0</v>
      </c>
      <c r="DF363" s="62"/>
      <c r="DG363" s="51">
        <f t="shared" ref="DG363" si="3940">DF363*BT363/3</f>
        <v>0</v>
      </c>
      <c r="DH363" s="62"/>
      <c r="DI363" s="52">
        <f t="shared" ref="DI363" si="3941">SUM(DH363*BT363/3)</f>
        <v>0</v>
      </c>
      <c r="DJ363" s="62">
        <v>1</v>
      </c>
      <c r="DK363" s="51">
        <v>8</v>
      </c>
      <c r="DL363" s="63"/>
      <c r="DM363" s="52"/>
      <c r="DN363" s="63"/>
      <c r="DO363" s="52"/>
      <c r="DP363" s="63"/>
      <c r="DQ363" s="52"/>
      <c r="DR363" s="52"/>
      <c r="DS363" s="52">
        <f t="shared" si="3854"/>
        <v>54</v>
      </c>
      <c r="DT363" s="52">
        <f t="shared" si="3855"/>
        <v>54</v>
      </c>
      <c r="DU363" s="31"/>
      <c r="DV363" s="31"/>
      <c r="DW363" s="31"/>
      <c r="DX363" s="31"/>
      <c r="DY363" s="31"/>
      <c r="DZ363" s="110"/>
      <c r="EA363" s="103"/>
      <c r="EB363" s="101"/>
      <c r="EC363" s="31"/>
      <c r="ED363" s="31"/>
      <c r="EE363" s="31"/>
      <c r="EF363" s="31"/>
      <c r="EG363" s="31"/>
      <c r="EH363" s="31"/>
      <c r="EI363" s="31"/>
      <c r="EJ363" s="31">
        <f t="shared" si="3856"/>
        <v>62</v>
      </c>
      <c r="EK363" s="31">
        <f t="shared" si="3857"/>
        <v>56</v>
      </c>
      <c r="EL363" s="31">
        <f t="shared" si="3858"/>
        <v>0</v>
      </c>
      <c r="EM363" s="30">
        <f t="shared" si="3859"/>
        <v>0</v>
      </c>
      <c r="EN363" s="31">
        <f t="shared" si="3860"/>
        <v>0</v>
      </c>
      <c r="EO363" s="31">
        <f t="shared" si="3861"/>
        <v>0</v>
      </c>
      <c r="EP363" s="31">
        <f t="shared" si="3862"/>
        <v>0</v>
      </c>
      <c r="EQ363" s="31">
        <f t="shared" si="3863"/>
        <v>0</v>
      </c>
      <c r="ER363" s="31">
        <f t="shared" si="3864"/>
        <v>56</v>
      </c>
      <c r="ES363" s="31">
        <f t="shared" si="3865"/>
        <v>68</v>
      </c>
      <c r="ET363" s="31">
        <f t="shared" si="3866"/>
        <v>0</v>
      </c>
      <c r="EU363" s="31">
        <f t="shared" si="3867"/>
        <v>0</v>
      </c>
      <c r="EV363" s="31">
        <f t="shared" si="3868"/>
        <v>2</v>
      </c>
      <c r="EW363" s="30">
        <f t="shared" si="3869"/>
        <v>0</v>
      </c>
      <c r="EX363" s="31">
        <f t="shared" si="3870"/>
        <v>0</v>
      </c>
      <c r="EY363" s="31">
        <f t="shared" si="3871"/>
        <v>0</v>
      </c>
      <c r="EZ363" s="31">
        <f t="shared" si="3872"/>
        <v>0</v>
      </c>
      <c r="FA363" s="31">
        <f t="shared" si="3873"/>
        <v>0</v>
      </c>
      <c r="FB363" s="31">
        <f t="shared" si="3874"/>
        <v>0</v>
      </c>
      <c r="FC363" s="31">
        <f t="shared" si="3875"/>
        <v>0</v>
      </c>
      <c r="FD363" s="31">
        <f t="shared" si="3876"/>
        <v>0</v>
      </c>
      <c r="FE363" s="31">
        <f t="shared" si="3877"/>
        <v>0</v>
      </c>
      <c r="FF363" s="31">
        <f t="shared" si="3878"/>
        <v>0</v>
      </c>
      <c r="FG363" s="30">
        <f t="shared" si="3879"/>
        <v>0</v>
      </c>
      <c r="FH363" s="31">
        <f t="shared" si="3880"/>
        <v>0</v>
      </c>
      <c r="FI363" s="31">
        <f t="shared" si="3881"/>
        <v>0</v>
      </c>
      <c r="FJ363" s="31">
        <f t="shared" si="3882"/>
        <v>0</v>
      </c>
      <c r="FK363" s="31">
        <f t="shared" si="3883"/>
        <v>0</v>
      </c>
      <c r="FL363" s="31">
        <f t="shared" si="3884"/>
        <v>0</v>
      </c>
      <c r="FM363" s="31">
        <f t="shared" si="3885"/>
        <v>0</v>
      </c>
      <c r="FN363" s="31">
        <f t="shared" si="3886"/>
        <v>0</v>
      </c>
      <c r="FO363" s="31">
        <f t="shared" si="3887"/>
        <v>0</v>
      </c>
      <c r="FP363" s="31">
        <f t="shared" si="3888"/>
        <v>0</v>
      </c>
      <c r="FQ363" s="31">
        <f t="shared" si="3889"/>
        <v>0</v>
      </c>
      <c r="FR363" s="31"/>
      <c r="FS363" s="31">
        <f t="shared" si="3889"/>
        <v>0</v>
      </c>
      <c r="FT363" s="31">
        <f t="shared" si="3890"/>
        <v>0</v>
      </c>
      <c r="FU363" s="31">
        <f t="shared" si="3891"/>
        <v>0</v>
      </c>
      <c r="FV363" s="31">
        <f t="shared" si="3892"/>
        <v>1</v>
      </c>
      <c r="FW363" s="31">
        <f t="shared" si="3893"/>
        <v>8</v>
      </c>
      <c r="FX363" s="31">
        <f t="shared" si="3894"/>
        <v>0</v>
      </c>
      <c r="FY363" s="31">
        <f t="shared" si="3895"/>
        <v>0</v>
      </c>
      <c r="FZ363" s="31">
        <f t="shared" si="3896"/>
        <v>0</v>
      </c>
      <c r="GA363" s="31">
        <f t="shared" si="3897"/>
        <v>0</v>
      </c>
      <c r="GB363" s="31">
        <f t="shared" si="3898"/>
        <v>0</v>
      </c>
      <c r="GC363" s="31">
        <f t="shared" si="3899"/>
        <v>0</v>
      </c>
      <c r="GD363" s="31">
        <f t="shared" si="3900"/>
        <v>0</v>
      </c>
      <c r="GE363" s="97">
        <f t="shared" si="3901"/>
        <v>78</v>
      </c>
      <c r="GF363" s="98">
        <f t="shared" si="3902"/>
        <v>78</v>
      </c>
      <c r="GG363" s="31"/>
      <c r="GH363" s="31"/>
      <c r="GI363" s="31"/>
      <c r="GJ363" s="31"/>
      <c r="GL363" s="7"/>
      <c r="GM363" s="7"/>
      <c r="GN363" s="11"/>
      <c r="GO363" s="33"/>
      <c r="GP363" s="40"/>
    </row>
    <row r="364" spans="1:200" s="2" customFormat="1" ht="24.95" hidden="1" customHeight="1">
      <c r="A364" s="31"/>
      <c r="B364" s="44" t="s">
        <v>130</v>
      </c>
      <c r="C364" s="109" t="s">
        <v>116</v>
      </c>
      <c r="D364" s="109" t="s">
        <v>112</v>
      </c>
      <c r="E364" s="45" t="s">
        <v>121</v>
      </c>
      <c r="F364" s="45" t="s">
        <v>133</v>
      </c>
      <c r="G364" s="45" t="s">
        <v>144</v>
      </c>
      <c r="H364" s="45">
        <v>191</v>
      </c>
      <c r="I364" s="45">
        <v>1</v>
      </c>
      <c r="J364" s="45">
        <v>1</v>
      </c>
      <c r="K364" s="45">
        <f t="shared" ref="K364" si="3942">SUM(J364)*2</f>
        <v>2</v>
      </c>
      <c r="L364" s="44">
        <v>60</v>
      </c>
      <c r="M364" s="99">
        <f t="shared" ref="M364" si="3943">SUM(N364+P364+R364+T364+V364)</f>
        <v>30</v>
      </c>
      <c r="N364" s="62"/>
      <c r="O364" s="58">
        <f t="shared" ref="O364" si="3944">SUM(N364)*I364</f>
        <v>0</v>
      </c>
      <c r="P364" s="62"/>
      <c r="Q364" s="58">
        <f t="shared" ref="Q364" si="3945">J364*P364</f>
        <v>0</v>
      </c>
      <c r="R364" s="62">
        <v>30</v>
      </c>
      <c r="S364" s="58">
        <f t="shared" ref="S364" si="3946">SUM(R364)*J364</f>
        <v>30</v>
      </c>
      <c r="T364" s="62"/>
      <c r="U364" s="58"/>
      <c r="V364" s="62"/>
      <c r="W364" s="58"/>
      <c r="X364" s="51"/>
      <c r="Y364" s="51"/>
      <c r="Z364" s="62"/>
      <c r="AA364" s="58"/>
      <c r="AB364" s="62"/>
      <c r="AC364" s="51"/>
      <c r="AD364" s="62"/>
      <c r="AE364" s="100"/>
      <c r="AF364" s="62"/>
      <c r="AG364" s="52"/>
      <c r="AH364" s="62"/>
      <c r="AI364" s="51"/>
      <c r="AJ364" s="62"/>
      <c r="AK364" s="51"/>
      <c r="AL364" s="62"/>
      <c r="AM364" s="58"/>
      <c r="AN364" s="62"/>
      <c r="AO364" s="58"/>
      <c r="AP364" s="62"/>
      <c r="AQ364" s="51"/>
      <c r="AR364" s="62"/>
      <c r="AS364" s="51"/>
      <c r="AT364" s="63"/>
      <c r="AU364" s="52"/>
      <c r="AV364" s="63"/>
      <c r="AW364" s="52"/>
      <c r="AX364" s="63"/>
      <c r="AY364" s="52"/>
      <c r="AZ364" s="63"/>
      <c r="BA364" s="52"/>
      <c r="BB364" s="63"/>
      <c r="BC364" s="52"/>
      <c r="BD364" s="63"/>
      <c r="BE364" s="52"/>
      <c r="BF364" s="52"/>
      <c r="BG364" s="52">
        <f t="shared" si="3851"/>
        <v>30</v>
      </c>
      <c r="BH364" s="52">
        <f t="shared" si="3852"/>
        <v>30</v>
      </c>
      <c r="BI364" s="44"/>
      <c r="BJ364" s="44"/>
      <c r="BK364" s="44"/>
      <c r="BL364" s="44"/>
      <c r="BM364" s="31"/>
      <c r="BN364" s="44" t="s">
        <v>110</v>
      </c>
      <c r="BO364" s="109" t="s">
        <v>116</v>
      </c>
      <c r="BP364" s="109" t="s">
        <v>112</v>
      </c>
      <c r="BQ364" s="45" t="s">
        <v>121</v>
      </c>
      <c r="BR364" s="45">
        <v>520</v>
      </c>
      <c r="BS364" s="109">
        <v>10</v>
      </c>
      <c r="BT364" s="45">
        <v>97</v>
      </c>
      <c r="BU364" s="45">
        <v>1</v>
      </c>
      <c r="BV364" s="45">
        <v>1</v>
      </c>
      <c r="BW364" s="45">
        <v>1</v>
      </c>
      <c r="BX364" s="44">
        <v>46</v>
      </c>
      <c r="BY364" s="99">
        <f t="shared" ref="BY364:BY365" si="3947">SUM(BZ364+CB364+CD364+CF364+CH364)</f>
        <v>0</v>
      </c>
      <c r="BZ364" s="62"/>
      <c r="CA364" s="58">
        <f t="shared" ref="CA364:CA365" si="3948">SUM(BZ364)*BU364</f>
        <v>0</v>
      </c>
      <c r="CB364" s="62"/>
      <c r="CC364" s="58">
        <f t="shared" ref="CC364:CC365" si="3949">BV364*CB364</f>
        <v>0</v>
      </c>
      <c r="CD364" s="62"/>
      <c r="CE364" s="58">
        <f t="shared" ref="CE364" si="3950">SUM(CD364)*BV364</f>
        <v>0</v>
      </c>
      <c r="CF364" s="62">
        <v>0</v>
      </c>
      <c r="CG364" s="58">
        <f t="shared" ref="CG364" si="3951">SUM(CF364)*BW364</f>
        <v>0</v>
      </c>
      <c r="CH364" s="62"/>
      <c r="CI364" s="58">
        <f t="shared" ref="CI364" si="3952">SUM(CH364)*BV364*5</f>
        <v>0</v>
      </c>
      <c r="CJ364" s="51">
        <v>0</v>
      </c>
      <c r="CK364" s="51"/>
      <c r="CL364" s="62"/>
      <c r="CM364" s="58"/>
      <c r="CN364" s="62"/>
      <c r="CO364" s="51">
        <f t="shared" ref="CO364" si="3953">SUM(CN364)*3*BT364/5</f>
        <v>0</v>
      </c>
      <c r="CP364" s="62"/>
      <c r="CQ364" s="100">
        <f t="shared" ref="CQ364" si="3954">SUM(CP364*BT364*(30+4))</f>
        <v>0</v>
      </c>
      <c r="CR364" s="62"/>
      <c r="CS364" s="52">
        <f t="shared" ref="CS364" si="3955">SUM(CR364*BT364*3)</f>
        <v>0</v>
      </c>
      <c r="CT364" s="62"/>
      <c r="CU364" s="51">
        <f t="shared" ref="CU364" si="3956">SUM(CT364*BT364/3)</f>
        <v>0</v>
      </c>
      <c r="CV364" s="62"/>
      <c r="CW364" s="51">
        <f t="shared" ref="CW364" si="3957">SUM(CV364*BT364*2/3)</f>
        <v>0</v>
      </c>
      <c r="CX364" s="62"/>
      <c r="CY364" s="58">
        <f t="shared" ref="CY364" si="3958">SUM(CX364*BT364)</f>
        <v>0</v>
      </c>
      <c r="CZ364" s="62"/>
      <c r="DA364" s="58">
        <f t="shared" ref="DA364" si="3959">SUM(CZ364*BV364)</f>
        <v>0</v>
      </c>
      <c r="DB364" s="62"/>
      <c r="DC364" s="51">
        <f t="shared" ref="DC364" si="3960">SUM(DB364*BT364*2)</f>
        <v>0</v>
      </c>
      <c r="DD364" s="62"/>
      <c r="DE364" s="51">
        <f t="shared" ref="DE364" si="3961">SUM(BW364*DD364*6)</f>
        <v>0</v>
      </c>
      <c r="DF364" s="62"/>
      <c r="DG364" s="51">
        <f t="shared" ref="DG364" si="3962">DF364*BT364/3</f>
        <v>0</v>
      </c>
      <c r="DH364" s="62"/>
      <c r="DI364" s="52">
        <f t="shared" ref="DI364" si="3963">SUM(DH364*BT364/3)</f>
        <v>0</v>
      </c>
      <c r="DJ364" s="62">
        <v>1</v>
      </c>
      <c r="DK364" s="51">
        <v>8</v>
      </c>
      <c r="DL364" s="63"/>
      <c r="DM364" s="52"/>
      <c r="DN364" s="63"/>
      <c r="DO364" s="52"/>
      <c r="DP364" s="63"/>
      <c r="DQ364" s="52"/>
      <c r="DR364" s="52"/>
      <c r="DS364" s="52">
        <f t="shared" si="3854"/>
        <v>8</v>
      </c>
      <c r="DT364" s="52">
        <f t="shared" si="3855"/>
        <v>8</v>
      </c>
      <c r="DU364" s="31"/>
      <c r="DV364" s="31"/>
      <c r="DW364" s="31"/>
      <c r="DX364" s="31"/>
      <c r="DY364" s="31"/>
      <c r="DZ364" s="52"/>
      <c r="EA364" s="109"/>
      <c r="EB364" s="109"/>
      <c r="EC364" s="31"/>
      <c r="ED364" s="31"/>
      <c r="EE364" s="31"/>
      <c r="EF364" s="31"/>
      <c r="EG364" s="31"/>
      <c r="EH364" s="31"/>
      <c r="EI364" s="31"/>
      <c r="EJ364" s="31">
        <f t="shared" si="3856"/>
        <v>106</v>
      </c>
      <c r="EK364" s="31">
        <f t="shared" si="3857"/>
        <v>30</v>
      </c>
      <c r="EL364" s="31">
        <f t="shared" si="3858"/>
        <v>0</v>
      </c>
      <c r="EM364" s="30">
        <f t="shared" si="3859"/>
        <v>0</v>
      </c>
      <c r="EN364" s="31">
        <f t="shared" si="3860"/>
        <v>0</v>
      </c>
      <c r="EO364" s="31">
        <f t="shared" si="3861"/>
        <v>0</v>
      </c>
      <c r="EP364" s="31">
        <f t="shared" si="3862"/>
        <v>30</v>
      </c>
      <c r="EQ364" s="31">
        <f t="shared" si="3863"/>
        <v>30</v>
      </c>
      <c r="ER364" s="31">
        <f t="shared" si="3864"/>
        <v>0</v>
      </c>
      <c r="ES364" s="31">
        <f t="shared" si="3865"/>
        <v>0</v>
      </c>
      <c r="ET364" s="31">
        <f t="shared" si="3866"/>
        <v>0</v>
      </c>
      <c r="EU364" s="31">
        <f t="shared" si="3867"/>
        <v>0</v>
      </c>
      <c r="EV364" s="31">
        <f t="shared" si="3868"/>
        <v>0</v>
      </c>
      <c r="EW364" s="30">
        <f t="shared" si="3869"/>
        <v>0</v>
      </c>
      <c r="EX364" s="31">
        <f t="shared" si="3870"/>
        <v>0</v>
      </c>
      <c r="EY364" s="31">
        <f t="shared" si="3871"/>
        <v>0</v>
      </c>
      <c r="EZ364" s="31">
        <f t="shared" si="3872"/>
        <v>0</v>
      </c>
      <c r="FA364" s="31">
        <f t="shared" si="3873"/>
        <v>0</v>
      </c>
      <c r="FB364" s="31">
        <f t="shared" si="3874"/>
        <v>0</v>
      </c>
      <c r="FC364" s="31">
        <f t="shared" si="3875"/>
        <v>0</v>
      </c>
      <c r="FD364" s="31">
        <f t="shared" si="3876"/>
        <v>0</v>
      </c>
      <c r="FE364" s="31">
        <f t="shared" si="3877"/>
        <v>0</v>
      </c>
      <c r="FF364" s="31">
        <f t="shared" si="3878"/>
        <v>0</v>
      </c>
      <c r="FG364" s="30">
        <f t="shared" si="3879"/>
        <v>0</v>
      </c>
      <c r="FH364" s="31">
        <f t="shared" si="3880"/>
        <v>0</v>
      </c>
      <c r="FI364" s="31">
        <f t="shared" si="3881"/>
        <v>0</v>
      </c>
      <c r="FJ364" s="31">
        <f t="shared" si="3882"/>
        <v>0</v>
      </c>
      <c r="FK364" s="31">
        <f t="shared" si="3883"/>
        <v>0</v>
      </c>
      <c r="FL364" s="31">
        <f t="shared" si="3884"/>
        <v>0</v>
      </c>
      <c r="FM364" s="31">
        <f t="shared" si="3885"/>
        <v>0</v>
      </c>
      <c r="FN364" s="31">
        <f t="shared" si="3886"/>
        <v>0</v>
      </c>
      <c r="FO364" s="31">
        <f t="shared" si="3887"/>
        <v>0</v>
      </c>
      <c r="FP364" s="31">
        <f t="shared" si="3888"/>
        <v>0</v>
      </c>
      <c r="FQ364" s="31">
        <f t="shared" si="3889"/>
        <v>0</v>
      </c>
      <c r="FR364" s="31"/>
      <c r="FS364" s="31">
        <f t="shared" si="3889"/>
        <v>0</v>
      </c>
      <c r="FT364" s="31">
        <f t="shared" si="3890"/>
        <v>0</v>
      </c>
      <c r="FU364" s="31">
        <f t="shared" si="3891"/>
        <v>0</v>
      </c>
      <c r="FV364" s="31">
        <f t="shared" si="3892"/>
        <v>1</v>
      </c>
      <c r="FW364" s="31">
        <f t="shared" si="3893"/>
        <v>8</v>
      </c>
      <c r="FX364" s="31">
        <f t="shared" si="3894"/>
        <v>0</v>
      </c>
      <c r="FY364" s="31">
        <f t="shared" si="3895"/>
        <v>0</v>
      </c>
      <c r="FZ364" s="31">
        <f t="shared" si="3896"/>
        <v>0</v>
      </c>
      <c r="GA364" s="31">
        <f t="shared" si="3897"/>
        <v>0</v>
      </c>
      <c r="GB364" s="31">
        <f t="shared" si="3898"/>
        <v>0</v>
      </c>
      <c r="GC364" s="31">
        <f t="shared" si="3899"/>
        <v>0</v>
      </c>
      <c r="GD364" s="31">
        <f t="shared" si="3900"/>
        <v>0</v>
      </c>
      <c r="GE364" s="97">
        <f t="shared" si="3901"/>
        <v>38</v>
      </c>
      <c r="GF364" s="98">
        <f t="shared" si="3902"/>
        <v>38</v>
      </c>
      <c r="GG364" s="31"/>
      <c r="GH364" s="31"/>
      <c r="GI364" s="31"/>
      <c r="GJ364" s="31"/>
      <c r="GL364" s="7"/>
      <c r="GM364" s="7"/>
      <c r="GN364" s="11"/>
      <c r="GO364" s="33"/>
      <c r="GP364" s="40"/>
    </row>
    <row r="365" spans="1:200" s="2" customFormat="1" ht="24.95" hidden="1" customHeight="1">
      <c r="A365" s="31"/>
      <c r="B365" s="44" t="s">
        <v>123</v>
      </c>
      <c r="C365" s="45" t="s">
        <v>111</v>
      </c>
      <c r="D365" s="109" t="s">
        <v>193</v>
      </c>
      <c r="E365" s="45" t="s">
        <v>194</v>
      </c>
      <c r="F365" s="45" t="s">
        <v>198</v>
      </c>
      <c r="G365" s="45">
        <v>11</v>
      </c>
      <c r="H365" s="109">
        <f>12+96</f>
        <v>108</v>
      </c>
      <c r="I365" s="109">
        <v>1</v>
      </c>
      <c r="J365" s="109">
        <v>5</v>
      </c>
      <c r="K365" s="109">
        <f t="shared" ref="K365" si="3964">SUM(J365)*2</f>
        <v>10</v>
      </c>
      <c r="L365" s="44">
        <v>8</v>
      </c>
      <c r="M365" s="99">
        <f>SUM(N365+P365+R365+T365+V365)</f>
        <v>0</v>
      </c>
      <c r="N365" s="62"/>
      <c r="O365" s="58">
        <f>SUM(N365)*I365</f>
        <v>0</v>
      </c>
      <c r="P365" s="62"/>
      <c r="Q365" s="58">
        <f>J365*P365</f>
        <v>0</v>
      </c>
      <c r="R365" s="62"/>
      <c r="S365" s="58">
        <f>SUM(R365)*J365</f>
        <v>0</v>
      </c>
      <c r="T365" s="62">
        <v>0</v>
      </c>
      <c r="U365" s="58">
        <f>SUM(T365)*K365</f>
        <v>0</v>
      </c>
      <c r="V365" s="62"/>
      <c r="W365" s="58">
        <f>SUM(V365)*J365*5</f>
        <v>0</v>
      </c>
      <c r="X365" s="51">
        <f>SUM(K365*AX365*2+K365*AZ365*2)</f>
        <v>0</v>
      </c>
      <c r="Y365" s="51"/>
      <c r="Z365" s="62"/>
      <c r="AA365" s="58"/>
      <c r="AB365" s="62"/>
      <c r="AC365" s="51">
        <f>SUM(AB365)*3*H365/5</f>
        <v>0</v>
      </c>
      <c r="AD365" s="62"/>
      <c r="AE365" s="100">
        <f>SUM(AD365*H365*(30+4))</f>
        <v>0</v>
      </c>
      <c r="AF365" s="62"/>
      <c r="AG365" s="52">
        <f>SUM(AF365*H365*3)</f>
        <v>0</v>
      </c>
      <c r="AH365" s="62"/>
      <c r="AI365" s="51">
        <f>SUM(AH365*H365/3)</f>
        <v>0</v>
      </c>
      <c r="AJ365" s="62"/>
      <c r="AK365" s="51">
        <f>SUM(AJ365*H365*2/3)</f>
        <v>0</v>
      </c>
      <c r="AL365" s="62"/>
      <c r="AM365" s="58">
        <f t="shared" ref="AM365" si="3965">SUM(AL365*H365)</f>
        <v>0</v>
      </c>
      <c r="AN365" s="62"/>
      <c r="AO365" s="58">
        <f>SUM(AN365*J365)</f>
        <v>0</v>
      </c>
      <c r="AP365" s="62"/>
      <c r="AQ365" s="51">
        <f>SUM(AP365*H365*2)</f>
        <v>0</v>
      </c>
      <c r="AR365" s="62">
        <v>1</v>
      </c>
      <c r="AS365" s="51">
        <v>23.33</v>
      </c>
      <c r="AT365" s="63"/>
      <c r="AU365" s="52"/>
      <c r="AV365" s="63"/>
      <c r="AW365" s="52"/>
      <c r="AX365" s="63"/>
      <c r="AY365" s="52"/>
      <c r="AZ365" s="63"/>
      <c r="BA365" s="52"/>
      <c r="BB365" s="63"/>
      <c r="BC365" s="52"/>
      <c r="BD365" s="63"/>
      <c r="BE365" s="52"/>
      <c r="BF365" s="52"/>
      <c r="BG365" s="52">
        <f t="shared" si="3851"/>
        <v>23.33</v>
      </c>
      <c r="BH365" s="52">
        <f t="shared" si="3852"/>
        <v>23.33</v>
      </c>
      <c r="BI365" s="31"/>
      <c r="BJ365" s="44"/>
      <c r="BK365" s="44"/>
      <c r="BL365" s="44"/>
      <c r="BM365" s="31"/>
      <c r="BN365" s="44" t="s">
        <v>123</v>
      </c>
      <c r="BO365" s="45" t="s">
        <v>111</v>
      </c>
      <c r="BP365" s="109" t="s">
        <v>193</v>
      </c>
      <c r="BQ365" s="45" t="s">
        <v>194</v>
      </c>
      <c r="BR365" s="45" t="s">
        <v>210</v>
      </c>
      <c r="BS365" s="45">
        <v>6</v>
      </c>
      <c r="BT365" s="109">
        <v>124</v>
      </c>
      <c r="BU365" s="109">
        <v>1</v>
      </c>
      <c r="BV365" s="109">
        <v>2</v>
      </c>
      <c r="BW365" s="109">
        <f>SUM(BV365)*2</f>
        <v>4</v>
      </c>
      <c r="BX365" s="44">
        <v>6</v>
      </c>
      <c r="BY365" s="99">
        <f t="shared" si="3947"/>
        <v>4</v>
      </c>
      <c r="BZ365" s="62">
        <v>0</v>
      </c>
      <c r="CA365" s="58">
        <f t="shared" si="3948"/>
        <v>0</v>
      </c>
      <c r="CB365" s="62">
        <v>4</v>
      </c>
      <c r="CC365" s="58">
        <f t="shared" si="3949"/>
        <v>8</v>
      </c>
      <c r="CD365" s="62"/>
      <c r="CE365" s="52"/>
      <c r="CF365" s="62"/>
      <c r="CG365" s="52"/>
      <c r="CH365" s="63"/>
      <c r="CI365" s="52"/>
      <c r="CJ365" s="52"/>
      <c r="CK365" s="52"/>
      <c r="CL365" s="63"/>
      <c r="CM365" s="52"/>
      <c r="CN365" s="63"/>
      <c r="CO365" s="52"/>
      <c r="CP365" s="63"/>
      <c r="CQ365" s="108"/>
      <c r="CR365" s="63"/>
      <c r="CS365" s="52"/>
      <c r="CT365" s="63"/>
      <c r="CU365" s="52"/>
      <c r="CV365" s="63"/>
      <c r="CW365" s="52"/>
      <c r="CX365" s="63"/>
      <c r="CY365" s="52"/>
      <c r="CZ365" s="63"/>
      <c r="DA365" s="52"/>
      <c r="DB365" s="63"/>
      <c r="DC365" s="52"/>
      <c r="DD365" s="63"/>
      <c r="DE365" s="52"/>
      <c r="DF365" s="63"/>
      <c r="DG365" s="52"/>
      <c r="DH365" s="63"/>
      <c r="DI365" s="52"/>
      <c r="DJ365" s="63"/>
      <c r="DK365" s="52"/>
      <c r="DL365" s="63"/>
      <c r="DM365" s="52"/>
      <c r="DN365" s="63"/>
      <c r="DO365" s="52"/>
      <c r="DP365" s="63"/>
      <c r="DQ365" s="52"/>
      <c r="DR365" s="52"/>
      <c r="DS365" s="52">
        <f t="shared" si="3854"/>
        <v>8</v>
      </c>
      <c r="DT365" s="52">
        <f t="shared" si="3855"/>
        <v>8</v>
      </c>
      <c r="DU365" s="31"/>
      <c r="DV365" s="31"/>
      <c r="DW365" s="31"/>
      <c r="DX365" s="31"/>
      <c r="DY365" s="31"/>
      <c r="DZ365" s="44"/>
      <c r="EA365" s="45"/>
      <c r="EB365" s="45"/>
      <c r="EC365" s="31"/>
      <c r="ED365" s="31"/>
      <c r="EE365" s="31"/>
      <c r="EF365" s="31"/>
      <c r="EG365" s="31"/>
      <c r="EH365" s="31"/>
      <c r="EI365" s="31"/>
      <c r="EJ365" s="31">
        <f t="shared" si="3856"/>
        <v>14</v>
      </c>
      <c r="EK365" s="31">
        <f t="shared" si="3857"/>
        <v>4</v>
      </c>
      <c r="EL365" s="31">
        <f t="shared" si="3858"/>
        <v>0</v>
      </c>
      <c r="EM365" s="30">
        <f t="shared" si="3859"/>
        <v>0</v>
      </c>
      <c r="EN365" s="31">
        <f t="shared" si="3860"/>
        <v>4</v>
      </c>
      <c r="EO365" s="31">
        <f t="shared" si="3861"/>
        <v>8</v>
      </c>
      <c r="EP365" s="31">
        <f t="shared" si="3862"/>
        <v>0</v>
      </c>
      <c r="EQ365" s="31">
        <f t="shared" si="3863"/>
        <v>0</v>
      </c>
      <c r="ER365" s="31">
        <f t="shared" si="3864"/>
        <v>0</v>
      </c>
      <c r="ES365" s="31">
        <f t="shared" si="3865"/>
        <v>0</v>
      </c>
      <c r="ET365" s="31">
        <f t="shared" si="3866"/>
        <v>0</v>
      </c>
      <c r="EU365" s="31">
        <f t="shared" si="3867"/>
        <v>0</v>
      </c>
      <c r="EV365" s="31">
        <f t="shared" si="3868"/>
        <v>0</v>
      </c>
      <c r="EW365" s="30">
        <f t="shared" si="3869"/>
        <v>0</v>
      </c>
      <c r="EX365" s="31">
        <f t="shared" si="3870"/>
        <v>0</v>
      </c>
      <c r="EY365" s="31">
        <f t="shared" si="3871"/>
        <v>0</v>
      </c>
      <c r="EZ365" s="31">
        <f t="shared" si="3872"/>
        <v>0</v>
      </c>
      <c r="FA365" s="31">
        <f t="shared" si="3873"/>
        <v>0</v>
      </c>
      <c r="FB365" s="31">
        <f t="shared" si="3874"/>
        <v>0</v>
      </c>
      <c r="FC365" s="31">
        <f t="shared" si="3875"/>
        <v>0</v>
      </c>
      <c r="FD365" s="31">
        <f t="shared" si="3876"/>
        <v>0</v>
      </c>
      <c r="FE365" s="31">
        <f t="shared" si="3877"/>
        <v>0</v>
      </c>
      <c r="FF365" s="31">
        <f t="shared" si="3878"/>
        <v>0</v>
      </c>
      <c r="FG365" s="30">
        <f t="shared" si="3879"/>
        <v>0</v>
      </c>
      <c r="FH365" s="31">
        <f t="shared" si="3880"/>
        <v>0</v>
      </c>
      <c r="FI365" s="31">
        <f t="shared" si="3881"/>
        <v>0</v>
      </c>
      <c r="FJ365" s="31">
        <f t="shared" si="3882"/>
        <v>0</v>
      </c>
      <c r="FK365" s="31">
        <f t="shared" si="3883"/>
        <v>0</v>
      </c>
      <c r="FL365" s="31">
        <f t="shared" si="3884"/>
        <v>0</v>
      </c>
      <c r="FM365" s="31">
        <f t="shared" si="3885"/>
        <v>0</v>
      </c>
      <c r="FN365" s="31">
        <f t="shared" si="3886"/>
        <v>0</v>
      </c>
      <c r="FO365" s="31">
        <f t="shared" si="3887"/>
        <v>0</v>
      </c>
      <c r="FP365" s="31">
        <f t="shared" si="3888"/>
        <v>1</v>
      </c>
      <c r="FQ365" s="31">
        <f t="shared" si="3889"/>
        <v>23.33</v>
      </c>
      <c r="FR365" s="31"/>
      <c r="FS365" s="31">
        <f t="shared" si="3889"/>
        <v>0</v>
      </c>
      <c r="FT365" s="31">
        <f t="shared" si="3890"/>
        <v>0</v>
      </c>
      <c r="FU365" s="31">
        <f t="shared" si="3891"/>
        <v>0</v>
      </c>
      <c r="FV365" s="31">
        <f t="shared" si="3892"/>
        <v>0</v>
      </c>
      <c r="FW365" s="31">
        <f t="shared" si="3893"/>
        <v>0</v>
      </c>
      <c r="FX365" s="31">
        <f t="shared" si="3894"/>
        <v>0</v>
      </c>
      <c r="FY365" s="31">
        <f t="shared" si="3895"/>
        <v>0</v>
      </c>
      <c r="FZ365" s="31">
        <f t="shared" si="3896"/>
        <v>0</v>
      </c>
      <c r="GA365" s="31">
        <f t="shared" si="3897"/>
        <v>0</v>
      </c>
      <c r="GB365" s="31">
        <f t="shared" si="3898"/>
        <v>0</v>
      </c>
      <c r="GC365" s="31">
        <f t="shared" si="3899"/>
        <v>0</v>
      </c>
      <c r="GD365" s="31">
        <f t="shared" si="3900"/>
        <v>0</v>
      </c>
      <c r="GE365" s="97">
        <f t="shared" si="3901"/>
        <v>31.33</v>
      </c>
      <c r="GF365" s="98">
        <f t="shared" si="3902"/>
        <v>31.33</v>
      </c>
      <c r="GG365" s="31"/>
      <c r="GH365" s="31"/>
      <c r="GI365" s="31"/>
      <c r="GJ365" s="31"/>
      <c r="GL365" s="7"/>
      <c r="GM365" s="7"/>
      <c r="GN365" s="11"/>
      <c r="GO365" s="33"/>
      <c r="GP365" s="40"/>
    </row>
    <row r="366" spans="1:200" s="2" customFormat="1" ht="24.95" hidden="1" customHeight="1">
      <c r="A366" s="31"/>
      <c r="B366" s="44" t="s">
        <v>110</v>
      </c>
      <c r="C366" s="109" t="s">
        <v>116</v>
      </c>
      <c r="D366" s="109" t="s">
        <v>112</v>
      </c>
      <c r="E366" s="45" t="s">
        <v>121</v>
      </c>
      <c r="F366" s="45" t="s">
        <v>213</v>
      </c>
      <c r="G366" s="109">
        <v>3</v>
      </c>
      <c r="H366" s="45">
        <v>204</v>
      </c>
      <c r="I366" s="45">
        <v>1</v>
      </c>
      <c r="J366" s="45">
        <v>2</v>
      </c>
      <c r="K366" s="45">
        <v>3</v>
      </c>
      <c r="L366" s="44">
        <v>44</v>
      </c>
      <c r="M366" s="99">
        <f>SUM(N366+P366+R366+T366+V366)</f>
        <v>6</v>
      </c>
      <c r="N366" s="62"/>
      <c r="O366" s="58">
        <f t="shared" ref="O366" si="3966">SUM(N366)*I366</f>
        <v>0</v>
      </c>
      <c r="P366" s="62"/>
      <c r="Q366" s="58">
        <f>J366*P366</f>
        <v>0</v>
      </c>
      <c r="R366" s="62">
        <v>0</v>
      </c>
      <c r="S366" s="58">
        <f t="shared" ref="S366" si="3967">SUM(R366)*J366</f>
        <v>0</v>
      </c>
      <c r="T366" s="62">
        <v>6</v>
      </c>
      <c r="U366" s="58">
        <v>14</v>
      </c>
      <c r="V366" s="62"/>
      <c r="W366" s="58"/>
      <c r="X366" s="51"/>
      <c r="Y366" s="51"/>
      <c r="Z366" s="62"/>
      <c r="AA366" s="58"/>
      <c r="AB366" s="62"/>
      <c r="AC366" s="51"/>
      <c r="AD366" s="62"/>
      <c r="AE366" s="100"/>
      <c r="AF366" s="62"/>
      <c r="AG366" s="52"/>
      <c r="AH366" s="62"/>
      <c r="AI366" s="51"/>
      <c r="AJ366" s="62"/>
      <c r="AK366" s="51"/>
      <c r="AL366" s="62"/>
      <c r="AM366" s="58"/>
      <c r="AN366" s="62"/>
      <c r="AO366" s="58"/>
      <c r="AP366" s="62"/>
      <c r="AQ366" s="51"/>
      <c r="AR366" s="62"/>
      <c r="AS366" s="51"/>
      <c r="AT366" s="63"/>
      <c r="AU366" s="52"/>
      <c r="AV366" s="63"/>
      <c r="AW366" s="52"/>
      <c r="AX366" s="63"/>
      <c r="AY366" s="52"/>
      <c r="AZ366" s="63"/>
      <c r="BA366" s="52"/>
      <c r="BB366" s="63"/>
      <c r="BC366" s="52"/>
      <c r="BD366" s="63"/>
      <c r="BE366" s="52"/>
      <c r="BF366" s="52"/>
      <c r="BG366" s="52">
        <f t="shared" si="3851"/>
        <v>14</v>
      </c>
      <c r="BH366" s="52">
        <f t="shared" si="3852"/>
        <v>14</v>
      </c>
      <c r="BI366" s="31"/>
      <c r="BJ366" s="44"/>
      <c r="BK366" s="44"/>
      <c r="BL366" s="44"/>
      <c r="BM366" s="31"/>
      <c r="BN366" s="44"/>
      <c r="BO366" s="45"/>
      <c r="BP366" s="45"/>
      <c r="BQ366" s="45"/>
      <c r="BR366" s="45"/>
      <c r="BS366" s="45"/>
      <c r="BT366" s="45"/>
      <c r="BU366" s="45"/>
      <c r="BV366" s="45"/>
      <c r="BW366" s="45"/>
      <c r="BX366" s="104"/>
      <c r="BY366" s="107">
        <f t="shared" ref="BY366:BY373" si="3968">SUM(BZ366+CB366+CF366+CH366+DD366*2)</f>
        <v>0</v>
      </c>
      <c r="BZ366" s="62"/>
      <c r="CA366" s="52"/>
      <c r="CB366" s="62"/>
      <c r="CC366" s="52"/>
      <c r="CD366" s="62"/>
      <c r="CE366" s="52"/>
      <c r="CF366" s="62"/>
      <c r="CG366" s="52"/>
      <c r="CH366" s="63"/>
      <c r="CI366" s="52"/>
      <c r="CJ366" s="52"/>
      <c r="CK366" s="52"/>
      <c r="CL366" s="63"/>
      <c r="CM366" s="52"/>
      <c r="CN366" s="63"/>
      <c r="CO366" s="52"/>
      <c r="CP366" s="63"/>
      <c r="CQ366" s="108"/>
      <c r="CR366" s="63"/>
      <c r="CS366" s="52"/>
      <c r="CT366" s="63"/>
      <c r="CU366" s="52"/>
      <c r="CV366" s="63"/>
      <c r="CW366" s="52"/>
      <c r="CX366" s="63"/>
      <c r="CY366" s="52"/>
      <c r="CZ366" s="63"/>
      <c r="DA366" s="52"/>
      <c r="DB366" s="63"/>
      <c r="DC366" s="52"/>
      <c r="DD366" s="63"/>
      <c r="DE366" s="52"/>
      <c r="DF366" s="63"/>
      <c r="DG366" s="52"/>
      <c r="DH366" s="63"/>
      <c r="DI366" s="52"/>
      <c r="DJ366" s="63"/>
      <c r="DK366" s="52"/>
      <c r="DL366" s="63"/>
      <c r="DM366" s="52"/>
      <c r="DN366" s="63"/>
      <c r="DO366" s="52"/>
      <c r="DP366" s="63"/>
      <c r="DQ366" s="52"/>
      <c r="DR366" s="52"/>
      <c r="DS366" s="52">
        <f t="shared" si="3854"/>
        <v>0</v>
      </c>
      <c r="DT366" s="52">
        <f t="shared" si="3855"/>
        <v>0</v>
      </c>
      <c r="DU366" s="31"/>
      <c r="DV366" s="31"/>
      <c r="DW366" s="31"/>
      <c r="DX366" s="31"/>
      <c r="DY366" s="31"/>
      <c r="DZ366" s="44"/>
      <c r="EA366" s="45"/>
      <c r="EB366" s="45"/>
      <c r="EC366" s="31"/>
      <c r="ED366" s="31"/>
      <c r="EE366" s="31"/>
      <c r="EF366" s="31"/>
      <c r="EG366" s="31"/>
      <c r="EH366" s="31"/>
      <c r="EI366" s="31"/>
      <c r="EJ366" s="31">
        <f t="shared" si="3856"/>
        <v>44</v>
      </c>
      <c r="EK366" s="31">
        <f t="shared" si="3857"/>
        <v>6</v>
      </c>
      <c r="EL366" s="31">
        <f t="shared" si="3858"/>
        <v>0</v>
      </c>
      <c r="EM366" s="30">
        <f t="shared" si="3859"/>
        <v>0</v>
      </c>
      <c r="EN366" s="31">
        <f t="shared" si="3860"/>
        <v>0</v>
      </c>
      <c r="EO366" s="31">
        <f t="shared" si="3861"/>
        <v>0</v>
      </c>
      <c r="EP366" s="31">
        <f t="shared" si="3862"/>
        <v>0</v>
      </c>
      <c r="EQ366" s="31">
        <f t="shared" si="3863"/>
        <v>0</v>
      </c>
      <c r="ER366" s="31">
        <f t="shared" si="3864"/>
        <v>6</v>
      </c>
      <c r="ES366" s="31">
        <f t="shared" si="3865"/>
        <v>14</v>
      </c>
      <c r="ET366" s="31">
        <f t="shared" si="3866"/>
        <v>0</v>
      </c>
      <c r="EU366" s="31">
        <f t="shared" si="3867"/>
        <v>0</v>
      </c>
      <c r="EV366" s="31">
        <f t="shared" si="3868"/>
        <v>0</v>
      </c>
      <c r="EW366" s="30">
        <f t="shared" si="3869"/>
        <v>0</v>
      </c>
      <c r="EX366" s="31">
        <f t="shared" si="3870"/>
        <v>0</v>
      </c>
      <c r="EY366" s="31">
        <f t="shared" si="3871"/>
        <v>0</v>
      </c>
      <c r="EZ366" s="31">
        <f t="shared" si="3872"/>
        <v>0</v>
      </c>
      <c r="FA366" s="31">
        <f t="shared" si="3873"/>
        <v>0</v>
      </c>
      <c r="FB366" s="31">
        <f t="shared" si="3874"/>
        <v>0</v>
      </c>
      <c r="FC366" s="31">
        <f t="shared" si="3875"/>
        <v>0</v>
      </c>
      <c r="FD366" s="31">
        <f t="shared" si="3876"/>
        <v>0</v>
      </c>
      <c r="FE366" s="31">
        <f t="shared" si="3877"/>
        <v>0</v>
      </c>
      <c r="FF366" s="31">
        <f t="shared" si="3878"/>
        <v>0</v>
      </c>
      <c r="FG366" s="30">
        <f t="shared" si="3879"/>
        <v>0</v>
      </c>
      <c r="FH366" s="31">
        <f t="shared" si="3880"/>
        <v>0</v>
      </c>
      <c r="FI366" s="31">
        <f t="shared" si="3881"/>
        <v>0</v>
      </c>
      <c r="FJ366" s="31">
        <f t="shared" si="3882"/>
        <v>0</v>
      </c>
      <c r="FK366" s="31">
        <f t="shared" si="3883"/>
        <v>0</v>
      </c>
      <c r="FL366" s="31">
        <f t="shared" si="3884"/>
        <v>0</v>
      </c>
      <c r="FM366" s="31">
        <f t="shared" si="3885"/>
        <v>0</v>
      </c>
      <c r="FN366" s="31">
        <f t="shared" si="3886"/>
        <v>0</v>
      </c>
      <c r="FO366" s="31">
        <f t="shared" si="3887"/>
        <v>0</v>
      </c>
      <c r="FP366" s="31">
        <f t="shared" si="3888"/>
        <v>0</v>
      </c>
      <c r="FQ366" s="31">
        <f t="shared" si="3889"/>
        <v>0</v>
      </c>
      <c r="FR366" s="31"/>
      <c r="FS366" s="31">
        <f t="shared" si="3889"/>
        <v>0</v>
      </c>
      <c r="FT366" s="31">
        <f t="shared" si="3890"/>
        <v>0</v>
      </c>
      <c r="FU366" s="31">
        <f t="shared" si="3891"/>
        <v>0</v>
      </c>
      <c r="FV366" s="31">
        <f t="shared" si="3892"/>
        <v>0</v>
      </c>
      <c r="FW366" s="31">
        <f t="shared" si="3893"/>
        <v>0</v>
      </c>
      <c r="FX366" s="31">
        <f t="shared" si="3894"/>
        <v>0</v>
      </c>
      <c r="FY366" s="31">
        <f t="shared" si="3895"/>
        <v>0</v>
      </c>
      <c r="FZ366" s="31">
        <f t="shared" si="3896"/>
        <v>0</v>
      </c>
      <c r="GA366" s="31">
        <f t="shared" si="3897"/>
        <v>0</v>
      </c>
      <c r="GB366" s="31">
        <f t="shared" si="3898"/>
        <v>0</v>
      </c>
      <c r="GC366" s="31">
        <f t="shared" si="3899"/>
        <v>0</v>
      </c>
      <c r="GD366" s="31">
        <f t="shared" si="3900"/>
        <v>0</v>
      </c>
      <c r="GE366" s="97">
        <f t="shared" si="3901"/>
        <v>14</v>
      </c>
      <c r="GF366" s="98">
        <f t="shared" si="3902"/>
        <v>14</v>
      </c>
      <c r="GG366" s="31"/>
      <c r="GH366" s="31"/>
      <c r="GI366" s="31"/>
      <c r="GJ366" s="31"/>
      <c r="GL366" s="7"/>
      <c r="GM366" s="7"/>
      <c r="GN366" s="11"/>
      <c r="GO366" s="33"/>
      <c r="GP366" s="40"/>
    </row>
    <row r="367" spans="1:200" s="2" customFormat="1" ht="24.95" hidden="1" customHeight="1">
      <c r="A367" s="31"/>
      <c r="B367" s="44"/>
      <c r="C367" s="45"/>
      <c r="D367" s="45"/>
      <c r="E367" s="45"/>
      <c r="F367" s="45"/>
      <c r="G367" s="45"/>
      <c r="H367" s="45"/>
      <c r="I367" s="45"/>
      <c r="J367" s="45"/>
      <c r="K367" s="45"/>
      <c r="L367" s="44"/>
      <c r="M367" s="107">
        <f t="shared" ref="M367:M373" si="3969">SUM(N367+P367+T367+V367+AR367*2)</f>
        <v>0</v>
      </c>
      <c r="N367" s="62"/>
      <c r="O367" s="52"/>
      <c r="P367" s="62"/>
      <c r="Q367" s="52"/>
      <c r="R367" s="62"/>
      <c r="S367" s="52"/>
      <c r="T367" s="62"/>
      <c r="U367" s="52"/>
      <c r="V367" s="63"/>
      <c r="W367" s="52"/>
      <c r="X367" s="52"/>
      <c r="Y367" s="52"/>
      <c r="Z367" s="63"/>
      <c r="AA367" s="52"/>
      <c r="AB367" s="63"/>
      <c r="AC367" s="52"/>
      <c r="AD367" s="63"/>
      <c r="AE367" s="108"/>
      <c r="AF367" s="63"/>
      <c r="AG367" s="52"/>
      <c r="AH367" s="63"/>
      <c r="AI367" s="52"/>
      <c r="AJ367" s="63"/>
      <c r="AK367" s="52"/>
      <c r="AL367" s="63"/>
      <c r="AM367" s="52"/>
      <c r="AN367" s="63"/>
      <c r="AO367" s="52"/>
      <c r="AP367" s="63"/>
      <c r="AQ367" s="52"/>
      <c r="AR367" s="63"/>
      <c r="AS367" s="52"/>
      <c r="AT367" s="63"/>
      <c r="AU367" s="52"/>
      <c r="AV367" s="63"/>
      <c r="AW367" s="52"/>
      <c r="AX367" s="63"/>
      <c r="AY367" s="52"/>
      <c r="AZ367" s="63"/>
      <c r="BA367" s="52"/>
      <c r="BB367" s="63"/>
      <c r="BC367" s="52"/>
      <c r="BD367" s="63"/>
      <c r="BE367" s="52"/>
      <c r="BF367" s="52"/>
      <c r="BG367" s="52">
        <f t="shared" si="3851"/>
        <v>0</v>
      </c>
      <c r="BH367" s="52">
        <f t="shared" si="3852"/>
        <v>0</v>
      </c>
      <c r="BI367" s="31"/>
      <c r="BJ367" s="44"/>
      <c r="BK367" s="44"/>
      <c r="BL367" s="44"/>
      <c r="BM367" s="31"/>
      <c r="BN367" s="44"/>
      <c r="BO367" s="45"/>
      <c r="BP367" s="45"/>
      <c r="BQ367" s="45"/>
      <c r="BR367" s="45"/>
      <c r="BS367" s="45"/>
      <c r="BT367" s="45"/>
      <c r="BU367" s="45"/>
      <c r="BV367" s="45"/>
      <c r="BW367" s="45"/>
      <c r="BX367" s="44"/>
      <c r="BY367" s="107">
        <f t="shared" si="3968"/>
        <v>0</v>
      </c>
      <c r="BZ367" s="62"/>
      <c r="CA367" s="52"/>
      <c r="CB367" s="62"/>
      <c r="CC367" s="52"/>
      <c r="CD367" s="62"/>
      <c r="CE367" s="52"/>
      <c r="CF367" s="62"/>
      <c r="CG367" s="52"/>
      <c r="CH367" s="63"/>
      <c r="CI367" s="52"/>
      <c r="CJ367" s="52"/>
      <c r="CK367" s="52"/>
      <c r="CL367" s="63"/>
      <c r="CM367" s="52"/>
      <c r="CN367" s="63"/>
      <c r="CO367" s="52"/>
      <c r="CP367" s="63"/>
      <c r="CQ367" s="108"/>
      <c r="CR367" s="63"/>
      <c r="CS367" s="52"/>
      <c r="CT367" s="63"/>
      <c r="CU367" s="52"/>
      <c r="CV367" s="63"/>
      <c r="CW367" s="52"/>
      <c r="CX367" s="63"/>
      <c r="CY367" s="52"/>
      <c r="CZ367" s="63"/>
      <c r="DA367" s="52"/>
      <c r="DB367" s="63"/>
      <c r="DC367" s="52"/>
      <c r="DD367" s="63"/>
      <c r="DE367" s="52"/>
      <c r="DF367" s="63"/>
      <c r="DG367" s="52"/>
      <c r="DH367" s="63"/>
      <c r="DI367" s="52"/>
      <c r="DJ367" s="63"/>
      <c r="DK367" s="52"/>
      <c r="DL367" s="63"/>
      <c r="DM367" s="52"/>
      <c r="DN367" s="63"/>
      <c r="DO367" s="52"/>
      <c r="DP367" s="63"/>
      <c r="DQ367" s="52"/>
      <c r="DR367" s="52"/>
      <c r="DS367" s="52">
        <f t="shared" si="3854"/>
        <v>0</v>
      </c>
      <c r="DT367" s="52">
        <f t="shared" si="3855"/>
        <v>0</v>
      </c>
      <c r="DU367" s="31"/>
      <c r="DV367" s="31"/>
      <c r="DW367" s="31"/>
      <c r="DX367" s="31"/>
      <c r="DY367" s="31"/>
      <c r="DZ367" s="44"/>
      <c r="EA367" s="45"/>
      <c r="EB367" s="45"/>
      <c r="EC367" s="31"/>
      <c r="ED367" s="31"/>
      <c r="EE367" s="31"/>
      <c r="EF367" s="31"/>
      <c r="EG367" s="31"/>
      <c r="EH367" s="31"/>
      <c r="EI367" s="31"/>
      <c r="EJ367" s="31">
        <f t="shared" si="3856"/>
        <v>0</v>
      </c>
      <c r="EK367" s="31">
        <f t="shared" si="3857"/>
        <v>0</v>
      </c>
      <c r="EL367" s="31">
        <f t="shared" si="3858"/>
        <v>0</v>
      </c>
      <c r="EM367" s="30">
        <f t="shared" si="3859"/>
        <v>0</v>
      </c>
      <c r="EN367" s="31">
        <f t="shared" si="3860"/>
        <v>0</v>
      </c>
      <c r="EO367" s="31">
        <f t="shared" si="3861"/>
        <v>0</v>
      </c>
      <c r="EP367" s="31">
        <f t="shared" si="3862"/>
        <v>0</v>
      </c>
      <c r="EQ367" s="31">
        <f t="shared" si="3863"/>
        <v>0</v>
      </c>
      <c r="ER367" s="31">
        <f t="shared" si="3864"/>
        <v>0</v>
      </c>
      <c r="ES367" s="31">
        <f t="shared" si="3865"/>
        <v>0</v>
      </c>
      <c r="ET367" s="31">
        <f t="shared" si="3866"/>
        <v>0</v>
      </c>
      <c r="EU367" s="31">
        <f t="shared" si="3867"/>
        <v>0</v>
      </c>
      <c r="EV367" s="31">
        <f t="shared" si="3868"/>
        <v>0</v>
      </c>
      <c r="EW367" s="30">
        <f t="shared" si="3869"/>
        <v>0</v>
      </c>
      <c r="EX367" s="31">
        <f t="shared" si="3870"/>
        <v>0</v>
      </c>
      <c r="EY367" s="31">
        <f t="shared" si="3871"/>
        <v>0</v>
      </c>
      <c r="EZ367" s="31">
        <f t="shared" si="3872"/>
        <v>0</v>
      </c>
      <c r="FA367" s="31">
        <f t="shared" si="3873"/>
        <v>0</v>
      </c>
      <c r="FB367" s="31">
        <f t="shared" si="3874"/>
        <v>0</v>
      </c>
      <c r="FC367" s="31">
        <f t="shared" si="3875"/>
        <v>0</v>
      </c>
      <c r="FD367" s="31">
        <f t="shared" si="3876"/>
        <v>0</v>
      </c>
      <c r="FE367" s="31">
        <f t="shared" si="3877"/>
        <v>0</v>
      </c>
      <c r="FF367" s="31">
        <f t="shared" si="3878"/>
        <v>0</v>
      </c>
      <c r="FG367" s="30">
        <f t="shared" si="3879"/>
        <v>0</v>
      </c>
      <c r="FH367" s="31">
        <f t="shared" si="3880"/>
        <v>0</v>
      </c>
      <c r="FI367" s="31">
        <f t="shared" si="3881"/>
        <v>0</v>
      </c>
      <c r="FJ367" s="31">
        <f t="shared" si="3882"/>
        <v>0</v>
      </c>
      <c r="FK367" s="31">
        <f t="shared" si="3883"/>
        <v>0</v>
      </c>
      <c r="FL367" s="31">
        <f t="shared" si="3884"/>
        <v>0</v>
      </c>
      <c r="FM367" s="31">
        <f t="shared" si="3885"/>
        <v>0</v>
      </c>
      <c r="FN367" s="31">
        <f t="shared" si="3886"/>
        <v>0</v>
      </c>
      <c r="FO367" s="31">
        <f t="shared" si="3887"/>
        <v>0</v>
      </c>
      <c r="FP367" s="31">
        <f t="shared" si="3888"/>
        <v>0</v>
      </c>
      <c r="FQ367" s="31">
        <f t="shared" si="3889"/>
        <v>0</v>
      </c>
      <c r="FR367" s="31"/>
      <c r="FS367" s="31">
        <f t="shared" si="3889"/>
        <v>0</v>
      </c>
      <c r="FT367" s="31">
        <f t="shared" si="3890"/>
        <v>0</v>
      </c>
      <c r="FU367" s="31">
        <f t="shared" si="3891"/>
        <v>0</v>
      </c>
      <c r="FV367" s="31">
        <f t="shared" si="3892"/>
        <v>0</v>
      </c>
      <c r="FW367" s="31">
        <f t="shared" si="3893"/>
        <v>0</v>
      </c>
      <c r="FX367" s="31">
        <f t="shared" si="3894"/>
        <v>0</v>
      </c>
      <c r="FY367" s="31">
        <f t="shared" si="3895"/>
        <v>0</v>
      </c>
      <c r="FZ367" s="31">
        <f t="shared" si="3896"/>
        <v>0</v>
      </c>
      <c r="GA367" s="31">
        <f t="shared" si="3897"/>
        <v>0</v>
      </c>
      <c r="GB367" s="31">
        <f t="shared" si="3898"/>
        <v>0</v>
      </c>
      <c r="GC367" s="31">
        <f t="shared" si="3899"/>
        <v>0</v>
      </c>
      <c r="GD367" s="31">
        <f t="shared" si="3900"/>
        <v>0</v>
      </c>
      <c r="GE367" s="97">
        <f t="shared" si="3901"/>
        <v>0</v>
      </c>
      <c r="GF367" s="98">
        <f t="shared" si="3902"/>
        <v>0</v>
      </c>
      <c r="GG367" s="31"/>
      <c r="GH367" s="31"/>
      <c r="GI367" s="31"/>
      <c r="GJ367" s="31"/>
      <c r="GL367" s="7"/>
      <c r="GM367" s="7"/>
      <c r="GN367" s="11"/>
      <c r="GO367" s="33"/>
      <c r="GP367" s="40"/>
    </row>
    <row r="368" spans="1:200" s="2" customFormat="1" ht="24.95" hidden="1" customHeight="1">
      <c r="A368" s="31"/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104"/>
      <c r="M368" s="107">
        <f t="shared" si="3969"/>
        <v>0</v>
      </c>
      <c r="N368" s="62"/>
      <c r="O368" s="52"/>
      <c r="P368" s="62"/>
      <c r="Q368" s="52"/>
      <c r="R368" s="62"/>
      <c r="S368" s="52"/>
      <c r="T368" s="62"/>
      <c r="U368" s="52"/>
      <c r="V368" s="63"/>
      <c r="W368" s="52"/>
      <c r="X368" s="52"/>
      <c r="Y368" s="52"/>
      <c r="Z368" s="63"/>
      <c r="AA368" s="52"/>
      <c r="AB368" s="63"/>
      <c r="AC368" s="52"/>
      <c r="AD368" s="63"/>
      <c r="AE368" s="108"/>
      <c r="AF368" s="63"/>
      <c r="AG368" s="52"/>
      <c r="AH368" s="63"/>
      <c r="AI368" s="52"/>
      <c r="AJ368" s="63"/>
      <c r="AK368" s="52"/>
      <c r="AL368" s="63"/>
      <c r="AM368" s="52"/>
      <c r="AN368" s="63"/>
      <c r="AO368" s="52"/>
      <c r="AP368" s="63"/>
      <c r="AQ368" s="52"/>
      <c r="AR368" s="63"/>
      <c r="AS368" s="52"/>
      <c r="AT368" s="63"/>
      <c r="AU368" s="52"/>
      <c r="AV368" s="63"/>
      <c r="AW368" s="52"/>
      <c r="AX368" s="63"/>
      <c r="AY368" s="52"/>
      <c r="AZ368" s="63"/>
      <c r="BA368" s="52"/>
      <c r="BB368" s="63"/>
      <c r="BC368" s="52"/>
      <c r="BD368" s="63"/>
      <c r="BE368" s="52"/>
      <c r="BF368" s="52"/>
      <c r="BG368" s="52">
        <f t="shared" si="3851"/>
        <v>0</v>
      </c>
      <c r="BH368" s="52">
        <f t="shared" si="3852"/>
        <v>0</v>
      </c>
      <c r="BI368" s="31"/>
      <c r="BJ368" s="44"/>
      <c r="BK368" s="44"/>
      <c r="BL368" s="44"/>
      <c r="BM368" s="31"/>
      <c r="BN368" s="44"/>
      <c r="BO368" s="45"/>
      <c r="BP368" s="45"/>
      <c r="BQ368" s="45"/>
      <c r="BR368" s="45"/>
      <c r="BS368" s="45"/>
      <c r="BT368" s="45"/>
      <c r="BU368" s="45"/>
      <c r="BV368" s="45"/>
      <c r="BW368" s="45"/>
      <c r="BX368" s="104"/>
      <c r="BY368" s="107">
        <f t="shared" si="3968"/>
        <v>0</v>
      </c>
      <c r="BZ368" s="62"/>
      <c r="CA368" s="52"/>
      <c r="CB368" s="62"/>
      <c r="CC368" s="52"/>
      <c r="CD368" s="62"/>
      <c r="CE368" s="52"/>
      <c r="CF368" s="62"/>
      <c r="CG368" s="52"/>
      <c r="CH368" s="63"/>
      <c r="CI368" s="52"/>
      <c r="CJ368" s="52"/>
      <c r="CK368" s="52"/>
      <c r="CL368" s="63"/>
      <c r="CM368" s="52"/>
      <c r="CN368" s="63"/>
      <c r="CO368" s="52"/>
      <c r="CP368" s="63"/>
      <c r="CQ368" s="108"/>
      <c r="CR368" s="63"/>
      <c r="CS368" s="52"/>
      <c r="CT368" s="63"/>
      <c r="CU368" s="52"/>
      <c r="CV368" s="63"/>
      <c r="CW368" s="52"/>
      <c r="CX368" s="63"/>
      <c r="CY368" s="52"/>
      <c r="CZ368" s="63"/>
      <c r="DA368" s="52"/>
      <c r="DB368" s="63"/>
      <c r="DC368" s="52"/>
      <c r="DD368" s="63"/>
      <c r="DE368" s="52"/>
      <c r="DF368" s="63"/>
      <c r="DG368" s="52"/>
      <c r="DH368" s="63"/>
      <c r="DI368" s="52"/>
      <c r="DJ368" s="63"/>
      <c r="DK368" s="52"/>
      <c r="DL368" s="63"/>
      <c r="DM368" s="52"/>
      <c r="DN368" s="63"/>
      <c r="DO368" s="52"/>
      <c r="DP368" s="63"/>
      <c r="DQ368" s="52"/>
      <c r="DR368" s="52"/>
      <c r="DS368" s="52">
        <f t="shared" si="3854"/>
        <v>0</v>
      </c>
      <c r="DT368" s="52">
        <f t="shared" si="3855"/>
        <v>0</v>
      </c>
      <c r="DU368" s="31"/>
      <c r="DV368" s="31"/>
      <c r="DW368" s="31"/>
      <c r="DX368" s="31"/>
      <c r="DY368" s="31"/>
      <c r="DZ368" s="44"/>
      <c r="EA368" s="45"/>
      <c r="EB368" s="45"/>
      <c r="EC368" s="31"/>
      <c r="ED368" s="31"/>
      <c r="EE368" s="31"/>
      <c r="EF368" s="31"/>
      <c r="EG368" s="31"/>
      <c r="EH368" s="31"/>
      <c r="EI368" s="31"/>
      <c r="EJ368" s="31">
        <f t="shared" si="3856"/>
        <v>0</v>
      </c>
      <c r="EK368" s="31">
        <f t="shared" si="3857"/>
        <v>0</v>
      </c>
      <c r="EL368" s="31">
        <f t="shared" si="3858"/>
        <v>0</v>
      </c>
      <c r="EM368" s="30">
        <f t="shared" si="3859"/>
        <v>0</v>
      </c>
      <c r="EN368" s="31">
        <f t="shared" si="3860"/>
        <v>0</v>
      </c>
      <c r="EO368" s="31">
        <f t="shared" si="3861"/>
        <v>0</v>
      </c>
      <c r="EP368" s="31">
        <f t="shared" si="3862"/>
        <v>0</v>
      </c>
      <c r="EQ368" s="31">
        <f t="shared" si="3863"/>
        <v>0</v>
      </c>
      <c r="ER368" s="31">
        <f t="shared" si="3864"/>
        <v>0</v>
      </c>
      <c r="ES368" s="31">
        <f t="shared" si="3865"/>
        <v>0</v>
      </c>
      <c r="ET368" s="31">
        <f t="shared" si="3866"/>
        <v>0</v>
      </c>
      <c r="EU368" s="31">
        <f t="shared" si="3867"/>
        <v>0</v>
      </c>
      <c r="EV368" s="31">
        <f t="shared" si="3868"/>
        <v>0</v>
      </c>
      <c r="EW368" s="30">
        <f t="shared" si="3869"/>
        <v>0</v>
      </c>
      <c r="EX368" s="31">
        <f t="shared" si="3870"/>
        <v>0</v>
      </c>
      <c r="EY368" s="31">
        <f t="shared" si="3871"/>
        <v>0</v>
      </c>
      <c r="EZ368" s="31">
        <f t="shared" si="3872"/>
        <v>0</v>
      </c>
      <c r="FA368" s="31">
        <f t="shared" si="3873"/>
        <v>0</v>
      </c>
      <c r="FB368" s="31">
        <f t="shared" si="3874"/>
        <v>0</v>
      </c>
      <c r="FC368" s="31">
        <f t="shared" si="3875"/>
        <v>0</v>
      </c>
      <c r="FD368" s="31">
        <f t="shared" si="3876"/>
        <v>0</v>
      </c>
      <c r="FE368" s="31">
        <f t="shared" si="3877"/>
        <v>0</v>
      </c>
      <c r="FF368" s="31">
        <f t="shared" si="3878"/>
        <v>0</v>
      </c>
      <c r="FG368" s="30">
        <f t="shared" si="3879"/>
        <v>0</v>
      </c>
      <c r="FH368" s="31">
        <f t="shared" si="3880"/>
        <v>0</v>
      </c>
      <c r="FI368" s="31">
        <f t="shared" si="3881"/>
        <v>0</v>
      </c>
      <c r="FJ368" s="31">
        <f t="shared" si="3882"/>
        <v>0</v>
      </c>
      <c r="FK368" s="31">
        <f t="shared" si="3883"/>
        <v>0</v>
      </c>
      <c r="FL368" s="31">
        <f t="shared" si="3884"/>
        <v>0</v>
      </c>
      <c r="FM368" s="31">
        <f t="shared" si="3885"/>
        <v>0</v>
      </c>
      <c r="FN368" s="31">
        <f t="shared" si="3886"/>
        <v>0</v>
      </c>
      <c r="FO368" s="31">
        <f t="shared" si="3887"/>
        <v>0</v>
      </c>
      <c r="FP368" s="31">
        <f t="shared" si="3888"/>
        <v>0</v>
      </c>
      <c r="FQ368" s="31">
        <f t="shared" si="3889"/>
        <v>0</v>
      </c>
      <c r="FR368" s="31"/>
      <c r="FS368" s="31">
        <f t="shared" si="3889"/>
        <v>0</v>
      </c>
      <c r="FT368" s="31">
        <f t="shared" si="3890"/>
        <v>0</v>
      </c>
      <c r="FU368" s="31">
        <f t="shared" si="3891"/>
        <v>0</v>
      </c>
      <c r="FV368" s="31">
        <f t="shared" si="3892"/>
        <v>0</v>
      </c>
      <c r="FW368" s="31">
        <f t="shared" si="3893"/>
        <v>0</v>
      </c>
      <c r="FX368" s="31">
        <f t="shared" si="3894"/>
        <v>0</v>
      </c>
      <c r="FY368" s="31">
        <f t="shared" si="3895"/>
        <v>0</v>
      </c>
      <c r="FZ368" s="31">
        <f t="shared" si="3896"/>
        <v>0</v>
      </c>
      <c r="GA368" s="31">
        <f t="shared" si="3897"/>
        <v>0</v>
      </c>
      <c r="GB368" s="31">
        <f t="shared" si="3898"/>
        <v>0</v>
      </c>
      <c r="GC368" s="31">
        <f t="shared" si="3899"/>
        <v>0</v>
      </c>
      <c r="GD368" s="31">
        <f t="shared" si="3900"/>
        <v>0</v>
      </c>
      <c r="GE368" s="97">
        <f t="shared" si="3901"/>
        <v>0</v>
      </c>
      <c r="GF368" s="98">
        <f t="shared" si="3902"/>
        <v>0</v>
      </c>
      <c r="GG368" s="31"/>
      <c r="GH368" s="31"/>
      <c r="GI368" s="31"/>
      <c r="GJ368" s="31"/>
      <c r="GL368" s="7"/>
      <c r="GM368" s="7"/>
      <c r="GN368" s="11"/>
      <c r="GO368" s="33"/>
      <c r="GP368" s="40"/>
    </row>
    <row r="369" spans="1:200" s="2" customFormat="1" ht="24.95" hidden="1" customHeight="1">
      <c r="A369" s="31"/>
      <c r="B369" s="44"/>
      <c r="C369" s="45"/>
      <c r="D369" s="45"/>
      <c r="E369" s="45"/>
      <c r="F369" s="45"/>
      <c r="G369" s="45"/>
      <c r="H369" s="45"/>
      <c r="I369" s="45"/>
      <c r="J369" s="45"/>
      <c r="K369" s="45"/>
      <c r="L369" s="44"/>
      <c r="M369" s="107">
        <f t="shared" si="3969"/>
        <v>0</v>
      </c>
      <c r="N369" s="62"/>
      <c r="O369" s="52"/>
      <c r="P369" s="62"/>
      <c r="Q369" s="52"/>
      <c r="R369" s="62"/>
      <c r="S369" s="52"/>
      <c r="T369" s="62"/>
      <c r="U369" s="52"/>
      <c r="V369" s="63"/>
      <c r="W369" s="52"/>
      <c r="X369" s="52"/>
      <c r="Y369" s="52"/>
      <c r="Z369" s="63"/>
      <c r="AA369" s="52"/>
      <c r="AB369" s="63"/>
      <c r="AC369" s="52"/>
      <c r="AD369" s="63"/>
      <c r="AE369" s="108"/>
      <c r="AF369" s="63"/>
      <c r="AG369" s="52"/>
      <c r="AH369" s="63"/>
      <c r="AI369" s="52"/>
      <c r="AJ369" s="63"/>
      <c r="AK369" s="52"/>
      <c r="AL369" s="63"/>
      <c r="AM369" s="52"/>
      <c r="AN369" s="63"/>
      <c r="AO369" s="52"/>
      <c r="AP369" s="63"/>
      <c r="AQ369" s="52"/>
      <c r="AR369" s="63"/>
      <c r="AS369" s="52"/>
      <c r="AT369" s="63"/>
      <c r="AU369" s="52"/>
      <c r="AV369" s="63"/>
      <c r="AW369" s="52"/>
      <c r="AX369" s="63"/>
      <c r="AY369" s="52"/>
      <c r="AZ369" s="63"/>
      <c r="BA369" s="52"/>
      <c r="BB369" s="63"/>
      <c r="BC369" s="52"/>
      <c r="BD369" s="63"/>
      <c r="BE369" s="52"/>
      <c r="BF369" s="52"/>
      <c r="BG369" s="52">
        <f t="shared" si="3851"/>
        <v>0</v>
      </c>
      <c r="BH369" s="52">
        <f t="shared" si="3852"/>
        <v>0</v>
      </c>
      <c r="BI369" s="31"/>
      <c r="BJ369" s="44"/>
      <c r="BK369" s="44"/>
      <c r="BL369" s="44"/>
      <c r="BM369" s="31"/>
      <c r="BN369" s="44"/>
      <c r="BO369" s="45"/>
      <c r="BP369" s="45"/>
      <c r="BQ369" s="45"/>
      <c r="BR369" s="45"/>
      <c r="BS369" s="45"/>
      <c r="BT369" s="45"/>
      <c r="BU369" s="45"/>
      <c r="BV369" s="45"/>
      <c r="BW369" s="45"/>
      <c r="BX369" s="44"/>
      <c r="BY369" s="107">
        <f t="shared" si="3968"/>
        <v>0</v>
      </c>
      <c r="BZ369" s="62"/>
      <c r="CA369" s="52"/>
      <c r="CB369" s="62"/>
      <c r="CC369" s="52"/>
      <c r="CD369" s="62"/>
      <c r="CE369" s="52"/>
      <c r="CF369" s="62"/>
      <c r="CG369" s="52"/>
      <c r="CH369" s="63"/>
      <c r="CI369" s="52"/>
      <c r="CJ369" s="52"/>
      <c r="CK369" s="52"/>
      <c r="CL369" s="63"/>
      <c r="CM369" s="52"/>
      <c r="CN369" s="63"/>
      <c r="CO369" s="52"/>
      <c r="CP369" s="63"/>
      <c r="CQ369" s="108"/>
      <c r="CR369" s="63"/>
      <c r="CS369" s="52"/>
      <c r="CT369" s="63"/>
      <c r="CU369" s="52"/>
      <c r="CV369" s="63"/>
      <c r="CW369" s="52"/>
      <c r="CX369" s="63"/>
      <c r="CY369" s="52"/>
      <c r="CZ369" s="63"/>
      <c r="DA369" s="52"/>
      <c r="DB369" s="63"/>
      <c r="DC369" s="52"/>
      <c r="DD369" s="63"/>
      <c r="DE369" s="52"/>
      <c r="DF369" s="63"/>
      <c r="DG369" s="52"/>
      <c r="DH369" s="63"/>
      <c r="DI369" s="52"/>
      <c r="DJ369" s="63"/>
      <c r="DK369" s="52"/>
      <c r="DL369" s="63"/>
      <c r="DM369" s="52"/>
      <c r="DN369" s="63"/>
      <c r="DO369" s="52"/>
      <c r="DP369" s="63"/>
      <c r="DQ369" s="52"/>
      <c r="DR369" s="52"/>
      <c r="DS369" s="52">
        <f t="shared" si="3854"/>
        <v>0</v>
      </c>
      <c r="DT369" s="52">
        <f t="shared" si="3855"/>
        <v>0</v>
      </c>
      <c r="DU369" s="31"/>
      <c r="DV369" s="31"/>
      <c r="DW369" s="31"/>
      <c r="DX369" s="31"/>
      <c r="DY369" s="31"/>
      <c r="DZ369" s="44"/>
      <c r="EA369" s="45"/>
      <c r="EB369" s="45"/>
      <c r="EC369" s="31"/>
      <c r="ED369" s="31"/>
      <c r="EE369" s="31"/>
      <c r="EF369" s="31"/>
      <c r="EG369" s="31"/>
      <c r="EH369" s="31"/>
      <c r="EI369" s="31"/>
      <c r="EJ369" s="31">
        <f t="shared" si="3856"/>
        <v>0</v>
      </c>
      <c r="EK369" s="31">
        <f t="shared" si="3857"/>
        <v>0</v>
      </c>
      <c r="EL369" s="31">
        <f t="shared" si="3858"/>
        <v>0</v>
      </c>
      <c r="EM369" s="30">
        <f t="shared" si="3859"/>
        <v>0</v>
      </c>
      <c r="EN369" s="31">
        <f t="shared" si="3860"/>
        <v>0</v>
      </c>
      <c r="EO369" s="31">
        <f t="shared" si="3861"/>
        <v>0</v>
      </c>
      <c r="EP369" s="31">
        <f t="shared" si="3862"/>
        <v>0</v>
      </c>
      <c r="EQ369" s="31">
        <f t="shared" si="3863"/>
        <v>0</v>
      </c>
      <c r="ER369" s="31">
        <f t="shared" si="3864"/>
        <v>0</v>
      </c>
      <c r="ES369" s="31">
        <f t="shared" si="3865"/>
        <v>0</v>
      </c>
      <c r="ET369" s="31">
        <f t="shared" si="3866"/>
        <v>0</v>
      </c>
      <c r="EU369" s="31">
        <f t="shared" si="3867"/>
        <v>0</v>
      </c>
      <c r="EV369" s="31">
        <f t="shared" si="3868"/>
        <v>0</v>
      </c>
      <c r="EW369" s="30">
        <f t="shared" si="3869"/>
        <v>0</v>
      </c>
      <c r="EX369" s="31">
        <f t="shared" si="3870"/>
        <v>0</v>
      </c>
      <c r="EY369" s="31">
        <f t="shared" si="3871"/>
        <v>0</v>
      </c>
      <c r="EZ369" s="31">
        <f t="shared" si="3872"/>
        <v>0</v>
      </c>
      <c r="FA369" s="31">
        <f t="shared" si="3873"/>
        <v>0</v>
      </c>
      <c r="FB369" s="31">
        <f t="shared" si="3874"/>
        <v>0</v>
      </c>
      <c r="FC369" s="31">
        <f t="shared" si="3875"/>
        <v>0</v>
      </c>
      <c r="FD369" s="31">
        <f t="shared" si="3876"/>
        <v>0</v>
      </c>
      <c r="FE369" s="31">
        <f t="shared" si="3877"/>
        <v>0</v>
      </c>
      <c r="FF369" s="31">
        <f t="shared" si="3878"/>
        <v>0</v>
      </c>
      <c r="FG369" s="30">
        <f t="shared" si="3879"/>
        <v>0</v>
      </c>
      <c r="FH369" s="31">
        <f t="shared" si="3880"/>
        <v>0</v>
      </c>
      <c r="FI369" s="31">
        <f t="shared" si="3881"/>
        <v>0</v>
      </c>
      <c r="FJ369" s="31">
        <f t="shared" si="3882"/>
        <v>0</v>
      </c>
      <c r="FK369" s="31">
        <f t="shared" si="3883"/>
        <v>0</v>
      </c>
      <c r="FL369" s="31">
        <f t="shared" si="3884"/>
        <v>0</v>
      </c>
      <c r="FM369" s="31">
        <f t="shared" si="3885"/>
        <v>0</v>
      </c>
      <c r="FN369" s="31">
        <f t="shared" si="3886"/>
        <v>0</v>
      </c>
      <c r="FO369" s="31">
        <f t="shared" si="3887"/>
        <v>0</v>
      </c>
      <c r="FP369" s="31">
        <f t="shared" si="3888"/>
        <v>0</v>
      </c>
      <c r="FQ369" s="31">
        <f t="shared" si="3889"/>
        <v>0</v>
      </c>
      <c r="FR369" s="31"/>
      <c r="FS369" s="31">
        <f t="shared" si="3889"/>
        <v>0</v>
      </c>
      <c r="FT369" s="31">
        <f t="shared" si="3890"/>
        <v>0</v>
      </c>
      <c r="FU369" s="31">
        <f t="shared" si="3891"/>
        <v>0</v>
      </c>
      <c r="FV369" s="31">
        <f t="shared" si="3892"/>
        <v>0</v>
      </c>
      <c r="FW369" s="31">
        <f t="shared" si="3893"/>
        <v>0</v>
      </c>
      <c r="FX369" s="31">
        <f t="shared" si="3894"/>
        <v>0</v>
      </c>
      <c r="FY369" s="31">
        <f t="shared" si="3895"/>
        <v>0</v>
      </c>
      <c r="FZ369" s="31">
        <f t="shared" si="3896"/>
        <v>0</v>
      </c>
      <c r="GA369" s="31">
        <f t="shared" si="3897"/>
        <v>0</v>
      </c>
      <c r="GB369" s="31">
        <f t="shared" si="3898"/>
        <v>0</v>
      </c>
      <c r="GC369" s="31">
        <f t="shared" si="3899"/>
        <v>0</v>
      </c>
      <c r="GD369" s="31">
        <f t="shared" si="3900"/>
        <v>0</v>
      </c>
      <c r="GE369" s="97">
        <f t="shared" si="3901"/>
        <v>0</v>
      </c>
      <c r="GF369" s="98">
        <f t="shared" si="3902"/>
        <v>0</v>
      </c>
      <c r="GG369" s="31"/>
      <c r="GH369" s="31"/>
      <c r="GI369" s="31"/>
      <c r="GJ369" s="31"/>
      <c r="GL369" s="7"/>
      <c r="GM369" s="7"/>
      <c r="GN369" s="11"/>
      <c r="GO369" s="33"/>
      <c r="GP369" s="40"/>
    </row>
    <row r="370" spans="1:200" s="2" customFormat="1" ht="24.95" hidden="1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107">
        <f t="shared" si="3969"/>
        <v>0</v>
      </c>
      <c r="N370" s="62"/>
      <c r="O370" s="52"/>
      <c r="P370" s="62"/>
      <c r="Q370" s="52"/>
      <c r="R370" s="62"/>
      <c r="S370" s="52"/>
      <c r="T370" s="62"/>
      <c r="U370" s="52"/>
      <c r="V370" s="63"/>
      <c r="W370" s="52"/>
      <c r="X370" s="52"/>
      <c r="Y370" s="52"/>
      <c r="Z370" s="63"/>
      <c r="AA370" s="52"/>
      <c r="AB370" s="63"/>
      <c r="AC370" s="52"/>
      <c r="AD370" s="63"/>
      <c r="AE370" s="108"/>
      <c r="AF370" s="63"/>
      <c r="AG370" s="52"/>
      <c r="AH370" s="63"/>
      <c r="AI370" s="52"/>
      <c r="AJ370" s="63"/>
      <c r="AK370" s="52"/>
      <c r="AL370" s="63"/>
      <c r="AM370" s="52"/>
      <c r="AN370" s="63"/>
      <c r="AO370" s="52"/>
      <c r="AP370" s="63"/>
      <c r="AQ370" s="52"/>
      <c r="AR370" s="63"/>
      <c r="AS370" s="52"/>
      <c r="AT370" s="63"/>
      <c r="AU370" s="52"/>
      <c r="AV370" s="63"/>
      <c r="AW370" s="52"/>
      <c r="AX370" s="63"/>
      <c r="AY370" s="52"/>
      <c r="AZ370" s="63"/>
      <c r="BA370" s="52"/>
      <c r="BB370" s="63"/>
      <c r="BC370" s="52"/>
      <c r="BD370" s="63"/>
      <c r="BE370" s="52"/>
      <c r="BF370" s="52"/>
      <c r="BG370" s="52">
        <f t="shared" si="3851"/>
        <v>0</v>
      </c>
      <c r="BH370" s="52">
        <f t="shared" si="3852"/>
        <v>0</v>
      </c>
      <c r="BI370" s="31"/>
      <c r="BJ370" s="44"/>
      <c r="BK370" s="44"/>
      <c r="BL370" s="44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107">
        <f t="shared" si="3968"/>
        <v>0</v>
      </c>
      <c r="BZ370" s="62"/>
      <c r="CA370" s="52"/>
      <c r="CB370" s="62"/>
      <c r="CC370" s="52"/>
      <c r="CD370" s="62"/>
      <c r="CE370" s="52"/>
      <c r="CF370" s="62"/>
      <c r="CG370" s="52"/>
      <c r="CH370" s="63"/>
      <c r="CI370" s="52"/>
      <c r="CJ370" s="52"/>
      <c r="CK370" s="52"/>
      <c r="CL370" s="63"/>
      <c r="CM370" s="52"/>
      <c r="CN370" s="63"/>
      <c r="CO370" s="52"/>
      <c r="CP370" s="63"/>
      <c r="CQ370" s="108"/>
      <c r="CR370" s="63"/>
      <c r="CS370" s="52"/>
      <c r="CT370" s="63"/>
      <c r="CU370" s="52"/>
      <c r="CV370" s="63"/>
      <c r="CW370" s="52"/>
      <c r="CX370" s="63"/>
      <c r="CY370" s="52"/>
      <c r="CZ370" s="63"/>
      <c r="DA370" s="52"/>
      <c r="DB370" s="63"/>
      <c r="DC370" s="52"/>
      <c r="DD370" s="63"/>
      <c r="DE370" s="52"/>
      <c r="DF370" s="63"/>
      <c r="DG370" s="52"/>
      <c r="DH370" s="63"/>
      <c r="DI370" s="52"/>
      <c r="DJ370" s="63"/>
      <c r="DK370" s="52"/>
      <c r="DL370" s="63"/>
      <c r="DM370" s="52"/>
      <c r="DN370" s="63"/>
      <c r="DO370" s="52"/>
      <c r="DP370" s="63"/>
      <c r="DQ370" s="52"/>
      <c r="DR370" s="52"/>
      <c r="DS370" s="52">
        <f t="shared" si="3854"/>
        <v>0</v>
      </c>
      <c r="DT370" s="52">
        <f t="shared" si="3855"/>
        <v>0</v>
      </c>
      <c r="DU370" s="31"/>
      <c r="DV370" s="31"/>
      <c r="DW370" s="31"/>
      <c r="DX370" s="31"/>
      <c r="DY370" s="31"/>
      <c r="DZ370" s="31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>
        <f t="shared" si="3856"/>
        <v>0</v>
      </c>
      <c r="EK370" s="31">
        <f t="shared" si="3857"/>
        <v>0</v>
      </c>
      <c r="EL370" s="31">
        <f t="shared" si="3858"/>
        <v>0</v>
      </c>
      <c r="EM370" s="30">
        <f t="shared" si="3859"/>
        <v>0</v>
      </c>
      <c r="EN370" s="31">
        <f t="shared" si="3860"/>
        <v>0</v>
      </c>
      <c r="EO370" s="31">
        <f t="shared" si="3861"/>
        <v>0</v>
      </c>
      <c r="EP370" s="31">
        <f t="shared" si="3862"/>
        <v>0</v>
      </c>
      <c r="EQ370" s="31">
        <f t="shared" si="3863"/>
        <v>0</v>
      </c>
      <c r="ER370" s="31">
        <f t="shared" si="3864"/>
        <v>0</v>
      </c>
      <c r="ES370" s="31">
        <f t="shared" si="3865"/>
        <v>0</v>
      </c>
      <c r="ET370" s="31">
        <f t="shared" si="3866"/>
        <v>0</v>
      </c>
      <c r="EU370" s="31">
        <f t="shared" si="3867"/>
        <v>0</v>
      </c>
      <c r="EV370" s="31">
        <f t="shared" si="3868"/>
        <v>0</v>
      </c>
      <c r="EW370" s="30">
        <f t="shared" si="3869"/>
        <v>0</v>
      </c>
      <c r="EX370" s="31">
        <f t="shared" si="3870"/>
        <v>0</v>
      </c>
      <c r="EY370" s="31">
        <f t="shared" si="3871"/>
        <v>0</v>
      </c>
      <c r="EZ370" s="31">
        <f t="shared" si="3872"/>
        <v>0</v>
      </c>
      <c r="FA370" s="31">
        <f t="shared" si="3873"/>
        <v>0</v>
      </c>
      <c r="FB370" s="31">
        <f t="shared" si="3874"/>
        <v>0</v>
      </c>
      <c r="FC370" s="31">
        <f t="shared" si="3875"/>
        <v>0</v>
      </c>
      <c r="FD370" s="31">
        <f t="shared" si="3876"/>
        <v>0</v>
      </c>
      <c r="FE370" s="31">
        <f t="shared" si="3877"/>
        <v>0</v>
      </c>
      <c r="FF370" s="31">
        <f t="shared" si="3878"/>
        <v>0</v>
      </c>
      <c r="FG370" s="30">
        <f t="shared" si="3879"/>
        <v>0</v>
      </c>
      <c r="FH370" s="31">
        <f t="shared" si="3880"/>
        <v>0</v>
      </c>
      <c r="FI370" s="31">
        <f t="shared" si="3881"/>
        <v>0</v>
      </c>
      <c r="FJ370" s="31">
        <f t="shared" si="3882"/>
        <v>0</v>
      </c>
      <c r="FK370" s="31">
        <f t="shared" si="3883"/>
        <v>0</v>
      </c>
      <c r="FL370" s="31">
        <f t="shared" si="3884"/>
        <v>0</v>
      </c>
      <c r="FM370" s="31">
        <f t="shared" si="3885"/>
        <v>0</v>
      </c>
      <c r="FN370" s="31">
        <f t="shared" si="3886"/>
        <v>0</v>
      </c>
      <c r="FO370" s="31">
        <f t="shared" si="3887"/>
        <v>0</v>
      </c>
      <c r="FP370" s="31">
        <f t="shared" si="3888"/>
        <v>0</v>
      </c>
      <c r="FQ370" s="31">
        <f t="shared" si="3889"/>
        <v>0</v>
      </c>
      <c r="FR370" s="31"/>
      <c r="FS370" s="31">
        <f t="shared" si="3889"/>
        <v>0</v>
      </c>
      <c r="FT370" s="31">
        <f t="shared" si="3890"/>
        <v>0</v>
      </c>
      <c r="FU370" s="31">
        <f t="shared" si="3891"/>
        <v>0</v>
      </c>
      <c r="FV370" s="31">
        <f t="shared" si="3892"/>
        <v>0</v>
      </c>
      <c r="FW370" s="31">
        <f t="shared" si="3893"/>
        <v>0</v>
      </c>
      <c r="FX370" s="31">
        <f t="shared" si="3894"/>
        <v>0</v>
      </c>
      <c r="FY370" s="31">
        <f t="shared" si="3895"/>
        <v>0</v>
      </c>
      <c r="FZ370" s="31">
        <f t="shared" si="3896"/>
        <v>0</v>
      </c>
      <c r="GA370" s="31">
        <f t="shared" si="3897"/>
        <v>0</v>
      </c>
      <c r="GB370" s="31">
        <f t="shared" si="3898"/>
        <v>0</v>
      </c>
      <c r="GC370" s="31">
        <f t="shared" si="3899"/>
        <v>0</v>
      </c>
      <c r="GD370" s="31">
        <f t="shared" si="3900"/>
        <v>0</v>
      </c>
      <c r="GE370" s="97">
        <f t="shared" si="3901"/>
        <v>0</v>
      </c>
      <c r="GF370" s="98">
        <f t="shared" si="3902"/>
        <v>0</v>
      </c>
      <c r="GG370" s="31"/>
      <c r="GH370" s="31"/>
      <c r="GI370" s="31"/>
      <c r="GJ370" s="31"/>
      <c r="GL370" s="7"/>
      <c r="GM370" s="7"/>
      <c r="GN370" s="11"/>
      <c r="GO370" s="33"/>
      <c r="GP370" s="40"/>
    </row>
    <row r="371" spans="1:200" s="2" customFormat="1" ht="24.95" hidden="1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107">
        <f t="shared" si="3969"/>
        <v>0</v>
      </c>
      <c r="N371" s="62"/>
      <c r="O371" s="52"/>
      <c r="P371" s="62"/>
      <c r="Q371" s="52"/>
      <c r="R371" s="62"/>
      <c r="S371" s="52"/>
      <c r="T371" s="62"/>
      <c r="U371" s="52"/>
      <c r="V371" s="63"/>
      <c r="W371" s="52"/>
      <c r="X371" s="52"/>
      <c r="Y371" s="52"/>
      <c r="Z371" s="63"/>
      <c r="AA371" s="52"/>
      <c r="AB371" s="63"/>
      <c r="AC371" s="52"/>
      <c r="AD371" s="63"/>
      <c r="AE371" s="108"/>
      <c r="AF371" s="63"/>
      <c r="AG371" s="52"/>
      <c r="AH371" s="63"/>
      <c r="AI371" s="52"/>
      <c r="AJ371" s="63"/>
      <c r="AK371" s="52"/>
      <c r="AL371" s="63"/>
      <c r="AM371" s="52"/>
      <c r="AN371" s="63"/>
      <c r="AO371" s="52"/>
      <c r="AP371" s="63"/>
      <c r="AQ371" s="52"/>
      <c r="AR371" s="63"/>
      <c r="AS371" s="52"/>
      <c r="AT371" s="63"/>
      <c r="AU371" s="52"/>
      <c r="AV371" s="63"/>
      <c r="AW371" s="52"/>
      <c r="AX371" s="63"/>
      <c r="AY371" s="52"/>
      <c r="AZ371" s="63"/>
      <c r="BA371" s="52"/>
      <c r="BB371" s="63"/>
      <c r="BC371" s="52"/>
      <c r="BD371" s="63"/>
      <c r="BE371" s="52"/>
      <c r="BF371" s="52"/>
      <c r="BG371" s="52">
        <f t="shared" si="3851"/>
        <v>0</v>
      </c>
      <c r="BH371" s="52">
        <f t="shared" si="3852"/>
        <v>0</v>
      </c>
      <c r="BI371" s="31"/>
      <c r="BJ371" s="44"/>
      <c r="BK371" s="44"/>
      <c r="BL371" s="44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107">
        <f t="shared" si="3968"/>
        <v>0</v>
      </c>
      <c r="BZ371" s="62"/>
      <c r="CA371" s="52"/>
      <c r="CB371" s="62"/>
      <c r="CC371" s="52"/>
      <c r="CD371" s="62"/>
      <c r="CE371" s="52"/>
      <c r="CF371" s="62"/>
      <c r="CG371" s="52"/>
      <c r="CH371" s="63"/>
      <c r="CI371" s="52"/>
      <c r="CJ371" s="52"/>
      <c r="CK371" s="52"/>
      <c r="CL371" s="63"/>
      <c r="CM371" s="52"/>
      <c r="CN371" s="63"/>
      <c r="CO371" s="52"/>
      <c r="CP371" s="63"/>
      <c r="CQ371" s="108"/>
      <c r="CR371" s="63"/>
      <c r="CS371" s="52"/>
      <c r="CT371" s="63"/>
      <c r="CU371" s="52"/>
      <c r="CV371" s="63"/>
      <c r="CW371" s="52"/>
      <c r="CX371" s="63"/>
      <c r="CY371" s="52"/>
      <c r="CZ371" s="63"/>
      <c r="DA371" s="52"/>
      <c r="DB371" s="63"/>
      <c r="DC371" s="52"/>
      <c r="DD371" s="63"/>
      <c r="DE371" s="52"/>
      <c r="DF371" s="63"/>
      <c r="DG371" s="52"/>
      <c r="DH371" s="63"/>
      <c r="DI371" s="52"/>
      <c r="DJ371" s="63"/>
      <c r="DK371" s="52"/>
      <c r="DL371" s="63"/>
      <c r="DM371" s="52"/>
      <c r="DN371" s="63"/>
      <c r="DO371" s="52"/>
      <c r="DP371" s="63"/>
      <c r="DQ371" s="52"/>
      <c r="DR371" s="52"/>
      <c r="DS371" s="52">
        <f t="shared" si="3854"/>
        <v>0</v>
      </c>
      <c r="DT371" s="52">
        <f t="shared" si="3855"/>
        <v>0</v>
      </c>
      <c r="DU371" s="31"/>
      <c r="DV371" s="31"/>
      <c r="DW371" s="31"/>
      <c r="DX371" s="31"/>
      <c r="DY371" s="31"/>
      <c r="DZ371" s="31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>
        <f t="shared" si="3856"/>
        <v>0</v>
      </c>
      <c r="EK371" s="31">
        <f t="shared" si="3857"/>
        <v>0</v>
      </c>
      <c r="EL371" s="31">
        <f t="shared" si="3858"/>
        <v>0</v>
      </c>
      <c r="EM371" s="30">
        <f t="shared" si="3859"/>
        <v>0</v>
      </c>
      <c r="EN371" s="31">
        <f t="shared" si="3860"/>
        <v>0</v>
      </c>
      <c r="EO371" s="31">
        <f t="shared" si="3861"/>
        <v>0</v>
      </c>
      <c r="EP371" s="31">
        <f t="shared" si="3862"/>
        <v>0</v>
      </c>
      <c r="EQ371" s="31">
        <f t="shared" si="3863"/>
        <v>0</v>
      </c>
      <c r="ER371" s="31">
        <f t="shared" si="3864"/>
        <v>0</v>
      </c>
      <c r="ES371" s="31">
        <f t="shared" si="3865"/>
        <v>0</v>
      </c>
      <c r="ET371" s="31">
        <f t="shared" si="3866"/>
        <v>0</v>
      </c>
      <c r="EU371" s="31">
        <f t="shared" si="3867"/>
        <v>0</v>
      </c>
      <c r="EV371" s="31">
        <f t="shared" si="3868"/>
        <v>0</v>
      </c>
      <c r="EW371" s="30">
        <f t="shared" si="3869"/>
        <v>0</v>
      </c>
      <c r="EX371" s="31">
        <f t="shared" si="3870"/>
        <v>0</v>
      </c>
      <c r="EY371" s="31">
        <f t="shared" si="3871"/>
        <v>0</v>
      </c>
      <c r="EZ371" s="31">
        <f t="shared" si="3872"/>
        <v>0</v>
      </c>
      <c r="FA371" s="31">
        <f t="shared" si="3873"/>
        <v>0</v>
      </c>
      <c r="FB371" s="31">
        <f t="shared" si="3874"/>
        <v>0</v>
      </c>
      <c r="FC371" s="31">
        <f t="shared" si="3875"/>
        <v>0</v>
      </c>
      <c r="FD371" s="31">
        <f t="shared" si="3876"/>
        <v>0</v>
      </c>
      <c r="FE371" s="31">
        <f t="shared" si="3877"/>
        <v>0</v>
      </c>
      <c r="FF371" s="31">
        <f t="shared" si="3878"/>
        <v>0</v>
      </c>
      <c r="FG371" s="30">
        <f t="shared" si="3879"/>
        <v>0</v>
      </c>
      <c r="FH371" s="31">
        <f t="shared" si="3880"/>
        <v>0</v>
      </c>
      <c r="FI371" s="31">
        <f t="shared" si="3881"/>
        <v>0</v>
      </c>
      <c r="FJ371" s="31">
        <f t="shared" si="3882"/>
        <v>0</v>
      </c>
      <c r="FK371" s="31">
        <f t="shared" si="3883"/>
        <v>0</v>
      </c>
      <c r="FL371" s="31">
        <f t="shared" si="3884"/>
        <v>0</v>
      </c>
      <c r="FM371" s="31">
        <f t="shared" si="3885"/>
        <v>0</v>
      </c>
      <c r="FN371" s="31">
        <f t="shared" si="3886"/>
        <v>0</v>
      </c>
      <c r="FO371" s="31">
        <f t="shared" si="3887"/>
        <v>0</v>
      </c>
      <c r="FP371" s="31">
        <f t="shared" si="3888"/>
        <v>0</v>
      </c>
      <c r="FQ371" s="31">
        <f t="shared" si="3889"/>
        <v>0</v>
      </c>
      <c r="FR371" s="31"/>
      <c r="FS371" s="31">
        <f t="shared" si="3889"/>
        <v>0</v>
      </c>
      <c r="FT371" s="31">
        <f t="shared" si="3890"/>
        <v>0</v>
      </c>
      <c r="FU371" s="31">
        <f t="shared" si="3891"/>
        <v>0</v>
      </c>
      <c r="FV371" s="31">
        <f t="shared" si="3892"/>
        <v>0</v>
      </c>
      <c r="FW371" s="31">
        <f t="shared" si="3893"/>
        <v>0</v>
      </c>
      <c r="FX371" s="31">
        <f t="shared" si="3894"/>
        <v>0</v>
      </c>
      <c r="FY371" s="31">
        <f t="shared" si="3895"/>
        <v>0</v>
      </c>
      <c r="FZ371" s="31">
        <f t="shared" si="3896"/>
        <v>0</v>
      </c>
      <c r="GA371" s="31">
        <f t="shared" si="3897"/>
        <v>0</v>
      </c>
      <c r="GB371" s="31">
        <f t="shared" si="3898"/>
        <v>0</v>
      </c>
      <c r="GC371" s="31">
        <f t="shared" si="3899"/>
        <v>0</v>
      </c>
      <c r="GD371" s="31">
        <f t="shared" si="3900"/>
        <v>0</v>
      </c>
      <c r="GE371" s="97">
        <f t="shared" si="3901"/>
        <v>0</v>
      </c>
      <c r="GF371" s="98">
        <f t="shared" si="3902"/>
        <v>0</v>
      </c>
      <c r="GG371" s="31"/>
      <c r="GH371" s="31"/>
      <c r="GI371" s="31"/>
      <c r="GJ371" s="31"/>
      <c r="GL371" s="7"/>
      <c r="GM371" s="7"/>
      <c r="GN371" s="11"/>
      <c r="GO371" s="33"/>
      <c r="GP371" s="40"/>
    </row>
    <row r="372" spans="1:200" s="2" customFormat="1" ht="24.95" hidden="1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107">
        <f t="shared" si="3969"/>
        <v>0</v>
      </c>
      <c r="N372" s="62"/>
      <c r="O372" s="52"/>
      <c r="P372" s="62"/>
      <c r="Q372" s="52"/>
      <c r="R372" s="62"/>
      <c r="S372" s="52"/>
      <c r="T372" s="62"/>
      <c r="U372" s="52"/>
      <c r="V372" s="63"/>
      <c r="W372" s="52"/>
      <c r="X372" s="52"/>
      <c r="Y372" s="52"/>
      <c r="Z372" s="63"/>
      <c r="AA372" s="52"/>
      <c r="AB372" s="63"/>
      <c r="AC372" s="52"/>
      <c r="AD372" s="63"/>
      <c r="AE372" s="108"/>
      <c r="AF372" s="63"/>
      <c r="AG372" s="52"/>
      <c r="AH372" s="63"/>
      <c r="AI372" s="52"/>
      <c r="AJ372" s="63"/>
      <c r="AK372" s="52"/>
      <c r="AL372" s="63"/>
      <c r="AM372" s="52"/>
      <c r="AN372" s="63"/>
      <c r="AO372" s="52"/>
      <c r="AP372" s="63"/>
      <c r="AQ372" s="52"/>
      <c r="AR372" s="63"/>
      <c r="AS372" s="52"/>
      <c r="AT372" s="63"/>
      <c r="AU372" s="52"/>
      <c r="AV372" s="63"/>
      <c r="AW372" s="52"/>
      <c r="AX372" s="63"/>
      <c r="AY372" s="52"/>
      <c r="AZ372" s="63"/>
      <c r="BA372" s="52"/>
      <c r="BB372" s="63"/>
      <c r="BC372" s="52"/>
      <c r="BD372" s="63"/>
      <c r="BE372" s="52"/>
      <c r="BF372" s="52"/>
      <c r="BG372" s="52">
        <f t="shared" si="3851"/>
        <v>0</v>
      </c>
      <c r="BH372" s="52">
        <f t="shared" si="3852"/>
        <v>0</v>
      </c>
      <c r="BI372" s="31"/>
      <c r="BJ372" s="44"/>
      <c r="BK372" s="44"/>
      <c r="BL372" s="44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107">
        <f t="shared" si="3968"/>
        <v>0</v>
      </c>
      <c r="BZ372" s="62"/>
      <c r="CA372" s="52"/>
      <c r="CB372" s="62"/>
      <c r="CC372" s="52"/>
      <c r="CD372" s="62"/>
      <c r="CE372" s="52"/>
      <c r="CF372" s="62"/>
      <c r="CG372" s="52"/>
      <c r="CH372" s="63"/>
      <c r="CI372" s="52"/>
      <c r="CJ372" s="52"/>
      <c r="CK372" s="52"/>
      <c r="CL372" s="63"/>
      <c r="CM372" s="52"/>
      <c r="CN372" s="63"/>
      <c r="CO372" s="52"/>
      <c r="CP372" s="63"/>
      <c r="CQ372" s="108"/>
      <c r="CR372" s="63"/>
      <c r="CS372" s="52"/>
      <c r="CT372" s="63"/>
      <c r="CU372" s="52"/>
      <c r="CV372" s="63"/>
      <c r="CW372" s="52"/>
      <c r="CX372" s="63"/>
      <c r="CY372" s="52"/>
      <c r="CZ372" s="63"/>
      <c r="DA372" s="52"/>
      <c r="DB372" s="63"/>
      <c r="DC372" s="52"/>
      <c r="DD372" s="63"/>
      <c r="DE372" s="52"/>
      <c r="DF372" s="63"/>
      <c r="DG372" s="52"/>
      <c r="DH372" s="63"/>
      <c r="DI372" s="52"/>
      <c r="DJ372" s="63"/>
      <c r="DK372" s="52"/>
      <c r="DL372" s="63"/>
      <c r="DM372" s="52"/>
      <c r="DN372" s="63"/>
      <c r="DO372" s="52"/>
      <c r="DP372" s="63"/>
      <c r="DQ372" s="52"/>
      <c r="DR372" s="52"/>
      <c r="DS372" s="52">
        <f t="shared" si="3854"/>
        <v>0</v>
      </c>
      <c r="DT372" s="52">
        <f t="shared" si="3855"/>
        <v>0</v>
      </c>
      <c r="DU372" s="31"/>
      <c r="DV372" s="31"/>
      <c r="DW372" s="31"/>
      <c r="DX372" s="31"/>
      <c r="DY372" s="31"/>
      <c r="DZ372" s="31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>
        <f t="shared" si="3856"/>
        <v>0</v>
      </c>
      <c r="EK372" s="31">
        <f t="shared" si="3857"/>
        <v>0</v>
      </c>
      <c r="EL372" s="31">
        <f t="shared" si="3858"/>
        <v>0</v>
      </c>
      <c r="EM372" s="30">
        <f t="shared" si="3859"/>
        <v>0</v>
      </c>
      <c r="EN372" s="31">
        <f t="shared" si="3860"/>
        <v>0</v>
      </c>
      <c r="EO372" s="31">
        <f t="shared" si="3861"/>
        <v>0</v>
      </c>
      <c r="EP372" s="31">
        <f t="shared" si="3862"/>
        <v>0</v>
      </c>
      <c r="EQ372" s="31">
        <f t="shared" si="3863"/>
        <v>0</v>
      </c>
      <c r="ER372" s="31">
        <f t="shared" si="3864"/>
        <v>0</v>
      </c>
      <c r="ES372" s="31">
        <f t="shared" si="3865"/>
        <v>0</v>
      </c>
      <c r="ET372" s="31">
        <f t="shared" si="3866"/>
        <v>0</v>
      </c>
      <c r="EU372" s="31">
        <f t="shared" si="3867"/>
        <v>0</v>
      </c>
      <c r="EV372" s="31">
        <f t="shared" si="3868"/>
        <v>0</v>
      </c>
      <c r="EW372" s="30">
        <f t="shared" si="3869"/>
        <v>0</v>
      </c>
      <c r="EX372" s="31">
        <f t="shared" si="3870"/>
        <v>0</v>
      </c>
      <c r="EY372" s="31">
        <f t="shared" si="3871"/>
        <v>0</v>
      </c>
      <c r="EZ372" s="31">
        <f t="shared" si="3872"/>
        <v>0</v>
      </c>
      <c r="FA372" s="31">
        <f t="shared" si="3873"/>
        <v>0</v>
      </c>
      <c r="FB372" s="31">
        <f t="shared" si="3874"/>
        <v>0</v>
      </c>
      <c r="FC372" s="31">
        <f t="shared" si="3875"/>
        <v>0</v>
      </c>
      <c r="FD372" s="31">
        <f t="shared" si="3876"/>
        <v>0</v>
      </c>
      <c r="FE372" s="31">
        <f t="shared" si="3877"/>
        <v>0</v>
      </c>
      <c r="FF372" s="31">
        <f t="shared" si="3878"/>
        <v>0</v>
      </c>
      <c r="FG372" s="30">
        <f t="shared" si="3879"/>
        <v>0</v>
      </c>
      <c r="FH372" s="31">
        <f t="shared" si="3880"/>
        <v>0</v>
      </c>
      <c r="FI372" s="31">
        <f t="shared" si="3881"/>
        <v>0</v>
      </c>
      <c r="FJ372" s="31">
        <f t="shared" si="3882"/>
        <v>0</v>
      </c>
      <c r="FK372" s="31">
        <f t="shared" si="3883"/>
        <v>0</v>
      </c>
      <c r="FL372" s="31">
        <f t="shared" si="3884"/>
        <v>0</v>
      </c>
      <c r="FM372" s="31">
        <f t="shared" si="3885"/>
        <v>0</v>
      </c>
      <c r="FN372" s="31">
        <f t="shared" si="3886"/>
        <v>0</v>
      </c>
      <c r="FO372" s="31">
        <f t="shared" si="3887"/>
        <v>0</v>
      </c>
      <c r="FP372" s="31">
        <f t="shared" si="3888"/>
        <v>0</v>
      </c>
      <c r="FQ372" s="31">
        <f t="shared" si="3889"/>
        <v>0</v>
      </c>
      <c r="FR372" s="31"/>
      <c r="FS372" s="31">
        <f t="shared" si="3889"/>
        <v>0</v>
      </c>
      <c r="FT372" s="31">
        <f t="shared" si="3890"/>
        <v>0</v>
      </c>
      <c r="FU372" s="31">
        <f t="shared" si="3891"/>
        <v>0</v>
      </c>
      <c r="FV372" s="31">
        <f t="shared" si="3892"/>
        <v>0</v>
      </c>
      <c r="FW372" s="31">
        <f t="shared" si="3893"/>
        <v>0</v>
      </c>
      <c r="FX372" s="31">
        <f t="shared" si="3894"/>
        <v>0</v>
      </c>
      <c r="FY372" s="31">
        <f t="shared" si="3895"/>
        <v>0</v>
      </c>
      <c r="FZ372" s="31">
        <f t="shared" si="3896"/>
        <v>0</v>
      </c>
      <c r="GA372" s="31">
        <f t="shared" si="3897"/>
        <v>0</v>
      </c>
      <c r="GB372" s="31">
        <f t="shared" si="3898"/>
        <v>0</v>
      </c>
      <c r="GC372" s="31">
        <f t="shared" si="3899"/>
        <v>0</v>
      </c>
      <c r="GD372" s="31">
        <f t="shared" si="3900"/>
        <v>0</v>
      </c>
      <c r="GE372" s="97">
        <f t="shared" si="3901"/>
        <v>0</v>
      </c>
      <c r="GF372" s="98">
        <f t="shared" si="3902"/>
        <v>0</v>
      </c>
      <c r="GG372" s="31"/>
      <c r="GH372" s="31"/>
      <c r="GI372" s="31"/>
      <c r="GJ372" s="31"/>
      <c r="GL372" s="7"/>
      <c r="GM372" s="7"/>
      <c r="GN372" s="11"/>
      <c r="GO372" s="33"/>
      <c r="GP372" s="40"/>
    </row>
    <row r="373" spans="1:200" s="4" customFormat="1" ht="24.95" hidden="1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194">
        <f t="shared" si="3969"/>
        <v>0</v>
      </c>
      <c r="N373" s="195"/>
      <c r="O373" s="196"/>
      <c r="P373" s="195"/>
      <c r="Q373" s="196"/>
      <c r="R373" s="195"/>
      <c r="S373" s="196"/>
      <c r="T373" s="195"/>
      <c r="U373" s="196"/>
      <c r="V373" s="197"/>
      <c r="W373" s="196"/>
      <c r="X373" s="196"/>
      <c r="Y373" s="196"/>
      <c r="Z373" s="197"/>
      <c r="AA373" s="196"/>
      <c r="AB373" s="197"/>
      <c r="AC373" s="196"/>
      <c r="AD373" s="197"/>
      <c r="AE373" s="198"/>
      <c r="AF373" s="197"/>
      <c r="AG373" s="196"/>
      <c r="AH373" s="197"/>
      <c r="AI373" s="196"/>
      <c r="AJ373" s="197"/>
      <c r="AK373" s="196"/>
      <c r="AL373" s="197"/>
      <c r="AM373" s="196"/>
      <c r="AN373" s="197"/>
      <c r="AO373" s="196"/>
      <c r="AP373" s="197"/>
      <c r="AQ373" s="196"/>
      <c r="AR373" s="197"/>
      <c r="AS373" s="196"/>
      <c r="AT373" s="197"/>
      <c r="AU373" s="196"/>
      <c r="AV373" s="197"/>
      <c r="AW373" s="196"/>
      <c r="AX373" s="197"/>
      <c r="AY373" s="196"/>
      <c r="AZ373" s="197"/>
      <c r="BA373" s="196"/>
      <c r="BB373" s="197"/>
      <c r="BC373" s="196"/>
      <c r="BD373" s="197"/>
      <c r="BE373" s="196"/>
      <c r="BF373" s="196"/>
      <c r="BG373" s="196">
        <f t="shared" si="3851"/>
        <v>0</v>
      </c>
      <c r="BH373" s="196">
        <f t="shared" si="3852"/>
        <v>0</v>
      </c>
      <c r="BI373" s="88"/>
      <c r="BJ373" s="208"/>
      <c r="BK373" s="208"/>
      <c r="BL373" s="208"/>
      <c r="BM373" s="88"/>
      <c r="BN373" s="88"/>
      <c r="BO373" s="88"/>
      <c r="BP373" s="88"/>
      <c r="BQ373" s="88"/>
      <c r="BR373" s="88"/>
      <c r="BS373" s="88"/>
      <c r="BT373" s="88"/>
      <c r="BU373" s="88"/>
      <c r="BV373" s="88"/>
      <c r="BW373" s="88"/>
      <c r="BX373" s="88"/>
      <c r="BY373" s="194">
        <f t="shared" si="3968"/>
        <v>0</v>
      </c>
      <c r="BZ373" s="195"/>
      <c r="CA373" s="196"/>
      <c r="CB373" s="195"/>
      <c r="CC373" s="196"/>
      <c r="CD373" s="195"/>
      <c r="CE373" s="196"/>
      <c r="CF373" s="195"/>
      <c r="CG373" s="196"/>
      <c r="CH373" s="197"/>
      <c r="CI373" s="196"/>
      <c r="CJ373" s="196"/>
      <c r="CK373" s="196"/>
      <c r="CL373" s="197"/>
      <c r="CM373" s="196"/>
      <c r="CN373" s="197"/>
      <c r="CO373" s="196"/>
      <c r="CP373" s="197"/>
      <c r="CQ373" s="198"/>
      <c r="CR373" s="197"/>
      <c r="CS373" s="196"/>
      <c r="CT373" s="197"/>
      <c r="CU373" s="196"/>
      <c r="CV373" s="197"/>
      <c r="CW373" s="196"/>
      <c r="CX373" s="197"/>
      <c r="CY373" s="196"/>
      <c r="CZ373" s="197"/>
      <c r="DA373" s="196"/>
      <c r="DB373" s="197"/>
      <c r="DC373" s="196"/>
      <c r="DD373" s="197"/>
      <c r="DE373" s="196"/>
      <c r="DF373" s="197"/>
      <c r="DG373" s="196"/>
      <c r="DH373" s="197"/>
      <c r="DI373" s="196"/>
      <c r="DJ373" s="197"/>
      <c r="DK373" s="196"/>
      <c r="DL373" s="197"/>
      <c r="DM373" s="196"/>
      <c r="DN373" s="197"/>
      <c r="DO373" s="196"/>
      <c r="DP373" s="197"/>
      <c r="DQ373" s="196"/>
      <c r="DR373" s="196"/>
      <c r="DS373" s="196">
        <f t="shared" si="3854"/>
        <v>0</v>
      </c>
      <c r="DT373" s="196">
        <f t="shared" si="3855"/>
        <v>0</v>
      </c>
      <c r="DU373" s="88"/>
      <c r="DV373" s="88"/>
      <c r="DW373" s="88"/>
      <c r="DX373" s="88"/>
      <c r="DY373" s="88"/>
      <c r="DZ373" s="88"/>
      <c r="EA373" s="88"/>
      <c r="EB373" s="88"/>
      <c r="EC373" s="88"/>
      <c r="ED373" s="88"/>
      <c r="EE373" s="88"/>
      <c r="EF373" s="88"/>
      <c r="EG373" s="88"/>
      <c r="EH373" s="88"/>
      <c r="EI373" s="88"/>
      <c r="EJ373" s="88">
        <f t="shared" si="3856"/>
        <v>0</v>
      </c>
      <c r="EK373" s="88">
        <f t="shared" si="3857"/>
        <v>0</v>
      </c>
      <c r="EL373" s="88">
        <f t="shared" si="3858"/>
        <v>0</v>
      </c>
      <c r="EM373" s="199">
        <f t="shared" si="3859"/>
        <v>0</v>
      </c>
      <c r="EN373" s="88">
        <f t="shared" si="3860"/>
        <v>0</v>
      </c>
      <c r="EO373" s="88">
        <f t="shared" si="3861"/>
        <v>0</v>
      </c>
      <c r="EP373" s="88">
        <f t="shared" si="3862"/>
        <v>0</v>
      </c>
      <c r="EQ373" s="88">
        <f t="shared" si="3863"/>
        <v>0</v>
      </c>
      <c r="ER373" s="88">
        <f t="shared" si="3864"/>
        <v>0</v>
      </c>
      <c r="ES373" s="88">
        <f t="shared" si="3865"/>
        <v>0</v>
      </c>
      <c r="ET373" s="88">
        <f t="shared" si="3866"/>
        <v>0</v>
      </c>
      <c r="EU373" s="88">
        <f t="shared" si="3867"/>
        <v>0</v>
      </c>
      <c r="EV373" s="88">
        <f t="shared" si="3868"/>
        <v>0</v>
      </c>
      <c r="EW373" s="199">
        <f t="shared" si="3869"/>
        <v>0</v>
      </c>
      <c r="EX373" s="88">
        <f t="shared" si="3870"/>
        <v>0</v>
      </c>
      <c r="EY373" s="88">
        <f t="shared" si="3871"/>
        <v>0</v>
      </c>
      <c r="EZ373" s="88">
        <f t="shared" si="3872"/>
        <v>0</v>
      </c>
      <c r="FA373" s="88">
        <f t="shared" si="3873"/>
        <v>0</v>
      </c>
      <c r="FB373" s="88">
        <f t="shared" si="3874"/>
        <v>0</v>
      </c>
      <c r="FC373" s="88">
        <f t="shared" si="3875"/>
        <v>0</v>
      </c>
      <c r="FD373" s="88">
        <f t="shared" si="3876"/>
        <v>0</v>
      </c>
      <c r="FE373" s="88">
        <f t="shared" si="3877"/>
        <v>0</v>
      </c>
      <c r="FF373" s="88">
        <f t="shared" si="3878"/>
        <v>0</v>
      </c>
      <c r="FG373" s="199">
        <f t="shared" si="3879"/>
        <v>0</v>
      </c>
      <c r="FH373" s="88">
        <f t="shared" si="3880"/>
        <v>0</v>
      </c>
      <c r="FI373" s="88">
        <f t="shared" si="3881"/>
        <v>0</v>
      </c>
      <c r="FJ373" s="88">
        <f t="shared" si="3882"/>
        <v>0</v>
      </c>
      <c r="FK373" s="88">
        <f t="shared" si="3883"/>
        <v>0</v>
      </c>
      <c r="FL373" s="88">
        <f t="shared" si="3884"/>
        <v>0</v>
      </c>
      <c r="FM373" s="88">
        <f t="shared" si="3885"/>
        <v>0</v>
      </c>
      <c r="FN373" s="88">
        <f t="shared" si="3886"/>
        <v>0</v>
      </c>
      <c r="FO373" s="88">
        <f t="shared" si="3887"/>
        <v>0</v>
      </c>
      <c r="FP373" s="88">
        <f t="shared" si="3888"/>
        <v>0</v>
      </c>
      <c r="FQ373" s="88">
        <f t="shared" si="3889"/>
        <v>0</v>
      </c>
      <c r="FR373" s="88"/>
      <c r="FS373" s="88">
        <f t="shared" si="3889"/>
        <v>0</v>
      </c>
      <c r="FT373" s="88">
        <f t="shared" si="3890"/>
        <v>0</v>
      </c>
      <c r="FU373" s="88">
        <f t="shared" si="3891"/>
        <v>0</v>
      </c>
      <c r="FV373" s="88">
        <f t="shared" si="3892"/>
        <v>0</v>
      </c>
      <c r="FW373" s="88">
        <f t="shared" si="3893"/>
        <v>0</v>
      </c>
      <c r="FX373" s="88">
        <f t="shared" si="3894"/>
        <v>0</v>
      </c>
      <c r="FY373" s="88">
        <f t="shared" si="3895"/>
        <v>0</v>
      </c>
      <c r="FZ373" s="88">
        <f t="shared" si="3896"/>
        <v>0</v>
      </c>
      <c r="GA373" s="88">
        <f t="shared" si="3897"/>
        <v>0</v>
      </c>
      <c r="GB373" s="88">
        <f t="shared" si="3898"/>
        <v>0</v>
      </c>
      <c r="GC373" s="88">
        <f t="shared" si="3899"/>
        <v>0</v>
      </c>
      <c r="GD373" s="88">
        <f t="shared" si="3900"/>
        <v>0</v>
      </c>
      <c r="GE373" s="200">
        <f t="shared" si="3901"/>
        <v>0</v>
      </c>
      <c r="GF373" s="201">
        <f t="shared" si="3902"/>
        <v>0</v>
      </c>
      <c r="GG373" s="88"/>
      <c r="GH373" s="88"/>
      <c r="GI373" s="88"/>
      <c r="GJ373" s="88"/>
      <c r="GL373" s="202"/>
      <c r="GM373" s="202"/>
      <c r="GN373" s="203"/>
      <c r="GO373" s="204"/>
      <c r="GP373" s="216"/>
    </row>
    <row r="374" spans="1:200" s="273" customFormat="1" ht="24.95" customHeight="1" thickBot="1">
      <c r="A374" s="265">
        <v>25</v>
      </c>
      <c r="B374" s="266" t="s">
        <v>85</v>
      </c>
      <c r="C374" s="266" t="s">
        <v>74</v>
      </c>
      <c r="D374" s="265">
        <v>1</v>
      </c>
      <c r="E374" s="265"/>
      <c r="F374" s="265"/>
      <c r="G374" s="265"/>
      <c r="H374" s="265"/>
      <c r="I374" s="265"/>
      <c r="J374" s="265"/>
      <c r="K374" s="265"/>
      <c r="L374" s="267">
        <f>SUM(L375:L376)</f>
        <v>74</v>
      </c>
      <c r="M374" s="267">
        <f>SUM(M375:M376)</f>
        <v>74</v>
      </c>
      <c r="N374" s="265">
        <f t="shared" ref="N374:V374" si="3970">SUM(N375:N388)</f>
        <v>4</v>
      </c>
      <c r="O374" s="268">
        <f>SUM(O375:O388)</f>
        <v>4</v>
      </c>
      <c r="P374" s="265">
        <f t="shared" si="3970"/>
        <v>8</v>
      </c>
      <c r="Q374" s="265">
        <f t="shared" si="3970"/>
        <v>8</v>
      </c>
      <c r="R374" s="265">
        <f t="shared" si="3970"/>
        <v>100</v>
      </c>
      <c r="S374" s="265">
        <f t="shared" si="3970"/>
        <v>100</v>
      </c>
      <c r="T374" s="265">
        <f t="shared" si="3970"/>
        <v>142</v>
      </c>
      <c r="U374" s="265">
        <f t="shared" si="3970"/>
        <v>142</v>
      </c>
      <c r="V374" s="265">
        <f t="shared" si="3970"/>
        <v>0</v>
      </c>
      <c r="W374" s="265">
        <f t="shared" ref="W374:AN374" si="3971">SUM(W375:W388)</f>
        <v>0</v>
      </c>
      <c r="X374" s="265">
        <f t="shared" si="3971"/>
        <v>4</v>
      </c>
      <c r="Y374" s="265">
        <f t="shared" si="3971"/>
        <v>8</v>
      </c>
      <c r="Z374" s="265">
        <f t="shared" si="3971"/>
        <v>0</v>
      </c>
      <c r="AA374" s="265">
        <f t="shared" si="3971"/>
        <v>0</v>
      </c>
      <c r="AB374" s="265">
        <f t="shared" si="3971"/>
        <v>0</v>
      </c>
      <c r="AC374" s="265">
        <f t="shared" si="3971"/>
        <v>0</v>
      </c>
      <c r="AD374" s="265">
        <f t="shared" si="3971"/>
        <v>0</v>
      </c>
      <c r="AE374" s="265">
        <f t="shared" si="3971"/>
        <v>0</v>
      </c>
      <c r="AF374" s="265">
        <f t="shared" si="3971"/>
        <v>0</v>
      </c>
      <c r="AG374" s="265">
        <f t="shared" si="3971"/>
        <v>0</v>
      </c>
      <c r="AH374" s="265">
        <f t="shared" si="3971"/>
        <v>0</v>
      </c>
      <c r="AI374" s="268">
        <f t="shared" si="3971"/>
        <v>0</v>
      </c>
      <c r="AJ374" s="265">
        <f t="shared" si="3971"/>
        <v>0</v>
      </c>
      <c r="AK374" s="265">
        <f t="shared" si="3971"/>
        <v>0</v>
      </c>
      <c r="AL374" s="265">
        <f t="shared" si="3971"/>
        <v>0</v>
      </c>
      <c r="AM374" s="265">
        <f t="shared" si="3971"/>
        <v>0</v>
      </c>
      <c r="AN374" s="265">
        <f t="shared" si="3971"/>
        <v>0</v>
      </c>
      <c r="AO374" s="265">
        <f t="shared" ref="AO374:BF374" si="3972">SUM(AO375:AO388)</f>
        <v>0</v>
      </c>
      <c r="AP374" s="265">
        <f t="shared" si="3972"/>
        <v>0</v>
      </c>
      <c r="AQ374" s="265">
        <f t="shared" si="3972"/>
        <v>0</v>
      </c>
      <c r="AR374" s="265">
        <f t="shared" si="3972"/>
        <v>5</v>
      </c>
      <c r="AS374" s="277">
        <f t="shared" si="3972"/>
        <v>30</v>
      </c>
      <c r="AT374" s="265">
        <f t="shared" si="3972"/>
        <v>0</v>
      </c>
      <c r="AU374" s="265">
        <f t="shared" si="3972"/>
        <v>0</v>
      </c>
      <c r="AV374" s="265">
        <f t="shared" si="3972"/>
        <v>0</v>
      </c>
      <c r="AW374" s="265">
        <f t="shared" si="3972"/>
        <v>0</v>
      </c>
      <c r="AX374" s="265">
        <f t="shared" si="3972"/>
        <v>2</v>
      </c>
      <c r="AY374" s="265">
        <f t="shared" si="3972"/>
        <v>16</v>
      </c>
      <c r="AZ374" s="265">
        <f t="shared" si="3972"/>
        <v>0</v>
      </c>
      <c r="BA374" s="265">
        <f t="shared" si="3972"/>
        <v>0</v>
      </c>
      <c r="BB374" s="265">
        <f t="shared" si="3972"/>
        <v>0</v>
      </c>
      <c r="BC374" s="265">
        <f t="shared" si="3972"/>
        <v>0</v>
      </c>
      <c r="BD374" s="265">
        <f t="shared" si="3972"/>
        <v>0</v>
      </c>
      <c r="BE374" s="265">
        <f t="shared" si="3972"/>
        <v>0</v>
      </c>
      <c r="BF374" s="265">
        <f t="shared" si="3972"/>
        <v>0</v>
      </c>
      <c r="BG374" s="268">
        <f>SUM(BG375:BG388)</f>
        <v>312</v>
      </c>
      <c r="BH374" s="268">
        <f t="shared" ref="BH374" si="3973">SUM(BH375:BH388)</f>
        <v>304</v>
      </c>
      <c r="BI374" s="265"/>
      <c r="BJ374" s="269"/>
      <c r="BK374" s="269"/>
      <c r="BL374" s="269"/>
      <c r="BM374" s="265">
        <v>25</v>
      </c>
      <c r="BN374" s="266" t="s">
        <v>85</v>
      </c>
      <c r="BO374" s="266" t="s">
        <v>74</v>
      </c>
      <c r="BP374" s="265">
        <v>1</v>
      </c>
      <c r="BQ374" s="265"/>
      <c r="BR374" s="265"/>
      <c r="BS374" s="265"/>
      <c r="BT374" s="265"/>
      <c r="BU374" s="265"/>
      <c r="BV374" s="265"/>
      <c r="BW374" s="265"/>
      <c r="BX374" s="267">
        <f>SUM(BX375:BX376)</f>
        <v>104</v>
      </c>
      <c r="BY374" s="267">
        <f>SUM(BY375:BY376)</f>
        <v>104</v>
      </c>
      <c r="BZ374" s="265">
        <f t="shared" ref="BZ374:CD374" si="3974">SUM(BZ375:BZ388)</f>
        <v>4</v>
      </c>
      <c r="CA374" s="265">
        <f t="shared" si="3974"/>
        <v>4</v>
      </c>
      <c r="CB374" s="265">
        <f t="shared" si="3974"/>
        <v>8</v>
      </c>
      <c r="CC374" s="265">
        <f t="shared" si="3974"/>
        <v>8</v>
      </c>
      <c r="CD374" s="265">
        <f t="shared" si="3974"/>
        <v>116</v>
      </c>
      <c r="CE374" s="265">
        <f t="shared" ref="CE374:CX374" si="3975">SUM(CE375:CE388)</f>
        <v>116</v>
      </c>
      <c r="CF374" s="277">
        <f>SUM(CF375:CF388)</f>
        <v>184</v>
      </c>
      <c r="CG374" s="265">
        <f t="shared" si="3975"/>
        <v>184</v>
      </c>
      <c r="CH374" s="265">
        <f t="shared" si="3975"/>
        <v>0</v>
      </c>
      <c r="CI374" s="265">
        <f t="shared" si="3975"/>
        <v>0</v>
      </c>
      <c r="CJ374" s="265">
        <f t="shared" si="3975"/>
        <v>4</v>
      </c>
      <c r="CK374" s="265">
        <f t="shared" si="3975"/>
        <v>18</v>
      </c>
      <c r="CL374" s="265">
        <f t="shared" si="3975"/>
        <v>0</v>
      </c>
      <c r="CM374" s="265">
        <f t="shared" si="3975"/>
        <v>0</v>
      </c>
      <c r="CN374" s="265">
        <f t="shared" si="3975"/>
        <v>0</v>
      </c>
      <c r="CO374" s="265">
        <f t="shared" si="3975"/>
        <v>0</v>
      </c>
      <c r="CP374" s="265">
        <f t="shared" si="3975"/>
        <v>0</v>
      </c>
      <c r="CQ374" s="265">
        <f t="shared" si="3975"/>
        <v>0</v>
      </c>
      <c r="CR374" s="265">
        <f t="shared" si="3975"/>
        <v>0</v>
      </c>
      <c r="CS374" s="265">
        <f t="shared" si="3975"/>
        <v>0</v>
      </c>
      <c r="CT374" s="265">
        <f t="shared" si="3975"/>
        <v>0</v>
      </c>
      <c r="CU374" s="268">
        <f t="shared" si="3975"/>
        <v>0</v>
      </c>
      <c r="CV374" s="265">
        <f t="shared" si="3975"/>
        <v>0</v>
      </c>
      <c r="CW374" s="265">
        <f t="shared" si="3975"/>
        <v>0</v>
      </c>
      <c r="CX374" s="265">
        <f t="shared" si="3975"/>
        <v>0</v>
      </c>
      <c r="CY374" s="265">
        <f t="shared" ref="CY374:DR374" si="3976">SUM(CY375:CY388)</f>
        <v>0</v>
      </c>
      <c r="CZ374" s="265">
        <f t="shared" si="3976"/>
        <v>0</v>
      </c>
      <c r="DA374" s="265">
        <f t="shared" si="3976"/>
        <v>0</v>
      </c>
      <c r="DB374" s="265">
        <f t="shared" si="3976"/>
        <v>0</v>
      </c>
      <c r="DC374" s="265">
        <f t="shared" si="3976"/>
        <v>0</v>
      </c>
      <c r="DD374" s="265">
        <f t="shared" si="3976"/>
        <v>4</v>
      </c>
      <c r="DE374" s="265">
        <f t="shared" si="3976"/>
        <v>24</v>
      </c>
      <c r="DF374" s="265">
        <f t="shared" si="3976"/>
        <v>0</v>
      </c>
      <c r="DG374" s="265">
        <f t="shared" si="3976"/>
        <v>0</v>
      </c>
      <c r="DH374" s="265">
        <f t="shared" si="3976"/>
        <v>1</v>
      </c>
      <c r="DI374" s="265">
        <f t="shared" si="3976"/>
        <v>80</v>
      </c>
      <c r="DJ374" s="265">
        <f t="shared" si="3976"/>
        <v>2</v>
      </c>
      <c r="DK374" s="265">
        <f t="shared" si="3976"/>
        <v>12</v>
      </c>
      <c r="DL374" s="265">
        <f t="shared" si="3976"/>
        <v>0</v>
      </c>
      <c r="DM374" s="265">
        <f t="shared" si="3976"/>
        <v>0</v>
      </c>
      <c r="DN374" s="265">
        <f t="shared" si="3976"/>
        <v>0</v>
      </c>
      <c r="DO374" s="265">
        <f t="shared" si="3976"/>
        <v>0</v>
      </c>
      <c r="DP374" s="265">
        <f t="shared" si="3976"/>
        <v>0</v>
      </c>
      <c r="DQ374" s="265">
        <f t="shared" si="3976"/>
        <v>0</v>
      </c>
      <c r="DR374" s="265">
        <f t="shared" si="3976"/>
        <v>0</v>
      </c>
      <c r="DS374" s="268">
        <f>SUM(DS375:DS388)</f>
        <v>450</v>
      </c>
      <c r="DT374" s="268">
        <f t="shared" ref="DT374" si="3977">SUM(DT375:DT388)</f>
        <v>432</v>
      </c>
      <c r="DU374" s="270"/>
      <c r="DV374" s="265"/>
      <c r="DW374" s="265"/>
      <c r="DX374" s="265"/>
      <c r="DY374" s="265">
        <v>25</v>
      </c>
      <c r="DZ374" s="266" t="s">
        <v>85</v>
      </c>
      <c r="EA374" s="266" t="s">
        <v>74</v>
      </c>
      <c r="EB374" s="265">
        <v>1</v>
      </c>
      <c r="EC374" s="265"/>
      <c r="ED374" s="265"/>
      <c r="EE374" s="265"/>
      <c r="EF374" s="265"/>
      <c r="EG374" s="265"/>
      <c r="EH374" s="265"/>
      <c r="EI374" s="265"/>
      <c r="EJ374" s="265">
        <f t="shared" ref="EJ374:EL374" si="3978">SUM(EJ375:EJ388)</f>
        <v>596</v>
      </c>
      <c r="EK374" s="265">
        <f t="shared" si="3978"/>
        <v>566</v>
      </c>
      <c r="EL374" s="265">
        <f t="shared" si="3978"/>
        <v>82</v>
      </c>
      <c r="EM374" s="265">
        <f>SUM(EM375:EM388)</f>
        <v>8</v>
      </c>
      <c r="EN374" s="265">
        <f t="shared" ref="EN374:FA374" si="3979">SUM(EN375:EN388)</f>
        <v>16</v>
      </c>
      <c r="EO374" s="265">
        <f t="shared" si="3979"/>
        <v>16</v>
      </c>
      <c r="EP374" s="265">
        <f t="shared" si="3979"/>
        <v>216</v>
      </c>
      <c r="EQ374" s="265">
        <f t="shared" si="3979"/>
        <v>216</v>
      </c>
      <c r="ER374" s="265">
        <f t="shared" si="3979"/>
        <v>326</v>
      </c>
      <c r="ES374" s="265">
        <f t="shared" si="3979"/>
        <v>326</v>
      </c>
      <c r="ET374" s="265">
        <f t="shared" si="3979"/>
        <v>0</v>
      </c>
      <c r="EU374" s="265">
        <f t="shared" si="3979"/>
        <v>0</v>
      </c>
      <c r="EV374" s="265">
        <f t="shared" si="3979"/>
        <v>8</v>
      </c>
      <c r="EW374" s="268">
        <f t="shared" si="3979"/>
        <v>26</v>
      </c>
      <c r="EX374" s="265">
        <f t="shared" si="3979"/>
        <v>0</v>
      </c>
      <c r="EY374" s="265">
        <f t="shared" si="3979"/>
        <v>0</v>
      </c>
      <c r="EZ374" s="265">
        <f t="shared" si="3979"/>
        <v>0</v>
      </c>
      <c r="FA374" s="265">
        <f t="shared" si="3979"/>
        <v>0</v>
      </c>
      <c r="FB374" s="265">
        <f t="shared" ref="FB374:FQ374" si="3980">SUM(FB375:FB388)</f>
        <v>0</v>
      </c>
      <c r="FC374" s="265">
        <f t="shared" si="3980"/>
        <v>0</v>
      </c>
      <c r="FD374" s="265">
        <f t="shared" si="3980"/>
        <v>0</v>
      </c>
      <c r="FE374" s="265">
        <f t="shared" si="3980"/>
        <v>0</v>
      </c>
      <c r="FF374" s="265">
        <f t="shared" si="3980"/>
        <v>0</v>
      </c>
      <c r="FG374" s="268">
        <f t="shared" si="3980"/>
        <v>0</v>
      </c>
      <c r="FH374" s="265">
        <f t="shared" si="3980"/>
        <v>0</v>
      </c>
      <c r="FI374" s="265">
        <f t="shared" si="3980"/>
        <v>0</v>
      </c>
      <c r="FJ374" s="265">
        <f t="shared" si="3980"/>
        <v>0</v>
      </c>
      <c r="FK374" s="265">
        <f t="shared" si="3980"/>
        <v>0</v>
      </c>
      <c r="FL374" s="265">
        <f t="shared" si="3980"/>
        <v>0</v>
      </c>
      <c r="FM374" s="265">
        <f t="shared" si="3980"/>
        <v>0</v>
      </c>
      <c r="FN374" s="265">
        <f t="shared" si="3980"/>
        <v>0</v>
      </c>
      <c r="FO374" s="265">
        <f t="shared" si="3980"/>
        <v>0</v>
      </c>
      <c r="FP374" s="265">
        <f t="shared" si="3980"/>
        <v>9</v>
      </c>
      <c r="FQ374" s="265">
        <f t="shared" si="3980"/>
        <v>54</v>
      </c>
      <c r="FR374" s="265"/>
      <c r="FS374" s="265">
        <f t="shared" ref="FS374:GF374" si="3981">SUM(FS375:FS388)</f>
        <v>0</v>
      </c>
      <c r="FT374" s="265">
        <f t="shared" si="3981"/>
        <v>1</v>
      </c>
      <c r="FU374" s="265">
        <f t="shared" si="3981"/>
        <v>80</v>
      </c>
      <c r="FV374" s="265">
        <f t="shared" si="3981"/>
        <v>4</v>
      </c>
      <c r="FW374" s="265">
        <f t="shared" si="3981"/>
        <v>28</v>
      </c>
      <c r="FX374" s="265">
        <f t="shared" si="3981"/>
        <v>0</v>
      </c>
      <c r="FY374" s="265">
        <f t="shared" si="3981"/>
        <v>0</v>
      </c>
      <c r="FZ374" s="265">
        <f t="shared" si="3981"/>
        <v>0</v>
      </c>
      <c r="GA374" s="265">
        <f t="shared" si="3981"/>
        <v>0</v>
      </c>
      <c r="GB374" s="265">
        <f t="shared" si="3981"/>
        <v>0</v>
      </c>
      <c r="GC374" s="265">
        <f t="shared" si="3981"/>
        <v>0</v>
      </c>
      <c r="GD374" s="265">
        <f t="shared" si="3981"/>
        <v>0</v>
      </c>
      <c r="GE374" s="271">
        <f t="shared" si="3981"/>
        <v>762</v>
      </c>
      <c r="GF374" s="272">
        <f t="shared" si="3981"/>
        <v>736</v>
      </c>
      <c r="GG374" s="265"/>
      <c r="GH374" s="265"/>
      <c r="GI374" s="265"/>
      <c r="GJ374" s="265"/>
      <c r="GL374" s="274"/>
      <c r="GM374" s="274"/>
      <c r="GP374" s="275"/>
      <c r="GQ374" s="275"/>
      <c r="GR374" s="276"/>
    </row>
    <row r="375" spans="1:200" s="6" customFormat="1" ht="24.95" hidden="1" customHeight="1">
      <c r="A375" s="80"/>
      <c r="B375" s="254" t="s">
        <v>110</v>
      </c>
      <c r="C375" s="228" t="s">
        <v>134</v>
      </c>
      <c r="D375" s="245" t="s">
        <v>112</v>
      </c>
      <c r="E375" s="228" t="s">
        <v>135</v>
      </c>
      <c r="F375" s="228">
        <v>433</v>
      </c>
      <c r="G375" s="245">
        <v>5</v>
      </c>
      <c r="H375" s="228">
        <v>25</v>
      </c>
      <c r="I375" s="228">
        <v>1</v>
      </c>
      <c r="J375" s="228">
        <v>1</v>
      </c>
      <c r="K375" s="228">
        <v>1</v>
      </c>
      <c r="L375" s="227">
        <v>36</v>
      </c>
      <c r="M375" s="229">
        <f t="shared" ref="M375:M379" si="3982">SUM(N375+P375+R375+T375+V375)</f>
        <v>36</v>
      </c>
      <c r="N375" s="230"/>
      <c r="O375" s="231">
        <f t="shared" ref="O375:O377" si="3983">SUM(N375)*I375</f>
        <v>0</v>
      </c>
      <c r="P375" s="230"/>
      <c r="Q375" s="231">
        <f t="shared" ref="Q375:Q383" si="3984">J375*P375</f>
        <v>0</v>
      </c>
      <c r="R375" s="230">
        <v>30</v>
      </c>
      <c r="S375" s="231">
        <f t="shared" ref="S375:S377" si="3985">SUM(R375)*J375</f>
        <v>30</v>
      </c>
      <c r="T375" s="230">
        <v>6</v>
      </c>
      <c r="U375" s="231">
        <f t="shared" ref="U375:U377" si="3986">SUM(T375)*K375</f>
        <v>6</v>
      </c>
      <c r="V375" s="230"/>
      <c r="W375" s="231">
        <f t="shared" ref="W375:W377" si="3987">SUM(V375)*J375*5</f>
        <v>0</v>
      </c>
      <c r="X375" s="232">
        <f t="shared" ref="X375:X377" si="3988">SUM(K375*AX375*2+K375*AZ375*2)</f>
        <v>0</v>
      </c>
      <c r="Y375" s="232">
        <v>2</v>
      </c>
      <c r="Z375" s="230"/>
      <c r="AA375" s="231"/>
      <c r="AB375" s="230"/>
      <c r="AC375" s="232">
        <f t="shared" ref="AC375:AC380" si="3989">SUM(AB375)*3*H375/5</f>
        <v>0</v>
      </c>
      <c r="AD375" s="230"/>
      <c r="AE375" s="233">
        <f t="shared" ref="AE375:AE381" si="3990">SUM(AD375*H375*(30+4))</f>
        <v>0</v>
      </c>
      <c r="AF375" s="230"/>
      <c r="AG375" s="234">
        <f t="shared" ref="AG375:AG382" si="3991">SUM(AF375*H375*3)</f>
        <v>0</v>
      </c>
      <c r="AH375" s="230"/>
      <c r="AI375" s="232">
        <f t="shared" ref="AI375:AI382" si="3992">SUM(AH375*H375/3)</f>
        <v>0</v>
      </c>
      <c r="AJ375" s="230"/>
      <c r="AK375" s="232">
        <f t="shared" ref="AK375:AK381" si="3993">SUM(AJ375*H375*2/3)</f>
        <v>0</v>
      </c>
      <c r="AL375" s="230"/>
      <c r="AM375" s="231">
        <f t="shared" ref="AM375" si="3994">SUM(AL375*H375)</f>
        <v>0</v>
      </c>
      <c r="AN375" s="230"/>
      <c r="AO375" s="231">
        <f t="shared" ref="AO375:AO382" si="3995">SUM(AN375*J375)</f>
        <v>0</v>
      </c>
      <c r="AP375" s="230"/>
      <c r="AQ375" s="232">
        <f t="shared" ref="AQ375:AQ382" si="3996">SUM(AP375*H375*2)</f>
        <v>0</v>
      </c>
      <c r="AR375" s="230">
        <v>1</v>
      </c>
      <c r="AS375" s="232">
        <f>AR375*J375*6*1</f>
        <v>6</v>
      </c>
      <c r="AT375" s="230"/>
      <c r="AU375" s="232">
        <f t="shared" ref="AU375:AU382" si="3997">AT375*H375/3</f>
        <v>0</v>
      </c>
      <c r="AV375" s="230"/>
      <c r="AW375" s="234">
        <f t="shared" ref="AW375:AW382" si="3998">SUM(AV375*H375/3)</f>
        <v>0</v>
      </c>
      <c r="AX375" s="230"/>
      <c r="AY375" s="232">
        <f t="shared" ref="AY375:AY376" si="3999">SUM(J375*AX375*8*2)</f>
        <v>0</v>
      </c>
      <c r="AZ375" s="230"/>
      <c r="BA375" s="232">
        <f t="shared" ref="BA375:BA381" si="4000">SUM(AZ375*K375*5*6)</f>
        <v>0</v>
      </c>
      <c r="BB375" s="230"/>
      <c r="BC375" s="232">
        <f t="shared" ref="BC375:BC381" si="4001">SUM(BB375*K375*4*6)</f>
        <v>0</v>
      </c>
      <c r="BD375" s="230"/>
      <c r="BE375" s="234">
        <f t="shared" ref="BE375:BE376" si="4002">SUM(BD375*50)</f>
        <v>0</v>
      </c>
      <c r="BF375" s="234"/>
      <c r="BG375" s="234">
        <f>SUM(AO375+BE375+BC375+BA375+AY375+AW375+AS375+AQ375+AK375+AM375+AI375+AG375+AE375+AC375+AA375+Y375+X375+W375+U375+Q375+O375+S375+AU375)</f>
        <v>44</v>
      </c>
      <c r="BH375" s="234">
        <f>SUM(O375+Q375+U375+W375+X375+AS375+AW375+AY375+BA375+BC375+S375+AQ375)</f>
        <v>42</v>
      </c>
      <c r="BI375" s="235"/>
      <c r="BJ375" s="227"/>
      <c r="BK375" s="227"/>
      <c r="BL375" s="80"/>
      <c r="BM375" s="80"/>
      <c r="BN375" s="227" t="s">
        <v>110</v>
      </c>
      <c r="BO375" s="228" t="s">
        <v>134</v>
      </c>
      <c r="BP375" s="245" t="s">
        <v>112</v>
      </c>
      <c r="BQ375" s="228" t="s">
        <v>135</v>
      </c>
      <c r="BR375" s="228">
        <v>433</v>
      </c>
      <c r="BS375" s="245">
        <v>8</v>
      </c>
      <c r="BT375" s="228">
        <v>25</v>
      </c>
      <c r="BU375" s="228">
        <v>1</v>
      </c>
      <c r="BV375" s="228">
        <v>1</v>
      </c>
      <c r="BW375" s="228">
        <v>1</v>
      </c>
      <c r="BX375" s="256">
        <v>44</v>
      </c>
      <c r="BY375" s="229">
        <f t="shared" ref="BY375:BY378" si="4003">SUM(BZ375+CB375+CD375+CF375+CH375)</f>
        <v>44</v>
      </c>
      <c r="BZ375" s="230"/>
      <c r="CA375" s="231">
        <f t="shared" ref="CA375" si="4004">SUM(BZ375)*BU375</f>
        <v>0</v>
      </c>
      <c r="CB375" s="230"/>
      <c r="CC375" s="231">
        <f t="shared" ref="CC375:CC378" si="4005">BV375*CB375</f>
        <v>0</v>
      </c>
      <c r="CD375" s="230">
        <v>26</v>
      </c>
      <c r="CE375" s="231">
        <f t="shared" ref="CE375" si="4006">SUM(CD375)*BV375</f>
        <v>26</v>
      </c>
      <c r="CF375" s="230">
        <v>18</v>
      </c>
      <c r="CG375" s="231">
        <f t="shared" ref="CG375:CG377" si="4007">SUM(CF375)*BW375</f>
        <v>18</v>
      </c>
      <c r="CH375" s="230"/>
      <c r="CI375" s="231">
        <f t="shared" ref="CI375:CI377" si="4008">SUM(CH375)*BV375*5</f>
        <v>0</v>
      </c>
      <c r="CJ375" s="232">
        <f t="shared" ref="CJ375:CJ377" si="4009">SUM(BW375*DJ375*2+BW375*DL375*2)</f>
        <v>0</v>
      </c>
      <c r="CK375" s="232">
        <v>3</v>
      </c>
      <c r="CL375" s="230"/>
      <c r="CM375" s="231"/>
      <c r="CN375" s="230"/>
      <c r="CO375" s="232">
        <f t="shared" ref="CO375:CO378" si="4010">SUM(CN375)*3*BT375/5</f>
        <v>0</v>
      </c>
      <c r="CP375" s="230"/>
      <c r="CQ375" s="233">
        <f t="shared" ref="CQ375:CQ380" si="4011">SUM(CP375*BT375*(30+4))</f>
        <v>0</v>
      </c>
      <c r="CR375" s="230"/>
      <c r="CS375" s="234">
        <f t="shared" ref="CS375:CS380" si="4012">SUM(CR375*BT375*3)</f>
        <v>0</v>
      </c>
      <c r="CT375" s="230"/>
      <c r="CU375" s="232">
        <f t="shared" ref="CU375:CU380" si="4013">SUM(CT375*BT375/3)</f>
        <v>0</v>
      </c>
      <c r="CV375" s="230"/>
      <c r="CW375" s="232">
        <f t="shared" ref="CW375:CW378" si="4014">SUM(CV375*BT375*2/3)</f>
        <v>0</v>
      </c>
      <c r="CX375" s="230"/>
      <c r="CY375" s="231">
        <f t="shared" ref="CY375" si="4015">SUM(CX375*BT375)</f>
        <v>0</v>
      </c>
      <c r="CZ375" s="230"/>
      <c r="DA375" s="231">
        <f t="shared" ref="DA375" si="4016">SUM(CZ375*BV375)</f>
        <v>0</v>
      </c>
      <c r="DB375" s="230"/>
      <c r="DC375" s="232">
        <f t="shared" ref="DC375:DC380" si="4017">SUM(DB375*BT375*2)</f>
        <v>0</v>
      </c>
      <c r="DD375" s="230">
        <v>1</v>
      </c>
      <c r="DE375" s="232">
        <f>DD375*BV375*6*1</f>
        <v>6</v>
      </c>
      <c r="DF375" s="230"/>
      <c r="DG375" s="232">
        <f t="shared" ref="DG375:DG380" si="4018">DF375*BT375/3</f>
        <v>0</v>
      </c>
      <c r="DH375" s="230"/>
      <c r="DI375" s="234">
        <f t="shared" ref="DI375:DI380" si="4019">SUM(DH375*BT375/3)</f>
        <v>0</v>
      </c>
      <c r="DJ375" s="230"/>
      <c r="DK375" s="232">
        <f t="shared" ref="DK375:DK376" si="4020">SUM(BV375*DJ375*8*2)</f>
        <v>0</v>
      </c>
      <c r="DL375" s="230"/>
      <c r="DM375" s="232">
        <f t="shared" ref="DM375:DM380" si="4021">SUM(DL375*BW375*5*6)</f>
        <v>0</v>
      </c>
      <c r="DN375" s="230"/>
      <c r="DO375" s="232">
        <f t="shared" ref="DO375:DO380" si="4022">SUM(DN375*BW375*4*6)</f>
        <v>0</v>
      </c>
      <c r="DP375" s="230"/>
      <c r="DQ375" s="234">
        <f t="shared" ref="DQ375:DQ379" si="4023">SUM(DP375*50)</f>
        <v>0</v>
      </c>
      <c r="DR375" s="234"/>
      <c r="DS375" s="234">
        <f>SUM(DA375+DQ375+DO375+DM375+DK375+DI375+DE375+DC375+CW375+CY375+CU375+CS375+CQ375+CO375+CM375+CK375+CJ375+CI375+CG375+CC375+CA375+CE375+DG375)</f>
        <v>53</v>
      </c>
      <c r="DT375" s="234">
        <f>SUM(CA375+CC375+CG375+CI375+CJ375+DE375+DI375+DK375+DM375+DO375+CE375+DC375)</f>
        <v>50</v>
      </c>
      <c r="DU375" s="80"/>
      <c r="DV375" s="80"/>
      <c r="DW375" s="80"/>
      <c r="DX375" s="80"/>
      <c r="DY375" s="80"/>
      <c r="DZ375" s="234"/>
      <c r="EA375" s="236"/>
      <c r="EB375" s="236"/>
      <c r="EC375" s="80"/>
      <c r="ED375" s="80"/>
      <c r="EE375" s="80"/>
      <c r="EF375" s="80"/>
      <c r="EG375" s="80"/>
      <c r="EH375" s="80"/>
      <c r="EI375" s="80"/>
      <c r="EJ375" s="80">
        <f t="shared" ref="EJ375:EJ380" si="4024">SUM(BX375,L375)</f>
        <v>80</v>
      </c>
      <c r="EK375" s="80">
        <f t="shared" ref="EK375:EK380" si="4025">SUM(BY375,M375)</f>
        <v>80</v>
      </c>
      <c r="EL375" s="80">
        <f>SUM(L375+BZ375)</f>
        <v>36</v>
      </c>
      <c r="EM375" s="237">
        <f>SUM(O375+CA375)</f>
        <v>0</v>
      </c>
      <c r="EN375" s="80">
        <f t="shared" ref="EN375:EN388" si="4026">SUM(P375+CB375)</f>
        <v>0</v>
      </c>
      <c r="EO375" s="80">
        <f t="shared" ref="EO375:EO388" si="4027">SUM(Q375+CC375)</f>
        <v>0</v>
      </c>
      <c r="EP375" s="80">
        <f t="shared" ref="EP375:EP388" si="4028">SUM(R375+CD375)</f>
        <v>56</v>
      </c>
      <c r="EQ375" s="80">
        <f t="shared" ref="EQ375:EQ388" si="4029">SUM(S375+CE375)</f>
        <v>56</v>
      </c>
      <c r="ER375" s="80">
        <f t="shared" ref="ER375:ER388" si="4030">SUM(T375+CF375)</f>
        <v>24</v>
      </c>
      <c r="ES375" s="80">
        <f t="shared" ref="ES375:ES388" si="4031">SUM(U375+CG375)</f>
        <v>24</v>
      </c>
      <c r="ET375" s="80">
        <f t="shared" ref="ET375:ET388" si="4032">SUM(V375+CH375)</f>
        <v>0</v>
      </c>
      <c r="EU375" s="80">
        <f t="shared" ref="EU375:EU388" si="4033">SUM(W375+CI375)</f>
        <v>0</v>
      </c>
      <c r="EV375" s="80">
        <f t="shared" ref="EV375:EV388" si="4034">SUM(X375+CJ375)</f>
        <v>0</v>
      </c>
      <c r="EW375" s="237">
        <f t="shared" ref="EW375:EW388" si="4035">SUM(Y375+CK375)</f>
        <v>5</v>
      </c>
      <c r="EX375" s="80">
        <f t="shared" ref="EX375:EX388" si="4036">SUM(Z375+CL375)</f>
        <v>0</v>
      </c>
      <c r="EY375" s="80">
        <f t="shared" ref="EY375:EY388" si="4037">SUM(AA375+CM375)</f>
        <v>0</v>
      </c>
      <c r="EZ375" s="80">
        <f t="shared" ref="EZ375:EZ388" si="4038">SUM(AB375+CN375)</f>
        <v>0</v>
      </c>
      <c r="FA375" s="80">
        <f t="shared" ref="FA375:FA388" si="4039">SUM(AC375+CO375)</f>
        <v>0</v>
      </c>
      <c r="FB375" s="80">
        <f t="shared" ref="FB375:FB388" si="4040">SUM(AD375+CP375)</f>
        <v>0</v>
      </c>
      <c r="FC375" s="80">
        <f t="shared" ref="FC375:FC388" si="4041">SUM(AE375+CQ375)</f>
        <v>0</v>
      </c>
      <c r="FD375" s="80">
        <f t="shared" ref="FD375:FD388" si="4042">SUM(AF375+CR375)</f>
        <v>0</v>
      </c>
      <c r="FE375" s="80">
        <f t="shared" ref="FE375:FE388" si="4043">SUM(AG375+CS375)</f>
        <v>0</v>
      </c>
      <c r="FF375" s="80">
        <f t="shared" ref="FF375:FF388" si="4044">SUM(AH375+CT375)</f>
        <v>0</v>
      </c>
      <c r="FG375" s="237">
        <f t="shared" ref="FG375:FG388" si="4045">SUM(AI375+CU375)</f>
        <v>0</v>
      </c>
      <c r="FH375" s="80">
        <f t="shared" ref="FH375:FH388" si="4046">SUM(AJ375+CV375)</f>
        <v>0</v>
      </c>
      <c r="FI375" s="80">
        <f t="shared" ref="FI375:FI388" si="4047">SUM(AK375+CW375)</f>
        <v>0</v>
      </c>
      <c r="FJ375" s="80">
        <f t="shared" ref="FJ375:FJ388" si="4048">SUM(AL375+CX375)</f>
        <v>0</v>
      </c>
      <c r="FK375" s="80">
        <f t="shared" ref="FK375:FK388" si="4049">SUM(AM375+CY375)</f>
        <v>0</v>
      </c>
      <c r="FL375" s="80">
        <f t="shared" ref="FL375:FL388" si="4050">SUM(AN375+CZ375)</f>
        <v>0</v>
      </c>
      <c r="FM375" s="80">
        <f t="shared" ref="FM375:FM388" si="4051">SUM(AO375+DA375)</f>
        <v>0</v>
      </c>
      <c r="FN375" s="80">
        <f t="shared" ref="FN375:FN388" si="4052">SUM(AP375+DB375)</f>
        <v>0</v>
      </c>
      <c r="FO375" s="80">
        <f t="shared" ref="FO375:FO388" si="4053">SUM(AQ375+DC375)</f>
        <v>0</v>
      </c>
      <c r="FP375" s="80">
        <f t="shared" ref="FP375:FP388" si="4054">SUM(AR375+DD375)</f>
        <v>2</v>
      </c>
      <c r="FQ375" s="80">
        <f t="shared" ref="FQ375:FQ388" si="4055">SUM(AS375+DE375)</f>
        <v>12</v>
      </c>
      <c r="FR375" s="80"/>
      <c r="FS375" s="80">
        <f t="shared" ref="FS375:FS388" si="4056">SUM(AU375+DG375)</f>
        <v>0</v>
      </c>
      <c r="FT375" s="80">
        <f t="shared" ref="FT375:FT388" si="4057">SUM(AV375+DH375)</f>
        <v>0</v>
      </c>
      <c r="FU375" s="80">
        <f t="shared" ref="FU375:FU388" si="4058">SUM(AW375+DI375)</f>
        <v>0</v>
      </c>
      <c r="FV375" s="80">
        <f t="shared" ref="FV375:FV388" si="4059">SUM(AX375+DJ375)</f>
        <v>0</v>
      </c>
      <c r="FW375" s="80">
        <f t="shared" ref="FW375:FW388" si="4060">SUM(AY375+DK375)</f>
        <v>0</v>
      </c>
      <c r="FX375" s="80">
        <f t="shared" ref="FX375:FX388" si="4061">SUM(AZ375+DL375)</f>
        <v>0</v>
      </c>
      <c r="FY375" s="80">
        <f t="shared" ref="FY375:FY388" si="4062">SUM(BA375+DM375)</f>
        <v>0</v>
      </c>
      <c r="FZ375" s="80">
        <f t="shared" ref="FZ375:FZ388" si="4063">SUM(BB375+DN375)</f>
        <v>0</v>
      </c>
      <c r="GA375" s="80">
        <f t="shared" ref="GA375:GA388" si="4064">SUM(BC375+DO375)</f>
        <v>0</v>
      </c>
      <c r="GB375" s="80">
        <f t="shared" ref="GB375:GB388" si="4065">SUM(BD375+DP375)</f>
        <v>0</v>
      </c>
      <c r="GC375" s="80">
        <f t="shared" ref="GC375:GC388" si="4066">SUM(BE375+DQ375)</f>
        <v>0</v>
      </c>
      <c r="GD375" s="80">
        <f t="shared" ref="GD375:GD388" si="4067">SUM(BF375+DR375)</f>
        <v>0</v>
      </c>
      <c r="GE375" s="238">
        <f t="shared" ref="GE375:GE388" si="4068">SUM(BG375+DS375)</f>
        <v>97</v>
      </c>
      <c r="GF375" s="239">
        <f t="shared" ref="GF375:GF388" si="4069">SUM(BH375+DT375)</f>
        <v>92</v>
      </c>
      <c r="GG375" s="80"/>
      <c r="GH375" s="80"/>
      <c r="GI375" s="80"/>
      <c r="GJ375" s="80"/>
      <c r="GL375" s="240"/>
      <c r="GM375" s="240"/>
      <c r="GN375" s="241"/>
      <c r="GO375" s="242"/>
      <c r="GP375" s="243"/>
      <c r="GQ375" s="243"/>
      <c r="GR375" s="244"/>
    </row>
    <row r="376" spans="1:200" s="2" customFormat="1" ht="24.95" hidden="1" customHeight="1">
      <c r="A376" s="31"/>
      <c r="B376" s="44" t="s">
        <v>110</v>
      </c>
      <c r="C376" s="45" t="s">
        <v>134</v>
      </c>
      <c r="D376" s="45" t="s">
        <v>112</v>
      </c>
      <c r="E376" s="45" t="s">
        <v>135</v>
      </c>
      <c r="F376" s="45">
        <v>231</v>
      </c>
      <c r="G376" s="45">
        <v>3</v>
      </c>
      <c r="H376" s="45">
        <v>50</v>
      </c>
      <c r="I376" s="45">
        <v>1</v>
      </c>
      <c r="J376" s="45">
        <v>1</v>
      </c>
      <c r="K376" s="45">
        <v>1</v>
      </c>
      <c r="L376" s="44">
        <v>38</v>
      </c>
      <c r="M376" s="99">
        <f t="shared" si="3982"/>
        <v>38</v>
      </c>
      <c r="N376" s="62"/>
      <c r="O376" s="58">
        <f t="shared" si="3983"/>
        <v>0</v>
      </c>
      <c r="P376" s="62"/>
      <c r="Q376" s="58">
        <f t="shared" si="3984"/>
        <v>0</v>
      </c>
      <c r="R376" s="62"/>
      <c r="S376" s="58">
        <f t="shared" si="3985"/>
        <v>0</v>
      </c>
      <c r="T376" s="62">
        <v>38</v>
      </c>
      <c r="U376" s="58">
        <f t="shared" si="3986"/>
        <v>38</v>
      </c>
      <c r="V376" s="62"/>
      <c r="W376" s="58">
        <f t="shared" si="3987"/>
        <v>0</v>
      </c>
      <c r="X376" s="51">
        <f t="shared" si="3988"/>
        <v>0</v>
      </c>
      <c r="Y376" s="51">
        <v>2</v>
      </c>
      <c r="Z376" s="62"/>
      <c r="AA376" s="58"/>
      <c r="AB376" s="62"/>
      <c r="AC376" s="51">
        <f t="shared" si="3989"/>
        <v>0</v>
      </c>
      <c r="AD376" s="62"/>
      <c r="AE376" s="100">
        <f t="shared" si="3990"/>
        <v>0</v>
      </c>
      <c r="AF376" s="62"/>
      <c r="AG376" s="52">
        <f t="shared" si="3991"/>
        <v>0</v>
      </c>
      <c r="AH376" s="62"/>
      <c r="AI376" s="51">
        <f t="shared" si="3992"/>
        <v>0</v>
      </c>
      <c r="AJ376" s="62"/>
      <c r="AK376" s="51">
        <f t="shared" si="3993"/>
        <v>0</v>
      </c>
      <c r="AL376" s="62"/>
      <c r="AM376" s="58">
        <f>SUM(AL376*H376)</f>
        <v>0</v>
      </c>
      <c r="AN376" s="62"/>
      <c r="AO376" s="58">
        <f t="shared" si="3995"/>
        <v>0</v>
      </c>
      <c r="AP376" s="62"/>
      <c r="AQ376" s="51">
        <f t="shared" si="3996"/>
        <v>0</v>
      </c>
      <c r="AR376" s="62">
        <v>1</v>
      </c>
      <c r="AS376" s="51">
        <f>AR376*J376*6*1</f>
        <v>6</v>
      </c>
      <c r="AT376" s="62"/>
      <c r="AU376" s="51">
        <f t="shared" si="3997"/>
        <v>0</v>
      </c>
      <c r="AV376" s="62"/>
      <c r="AW376" s="52">
        <f t="shared" si="3998"/>
        <v>0</v>
      </c>
      <c r="AX376" s="62"/>
      <c r="AY376" s="51">
        <f t="shared" si="3999"/>
        <v>0</v>
      </c>
      <c r="AZ376" s="62"/>
      <c r="BA376" s="51">
        <f t="shared" si="4000"/>
        <v>0</v>
      </c>
      <c r="BB376" s="62"/>
      <c r="BC376" s="51">
        <f t="shared" si="4001"/>
        <v>0</v>
      </c>
      <c r="BD376" s="62"/>
      <c r="BE376" s="52">
        <f t="shared" si="4002"/>
        <v>0</v>
      </c>
      <c r="BF376" s="52"/>
      <c r="BG376" s="52">
        <f t="shared" ref="BG376" si="4070">SUM(AO376+BE376+BC376+BA376+AY376+AW376+AS376+AQ376+AK376+AM376+AI376+AG376+AE376+AC376+AA376+Y376+X376+W376+U376+Q376+O376+S376+AU376)</f>
        <v>46</v>
      </c>
      <c r="BH376" s="52">
        <f t="shared" ref="BH376:BH388" si="4071">SUM(O376+Q376+U376+W376+X376+AS376+AW376+AY376+BA376+BC376+S376+AQ376)</f>
        <v>44</v>
      </c>
      <c r="BI376" s="31"/>
      <c r="BJ376" s="31"/>
      <c r="BK376" s="31"/>
      <c r="BL376" s="31"/>
      <c r="BM376" s="31"/>
      <c r="BN376" s="44" t="s">
        <v>110</v>
      </c>
      <c r="BO376" s="45" t="s">
        <v>134</v>
      </c>
      <c r="BP376" s="45" t="s">
        <v>112</v>
      </c>
      <c r="BQ376" s="45" t="s">
        <v>135</v>
      </c>
      <c r="BR376" s="45">
        <v>231</v>
      </c>
      <c r="BS376" s="45">
        <v>4</v>
      </c>
      <c r="BT376" s="45">
        <v>49</v>
      </c>
      <c r="BU376" s="45">
        <v>1</v>
      </c>
      <c r="BV376" s="45">
        <v>1</v>
      </c>
      <c r="BW376" s="45">
        <v>1</v>
      </c>
      <c r="BX376" s="44">
        <v>60</v>
      </c>
      <c r="BY376" s="99">
        <f t="shared" si="4003"/>
        <v>60</v>
      </c>
      <c r="BZ376" s="62"/>
      <c r="CA376" s="58">
        <f t="shared" ref="CA376:CA377" si="4072">SUM(BZ376)*BU376</f>
        <v>0</v>
      </c>
      <c r="CB376" s="62"/>
      <c r="CC376" s="58">
        <f t="shared" si="4005"/>
        <v>0</v>
      </c>
      <c r="CD376" s="62"/>
      <c r="CE376" s="58">
        <f t="shared" ref="CE376:CE377" si="4073">SUM(CD376)*BV376</f>
        <v>0</v>
      </c>
      <c r="CF376" s="62">
        <v>60</v>
      </c>
      <c r="CG376" s="58">
        <f t="shared" si="4007"/>
        <v>60</v>
      </c>
      <c r="CH376" s="62"/>
      <c r="CI376" s="58">
        <f t="shared" si="4008"/>
        <v>0</v>
      </c>
      <c r="CJ376" s="51">
        <f t="shared" si="4009"/>
        <v>0</v>
      </c>
      <c r="CK376" s="51">
        <f t="shared" ref="CK376:CK377" si="4074">SUM(BX376*5/100*BV376)</f>
        <v>3</v>
      </c>
      <c r="CL376" s="62"/>
      <c r="CM376" s="58"/>
      <c r="CN376" s="62"/>
      <c r="CO376" s="51">
        <f t="shared" si="4010"/>
        <v>0</v>
      </c>
      <c r="CP376" s="62"/>
      <c r="CQ376" s="100">
        <f t="shared" si="4011"/>
        <v>0</v>
      </c>
      <c r="CR376" s="62"/>
      <c r="CS376" s="52">
        <f t="shared" si="4012"/>
        <v>0</v>
      </c>
      <c r="CT376" s="62"/>
      <c r="CU376" s="51">
        <f t="shared" si="4013"/>
        <v>0</v>
      </c>
      <c r="CV376" s="62"/>
      <c r="CW376" s="51">
        <f t="shared" si="4014"/>
        <v>0</v>
      </c>
      <c r="CX376" s="62"/>
      <c r="CY376" s="58">
        <f>SUM(CX376*BT376)</f>
        <v>0</v>
      </c>
      <c r="CZ376" s="62"/>
      <c r="DA376" s="58">
        <f t="shared" ref="DA376:DA377" si="4075">SUM(CZ376*BV376)</f>
        <v>0</v>
      </c>
      <c r="DB376" s="62"/>
      <c r="DC376" s="51">
        <f t="shared" si="4017"/>
        <v>0</v>
      </c>
      <c r="DD376" s="62">
        <v>1</v>
      </c>
      <c r="DE376" s="51">
        <f>DD376*BV376*6*1</f>
        <v>6</v>
      </c>
      <c r="DF376" s="62"/>
      <c r="DG376" s="51">
        <f t="shared" si="4018"/>
        <v>0</v>
      </c>
      <c r="DH376" s="62"/>
      <c r="DI376" s="52">
        <f t="shared" si="4019"/>
        <v>0</v>
      </c>
      <c r="DJ376" s="62"/>
      <c r="DK376" s="51">
        <f t="shared" si="4020"/>
        <v>0</v>
      </c>
      <c r="DL376" s="62"/>
      <c r="DM376" s="51">
        <f t="shared" si="4021"/>
        <v>0</v>
      </c>
      <c r="DN376" s="62"/>
      <c r="DO376" s="51">
        <f t="shared" si="4022"/>
        <v>0</v>
      </c>
      <c r="DP376" s="62"/>
      <c r="DQ376" s="52">
        <f t="shared" si="4023"/>
        <v>0</v>
      </c>
      <c r="DR376" s="52"/>
      <c r="DS376" s="52">
        <f t="shared" ref="DS376:DS388" si="4076">SUM(DA376+DQ376+DO376+DM376+DK376+DI376+DE376+DC376+CW376+CY376+CU376+CS376+CQ376+CO376+CM376+CK376+CJ376+CI376+CG376+CC376+CA376+CE376+DG376)</f>
        <v>69</v>
      </c>
      <c r="DT376" s="52">
        <f t="shared" ref="DT376:DT388" si="4077">SUM(CA376+CC376+CG376+CI376+CJ376+DE376+DI376+DK376+DM376+DO376+CE376+DC376)</f>
        <v>66</v>
      </c>
      <c r="DU376" s="31"/>
      <c r="DV376" s="31"/>
      <c r="DW376" s="31"/>
      <c r="DX376" s="31"/>
      <c r="DY376" s="31"/>
      <c r="DZ376" s="52"/>
      <c r="EA376" s="103"/>
      <c r="EB376" s="103"/>
      <c r="EC376" s="31"/>
      <c r="ED376" s="31"/>
      <c r="EE376" s="31"/>
      <c r="EF376" s="31"/>
      <c r="EG376" s="31"/>
      <c r="EH376" s="31"/>
      <c r="EI376" s="31"/>
      <c r="EJ376" s="31">
        <f t="shared" si="4024"/>
        <v>98</v>
      </c>
      <c r="EK376" s="31">
        <f t="shared" si="4025"/>
        <v>98</v>
      </c>
      <c r="EL376" s="31">
        <f>SUM(L376+BZ376)</f>
        <v>38</v>
      </c>
      <c r="EM376" s="30">
        <f t="shared" ref="EM376:EM388" si="4078">SUM(O376+CA376)</f>
        <v>0</v>
      </c>
      <c r="EN376" s="31">
        <f t="shared" si="4026"/>
        <v>0</v>
      </c>
      <c r="EO376" s="31">
        <f t="shared" si="4027"/>
        <v>0</v>
      </c>
      <c r="EP376" s="31">
        <f t="shared" si="4028"/>
        <v>0</v>
      </c>
      <c r="EQ376" s="31">
        <f t="shared" si="4029"/>
        <v>0</v>
      </c>
      <c r="ER376" s="31">
        <f t="shared" si="4030"/>
        <v>98</v>
      </c>
      <c r="ES376" s="31">
        <f t="shared" si="4031"/>
        <v>98</v>
      </c>
      <c r="ET376" s="31">
        <f t="shared" si="4032"/>
        <v>0</v>
      </c>
      <c r="EU376" s="31">
        <f t="shared" si="4033"/>
        <v>0</v>
      </c>
      <c r="EV376" s="31">
        <f t="shared" si="4034"/>
        <v>0</v>
      </c>
      <c r="EW376" s="30">
        <f t="shared" si="4035"/>
        <v>5</v>
      </c>
      <c r="EX376" s="31">
        <f t="shared" si="4036"/>
        <v>0</v>
      </c>
      <c r="EY376" s="31">
        <f t="shared" si="4037"/>
        <v>0</v>
      </c>
      <c r="EZ376" s="31">
        <f t="shared" si="4038"/>
        <v>0</v>
      </c>
      <c r="FA376" s="31">
        <f t="shared" si="4039"/>
        <v>0</v>
      </c>
      <c r="FB376" s="31">
        <f t="shared" si="4040"/>
        <v>0</v>
      </c>
      <c r="FC376" s="31">
        <f t="shared" si="4041"/>
        <v>0</v>
      </c>
      <c r="FD376" s="31">
        <f t="shared" si="4042"/>
        <v>0</v>
      </c>
      <c r="FE376" s="31">
        <f t="shared" si="4043"/>
        <v>0</v>
      </c>
      <c r="FF376" s="31">
        <f t="shared" si="4044"/>
        <v>0</v>
      </c>
      <c r="FG376" s="30">
        <f t="shared" si="4045"/>
        <v>0</v>
      </c>
      <c r="FH376" s="31">
        <f t="shared" si="4046"/>
        <v>0</v>
      </c>
      <c r="FI376" s="31">
        <f t="shared" si="4047"/>
        <v>0</v>
      </c>
      <c r="FJ376" s="31">
        <f t="shared" si="4048"/>
        <v>0</v>
      </c>
      <c r="FK376" s="31">
        <f t="shared" si="4049"/>
        <v>0</v>
      </c>
      <c r="FL376" s="31">
        <f t="shared" si="4050"/>
        <v>0</v>
      </c>
      <c r="FM376" s="31">
        <f t="shared" si="4051"/>
        <v>0</v>
      </c>
      <c r="FN376" s="31">
        <f t="shared" si="4052"/>
        <v>0</v>
      </c>
      <c r="FO376" s="31">
        <f t="shared" si="4053"/>
        <v>0</v>
      </c>
      <c r="FP376" s="31">
        <f t="shared" si="4054"/>
        <v>2</v>
      </c>
      <c r="FQ376" s="31">
        <f t="shared" si="4055"/>
        <v>12</v>
      </c>
      <c r="FR376" s="31"/>
      <c r="FS376" s="31">
        <f t="shared" si="4056"/>
        <v>0</v>
      </c>
      <c r="FT376" s="31">
        <f t="shared" si="4057"/>
        <v>0</v>
      </c>
      <c r="FU376" s="31">
        <f t="shared" si="4058"/>
        <v>0</v>
      </c>
      <c r="FV376" s="31">
        <f t="shared" si="4059"/>
        <v>0</v>
      </c>
      <c r="FW376" s="31">
        <f t="shared" si="4060"/>
        <v>0</v>
      </c>
      <c r="FX376" s="31">
        <f t="shared" si="4061"/>
        <v>0</v>
      </c>
      <c r="FY376" s="31">
        <f t="shared" si="4062"/>
        <v>0</v>
      </c>
      <c r="FZ376" s="31">
        <f t="shared" si="4063"/>
        <v>0</v>
      </c>
      <c r="GA376" s="31">
        <f t="shared" si="4064"/>
        <v>0</v>
      </c>
      <c r="GB376" s="31">
        <f t="shared" si="4065"/>
        <v>0</v>
      </c>
      <c r="GC376" s="31">
        <f t="shared" si="4066"/>
        <v>0</v>
      </c>
      <c r="GD376" s="31">
        <f t="shared" si="4067"/>
        <v>0</v>
      </c>
      <c r="GE376" s="97">
        <f t="shared" si="4068"/>
        <v>115</v>
      </c>
      <c r="GF376" s="98">
        <f t="shared" si="4069"/>
        <v>110</v>
      </c>
      <c r="GG376" s="31"/>
      <c r="GH376" s="31"/>
      <c r="GI376" s="31"/>
      <c r="GJ376" s="31"/>
      <c r="GL376" s="7"/>
      <c r="GM376" s="7"/>
      <c r="GN376" s="11"/>
      <c r="GO376" s="33"/>
      <c r="GP376" s="35"/>
      <c r="GQ376" s="35"/>
      <c r="GR376" s="36"/>
    </row>
    <row r="377" spans="1:200" s="2" customFormat="1" ht="24.95" hidden="1" customHeight="1">
      <c r="A377" s="31"/>
      <c r="B377" s="44" t="s">
        <v>143</v>
      </c>
      <c r="C377" s="45" t="s">
        <v>137</v>
      </c>
      <c r="D377" s="45" t="s">
        <v>112</v>
      </c>
      <c r="E377" s="109" t="s">
        <v>138</v>
      </c>
      <c r="F377" s="45">
        <v>238</v>
      </c>
      <c r="G377" s="45">
        <v>3</v>
      </c>
      <c r="H377" s="45">
        <v>11</v>
      </c>
      <c r="I377" s="45">
        <v>1</v>
      </c>
      <c r="J377" s="45">
        <v>1</v>
      </c>
      <c r="K377" s="45">
        <v>1</v>
      </c>
      <c r="L377" s="44">
        <v>38</v>
      </c>
      <c r="M377" s="99">
        <f t="shared" si="3982"/>
        <v>38</v>
      </c>
      <c r="N377" s="62"/>
      <c r="O377" s="58">
        <f t="shared" si="3983"/>
        <v>0</v>
      </c>
      <c r="P377" s="62"/>
      <c r="Q377" s="58">
        <f t="shared" si="3984"/>
        <v>0</v>
      </c>
      <c r="R377" s="62">
        <v>38</v>
      </c>
      <c r="S377" s="58">
        <f t="shared" si="3985"/>
        <v>38</v>
      </c>
      <c r="T377" s="62"/>
      <c r="U377" s="58">
        <f t="shared" si="3986"/>
        <v>0</v>
      </c>
      <c r="V377" s="62"/>
      <c r="W377" s="58">
        <f t="shared" si="3987"/>
        <v>0</v>
      </c>
      <c r="X377" s="51">
        <f t="shared" si="3988"/>
        <v>0</v>
      </c>
      <c r="Y377" s="51">
        <v>2</v>
      </c>
      <c r="Z377" s="62"/>
      <c r="AA377" s="58"/>
      <c r="AB377" s="62"/>
      <c r="AC377" s="51">
        <f t="shared" si="3989"/>
        <v>0</v>
      </c>
      <c r="AD377" s="62"/>
      <c r="AE377" s="100">
        <f t="shared" si="3990"/>
        <v>0</v>
      </c>
      <c r="AF377" s="62"/>
      <c r="AG377" s="52">
        <f t="shared" si="3991"/>
        <v>0</v>
      </c>
      <c r="AH377" s="62"/>
      <c r="AI377" s="51">
        <f t="shared" si="3992"/>
        <v>0</v>
      </c>
      <c r="AJ377" s="62"/>
      <c r="AK377" s="51">
        <f t="shared" si="3993"/>
        <v>0</v>
      </c>
      <c r="AL377" s="62"/>
      <c r="AM377" s="58">
        <f t="shared" ref="AM377:AM379" si="4079">SUM(AL377*H377)</f>
        <v>0</v>
      </c>
      <c r="AN377" s="62"/>
      <c r="AO377" s="58">
        <f t="shared" si="3995"/>
        <v>0</v>
      </c>
      <c r="AP377" s="62"/>
      <c r="AQ377" s="51">
        <f t="shared" si="3996"/>
        <v>0</v>
      </c>
      <c r="AR377" s="62">
        <v>1</v>
      </c>
      <c r="AS377" s="51">
        <v>6</v>
      </c>
      <c r="AT377" s="62"/>
      <c r="AU377" s="51">
        <f t="shared" si="3997"/>
        <v>0</v>
      </c>
      <c r="AV377" s="62"/>
      <c r="AW377" s="52">
        <f t="shared" si="3998"/>
        <v>0</v>
      </c>
      <c r="AX377" s="62"/>
      <c r="AY377" s="51">
        <f>SUM(J377*AX377*8)</f>
        <v>0</v>
      </c>
      <c r="AZ377" s="62"/>
      <c r="BA377" s="51">
        <f t="shared" si="4000"/>
        <v>0</v>
      </c>
      <c r="BB377" s="62"/>
      <c r="BC377" s="51">
        <f t="shared" si="4001"/>
        <v>0</v>
      </c>
      <c r="BD377" s="63"/>
      <c r="BE377" s="52"/>
      <c r="BF377" s="52"/>
      <c r="BG377" s="52">
        <f t="shared" ref="BG377" si="4080">SUM(AO377+BE377+BC377+BA377+AY377+AW377+AS377+AQ377+AK377+AM377+AI377+AG377+AE377+AC377+AA377+Y377+X377+W377+U377+Q377+O377+S377+AU377)</f>
        <v>46</v>
      </c>
      <c r="BH377" s="52">
        <f t="shared" si="4071"/>
        <v>44</v>
      </c>
      <c r="BI377" s="96"/>
      <c r="BJ377" s="44"/>
      <c r="BK377" s="44"/>
      <c r="BL377" s="31"/>
      <c r="BM377" s="31"/>
      <c r="BN377" s="44" t="s">
        <v>110</v>
      </c>
      <c r="BO377" s="45" t="s">
        <v>137</v>
      </c>
      <c r="BP377" s="109" t="s">
        <v>112</v>
      </c>
      <c r="BQ377" s="109" t="s">
        <v>138</v>
      </c>
      <c r="BR377" s="45">
        <v>238</v>
      </c>
      <c r="BS377" s="109">
        <v>4</v>
      </c>
      <c r="BT377" s="45">
        <v>11</v>
      </c>
      <c r="BU377" s="45">
        <v>1</v>
      </c>
      <c r="BV377" s="45">
        <v>1</v>
      </c>
      <c r="BW377" s="45">
        <v>1</v>
      </c>
      <c r="BX377" s="44">
        <v>60</v>
      </c>
      <c r="BY377" s="99">
        <f t="shared" si="4003"/>
        <v>60</v>
      </c>
      <c r="BZ377" s="62"/>
      <c r="CA377" s="58">
        <f t="shared" si="4072"/>
        <v>0</v>
      </c>
      <c r="CB377" s="62"/>
      <c r="CC377" s="58">
        <f t="shared" si="4005"/>
        <v>0</v>
      </c>
      <c r="CD377" s="62">
        <v>60</v>
      </c>
      <c r="CE377" s="58">
        <f t="shared" si="4073"/>
        <v>60</v>
      </c>
      <c r="CF377" s="62"/>
      <c r="CG377" s="58">
        <f t="shared" si="4007"/>
        <v>0</v>
      </c>
      <c r="CH377" s="62"/>
      <c r="CI377" s="58">
        <f t="shared" si="4008"/>
        <v>0</v>
      </c>
      <c r="CJ377" s="51">
        <f t="shared" si="4009"/>
        <v>0</v>
      </c>
      <c r="CK377" s="51">
        <f t="shared" si="4074"/>
        <v>3</v>
      </c>
      <c r="CL377" s="62"/>
      <c r="CM377" s="58"/>
      <c r="CN377" s="62"/>
      <c r="CO377" s="51">
        <f t="shared" si="4010"/>
        <v>0</v>
      </c>
      <c r="CP377" s="62"/>
      <c r="CQ377" s="100">
        <f t="shared" si="4011"/>
        <v>0</v>
      </c>
      <c r="CR377" s="62"/>
      <c r="CS377" s="52">
        <f t="shared" si="4012"/>
        <v>0</v>
      </c>
      <c r="CT377" s="62"/>
      <c r="CU377" s="51">
        <f t="shared" si="4013"/>
        <v>0</v>
      </c>
      <c r="CV377" s="62"/>
      <c r="CW377" s="51">
        <f t="shared" si="4014"/>
        <v>0</v>
      </c>
      <c r="CX377" s="62"/>
      <c r="CY377" s="58">
        <f t="shared" ref="CY377:CY378" si="4081">SUM(CX377*BT377)</f>
        <v>0</v>
      </c>
      <c r="CZ377" s="62"/>
      <c r="DA377" s="58">
        <f t="shared" si="4075"/>
        <v>0</v>
      </c>
      <c r="DB377" s="62"/>
      <c r="DC377" s="51">
        <f t="shared" si="4017"/>
        <v>0</v>
      </c>
      <c r="DD377" s="62">
        <v>1</v>
      </c>
      <c r="DE377" s="51">
        <v>6</v>
      </c>
      <c r="DF377" s="62"/>
      <c r="DG377" s="51">
        <f t="shared" si="4018"/>
        <v>0</v>
      </c>
      <c r="DH377" s="62"/>
      <c r="DI377" s="52">
        <f t="shared" si="4019"/>
        <v>0</v>
      </c>
      <c r="DJ377" s="62"/>
      <c r="DK377" s="51">
        <f>SUM(BV377*DJ377*8)</f>
        <v>0</v>
      </c>
      <c r="DL377" s="62"/>
      <c r="DM377" s="51">
        <f t="shared" si="4021"/>
        <v>0</v>
      </c>
      <c r="DN377" s="62"/>
      <c r="DO377" s="51">
        <f t="shared" si="4022"/>
        <v>0</v>
      </c>
      <c r="DP377" s="62"/>
      <c r="DQ377" s="52">
        <f t="shared" si="4023"/>
        <v>0</v>
      </c>
      <c r="DR377" s="52"/>
      <c r="DS377" s="52">
        <f t="shared" si="4076"/>
        <v>69</v>
      </c>
      <c r="DT377" s="52">
        <f t="shared" si="4077"/>
        <v>66</v>
      </c>
      <c r="DU377" s="31"/>
      <c r="DV377" s="31"/>
      <c r="DW377" s="31"/>
      <c r="DX377" s="31"/>
      <c r="DY377" s="31"/>
      <c r="DZ377" s="52"/>
      <c r="EA377" s="103"/>
      <c r="EB377" s="103"/>
      <c r="EC377" s="31"/>
      <c r="ED377" s="31"/>
      <c r="EE377" s="31"/>
      <c r="EF377" s="31"/>
      <c r="EG377" s="31"/>
      <c r="EH377" s="31"/>
      <c r="EI377" s="31"/>
      <c r="EJ377" s="31">
        <f t="shared" si="4024"/>
        <v>98</v>
      </c>
      <c r="EK377" s="31">
        <f t="shared" si="4025"/>
        <v>98</v>
      </c>
      <c r="EL377" s="31">
        <f t="shared" ref="EL377:EL388" si="4082">SUM(N377+BZ377)</f>
        <v>0</v>
      </c>
      <c r="EM377" s="30">
        <f t="shared" si="4078"/>
        <v>0</v>
      </c>
      <c r="EN377" s="31">
        <f t="shared" si="4026"/>
        <v>0</v>
      </c>
      <c r="EO377" s="31">
        <f t="shared" si="4027"/>
        <v>0</v>
      </c>
      <c r="EP377" s="31">
        <f t="shared" si="4028"/>
        <v>98</v>
      </c>
      <c r="EQ377" s="31">
        <f t="shared" si="4029"/>
        <v>98</v>
      </c>
      <c r="ER377" s="31">
        <f t="shared" si="4030"/>
        <v>0</v>
      </c>
      <c r="ES377" s="31">
        <f t="shared" si="4031"/>
        <v>0</v>
      </c>
      <c r="ET377" s="31">
        <f t="shared" si="4032"/>
        <v>0</v>
      </c>
      <c r="EU377" s="31">
        <f t="shared" si="4033"/>
        <v>0</v>
      </c>
      <c r="EV377" s="31">
        <f t="shared" si="4034"/>
        <v>0</v>
      </c>
      <c r="EW377" s="30">
        <f t="shared" si="4035"/>
        <v>5</v>
      </c>
      <c r="EX377" s="31">
        <f t="shared" si="4036"/>
        <v>0</v>
      </c>
      <c r="EY377" s="31">
        <f t="shared" si="4037"/>
        <v>0</v>
      </c>
      <c r="EZ377" s="31">
        <f t="shared" si="4038"/>
        <v>0</v>
      </c>
      <c r="FA377" s="31">
        <f t="shared" si="4039"/>
        <v>0</v>
      </c>
      <c r="FB377" s="31">
        <f t="shared" si="4040"/>
        <v>0</v>
      </c>
      <c r="FC377" s="31">
        <f t="shared" si="4041"/>
        <v>0</v>
      </c>
      <c r="FD377" s="31">
        <f t="shared" si="4042"/>
        <v>0</v>
      </c>
      <c r="FE377" s="31">
        <f t="shared" si="4043"/>
        <v>0</v>
      </c>
      <c r="FF377" s="31">
        <f t="shared" si="4044"/>
        <v>0</v>
      </c>
      <c r="FG377" s="30">
        <f t="shared" si="4045"/>
        <v>0</v>
      </c>
      <c r="FH377" s="31">
        <f t="shared" si="4046"/>
        <v>0</v>
      </c>
      <c r="FI377" s="31">
        <f t="shared" si="4047"/>
        <v>0</v>
      </c>
      <c r="FJ377" s="31">
        <f t="shared" si="4048"/>
        <v>0</v>
      </c>
      <c r="FK377" s="31">
        <f t="shared" si="4049"/>
        <v>0</v>
      </c>
      <c r="FL377" s="31">
        <f t="shared" si="4050"/>
        <v>0</v>
      </c>
      <c r="FM377" s="31">
        <f t="shared" si="4051"/>
        <v>0</v>
      </c>
      <c r="FN377" s="31">
        <f t="shared" si="4052"/>
        <v>0</v>
      </c>
      <c r="FO377" s="31">
        <f t="shared" si="4053"/>
        <v>0</v>
      </c>
      <c r="FP377" s="31">
        <f t="shared" si="4054"/>
        <v>2</v>
      </c>
      <c r="FQ377" s="31">
        <f t="shared" si="4055"/>
        <v>12</v>
      </c>
      <c r="FR377" s="31"/>
      <c r="FS377" s="31">
        <f t="shared" si="4056"/>
        <v>0</v>
      </c>
      <c r="FT377" s="31">
        <f t="shared" si="4057"/>
        <v>0</v>
      </c>
      <c r="FU377" s="31">
        <f t="shared" si="4058"/>
        <v>0</v>
      </c>
      <c r="FV377" s="31">
        <f t="shared" si="4059"/>
        <v>0</v>
      </c>
      <c r="FW377" s="31">
        <f t="shared" si="4060"/>
        <v>0</v>
      </c>
      <c r="FX377" s="31">
        <f t="shared" si="4061"/>
        <v>0</v>
      </c>
      <c r="FY377" s="31">
        <f t="shared" si="4062"/>
        <v>0</v>
      </c>
      <c r="FZ377" s="31">
        <f t="shared" si="4063"/>
        <v>0</v>
      </c>
      <c r="GA377" s="31">
        <f t="shared" si="4064"/>
        <v>0</v>
      </c>
      <c r="GB377" s="31">
        <f t="shared" si="4065"/>
        <v>0</v>
      </c>
      <c r="GC377" s="31">
        <f t="shared" si="4066"/>
        <v>0</v>
      </c>
      <c r="GD377" s="31">
        <f t="shared" si="4067"/>
        <v>0</v>
      </c>
      <c r="GE377" s="97">
        <f t="shared" si="4068"/>
        <v>115</v>
      </c>
      <c r="GF377" s="98">
        <f t="shared" si="4069"/>
        <v>110</v>
      </c>
      <c r="GG377" s="31"/>
      <c r="GH377" s="31"/>
      <c r="GI377" s="31"/>
      <c r="GJ377" s="31"/>
      <c r="GL377" s="7"/>
      <c r="GM377" s="7"/>
      <c r="GN377" s="11"/>
      <c r="GO377" s="33"/>
      <c r="GP377" s="35"/>
      <c r="GQ377" s="35"/>
      <c r="GR377" s="36"/>
    </row>
    <row r="378" spans="1:200" s="2" customFormat="1" ht="24.95" hidden="1" customHeight="1">
      <c r="A378" s="31"/>
      <c r="B378" s="102" t="s">
        <v>110</v>
      </c>
      <c r="C378" s="109" t="s">
        <v>137</v>
      </c>
      <c r="D378" s="109" t="s">
        <v>112</v>
      </c>
      <c r="E378" s="45" t="s">
        <v>135</v>
      </c>
      <c r="F378" s="45">
        <v>538</v>
      </c>
      <c r="G378" s="109">
        <v>9</v>
      </c>
      <c r="H378" s="45">
        <v>38</v>
      </c>
      <c r="I378" s="45">
        <v>1</v>
      </c>
      <c r="J378" s="45">
        <v>1</v>
      </c>
      <c r="K378" s="45">
        <v>1</v>
      </c>
      <c r="L378" s="44">
        <v>36</v>
      </c>
      <c r="M378" s="99">
        <f t="shared" si="3982"/>
        <v>36</v>
      </c>
      <c r="N378" s="62"/>
      <c r="O378" s="58">
        <f t="shared" ref="O378:O379" si="4083">SUM(N378)*I378</f>
        <v>0</v>
      </c>
      <c r="P378" s="62"/>
      <c r="Q378" s="58">
        <f t="shared" si="3984"/>
        <v>0</v>
      </c>
      <c r="R378" s="62"/>
      <c r="S378" s="58">
        <v>0</v>
      </c>
      <c r="T378" s="62">
        <v>36</v>
      </c>
      <c r="U378" s="58">
        <f t="shared" ref="U378:U379" si="4084">SUM(T378)*K378</f>
        <v>36</v>
      </c>
      <c r="V378" s="62"/>
      <c r="W378" s="58">
        <f t="shared" ref="W378:W379" si="4085">SUM(V378)*J378*5</f>
        <v>0</v>
      </c>
      <c r="X378" s="51">
        <f>SUM(K378*AX378*2+K378*AZ378*2)</f>
        <v>2</v>
      </c>
      <c r="Y378" s="51">
        <v>2</v>
      </c>
      <c r="Z378" s="62"/>
      <c r="AA378" s="58"/>
      <c r="AB378" s="62"/>
      <c r="AC378" s="51">
        <f t="shared" si="3989"/>
        <v>0</v>
      </c>
      <c r="AD378" s="62"/>
      <c r="AE378" s="100">
        <f t="shared" si="3990"/>
        <v>0</v>
      </c>
      <c r="AF378" s="62"/>
      <c r="AG378" s="52">
        <f t="shared" si="3991"/>
        <v>0</v>
      </c>
      <c r="AH378" s="62"/>
      <c r="AI378" s="51">
        <f t="shared" si="3992"/>
        <v>0</v>
      </c>
      <c r="AJ378" s="62"/>
      <c r="AK378" s="51">
        <f t="shared" si="3993"/>
        <v>0</v>
      </c>
      <c r="AL378" s="62"/>
      <c r="AM378" s="58">
        <f t="shared" si="4079"/>
        <v>0</v>
      </c>
      <c r="AN378" s="62"/>
      <c r="AO378" s="58">
        <f t="shared" si="3995"/>
        <v>0</v>
      </c>
      <c r="AP378" s="62"/>
      <c r="AQ378" s="51">
        <f t="shared" si="3996"/>
        <v>0</v>
      </c>
      <c r="AR378" s="62"/>
      <c r="AS378" s="51">
        <f>AR378*H378/3*2</f>
        <v>0</v>
      </c>
      <c r="AT378" s="62"/>
      <c r="AU378" s="51">
        <f t="shared" si="3997"/>
        <v>0</v>
      </c>
      <c r="AV378" s="62"/>
      <c r="AW378" s="52">
        <f t="shared" si="3998"/>
        <v>0</v>
      </c>
      <c r="AX378" s="62">
        <v>1</v>
      </c>
      <c r="AY378" s="51">
        <v>8</v>
      </c>
      <c r="AZ378" s="62"/>
      <c r="BA378" s="51">
        <f t="shared" si="4000"/>
        <v>0</v>
      </c>
      <c r="BB378" s="62"/>
      <c r="BC378" s="51">
        <f t="shared" si="4001"/>
        <v>0</v>
      </c>
      <c r="BD378" s="63"/>
      <c r="BE378" s="52"/>
      <c r="BF378" s="52"/>
      <c r="BG378" s="52">
        <f t="shared" ref="BG378" si="4086">SUM(AO378+BE378+BC378+BA378+AY378+AW378+AS378+AQ378+AK378+AM378+AI378+AG378+AE378+AC378+AA378+Y378+X378+W378+U378+Q378+O378+S378+AU378)</f>
        <v>48</v>
      </c>
      <c r="BH378" s="52">
        <f t="shared" si="4071"/>
        <v>46</v>
      </c>
      <c r="BI378" s="31"/>
      <c r="BJ378" s="31"/>
      <c r="BK378" s="31"/>
      <c r="BL378" s="31"/>
      <c r="BM378" s="31"/>
      <c r="BN378" s="44" t="s">
        <v>110</v>
      </c>
      <c r="BO378" s="45" t="s">
        <v>134</v>
      </c>
      <c r="BP378" s="109" t="s">
        <v>112</v>
      </c>
      <c r="BQ378" s="45" t="s">
        <v>135</v>
      </c>
      <c r="BR378" s="45">
        <v>540</v>
      </c>
      <c r="BS378" s="45">
        <v>10</v>
      </c>
      <c r="BT378" s="45">
        <v>23</v>
      </c>
      <c r="BU378" s="45">
        <v>1</v>
      </c>
      <c r="BV378" s="45">
        <v>1</v>
      </c>
      <c r="BW378" s="45">
        <v>1</v>
      </c>
      <c r="BX378" s="104">
        <v>36</v>
      </c>
      <c r="BY378" s="99">
        <f t="shared" si="4003"/>
        <v>38</v>
      </c>
      <c r="BZ378" s="62"/>
      <c r="CA378" s="58">
        <f>SUM(BZ378)*BU378</f>
        <v>0</v>
      </c>
      <c r="CB378" s="62"/>
      <c r="CC378" s="58">
        <f t="shared" si="4005"/>
        <v>0</v>
      </c>
      <c r="CD378" s="62"/>
      <c r="CE378" s="58">
        <f>SUM(CD378)*BV378</f>
        <v>0</v>
      </c>
      <c r="CF378" s="62">
        <v>38</v>
      </c>
      <c r="CG378" s="58">
        <f>SUM(CF378)*BW378</f>
        <v>38</v>
      </c>
      <c r="CH378" s="62"/>
      <c r="CI378" s="58">
        <f>SUM(CH378)*BV378*5</f>
        <v>0</v>
      </c>
      <c r="CJ378" s="51">
        <f>SUM(BW378*DJ378*2+BW378*DL378*2)</f>
        <v>2</v>
      </c>
      <c r="CK378" s="51">
        <v>3</v>
      </c>
      <c r="CL378" s="62"/>
      <c r="CM378" s="58"/>
      <c r="CN378" s="62"/>
      <c r="CO378" s="51">
        <f t="shared" si="4010"/>
        <v>0</v>
      </c>
      <c r="CP378" s="62"/>
      <c r="CQ378" s="100">
        <f t="shared" si="4011"/>
        <v>0</v>
      </c>
      <c r="CR378" s="62"/>
      <c r="CS378" s="52">
        <f t="shared" si="4012"/>
        <v>0</v>
      </c>
      <c r="CT378" s="62"/>
      <c r="CU378" s="51">
        <f t="shared" si="4013"/>
        <v>0</v>
      </c>
      <c r="CV378" s="62"/>
      <c r="CW378" s="51">
        <f t="shared" si="4014"/>
        <v>0</v>
      </c>
      <c r="CX378" s="62"/>
      <c r="CY378" s="58">
        <f t="shared" si="4081"/>
        <v>0</v>
      </c>
      <c r="CZ378" s="62"/>
      <c r="DA378" s="58">
        <f t="shared" ref="DA378:DA380" si="4087">SUM(CZ378*BV378)</f>
        <v>0</v>
      </c>
      <c r="DB378" s="62"/>
      <c r="DC378" s="51">
        <f t="shared" si="4017"/>
        <v>0</v>
      </c>
      <c r="DD378" s="62"/>
      <c r="DE378" s="51">
        <f>DD378*BT378/3*2</f>
        <v>0</v>
      </c>
      <c r="DF378" s="62"/>
      <c r="DG378" s="51">
        <f t="shared" si="4018"/>
        <v>0</v>
      </c>
      <c r="DH378" s="62"/>
      <c r="DI378" s="52">
        <f t="shared" si="4019"/>
        <v>0</v>
      </c>
      <c r="DJ378" s="62">
        <v>1</v>
      </c>
      <c r="DK378" s="51">
        <v>4</v>
      </c>
      <c r="DL378" s="62"/>
      <c r="DM378" s="51">
        <f t="shared" si="4021"/>
        <v>0</v>
      </c>
      <c r="DN378" s="62"/>
      <c r="DO378" s="51">
        <f t="shared" si="4022"/>
        <v>0</v>
      </c>
      <c r="DP378" s="62"/>
      <c r="DQ378" s="52">
        <f t="shared" si="4023"/>
        <v>0</v>
      </c>
      <c r="DR378" s="52"/>
      <c r="DS378" s="52">
        <f t="shared" si="4076"/>
        <v>47</v>
      </c>
      <c r="DT378" s="52">
        <f t="shared" si="4077"/>
        <v>44</v>
      </c>
      <c r="DU378" s="31"/>
      <c r="DV378" s="31"/>
      <c r="DW378" s="31"/>
      <c r="DX378" s="31"/>
      <c r="DY378" s="31"/>
      <c r="DZ378" s="52"/>
      <c r="EA378" s="101"/>
      <c r="EB378" s="101"/>
      <c r="EC378" s="31"/>
      <c r="ED378" s="31"/>
      <c r="EE378" s="31"/>
      <c r="EF378" s="31"/>
      <c r="EG378" s="31"/>
      <c r="EH378" s="31"/>
      <c r="EI378" s="31"/>
      <c r="EJ378" s="31">
        <f t="shared" si="4024"/>
        <v>72</v>
      </c>
      <c r="EK378" s="31">
        <f t="shared" si="4025"/>
        <v>74</v>
      </c>
      <c r="EL378" s="31">
        <f t="shared" si="4082"/>
        <v>0</v>
      </c>
      <c r="EM378" s="30">
        <f t="shared" si="4078"/>
        <v>0</v>
      </c>
      <c r="EN378" s="31">
        <f t="shared" si="4026"/>
        <v>0</v>
      </c>
      <c r="EO378" s="31">
        <f t="shared" si="4027"/>
        <v>0</v>
      </c>
      <c r="EP378" s="31">
        <f t="shared" si="4028"/>
        <v>0</v>
      </c>
      <c r="EQ378" s="31">
        <f t="shared" si="4029"/>
        <v>0</v>
      </c>
      <c r="ER378" s="31">
        <f t="shared" si="4030"/>
        <v>74</v>
      </c>
      <c r="ES378" s="31">
        <f t="shared" si="4031"/>
        <v>74</v>
      </c>
      <c r="ET378" s="31">
        <f t="shared" si="4032"/>
        <v>0</v>
      </c>
      <c r="EU378" s="31">
        <f t="shared" si="4033"/>
        <v>0</v>
      </c>
      <c r="EV378" s="31">
        <f t="shared" si="4034"/>
        <v>4</v>
      </c>
      <c r="EW378" s="30">
        <f t="shared" si="4035"/>
        <v>5</v>
      </c>
      <c r="EX378" s="31">
        <f t="shared" si="4036"/>
        <v>0</v>
      </c>
      <c r="EY378" s="31">
        <f t="shared" si="4037"/>
        <v>0</v>
      </c>
      <c r="EZ378" s="31">
        <f t="shared" si="4038"/>
        <v>0</v>
      </c>
      <c r="FA378" s="31">
        <f t="shared" si="4039"/>
        <v>0</v>
      </c>
      <c r="FB378" s="31">
        <f t="shared" si="4040"/>
        <v>0</v>
      </c>
      <c r="FC378" s="31">
        <f t="shared" si="4041"/>
        <v>0</v>
      </c>
      <c r="FD378" s="31">
        <f t="shared" si="4042"/>
        <v>0</v>
      </c>
      <c r="FE378" s="31">
        <f t="shared" si="4043"/>
        <v>0</v>
      </c>
      <c r="FF378" s="31">
        <f t="shared" si="4044"/>
        <v>0</v>
      </c>
      <c r="FG378" s="30">
        <f t="shared" si="4045"/>
        <v>0</v>
      </c>
      <c r="FH378" s="31">
        <f t="shared" si="4046"/>
        <v>0</v>
      </c>
      <c r="FI378" s="31">
        <f t="shared" si="4047"/>
        <v>0</v>
      </c>
      <c r="FJ378" s="31">
        <f t="shared" si="4048"/>
        <v>0</v>
      </c>
      <c r="FK378" s="31">
        <f t="shared" si="4049"/>
        <v>0</v>
      </c>
      <c r="FL378" s="31">
        <f t="shared" si="4050"/>
        <v>0</v>
      </c>
      <c r="FM378" s="31">
        <f t="shared" si="4051"/>
        <v>0</v>
      </c>
      <c r="FN378" s="31">
        <f t="shared" si="4052"/>
        <v>0</v>
      </c>
      <c r="FO378" s="31">
        <f t="shared" si="4053"/>
        <v>0</v>
      </c>
      <c r="FP378" s="31">
        <f t="shared" si="4054"/>
        <v>0</v>
      </c>
      <c r="FQ378" s="31">
        <f t="shared" si="4055"/>
        <v>0</v>
      </c>
      <c r="FR378" s="31"/>
      <c r="FS378" s="31">
        <f t="shared" si="4056"/>
        <v>0</v>
      </c>
      <c r="FT378" s="31">
        <f t="shared" si="4057"/>
        <v>0</v>
      </c>
      <c r="FU378" s="30">
        <f t="shared" si="4058"/>
        <v>0</v>
      </c>
      <c r="FV378" s="31">
        <f t="shared" si="4059"/>
        <v>2</v>
      </c>
      <c r="FW378" s="31">
        <f t="shared" si="4060"/>
        <v>12</v>
      </c>
      <c r="FX378" s="31">
        <f t="shared" si="4061"/>
        <v>0</v>
      </c>
      <c r="FY378" s="31">
        <f t="shared" si="4062"/>
        <v>0</v>
      </c>
      <c r="FZ378" s="31">
        <f t="shared" si="4063"/>
        <v>0</v>
      </c>
      <c r="GA378" s="31">
        <f t="shared" si="4064"/>
        <v>0</v>
      </c>
      <c r="GB378" s="31">
        <f t="shared" si="4065"/>
        <v>0</v>
      </c>
      <c r="GC378" s="31">
        <f t="shared" si="4066"/>
        <v>0</v>
      </c>
      <c r="GD378" s="31">
        <f t="shared" si="4067"/>
        <v>0</v>
      </c>
      <c r="GE378" s="97">
        <f t="shared" si="4068"/>
        <v>95</v>
      </c>
      <c r="GF378" s="98">
        <f t="shared" si="4069"/>
        <v>90</v>
      </c>
      <c r="GG378" s="31"/>
      <c r="GH378" s="31"/>
      <c r="GI378" s="31"/>
      <c r="GJ378" s="31"/>
      <c r="GL378" s="7"/>
      <c r="GM378" s="7"/>
      <c r="GN378" s="11"/>
      <c r="GO378" s="33"/>
      <c r="GP378" s="35"/>
      <c r="GQ378" s="35"/>
      <c r="GR378" s="36"/>
    </row>
    <row r="379" spans="1:200" s="2" customFormat="1" ht="24.95" hidden="1" customHeight="1">
      <c r="A379" s="31"/>
      <c r="B379" s="102" t="s">
        <v>110</v>
      </c>
      <c r="C379" s="109" t="s">
        <v>137</v>
      </c>
      <c r="D379" s="109" t="s">
        <v>112</v>
      </c>
      <c r="E379" s="45" t="s">
        <v>135</v>
      </c>
      <c r="F379" s="45">
        <v>539</v>
      </c>
      <c r="G379" s="109">
        <v>9</v>
      </c>
      <c r="H379" s="45">
        <v>38</v>
      </c>
      <c r="I379" s="45">
        <v>1</v>
      </c>
      <c r="J379" s="45">
        <v>1</v>
      </c>
      <c r="K379" s="45">
        <v>1</v>
      </c>
      <c r="L379" s="44">
        <v>36</v>
      </c>
      <c r="M379" s="99">
        <f t="shared" si="3982"/>
        <v>36</v>
      </c>
      <c r="N379" s="62"/>
      <c r="O379" s="58">
        <f t="shared" si="4083"/>
        <v>0</v>
      </c>
      <c r="P379" s="62"/>
      <c r="Q379" s="58">
        <f t="shared" si="3984"/>
        <v>0</v>
      </c>
      <c r="R379" s="62"/>
      <c r="S379" s="58">
        <v>0</v>
      </c>
      <c r="T379" s="62">
        <v>36</v>
      </c>
      <c r="U379" s="58">
        <f t="shared" si="4084"/>
        <v>36</v>
      </c>
      <c r="V379" s="62"/>
      <c r="W379" s="58">
        <f t="shared" si="4085"/>
        <v>0</v>
      </c>
      <c r="X379" s="51">
        <f>SUM(K379*AX379*2+K379*AZ379*2)</f>
        <v>2</v>
      </c>
      <c r="Y379" s="51">
        <v>0</v>
      </c>
      <c r="Z379" s="62"/>
      <c r="AA379" s="58"/>
      <c r="AB379" s="62"/>
      <c r="AC379" s="51">
        <f t="shared" si="3989"/>
        <v>0</v>
      </c>
      <c r="AD379" s="62"/>
      <c r="AE379" s="100">
        <f t="shared" si="3990"/>
        <v>0</v>
      </c>
      <c r="AF379" s="62"/>
      <c r="AG379" s="52">
        <f t="shared" si="3991"/>
        <v>0</v>
      </c>
      <c r="AH379" s="62"/>
      <c r="AI379" s="51">
        <f t="shared" si="3992"/>
        <v>0</v>
      </c>
      <c r="AJ379" s="62"/>
      <c r="AK379" s="51">
        <f t="shared" si="3993"/>
        <v>0</v>
      </c>
      <c r="AL379" s="62"/>
      <c r="AM379" s="58">
        <f t="shared" si="4079"/>
        <v>0</v>
      </c>
      <c r="AN379" s="62"/>
      <c r="AO379" s="58">
        <f t="shared" si="3995"/>
        <v>0</v>
      </c>
      <c r="AP379" s="62"/>
      <c r="AQ379" s="51">
        <f t="shared" si="3996"/>
        <v>0</v>
      </c>
      <c r="AR379" s="62"/>
      <c r="AS379" s="51">
        <f>AR379*H379/3*2</f>
        <v>0</v>
      </c>
      <c r="AT379" s="62"/>
      <c r="AU379" s="51">
        <f t="shared" si="3997"/>
        <v>0</v>
      </c>
      <c r="AV379" s="62"/>
      <c r="AW379" s="52">
        <f t="shared" si="3998"/>
        <v>0</v>
      </c>
      <c r="AX379" s="62">
        <v>1</v>
      </c>
      <c r="AY379" s="51">
        <v>8</v>
      </c>
      <c r="AZ379" s="62"/>
      <c r="BA379" s="51">
        <f t="shared" si="4000"/>
        <v>0</v>
      </c>
      <c r="BB379" s="62"/>
      <c r="BC379" s="51">
        <f t="shared" si="4001"/>
        <v>0</v>
      </c>
      <c r="BD379" s="63"/>
      <c r="BE379" s="52"/>
      <c r="BF379" s="52"/>
      <c r="BG379" s="52">
        <f t="shared" ref="BG379" si="4088">SUM(AO379+BE379+BC379+BA379+AY379+AW379+AS379+AQ379+AK379+AM379+AI379+AG379+AE379+AC379+AA379+Y379+X379+W379+U379+Q379+O379+S379+AU379)</f>
        <v>46</v>
      </c>
      <c r="BH379" s="52">
        <f t="shared" si="4071"/>
        <v>46</v>
      </c>
      <c r="BI379" s="31"/>
      <c r="BJ379" s="31"/>
      <c r="BK379" s="31"/>
      <c r="BL379" s="31"/>
      <c r="BM379" s="31"/>
      <c r="BN379" s="44" t="s">
        <v>110</v>
      </c>
      <c r="BO379" s="45" t="s">
        <v>137</v>
      </c>
      <c r="BP379" s="45" t="s">
        <v>112</v>
      </c>
      <c r="BQ379" s="45" t="s">
        <v>135</v>
      </c>
      <c r="BR379" s="45">
        <v>126</v>
      </c>
      <c r="BS379" s="45">
        <v>2</v>
      </c>
      <c r="BT379" s="45">
        <v>25</v>
      </c>
      <c r="BU379" s="45">
        <v>1</v>
      </c>
      <c r="BV379" s="45">
        <v>1</v>
      </c>
      <c r="BW379" s="45">
        <v>1</v>
      </c>
      <c r="BX379" s="44">
        <v>56</v>
      </c>
      <c r="BY379" s="99">
        <f>SUM(BZ379+CB379+CD379+CF379+CH379)</f>
        <v>56</v>
      </c>
      <c r="BZ379" s="62"/>
      <c r="CA379" s="58">
        <f t="shared" ref="CA379:CA380" si="4089">SUM(BZ379)*BU379</f>
        <v>0</v>
      </c>
      <c r="CB379" s="62"/>
      <c r="CC379" s="58">
        <f>BV379*CB379</f>
        <v>0</v>
      </c>
      <c r="CD379" s="62"/>
      <c r="CE379" s="58">
        <f t="shared" ref="CE379:CE381" si="4090">SUM(CD379)*BV379</f>
        <v>0</v>
      </c>
      <c r="CF379" s="62">
        <v>56</v>
      </c>
      <c r="CG379" s="58">
        <f t="shared" ref="CG379:CG381" si="4091">SUM(CF379)*BW379</f>
        <v>56</v>
      </c>
      <c r="CH379" s="62"/>
      <c r="CI379" s="58">
        <f t="shared" ref="CI379:CI382" si="4092">SUM(CH379)*BV379*5</f>
        <v>0</v>
      </c>
      <c r="CJ379" s="51">
        <v>2</v>
      </c>
      <c r="CK379" s="51">
        <v>3</v>
      </c>
      <c r="CL379" s="62"/>
      <c r="CM379" s="58"/>
      <c r="CN379" s="62"/>
      <c r="CO379" s="51">
        <f t="shared" ref="CO379:CO380" si="4093">SUM(CN379)*3*BT379/5</f>
        <v>0</v>
      </c>
      <c r="CP379" s="62"/>
      <c r="CQ379" s="100">
        <f t="shared" si="4011"/>
        <v>0</v>
      </c>
      <c r="CR379" s="62"/>
      <c r="CS379" s="52">
        <f t="shared" si="4012"/>
        <v>0</v>
      </c>
      <c r="CT379" s="62"/>
      <c r="CU379" s="51">
        <f t="shared" si="4013"/>
        <v>0</v>
      </c>
      <c r="CV379" s="62"/>
      <c r="CW379" s="51">
        <f t="shared" ref="CW379" si="4094">SUM(CV379*BT379*2/3)</f>
        <v>0</v>
      </c>
      <c r="CX379" s="62"/>
      <c r="CY379" s="58">
        <f>SUM(CX379*BT379)*2</f>
        <v>0</v>
      </c>
      <c r="CZ379" s="62"/>
      <c r="DA379" s="58">
        <f t="shared" si="4087"/>
        <v>0</v>
      </c>
      <c r="DB379" s="62"/>
      <c r="DC379" s="51">
        <f t="shared" si="4017"/>
        <v>0</v>
      </c>
      <c r="DD379" s="62"/>
      <c r="DE379" s="51"/>
      <c r="DF379" s="62"/>
      <c r="DG379" s="51">
        <f t="shared" si="4018"/>
        <v>0</v>
      </c>
      <c r="DH379" s="62"/>
      <c r="DI379" s="52">
        <f t="shared" si="4019"/>
        <v>0</v>
      </c>
      <c r="DJ379" s="62">
        <v>1</v>
      </c>
      <c r="DK379" s="51">
        <v>8</v>
      </c>
      <c r="DL379" s="62"/>
      <c r="DM379" s="51">
        <f t="shared" si="4021"/>
        <v>0</v>
      </c>
      <c r="DN379" s="62"/>
      <c r="DO379" s="51">
        <f t="shared" si="4022"/>
        <v>0</v>
      </c>
      <c r="DP379" s="62"/>
      <c r="DQ379" s="52">
        <f t="shared" si="4023"/>
        <v>0</v>
      </c>
      <c r="DR379" s="52"/>
      <c r="DS379" s="52">
        <f t="shared" si="4076"/>
        <v>69</v>
      </c>
      <c r="DT379" s="52">
        <f t="shared" si="4077"/>
        <v>66</v>
      </c>
      <c r="DU379" s="31"/>
      <c r="DV379" s="31"/>
      <c r="DW379" s="31"/>
      <c r="DX379" s="31"/>
      <c r="DY379" s="31"/>
      <c r="DZ379" s="52"/>
      <c r="EA379" s="101"/>
      <c r="EB379" s="101"/>
      <c r="EC379" s="31"/>
      <c r="ED379" s="31"/>
      <c r="EE379" s="31"/>
      <c r="EF379" s="31"/>
      <c r="EG379" s="31"/>
      <c r="EH379" s="31"/>
      <c r="EI379" s="31"/>
      <c r="EJ379" s="31">
        <f t="shared" si="4024"/>
        <v>92</v>
      </c>
      <c r="EK379" s="31">
        <f t="shared" si="4025"/>
        <v>92</v>
      </c>
      <c r="EL379" s="31">
        <f t="shared" si="4082"/>
        <v>0</v>
      </c>
      <c r="EM379" s="30">
        <f t="shared" si="4078"/>
        <v>0</v>
      </c>
      <c r="EN379" s="31">
        <f t="shared" si="4026"/>
        <v>0</v>
      </c>
      <c r="EO379" s="31">
        <f t="shared" si="4027"/>
        <v>0</v>
      </c>
      <c r="EP379" s="31">
        <f t="shared" si="4028"/>
        <v>0</v>
      </c>
      <c r="EQ379" s="31">
        <f t="shared" si="4029"/>
        <v>0</v>
      </c>
      <c r="ER379" s="31">
        <f t="shared" si="4030"/>
        <v>92</v>
      </c>
      <c r="ES379" s="31">
        <f t="shared" si="4031"/>
        <v>92</v>
      </c>
      <c r="ET379" s="31">
        <f t="shared" si="4032"/>
        <v>0</v>
      </c>
      <c r="EU379" s="31">
        <f t="shared" si="4033"/>
        <v>0</v>
      </c>
      <c r="EV379" s="31">
        <f t="shared" si="4034"/>
        <v>4</v>
      </c>
      <c r="EW379" s="30">
        <f t="shared" si="4035"/>
        <v>3</v>
      </c>
      <c r="EX379" s="31">
        <f t="shared" si="4036"/>
        <v>0</v>
      </c>
      <c r="EY379" s="31">
        <f t="shared" si="4037"/>
        <v>0</v>
      </c>
      <c r="EZ379" s="31">
        <f t="shared" si="4038"/>
        <v>0</v>
      </c>
      <c r="FA379" s="31">
        <f t="shared" si="4039"/>
        <v>0</v>
      </c>
      <c r="FB379" s="31">
        <f t="shared" si="4040"/>
        <v>0</v>
      </c>
      <c r="FC379" s="31">
        <f t="shared" si="4041"/>
        <v>0</v>
      </c>
      <c r="FD379" s="31">
        <f t="shared" si="4042"/>
        <v>0</v>
      </c>
      <c r="FE379" s="31">
        <f t="shared" si="4043"/>
        <v>0</v>
      </c>
      <c r="FF379" s="31">
        <f t="shared" si="4044"/>
        <v>0</v>
      </c>
      <c r="FG379" s="30">
        <f t="shared" si="4045"/>
        <v>0</v>
      </c>
      <c r="FH379" s="31">
        <f t="shared" si="4046"/>
        <v>0</v>
      </c>
      <c r="FI379" s="31">
        <f t="shared" si="4047"/>
        <v>0</v>
      </c>
      <c r="FJ379" s="31">
        <f t="shared" si="4048"/>
        <v>0</v>
      </c>
      <c r="FK379" s="31">
        <f t="shared" si="4049"/>
        <v>0</v>
      </c>
      <c r="FL379" s="31">
        <f t="shared" si="4050"/>
        <v>0</v>
      </c>
      <c r="FM379" s="31">
        <f t="shared" si="4051"/>
        <v>0</v>
      </c>
      <c r="FN379" s="31">
        <f t="shared" si="4052"/>
        <v>0</v>
      </c>
      <c r="FO379" s="31">
        <f t="shared" si="4053"/>
        <v>0</v>
      </c>
      <c r="FP379" s="31">
        <f t="shared" si="4054"/>
        <v>0</v>
      </c>
      <c r="FQ379" s="31">
        <f t="shared" si="4055"/>
        <v>0</v>
      </c>
      <c r="FR379" s="31"/>
      <c r="FS379" s="31">
        <f t="shared" si="4056"/>
        <v>0</v>
      </c>
      <c r="FT379" s="31">
        <f t="shared" si="4057"/>
        <v>0</v>
      </c>
      <c r="FU379" s="30">
        <f t="shared" si="4058"/>
        <v>0</v>
      </c>
      <c r="FV379" s="31">
        <f t="shared" si="4059"/>
        <v>2</v>
      </c>
      <c r="FW379" s="31">
        <f t="shared" si="4060"/>
        <v>16</v>
      </c>
      <c r="FX379" s="31">
        <f t="shared" si="4061"/>
        <v>0</v>
      </c>
      <c r="FY379" s="31">
        <f t="shared" si="4062"/>
        <v>0</v>
      </c>
      <c r="FZ379" s="31">
        <f t="shared" si="4063"/>
        <v>0</v>
      </c>
      <c r="GA379" s="31">
        <f t="shared" si="4064"/>
        <v>0</v>
      </c>
      <c r="GB379" s="31">
        <f t="shared" si="4065"/>
        <v>0</v>
      </c>
      <c r="GC379" s="31">
        <f t="shared" si="4066"/>
        <v>0</v>
      </c>
      <c r="GD379" s="31">
        <f t="shared" si="4067"/>
        <v>0</v>
      </c>
      <c r="GE379" s="97">
        <f t="shared" si="4068"/>
        <v>115</v>
      </c>
      <c r="GF379" s="98">
        <f t="shared" si="4069"/>
        <v>112</v>
      </c>
      <c r="GG379" s="31"/>
      <c r="GH379" s="31"/>
      <c r="GI379" s="31"/>
      <c r="GJ379" s="31"/>
      <c r="GL379" s="7"/>
      <c r="GM379" s="7"/>
      <c r="GN379" s="11"/>
      <c r="GO379" s="33"/>
      <c r="GP379" s="35"/>
      <c r="GQ379" s="35"/>
      <c r="GR379" s="36"/>
    </row>
    <row r="380" spans="1:200" s="2" customFormat="1" ht="24.95" hidden="1" customHeight="1">
      <c r="A380" s="31"/>
      <c r="B380" s="44" t="s">
        <v>123</v>
      </c>
      <c r="C380" s="45" t="s">
        <v>134</v>
      </c>
      <c r="D380" s="45" t="s">
        <v>112</v>
      </c>
      <c r="E380" s="45" t="s">
        <v>135</v>
      </c>
      <c r="F380" s="45">
        <v>126</v>
      </c>
      <c r="G380" s="45">
        <v>1</v>
      </c>
      <c r="H380" s="45">
        <v>25</v>
      </c>
      <c r="I380" s="45">
        <v>1</v>
      </c>
      <c r="J380" s="45">
        <v>1</v>
      </c>
      <c r="K380" s="45">
        <v>1</v>
      </c>
      <c r="L380" s="44">
        <v>14</v>
      </c>
      <c r="M380" s="99">
        <f>SUM(N380+P380+R380+T380+V380)</f>
        <v>14</v>
      </c>
      <c r="N380" s="62"/>
      <c r="O380" s="58">
        <f t="shared" ref="O380:O381" si="4095">SUM(N380)*I380</f>
        <v>0</v>
      </c>
      <c r="P380" s="62"/>
      <c r="Q380" s="58">
        <f t="shared" si="3984"/>
        <v>0</v>
      </c>
      <c r="R380" s="62"/>
      <c r="S380" s="58">
        <f t="shared" ref="S380:S381" si="4096">SUM(R380)*J380</f>
        <v>0</v>
      </c>
      <c r="T380" s="62">
        <v>14</v>
      </c>
      <c r="U380" s="58">
        <f t="shared" ref="U380:U382" si="4097">SUM(T380)*K380</f>
        <v>14</v>
      </c>
      <c r="V380" s="62"/>
      <c r="W380" s="58">
        <f t="shared" ref="W380:W381" si="4098">SUM(V380)*J380*5</f>
        <v>0</v>
      </c>
      <c r="X380" s="51">
        <f t="shared" ref="X380:X381" si="4099">SUM(K380*AX380*2+K380*AZ380*2)</f>
        <v>0</v>
      </c>
      <c r="Y380" s="51">
        <v>0</v>
      </c>
      <c r="Z380" s="62"/>
      <c r="AA380" s="58"/>
      <c r="AB380" s="62"/>
      <c r="AC380" s="51">
        <f t="shared" si="3989"/>
        <v>0</v>
      </c>
      <c r="AD380" s="62"/>
      <c r="AE380" s="100">
        <f t="shared" si="3990"/>
        <v>0</v>
      </c>
      <c r="AF380" s="62"/>
      <c r="AG380" s="52">
        <f t="shared" si="3991"/>
        <v>0</v>
      </c>
      <c r="AH380" s="62"/>
      <c r="AI380" s="51">
        <f t="shared" si="3992"/>
        <v>0</v>
      </c>
      <c r="AJ380" s="62"/>
      <c r="AK380" s="51">
        <f t="shared" si="3993"/>
        <v>0</v>
      </c>
      <c r="AL380" s="62"/>
      <c r="AM380" s="58">
        <f>SUM(AL380*H380)</f>
        <v>0</v>
      </c>
      <c r="AN380" s="62"/>
      <c r="AO380" s="58">
        <f t="shared" si="3995"/>
        <v>0</v>
      </c>
      <c r="AP380" s="62"/>
      <c r="AQ380" s="51">
        <f t="shared" si="3996"/>
        <v>0</v>
      </c>
      <c r="AR380" s="62">
        <v>1</v>
      </c>
      <c r="AS380" s="51">
        <f>AR380*J380*6*1</f>
        <v>6</v>
      </c>
      <c r="AT380" s="62"/>
      <c r="AU380" s="51">
        <f t="shared" si="3997"/>
        <v>0</v>
      </c>
      <c r="AV380" s="62"/>
      <c r="AW380" s="52">
        <f t="shared" si="3998"/>
        <v>0</v>
      </c>
      <c r="AX380" s="62"/>
      <c r="AY380" s="51">
        <f>SUM(AX380*H380/3)</f>
        <v>0</v>
      </c>
      <c r="AZ380" s="62"/>
      <c r="BA380" s="51">
        <f t="shared" si="4000"/>
        <v>0</v>
      </c>
      <c r="BB380" s="62"/>
      <c r="BC380" s="51">
        <f t="shared" si="4001"/>
        <v>0</v>
      </c>
      <c r="BD380" s="63"/>
      <c r="BE380" s="52"/>
      <c r="BF380" s="52"/>
      <c r="BG380" s="52">
        <f t="shared" ref="BG380" si="4100">SUM(AO380+BE380+BC380+BA380+AY380+AW380+AS380+AQ380+AK380+AM380+AI380+AG380+AE380+AC380+AA380+Y380+X380+W380+U380+Q380+O380+S380+AU380)</f>
        <v>20</v>
      </c>
      <c r="BH380" s="52">
        <f t="shared" si="4071"/>
        <v>20</v>
      </c>
      <c r="BI380" s="31"/>
      <c r="BJ380" s="31"/>
      <c r="BK380" s="31"/>
      <c r="BL380" s="31"/>
      <c r="BM380" s="31"/>
      <c r="BN380" s="44" t="s">
        <v>123</v>
      </c>
      <c r="BO380" s="45" t="s">
        <v>137</v>
      </c>
      <c r="BP380" s="45" t="s">
        <v>112</v>
      </c>
      <c r="BQ380" s="45" t="s">
        <v>135</v>
      </c>
      <c r="BR380" s="45">
        <v>126</v>
      </c>
      <c r="BS380" s="45">
        <v>2</v>
      </c>
      <c r="BT380" s="45">
        <v>25</v>
      </c>
      <c r="BU380" s="45">
        <v>1</v>
      </c>
      <c r="BV380" s="45">
        <v>1</v>
      </c>
      <c r="BW380" s="45">
        <v>1</v>
      </c>
      <c r="BX380" s="44">
        <v>16</v>
      </c>
      <c r="BY380" s="99">
        <f>SUM(BZ380+CB380+CD380+CF380+CH380)</f>
        <v>12</v>
      </c>
      <c r="BZ380" s="62">
        <v>4</v>
      </c>
      <c r="CA380" s="58">
        <f t="shared" si="4089"/>
        <v>4</v>
      </c>
      <c r="CB380" s="62">
        <v>8</v>
      </c>
      <c r="CC380" s="58">
        <f>BV380*CB380</f>
        <v>8</v>
      </c>
      <c r="CD380" s="62"/>
      <c r="CE380" s="58">
        <f t="shared" si="4090"/>
        <v>0</v>
      </c>
      <c r="CF380" s="62"/>
      <c r="CG380" s="58">
        <f t="shared" si="4091"/>
        <v>0</v>
      </c>
      <c r="CH380" s="62"/>
      <c r="CI380" s="58">
        <f t="shared" si="4092"/>
        <v>0</v>
      </c>
      <c r="CJ380" s="51">
        <f t="shared" ref="CJ380:CJ381" si="4101">SUM(BW380*DJ380*2+BW380*DL380*2)</f>
        <v>0</v>
      </c>
      <c r="CK380" s="51">
        <v>3</v>
      </c>
      <c r="CL380" s="62"/>
      <c r="CM380" s="58"/>
      <c r="CN380" s="62"/>
      <c r="CO380" s="51">
        <f t="shared" si="4093"/>
        <v>0</v>
      </c>
      <c r="CP380" s="62"/>
      <c r="CQ380" s="100">
        <f t="shared" si="4011"/>
        <v>0</v>
      </c>
      <c r="CR380" s="62"/>
      <c r="CS380" s="52">
        <f t="shared" si="4012"/>
        <v>0</v>
      </c>
      <c r="CT380" s="62"/>
      <c r="CU380" s="51">
        <f t="shared" si="4013"/>
        <v>0</v>
      </c>
      <c r="CV380" s="62"/>
      <c r="CW380" s="51">
        <f t="shared" ref="CW380" si="4102">SUM(CV380*BT380*2/3)</f>
        <v>0</v>
      </c>
      <c r="CX380" s="62"/>
      <c r="CY380" s="58">
        <f>SUM(CX380*BT380)*2</f>
        <v>0</v>
      </c>
      <c r="CZ380" s="62"/>
      <c r="DA380" s="58">
        <f t="shared" si="4087"/>
        <v>0</v>
      </c>
      <c r="DB380" s="62"/>
      <c r="DC380" s="51">
        <f t="shared" si="4017"/>
        <v>0</v>
      </c>
      <c r="DD380" s="62">
        <v>1</v>
      </c>
      <c r="DE380" s="51">
        <f t="shared" ref="DE380" si="4103">DD380*BV380*6</f>
        <v>6</v>
      </c>
      <c r="DF380" s="62"/>
      <c r="DG380" s="51">
        <f t="shared" si="4018"/>
        <v>0</v>
      </c>
      <c r="DH380" s="62"/>
      <c r="DI380" s="52">
        <f t="shared" si="4019"/>
        <v>0</v>
      </c>
      <c r="DJ380" s="62"/>
      <c r="DK380" s="51">
        <f t="shared" ref="DK380" si="4104">SUM(BV380*DJ380*8*2)</f>
        <v>0</v>
      </c>
      <c r="DL380" s="62"/>
      <c r="DM380" s="51">
        <f t="shared" si="4021"/>
        <v>0</v>
      </c>
      <c r="DN380" s="62"/>
      <c r="DO380" s="51">
        <f t="shared" si="4022"/>
        <v>0</v>
      </c>
      <c r="DP380" s="62"/>
      <c r="DQ380" s="52">
        <f>SUM(DP380*50)</f>
        <v>0</v>
      </c>
      <c r="DR380" s="52"/>
      <c r="DS380" s="52">
        <f t="shared" si="4076"/>
        <v>21</v>
      </c>
      <c r="DT380" s="52">
        <f t="shared" si="4077"/>
        <v>18</v>
      </c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>
        <f t="shared" si="4024"/>
        <v>30</v>
      </c>
      <c r="EK380" s="31">
        <f t="shared" si="4025"/>
        <v>26</v>
      </c>
      <c r="EL380" s="31">
        <f t="shared" si="4082"/>
        <v>4</v>
      </c>
      <c r="EM380" s="30">
        <f t="shared" si="4078"/>
        <v>4</v>
      </c>
      <c r="EN380" s="31">
        <f t="shared" si="4026"/>
        <v>8</v>
      </c>
      <c r="EO380" s="31">
        <f t="shared" si="4027"/>
        <v>8</v>
      </c>
      <c r="EP380" s="31">
        <f t="shared" si="4028"/>
        <v>0</v>
      </c>
      <c r="EQ380" s="31">
        <f t="shared" si="4029"/>
        <v>0</v>
      </c>
      <c r="ER380" s="31">
        <f t="shared" si="4030"/>
        <v>14</v>
      </c>
      <c r="ES380" s="31">
        <f t="shared" si="4031"/>
        <v>14</v>
      </c>
      <c r="ET380" s="31">
        <f t="shared" si="4032"/>
        <v>0</v>
      </c>
      <c r="EU380" s="31">
        <f t="shared" si="4033"/>
        <v>0</v>
      </c>
      <c r="EV380" s="31">
        <f t="shared" si="4034"/>
        <v>0</v>
      </c>
      <c r="EW380" s="30">
        <f t="shared" si="4035"/>
        <v>3</v>
      </c>
      <c r="EX380" s="31">
        <f t="shared" si="4036"/>
        <v>0</v>
      </c>
      <c r="EY380" s="31">
        <f t="shared" si="4037"/>
        <v>0</v>
      </c>
      <c r="EZ380" s="31">
        <f t="shared" si="4038"/>
        <v>0</v>
      </c>
      <c r="FA380" s="31">
        <f t="shared" si="4039"/>
        <v>0</v>
      </c>
      <c r="FB380" s="31">
        <f t="shared" si="4040"/>
        <v>0</v>
      </c>
      <c r="FC380" s="31">
        <f t="shared" si="4041"/>
        <v>0</v>
      </c>
      <c r="FD380" s="31">
        <f t="shared" si="4042"/>
        <v>0</v>
      </c>
      <c r="FE380" s="31">
        <f t="shared" si="4043"/>
        <v>0</v>
      </c>
      <c r="FF380" s="31">
        <f t="shared" si="4044"/>
        <v>0</v>
      </c>
      <c r="FG380" s="30">
        <f t="shared" si="4045"/>
        <v>0</v>
      </c>
      <c r="FH380" s="31">
        <f t="shared" si="4046"/>
        <v>0</v>
      </c>
      <c r="FI380" s="31">
        <f t="shared" si="4047"/>
        <v>0</v>
      </c>
      <c r="FJ380" s="31">
        <f t="shared" si="4048"/>
        <v>0</v>
      </c>
      <c r="FK380" s="31">
        <f t="shared" si="4049"/>
        <v>0</v>
      </c>
      <c r="FL380" s="31">
        <f t="shared" si="4050"/>
        <v>0</v>
      </c>
      <c r="FM380" s="31">
        <f t="shared" si="4051"/>
        <v>0</v>
      </c>
      <c r="FN380" s="31">
        <f t="shared" si="4052"/>
        <v>0</v>
      </c>
      <c r="FO380" s="31">
        <f t="shared" si="4053"/>
        <v>0</v>
      </c>
      <c r="FP380" s="31">
        <f t="shared" si="4054"/>
        <v>2</v>
      </c>
      <c r="FQ380" s="31">
        <f t="shared" si="4055"/>
        <v>12</v>
      </c>
      <c r="FR380" s="31"/>
      <c r="FS380" s="31">
        <f t="shared" si="4056"/>
        <v>0</v>
      </c>
      <c r="FT380" s="31">
        <f t="shared" si="4057"/>
        <v>0</v>
      </c>
      <c r="FU380" s="31">
        <f t="shared" si="4058"/>
        <v>0</v>
      </c>
      <c r="FV380" s="31">
        <f t="shared" si="4059"/>
        <v>0</v>
      </c>
      <c r="FW380" s="31">
        <f t="shared" si="4060"/>
        <v>0</v>
      </c>
      <c r="FX380" s="31">
        <f t="shared" si="4061"/>
        <v>0</v>
      </c>
      <c r="FY380" s="31">
        <f t="shared" si="4062"/>
        <v>0</v>
      </c>
      <c r="FZ380" s="31">
        <f t="shared" si="4063"/>
        <v>0</v>
      </c>
      <c r="GA380" s="31">
        <f t="shared" si="4064"/>
        <v>0</v>
      </c>
      <c r="GB380" s="31">
        <f t="shared" si="4065"/>
        <v>0</v>
      </c>
      <c r="GC380" s="31">
        <f t="shared" si="4066"/>
        <v>0</v>
      </c>
      <c r="GD380" s="31">
        <f t="shared" si="4067"/>
        <v>0</v>
      </c>
      <c r="GE380" s="97">
        <f t="shared" si="4068"/>
        <v>41</v>
      </c>
      <c r="GF380" s="98">
        <f t="shared" si="4069"/>
        <v>38</v>
      </c>
      <c r="GG380" s="31"/>
      <c r="GH380" s="31"/>
      <c r="GI380" s="31"/>
      <c r="GJ380" s="31"/>
      <c r="GL380" s="7"/>
      <c r="GM380" s="7"/>
      <c r="GN380" s="11"/>
      <c r="GO380" s="33"/>
      <c r="GP380" s="35"/>
      <c r="GQ380" s="35"/>
      <c r="GR380" s="36"/>
    </row>
    <row r="381" spans="1:200" s="2" customFormat="1" ht="24.95" hidden="1" customHeight="1">
      <c r="A381" s="31"/>
      <c r="B381" s="44" t="s">
        <v>123</v>
      </c>
      <c r="C381" s="45" t="s">
        <v>134</v>
      </c>
      <c r="D381" s="45" t="s">
        <v>112</v>
      </c>
      <c r="E381" s="45" t="s">
        <v>135</v>
      </c>
      <c r="F381" s="45" t="s">
        <v>136</v>
      </c>
      <c r="G381" s="45">
        <v>1</v>
      </c>
      <c r="H381" s="45">
        <v>25</v>
      </c>
      <c r="I381" s="45">
        <v>1</v>
      </c>
      <c r="J381" s="45">
        <v>1</v>
      </c>
      <c r="K381" s="45">
        <v>1</v>
      </c>
      <c r="L381" s="44">
        <v>16</v>
      </c>
      <c r="M381" s="99">
        <f t="shared" ref="M381:M383" si="4105">SUM(N381+P381+R381+T381+V381)</f>
        <v>12</v>
      </c>
      <c r="N381" s="62">
        <v>4</v>
      </c>
      <c r="O381" s="58">
        <f t="shared" si="4095"/>
        <v>4</v>
      </c>
      <c r="P381" s="62">
        <v>8</v>
      </c>
      <c r="Q381" s="58">
        <f t="shared" si="3984"/>
        <v>8</v>
      </c>
      <c r="R381" s="62"/>
      <c r="S381" s="58">
        <f t="shared" si="4096"/>
        <v>0</v>
      </c>
      <c r="T381" s="62"/>
      <c r="U381" s="58">
        <f t="shared" si="4097"/>
        <v>0</v>
      </c>
      <c r="V381" s="62"/>
      <c r="W381" s="58">
        <f t="shared" si="4098"/>
        <v>0</v>
      </c>
      <c r="X381" s="51">
        <f t="shared" si="4099"/>
        <v>0</v>
      </c>
      <c r="Y381" s="51">
        <v>0</v>
      </c>
      <c r="Z381" s="62"/>
      <c r="AA381" s="58"/>
      <c r="AB381" s="62"/>
      <c r="AC381" s="51">
        <f t="shared" ref="AC381:AC382" si="4106">SUM(AB381)*3*H381/5</f>
        <v>0</v>
      </c>
      <c r="AD381" s="62"/>
      <c r="AE381" s="100">
        <f t="shared" si="3990"/>
        <v>0</v>
      </c>
      <c r="AF381" s="62"/>
      <c r="AG381" s="52">
        <f t="shared" si="3991"/>
        <v>0</v>
      </c>
      <c r="AH381" s="62"/>
      <c r="AI381" s="51">
        <f t="shared" si="3992"/>
        <v>0</v>
      </c>
      <c r="AJ381" s="62"/>
      <c r="AK381" s="51">
        <f t="shared" si="3993"/>
        <v>0</v>
      </c>
      <c r="AL381" s="62"/>
      <c r="AM381" s="58">
        <f>SUM(AL381*H381)</f>
        <v>0</v>
      </c>
      <c r="AN381" s="62"/>
      <c r="AO381" s="58">
        <f t="shared" si="3995"/>
        <v>0</v>
      </c>
      <c r="AP381" s="62"/>
      <c r="AQ381" s="51">
        <f t="shared" si="3996"/>
        <v>0</v>
      </c>
      <c r="AR381" s="62">
        <v>1</v>
      </c>
      <c r="AS381" s="51">
        <f>AR381*J381*6</f>
        <v>6</v>
      </c>
      <c r="AT381" s="62"/>
      <c r="AU381" s="51">
        <f t="shared" si="3997"/>
        <v>0</v>
      </c>
      <c r="AV381" s="62"/>
      <c r="AW381" s="52">
        <f t="shared" si="3998"/>
        <v>0</v>
      </c>
      <c r="AX381" s="62"/>
      <c r="AY381" s="51">
        <f>SUM(AX381*H381/3)</f>
        <v>0</v>
      </c>
      <c r="AZ381" s="62"/>
      <c r="BA381" s="51">
        <f t="shared" si="4000"/>
        <v>0</v>
      </c>
      <c r="BB381" s="62"/>
      <c r="BC381" s="51">
        <f t="shared" si="4001"/>
        <v>0</v>
      </c>
      <c r="BD381" s="62"/>
      <c r="BE381" s="52">
        <f t="shared" ref="BE381" si="4107">SUM(BD381*50)</f>
        <v>0</v>
      </c>
      <c r="BF381" s="52"/>
      <c r="BG381" s="52">
        <f t="shared" ref="BG381" si="4108">SUM(AO381+BE381+BC381+BA381+AY381+AW381+AS381+AQ381+AK381+AM381+AI381+AG381+AE381+AC381+AA381+Y381+X381+W381+U381+Q381+O381+S381+AU381)</f>
        <v>18</v>
      </c>
      <c r="BH381" s="52">
        <f t="shared" si="4071"/>
        <v>18</v>
      </c>
      <c r="BI381" s="31"/>
      <c r="BJ381" s="31"/>
      <c r="BK381" s="31"/>
      <c r="BL381" s="31"/>
      <c r="BM381" s="31"/>
      <c r="BN381" s="44" t="s">
        <v>130</v>
      </c>
      <c r="BO381" s="109" t="s">
        <v>116</v>
      </c>
      <c r="BP381" s="109" t="s">
        <v>112</v>
      </c>
      <c r="BQ381" s="45" t="s">
        <v>121</v>
      </c>
      <c r="BR381" s="45" t="s">
        <v>145</v>
      </c>
      <c r="BS381" s="45" t="s">
        <v>146</v>
      </c>
      <c r="BT381" s="45">
        <v>141</v>
      </c>
      <c r="BU381" s="45">
        <v>1</v>
      </c>
      <c r="BV381" s="45">
        <v>1</v>
      </c>
      <c r="BW381" s="45">
        <f t="shared" ref="BW381" si="4109">SUM(BV381)*2</f>
        <v>2</v>
      </c>
      <c r="BX381" s="44">
        <v>32</v>
      </c>
      <c r="BY381" s="99">
        <f t="shared" ref="BY381" si="4110">SUM(BZ381+CB381+CD381+CF381+CH381)</f>
        <v>36</v>
      </c>
      <c r="BZ381" s="62"/>
      <c r="CA381" s="58">
        <f t="shared" ref="CA381" si="4111">SUM(BZ381)*BU381</f>
        <v>0</v>
      </c>
      <c r="CB381" s="62"/>
      <c r="CC381" s="58">
        <f t="shared" ref="CC381:CC382" si="4112">BV381*CB381</f>
        <v>0</v>
      </c>
      <c r="CD381" s="62">
        <v>30</v>
      </c>
      <c r="CE381" s="58">
        <f t="shared" si="4090"/>
        <v>30</v>
      </c>
      <c r="CF381" s="62">
        <v>6</v>
      </c>
      <c r="CG381" s="58">
        <f t="shared" si="4091"/>
        <v>12</v>
      </c>
      <c r="CH381" s="62"/>
      <c r="CI381" s="58">
        <f t="shared" si="4092"/>
        <v>0</v>
      </c>
      <c r="CJ381" s="51">
        <f t="shared" si="4101"/>
        <v>0</v>
      </c>
      <c r="CK381" s="51">
        <v>0</v>
      </c>
      <c r="CL381" s="62"/>
      <c r="CM381" s="58"/>
      <c r="CN381" s="62"/>
      <c r="CO381" s="52"/>
      <c r="CP381" s="63"/>
      <c r="CQ381" s="108"/>
      <c r="CR381" s="63"/>
      <c r="CS381" s="52"/>
      <c r="CT381" s="63"/>
      <c r="CU381" s="52"/>
      <c r="CV381" s="63"/>
      <c r="CW381" s="52"/>
      <c r="CX381" s="63"/>
      <c r="CY381" s="52"/>
      <c r="CZ381" s="63"/>
      <c r="DA381" s="52"/>
      <c r="DB381" s="63"/>
      <c r="DC381" s="52"/>
      <c r="DD381" s="63"/>
      <c r="DE381" s="52"/>
      <c r="DF381" s="63"/>
      <c r="DG381" s="52"/>
      <c r="DH381" s="63"/>
      <c r="DI381" s="52"/>
      <c r="DJ381" s="63"/>
      <c r="DK381" s="52"/>
      <c r="DL381" s="63"/>
      <c r="DM381" s="52"/>
      <c r="DN381" s="63"/>
      <c r="DO381" s="52"/>
      <c r="DP381" s="63"/>
      <c r="DQ381" s="52"/>
      <c r="DR381" s="52"/>
      <c r="DS381" s="52">
        <f t="shared" si="4076"/>
        <v>42</v>
      </c>
      <c r="DT381" s="52">
        <f t="shared" si="4077"/>
        <v>42</v>
      </c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>
        <f t="shared" ref="EJ381:EJ387" si="4113">SUM(L381+BX381)</f>
        <v>48</v>
      </c>
      <c r="EK381" s="31">
        <f t="shared" ref="EK381:EK387" si="4114">SUM(M381+BY381)</f>
        <v>48</v>
      </c>
      <c r="EL381" s="31">
        <f t="shared" si="4082"/>
        <v>4</v>
      </c>
      <c r="EM381" s="30">
        <f t="shared" si="4078"/>
        <v>4</v>
      </c>
      <c r="EN381" s="31">
        <f t="shared" si="4026"/>
        <v>8</v>
      </c>
      <c r="EO381" s="31">
        <f t="shared" si="4027"/>
        <v>8</v>
      </c>
      <c r="EP381" s="31">
        <f t="shared" si="4028"/>
        <v>30</v>
      </c>
      <c r="EQ381" s="31">
        <f t="shared" si="4029"/>
        <v>30</v>
      </c>
      <c r="ER381" s="31">
        <f t="shared" si="4030"/>
        <v>6</v>
      </c>
      <c r="ES381" s="31">
        <f t="shared" si="4031"/>
        <v>12</v>
      </c>
      <c r="ET381" s="31">
        <f t="shared" si="4032"/>
        <v>0</v>
      </c>
      <c r="EU381" s="31">
        <f t="shared" si="4033"/>
        <v>0</v>
      </c>
      <c r="EV381" s="31">
        <f t="shared" si="4034"/>
        <v>0</v>
      </c>
      <c r="EW381" s="30">
        <f t="shared" si="4035"/>
        <v>0</v>
      </c>
      <c r="EX381" s="31">
        <f t="shared" si="4036"/>
        <v>0</v>
      </c>
      <c r="EY381" s="31">
        <f t="shared" si="4037"/>
        <v>0</v>
      </c>
      <c r="EZ381" s="31">
        <f t="shared" si="4038"/>
        <v>0</v>
      </c>
      <c r="FA381" s="31">
        <f t="shared" si="4039"/>
        <v>0</v>
      </c>
      <c r="FB381" s="31">
        <f t="shared" si="4040"/>
        <v>0</v>
      </c>
      <c r="FC381" s="31">
        <f t="shared" si="4041"/>
        <v>0</v>
      </c>
      <c r="FD381" s="31">
        <f t="shared" si="4042"/>
        <v>0</v>
      </c>
      <c r="FE381" s="31">
        <f t="shared" si="4043"/>
        <v>0</v>
      </c>
      <c r="FF381" s="31">
        <f t="shared" si="4044"/>
        <v>0</v>
      </c>
      <c r="FG381" s="30">
        <f t="shared" si="4045"/>
        <v>0</v>
      </c>
      <c r="FH381" s="31">
        <f t="shared" si="4046"/>
        <v>0</v>
      </c>
      <c r="FI381" s="31">
        <f t="shared" si="4047"/>
        <v>0</v>
      </c>
      <c r="FJ381" s="31">
        <f t="shared" si="4048"/>
        <v>0</v>
      </c>
      <c r="FK381" s="31">
        <f t="shared" si="4049"/>
        <v>0</v>
      </c>
      <c r="FL381" s="31">
        <f t="shared" si="4050"/>
        <v>0</v>
      </c>
      <c r="FM381" s="31">
        <f t="shared" si="4051"/>
        <v>0</v>
      </c>
      <c r="FN381" s="31">
        <f t="shared" si="4052"/>
        <v>0</v>
      </c>
      <c r="FO381" s="31">
        <f t="shared" si="4053"/>
        <v>0</v>
      </c>
      <c r="FP381" s="31">
        <f t="shared" si="4054"/>
        <v>1</v>
      </c>
      <c r="FQ381" s="31">
        <f t="shared" si="4055"/>
        <v>6</v>
      </c>
      <c r="FR381" s="31"/>
      <c r="FS381" s="31">
        <f t="shared" si="4056"/>
        <v>0</v>
      </c>
      <c r="FT381" s="31">
        <f t="shared" si="4057"/>
        <v>0</v>
      </c>
      <c r="FU381" s="31">
        <f t="shared" si="4058"/>
        <v>0</v>
      </c>
      <c r="FV381" s="31">
        <f t="shared" si="4059"/>
        <v>0</v>
      </c>
      <c r="FW381" s="31">
        <f t="shared" si="4060"/>
        <v>0</v>
      </c>
      <c r="FX381" s="31">
        <f t="shared" si="4061"/>
        <v>0</v>
      </c>
      <c r="FY381" s="31">
        <f t="shared" si="4062"/>
        <v>0</v>
      </c>
      <c r="FZ381" s="31">
        <f t="shared" si="4063"/>
        <v>0</v>
      </c>
      <c r="GA381" s="31">
        <f t="shared" si="4064"/>
        <v>0</v>
      </c>
      <c r="GB381" s="31">
        <f t="shared" si="4065"/>
        <v>0</v>
      </c>
      <c r="GC381" s="31">
        <f t="shared" si="4066"/>
        <v>0</v>
      </c>
      <c r="GD381" s="31">
        <f t="shared" si="4067"/>
        <v>0</v>
      </c>
      <c r="GE381" s="97">
        <f t="shared" si="4068"/>
        <v>60</v>
      </c>
      <c r="GF381" s="98">
        <f t="shared" si="4069"/>
        <v>60</v>
      </c>
      <c r="GG381" s="31"/>
      <c r="GH381" s="31"/>
      <c r="GI381" s="31"/>
      <c r="GJ381" s="31"/>
      <c r="GL381" s="7"/>
      <c r="GM381" s="7"/>
      <c r="GN381" s="11"/>
      <c r="GO381" s="33"/>
      <c r="GP381" s="35"/>
      <c r="GQ381" s="35"/>
      <c r="GR381" s="36"/>
    </row>
    <row r="382" spans="1:200" s="2" customFormat="1" ht="24.95" hidden="1" customHeight="1">
      <c r="A382" s="31"/>
      <c r="B382" s="44" t="s">
        <v>119</v>
      </c>
      <c r="C382" s="45" t="s">
        <v>137</v>
      </c>
      <c r="D382" s="109" t="s">
        <v>112</v>
      </c>
      <c r="E382" s="109" t="s">
        <v>135</v>
      </c>
      <c r="F382" s="109">
        <v>125</v>
      </c>
      <c r="G382" s="109">
        <v>1</v>
      </c>
      <c r="H382" s="45">
        <v>25</v>
      </c>
      <c r="I382" s="45">
        <v>1</v>
      </c>
      <c r="J382" s="45">
        <v>1</v>
      </c>
      <c r="K382" s="45">
        <v>1</v>
      </c>
      <c r="L382" s="104">
        <v>18</v>
      </c>
      <c r="M382" s="105">
        <f t="shared" si="4105"/>
        <v>12</v>
      </c>
      <c r="N382" s="104">
        <v>0</v>
      </c>
      <c r="O382" s="104">
        <f t="shared" ref="O382" si="4115">SUM(N382)*I382</f>
        <v>0</v>
      </c>
      <c r="P382" s="104"/>
      <c r="Q382" s="106">
        <f t="shared" si="3984"/>
        <v>0</v>
      </c>
      <c r="R382" s="104"/>
      <c r="S382" s="106">
        <f t="shared" ref="S382" si="4116">SUM(R382)*J382</f>
        <v>0</v>
      </c>
      <c r="T382" s="64">
        <v>12</v>
      </c>
      <c r="U382" s="59">
        <f t="shared" si="4097"/>
        <v>12</v>
      </c>
      <c r="V382" s="64"/>
      <c r="W382" s="59">
        <f t="shared" ref="W382" si="4117">SUM(V382)*J382*3</f>
        <v>0</v>
      </c>
      <c r="X382" s="51">
        <f t="shared" ref="X382" si="4118">2/8*J382*AX382</f>
        <v>0</v>
      </c>
      <c r="Y382" s="51">
        <v>0</v>
      </c>
      <c r="Z382" s="64"/>
      <c r="AA382" s="59"/>
      <c r="AB382" s="64"/>
      <c r="AC382" s="53">
        <f t="shared" si="4106"/>
        <v>0</v>
      </c>
      <c r="AD382" s="64"/>
      <c r="AE382" s="59">
        <f t="shared" ref="AE382" si="4119">SUM(AD382*H382*(30+4))</f>
        <v>0</v>
      </c>
      <c r="AF382" s="64"/>
      <c r="AG382" s="110">
        <f t="shared" si="3991"/>
        <v>0</v>
      </c>
      <c r="AH382" s="64"/>
      <c r="AI382" s="51">
        <f t="shared" si="3992"/>
        <v>0</v>
      </c>
      <c r="AJ382" s="64"/>
      <c r="AK382" s="51">
        <f t="shared" ref="AK382" si="4120">SUM(AJ382*H382*2/3)</f>
        <v>0</v>
      </c>
      <c r="AL382" s="64"/>
      <c r="AM382" s="59">
        <f t="shared" ref="AM382" si="4121">SUM(AL382*H382)</f>
        <v>0</v>
      </c>
      <c r="AN382" s="64"/>
      <c r="AO382" s="59">
        <f t="shared" si="3995"/>
        <v>0</v>
      </c>
      <c r="AP382" s="64"/>
      <c r="AQ382" s="53">
        <f t="shared" si="3996"/>
        <v>0</v>
      </c>
      <c r="AR382" s="64"/>
      <c r="AS382" s="51">
        <f t="shared" ref="AS382" si="4122">SUM(J382*AR382*6)</f>
        <v>0</v>
      </c>
      <c r="AT382" s="64"/>
      <c r="AU382" s="51">
        <f t="shared" si="3997"/>
        <v>0</v>
      </c>
      <c r="AV382" s="64"/>
      <c r="AW382" s="52">
        <f t="shared" si="3998"/>
        <v>0</v>
      </c>
      <c r="AX382" s="62"/>
      <c r="AY382" s="51">
        <f t="shared" ref="AY382" si="4123">AX382*J382*8/2</f>
        <v>0</v>
      </c>
      <c r="AZ382" s="64"/>
      <c r="BA382" s="51">
        <f t="shared" ref="BA382" si="4124">SUM(AZ382*K382*5*6)</f>
        <v>0</v>
      </c>
      <c r="BB382" s="64"/>
      <c r="BC382" s="53">
        <f t="shared" ref="BC382" si="4125">SUM(BB382*K382*4*6)</f>
        <v>0</v>
      </c>
      <c r="BD382" s="63"/>
      <c r="BE382" s="52"/>
      <c r="BF382" s="52"/>
      <c r="BG382" s="52">
        <f t="shared" ref="BG382" si="4126">SUM(AO382+BE382+BC382+BA382+AY382+AW382+AS382+AQ382+AK382+AM382+AI382+AG382+AE382+AC382+AA382+Y382+X382+W382+U382+Q382+O382+S382+AU382)</f>
        <v>12</v>
      </c>
      <c r="BH382" s="52">
        <f t="shared" si="4071"/>
        <v>12</v>
      </c>
      <c r="BI382" s="31"/>
      <c r="BJ382" s="31"/>
      <c r="BK382" s="31"/>
      <c r="BL382" s="31"/>
      <c r="BM382" s="31"/>
      <c r="BN382" s="44" t="s">
        <v>120</v>
      </c>
      <c r="BO382" s="45"/>
      <c r="BP382" s="45"/>
      <c r="BQ382" s="45"/>
      <c r="BR382" s="45"/>
      <c r="BS382" s="45">
        <v>2</v>
      </c>
      <c r="BT382" s="45">
        <v>1500</v>
      </c>
      <c r="BU382" s="45">
        <v>10</v>
      </c>
      <c r="BV382" s="45">
        <v>10</v>
      </c>
      <c r="BW382" s="45"/>
      <c r="BX382" s="44"/>
      <c r="BY382" s="99">
        <f t="shared" ref="BY382" si="4127">SUM(BZ382+CB382+CD382+CF382+CH382)</f>
        <v>6</v>
      </c>
      <c r="BZ382" s="62"/>
      <c r="CA382" s="58">
        <f t="shared" ref="CA382" si="4128">SUM(BZ382)*BU382</f>
        <v>0</v>
      </c>
      <c r="CB382" s="62"/>
      <c r="CC382" s="58">
        <f t="shared" si="4112"/>
        <v>0</v>
      </c>
      <c r="CD382" s="62"/>
      <c r="CE382" s="58">
        <f t="shared" ref="CE382" si="4129">SUM(CD382)*BV382</f>
        <v>0</v>
      </c>
      <c r="CF382" s="62">
        <v>6</v>
      </c>
      <c r="CG382" s="58">
        <f t="shared" ref="CG382" si="4130">SUM(CF382)*BW382</f>
        <v>0</v>
      </c>
      <c r="CH382" s="62"/>
      <c r="CI382" s="58">
        <f t="shared" si="4092"/>
        <v>0</v>
      </c>
      <c r="CJ382" s="51">
        <v>0</v>
      </c>
      <c r="CK382" s="51"/>
      <c r="CL382" s="62"/>
      <c r="CM382" s="58"/>
      <c r="CN382" s="62"/>
      <c r="CO382" s="51">
        <f t="shared" ref="CO382" si="4131">SUM(CN382)*3*BT382/5</f>
        <v>0</v>
      </c>
      <c r="CP382" s="62"/>
      <c r="CQ382" s="100">
        <f t="shared" ref="CQ382" si="4132">SUM(CP382*BT382*(30+4))</f>
        <v>0</v>
      </c>
      <c r="CR382" s="62"/>
      <c r="CS382" s="52">
        <f t="shared" ref="CS382" si="4133">SUM(CR382*BT382*3)</f>
        <v>0</v>
      </c>
      <c r="CT382" s="62"/>
      <c r="CU382" s="51">
        <f>SUM(CT382*BT382/3*1.1)</f>
        <v>0</v>
      </c>
      <c r="CV382" s="62"/>
      <c r="CW382" s="51">
        <f t="shared" ref="CW382" si="4134">SUM(CV382*BT382*2/3)</f>
        <v>0</v>
      </c>
      <c r="CX382" s="62"/>
      <c r="CY382" s="58">
        <f t="shared" ref="CY382" si="4135">SUM(CX382*BT382)</f>
        <v>0</v>
      </c>
      <c r="CZ382" s="62"/>
      <c r="DA382" s="58">
        <f t="shared" ref="DA382" si="4136">SUM(CZ382*BV382)</f>
        <v>0</v>
      </c>
      <c r="DB382" s="62"/>
      <c r="DC382" s="51">
        <f>SUM(DB382*BT382*2)</f>
        <v>0</v>
      </c>
      <c r="DD382" s="62"/>
      <c r="DE382" s="51">
        <f>SUM(BV382*DD382*6)</f>
        <v>0</v>
      </c>
      <c r="DF382" s="62"/>
      <c r="DG382" s="51">
        <f t="shared" ref="DG382" si="4137">DF382*BT382/3</f>
        <v>0</v>
      </c>
      <c r="DH382" s="62">
        <v>1</v>
      </c>
      <c r="DI382" s="52">
        <v>80</v>
      </c>
      <c r="DJ382" s="63"/>
      <c r="DK382" s="52"/>
      <c r="DL382" s="63"/>
      <c r="DM382" s="52"/>
      <c r="DN382" s="63"/>
      <c r="DO382" s="52"/>
      <c r="DP382" s="63"/>
      <c r="DQ382" s="52"/>
      <c r="DR382" s="52"/>
      <c r="DS382" s="52">
        <f t="shared" si="4076"/>
        <v>80</v>
      </c>
      <c r="DT382" s="52">
        <f t="shared" si="4077"/>
        <v>80</v>
      </c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>
        <f t="shared" si="4113"/>
        <v>18</v>
      </c>
      <c r="EK382" s="31">
        <f t="shared" si="4114"/>
        <v>18</v>
      </c>
      <c r="EL382" s="31">
        <f t="shared" si="4082"/>
        <v>0</v>
      </c>
      <c r="EM382" s="30">
        <f t="shared" si="4078"/>
        <v>0</v>
      </c>
      <c r="EN382" s="31">
        <f t="shared" si="4026"/>
        <v>0</v>
      </c>
      <c r="EO382" s="31">
        <f t="shared" si="4027"/>
        <v>0</v>
      </c>
      <c r="EP382" s="31">
        <f t="shared" si="4028"/>
        <v>0</v>
      </c>
      <c r="EQ382" s="31">
        <f t="shared" si="4029"/>
        <v>0</v>
      </c>
      <c r="ER382" s="31">
        <f t="shared" si="4030"/>
        <v>18</v>
      </c>
      <c r="ES382" s="31">
        <f t="shared" si="4031"/>
        <v>12</v>
      </c>
      <c r="ET382" s="31">
        <f t="shared" si="4032"/>
        <v>0</v>
      </c>
      <c r="EU382" s="31">
        <f t="shared" si="4033"/>
        <v>0</v>
      </c>
      <c r="EV382" s="31">
        <f t="shared" si="4034"/>
        <v>0</v>
      </c>
      <c r="EW382" s="30">
        <f t="shared" si="4035"/>
        <v>0</v>
      </c>
      <c r="EX382" s="31">
        <f t="shared" si="4036"/>
        <v>0</v>
      </c>
      <c r="EY382" s="31">
        <f t="shared" si="4037"/>
        <v>0</v>
      </c>
      <c r="EZ382" s="31">
        <f t="shared" si="4038"/>
        <v>0</v>
      </c>
      <c r="FA382" s="31">
        <f t="shared" si="4039"/>
        <v>0</v>
      </c>
      <c r="FB382" s="31">
        <f t="shared" si="4040"/>
        <v>0</v>
      </c>
      <c r="FC382" s="31">
        <f t="shared" si="4041"/>
        <v>0</v>
      </c>
      <c r="FD382" s="31">
        <f t="shared" si="4042"/>
        <v>0</v>
      </c>
      <c r="FE382" s="31">
        <f t="shared" si="4043"/>
        <v>0</v>
      </c>
      <c r="FF382" s="31">
        <f t="shared" si="4044"/>
        <v>0</v>
      </c>
      <c r="FG382" s="30">
        <f t="shared" si="4045"/>
        <v>0</v>
      </c>
      <c r="FH382" s="31">
        <f t="shared" si="4046"/>
        <v>0</v>
      </c>
      <c r="FI382" s="31">
        <f t="shared" si="4047"/>
        <v>0</v>
      </c>
      <c r="FJ382" s="31">
        <f t="shared" si="4048"/>
        <v>0</v>
      </c>
      <c r="FK382" s="31">
        <f t="shared" si="4049"/>
        <v>0</v>
      </c>
      <c r="FL382" s="31">
        <f t="shared" si="4050"/>
        <v>0</v>
      </c>
      <c r="FM382" s="31">
        <f t="shared" si="4051"/>
        <v>0</v>
      </c>
      <c r="FN382" s="31">
        <f t="shared" si="4052"/>
        <v>0</v>
      </c>
      <c r="FO382" s="31">
        <f t="shared" si="4053"/>
        <v>0</v>
      </c>
      <c r="FP382" s="31">
        <f t="shared" si="4054"/>
        <v>0</v>
      </c>
      <c r="FQ382" s="31">
        <f t="shared" si="4055"/>
        <v>0</v>
      </c>
      <c r="FR382" s="31"/>
      <c r="FS382" s="31">
        <f t="shared" si="4056"/>
        <v>0</v>
      </c>
      <c r="FT382" s="31">
        <f t="shared" si="4057"/>
        <v>1</v>
      </c>
      <c r="FU382" s="31">
        <f t="shared" si="4058"/>
        <v>80</v>
      </c>
      <c r="FV382" s="31">
        <f t="shared" si="4059"/>
        <v>0</v>
      </c>
      <c r="FW382" s="31">
        <f t="shared" si="4060"/>
        <v>0</v>
      </c>
      <c r="FX382" s="31">
        <f t="shared" si="4061"/>
        <v>0</v>
      </c>
      <c r="FY382" s="31">
        <f t="shared" si="4062"/>
        <v>0</v>
      </c>
      <c r="FZ382" s="31">
        <f t="shared" si="4063"/>
        <v>0</v>
      </c>
      <c r="GA382" s="31">
        <f t="shared" si="4064"/>
        <v>0</v>
      </c>
      <c r="GB382" s="31">
        <f t="shared" si="4065"/>
        <v>0</v>
      </c>
      <c r="GC382" s="31">
        <f t="shared" si="4066"/>
        <v>0</v>
      </c>
      <c r="GD382" s="31">
        <f t="shared" si="4067"/>
        <v>0</v>
      </c>
      <c r="GE382" s="97">
        <f t="shared" si="4068"/>
        <v>92</v>
      </c>
      <c r="GF382" s="98">
        <f t="shared" si="4069"/>
        <v>92</v>
      </c>
      <c r="GG382" s="31"/>
      <c r="GH382" s="31"/>
      <c r="GI382" s="31"/>
      <c r="GJ382" s="31"/>
      <c r="GL382" s="7"/>
      <c r="GM382" s="7"/>
      <c r="GN382" s="11"/>
      <c r="GO382" s="33"/>
      <c r="GP382" s="35"/>
      <c r="GQ382" s="35"/>
      <c r="GR382" s="36"/>
    </row>
    <row r="383" spans="1:200" s="2" customFormat="1" ht="24.95" hidden="1" customHeight="1">
      <c r="A383" s="31"/>
      <c r="B383" s="44" t="s">
        <v>130</v>
      </c>
      <c r="C383" s="109" t="s">
        <v>116</v>
      </c>
      <c r="D383" s="109" t="s">
        <v>112</v>
      </c>
      <c r="E383" s="45" t="s">
        <v>121</v>
      </c>
      <c r="F383" s="45" t="s">
        <v>133</v>
      </c>
      <c r="G383" s="45" t="s">
        <v>144</v>
      </c>
      <c r="H383" s="45">
        <v>191</v>
      </c>
      <c r="I383" s="45">
        <v>1</v>
      </c>
      <c r="J383" s="45">
        <v>1</v>
      </c>
      <c r="K383" s="45">
        <f t="shared" ref="K383" si="4138">SUM(J383)*2</f>
        <v>2</v>
      </c>
      <c r="L383" s="44">
        <v>60</v>
      </c>
      <c r="M383" s="99">
        <f t="shared" si="4105"/>
        <v>32</v>
      </c>
      <c r="N383" s="62"/>
      <c r="O383" s="58">
        <f t="shared" ref="O383" si="4139">SUM(N383)*I383</f>
        <v>0</v>
      </c>
      <c r="P383" s="62"/>
      <c r="Q383" s="58">
        <f t="shared" si="3984"/>
        <v>0</v>
      </c>
      <c r="R383" s="62">
        <v>32</v>
      </c>
      <c r="S383" s="58">
        <f t="shared" ref="S383" si="4140">SUM(R383)*J383</f>
        <v>32</v>
      </c>
      <c r="T383" s="62"/>
      <c r="U383" s="58">
        <f t="shared" ref="U383" si="4141">SUM(T383)*K383</f>
        <v>0</v>
      </c>
      <c r="V383" s="62"/>
      <c r="W383" s="58">
        <f t="shared" ref="W383" si="4142">SUM(V383)*J383*5</f>
        <v>0</v>
      </c>
      <c r="X383" s="51">
        <f t="shared" ref="X383" si="4143">SUM(K383*AX383*2+K383*AZ383*2)</f>
        <v>0</v>
      </c>
      <c r="Y383" s="51">
        <v>0</v>
      </c>
      <c r="Z383" s="63"/>
      <c r="AA383" s="52"/>
      <c r="AB383" s="63"/>
      <c r="AC383" s="52"/>
      <c r="AD383" s="63"/>
      <c r="AE383" s="108"/>
      <c r="AF383" s="63"/>
      <c r="AG383" s="52"/>
      <c r="AH383" s="63"/>
      <c r="AI383" s="52"/>
      <c r="AJ383" s="63"/>
      <c r="AK383" s="52"/>
      <c r="AL383" s="63"/>
      <c r="AM383" s="52"/>
      <c r="AN383" s="63"/>
      <c r="AO383" s="52"/>
      <c r="AP383" s="63"/>
      <c r="AQ383" s="52"/>
      <c r="AR383" s="63"/>
      <c r="AS383" s="52"/>
      <c r="AT383" s="63"/>
      <c r="AU383" s="52"/>
      <c r="AV383" s="63"/>
      <c r="AW383" s="52"/>
      <c r="AX383" s="63"/>
      <c r="AY383" s="52"/>
      <c r="AZ383" s="63"/>
      <c r="BA383" s="52"/>
      <c r="BB383" s="63"/>
      <c r="BC383" s="52"/>
      <c r="BD383" s="63"/>
      <c r="BE383" s="52"/>
      <c r="BF383" s="52"/>
      <c r="BG383" s="52">
        <f t="shared" ref="BG383" si="4144">SUM(AO383+BE383+BC383+BA383+AY383+AW383+AS383+AQ383+AK383+AM383+AI383+AG383+AE383+AC383+AA383+Y383+X383+W383+U383+Q383+O383+S383+AU383)</f>
        <v>32</v>
      </c>
      <c r="BH383" s="52">
        <f t="shared" si="4071"/>
        <v>32</v>
      </c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107">
        <f t="shared" ref="BY383:BY388" si="4145">SUM(BZ383+CB383+CF383+CH383+DD383*2)</f>
        <v>0</v>
      </c>
      <c r="BZ383" s="62"/>
      <c r="CA383" s="52"/>
      <c r="CB383" s="62"/>
      <c r="CC383" s="52"/>
      <c r="CD383" s="62"/>
      <c r="CE383" s="52"/>
      <c r="CF383" s="62"/>
      <c r="CG383" s="52"/>
      <c r="CH383" s="63"/>
      <c r="CI383" s="52"/>
      <c r="CJ383" s="52"/>
      <c r="CK383" s="52"/>
      <c r="CL383" s="63"/>
      <c r="CM383" s="52"/>
      <c r="CN383" s="63"/>
      <c r="CO383" s="52"/>
      <c r="CP383" s="63"/>
      <c r="CQ383" s="108"/>
      <c r="CR383" s="63"/>
      <c r="CS383" s="52"/>
      <c r="CT383" s="63"/>
      <c r="CU383" s="52"/>
      <c r="CV383" s="63"/>
      <c r="CW383" s="52"/>
      <c r="CX383" s="63"/>
      <c r="CY383" s="52"/>
      <c r="CZ383" s="63"/>
      <c r="DA383" s="52"/>
      <c r="DB383" s="63"/>
      <c r="DC383" s="52"/>
      <c r="DD383" s="63"/>
      <c r="DE383" s="52"/>
      <c r="DF383" s="63"/>
      <c r="DG383" s="52"/>
      <c r="DH383" s="63"/>
      <c r="DI383" s="52"/>
      <c r="DJ383" s="63"/>
      <c r="DK383" s="52"/>
      <c r="DL383" s="63"/>
      <c r="DM383" s="52"/>
      <c r="DN383" s="63"/>
      <c r="DO383" s="52"/>
      <c r="DP383" s="63"/>
      <c r="DQ383" s="52"/>
      <c r="DR383" s="52"/>
      <c r="DS383" s="52">
        <f t="shared" si="4076"/>
        <v>0</v>
      </c>
      <c r="DT383" s="52">
        <f t="shared" si="4077"/>
        <v>0</v>
      </c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>
        <f t="shared" si="4113"/>
        <v>60</v>
      </c>
      <c r="EK383" s="31">
        <f t="shared" si="4114"/>
        <v>32</v>
      </c>
      <c r="EL383" s="31">
        <f t="shared" si="4082"/>
        <v>0</v>
      </c>
      <c r="EM383" s="30">
        <f t="shared" si="4078"/>
        <v>0</v>
      </c>
      <c r="EN383" s="31">
        <f t="shared" si="4026"/>
        <v>0</v>
      </c>
      <c r="EO383" s="31">
        <f t="shared" si="4027"/>
        <v>0</v>
      </c>
      <c r="EP383" s="31">
        <f t="shared" si="4028"/>
        <v>32</v>
      </c>
      <c r="EQ383" s="31">
        <f t="shared" si="4029"/>
        <v>32</v>
      </c>
      <c r="ER383" s="31">
        <f t="shared" si="4030"/>
        <v>0</v>
      </c>
      <c r="ES383" s="31">
        <f t="shared" si="4031"/>
        <v>0</v>
      </c>
      <c r="ET383" s="31">
        <f t="shared" si="4032"/>
        <v>0</v>
      </c>
      <c r="EU383" s="31">
        <f t="shared" si="4033"/>
        <v>0</v>
      </c>
      <c r="EV383" s="31">
        <f t="shared" si="4034"/>
        <v>0</v>
      </c>
      <c r="EW383" s="30">
        <f t="shared" si="4035"/>
        <v>0</v>
      </c>
      <c r="EX383" s="31">
        <f t="shared" si="4036"/>
        <v>0</v>
      </c>
      <c r="EY383" s="31">
        <f t="shared" si="4037"/>
        <v>0</v>
      </c>
      <c r="EZ383" s="31">
        <f t="shared" si="4038"/>
        <v>0</v>
      </c>
      <c r="FA383" s="31">
        <f t="shared" si="4039"/>
        <v>0</v>
      </c>
      <c r="FB383" s="31">
        <f t="shared" si="4040"/>
        <v>0</v>
      </c>
      <c r="FC383" s="31">
        <f t="shared" si="4041"/>
        <v>0</v>
      </c>
      <c r="FD383" s="31">
        <f t="shared" si="4042"/>
        <v>0</v>
      </c>
      <c r="FE383" s="31">
        <f t="shared" si="4043"/>
        <v>0</v>
      </c>
      <c r="FF383" s="31">
        <f t="shared" si="4044"/>
        <v>0</v>
      </c>
      <c r="FG383" s="30">
        <f t="shared" si="4045"/>
        <v>0</v>
      </c>
      <c r="FH383" s="31">
        <f t="shared" si="4046"/>
        <v>0</v>
      </c>
      <c r="FI383" s="31">
        <f t="shared" si="4047"/>
        <v>0</v>
      </c>
      <c r="FJ383" s="31">
        <f t="shared" si="4048"/>
        <v>0</v>
      </c>
      <c r="FK383" s="31">
        <f t="shared" si="4049"/>
        <v>0</v>
      </c>
      <c r="FL383" s="31">
        <f t="shared" si="4050"/>
        <v>0</v>
      </c>
      <c r="FM383" s="31">
        <f t="shared" si="4051"/>
        <v>0</v>
      </c>
      <c r="FN383" s="31">
        <f t="shared" si="4052"/>
        <v>0</v>
      </c>
      <c r="FO383" s="31">
        <f t="shared" si="4053"/>
        <v>0</v>
      </c>
      <c r="FP383" s="31">
        <f t="shared" si="4054"/>
        <v>0</v>
      </c>
      <c r="FQ383" s="31">
        <f t="shared" si="4055"/>
        <v>0</v>
      </c>
      <c r="FR383" s="31"/>
      <c r="FS383" s="31">
        <f t="shared" si="4056"/>
        <v>0</v>
      </c>
      <c r="FT383" s="31">
        <f t="shared" si="4057"/>
        <v>0</v>
      </c>
      <c r="FU383" s="31">
        <f t="shared" si="4058"/>
        <v>0</v>
      </c>
      <c r="FV383" s="31">
        <f t="shared" si="4059"/>
        <v>0</v>
      </c>
      <c r="FW383" s="31">
        <f t="shared" si="4060"/>
        <v>0</v>
      </c>
      <c r="FX383" s="31">
        <f t="shared" si="4061"/>
        <v>0</v>
      </c>
      <c r="FY383" s="31">
        <f t="shared" si="4062"/>
        <v>0</v>
      </c>
      <c r="FZ383" s="31">
        <f t="shared" si="4063"/>
        <v>0</v>
      </c>
      <c r="GA383" s="31">
        <f t="shared" si="4064"/>
        <v>0</v>
      </c>
      <c r="GB383" s="31">
        <f t="shared" si="4065"/>
        <v>0</v>
      </c>
      <c r="GC383" s="31">
        <f t="shared" si="4066"/>
        <v>0</v>
      </c>
      <c r="GD383" s="31">
        <f t="shared" si="4067"/>
        <v>0</v>
      </c>
      <c r="GE383" s="97">
        <f t="shared" si="4068"/>
        <v>32</v>
      </c>
      <c r="GF383" s="98">
        <f t="shared" si="4069"/>
        <v>32</v>
      </c>
      <c r="GG383" s="31"/>
      <c r="GH383" s="31"/>
      <c r="GI383" s="31"/>
      <c r="GJ383" s="31"/>
      <c r="GL383" s="7"/>
      <c r="GM383" s="7"/>
      <c r="GN383" s="11"/>
      <c r="GO383" s="33"/>
      <c r="GP383" s="35"/>
      <c r="GQ383" s="35"/>
      <c r="GR383" s="36"/>
    </row>
    <row r="384" spans="1:200" s="2" customFormat="1" ht="24.95" hidden="1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107">
        <f t="shared" ref="M384:M388" si="4146">SUM(N384+P384+T384+V384+AR384*2)</f>
        <v>0</v>
      </c>
      <c r="N384" s="62"/>
      <c r="O384" s="52"/>
      <c r="P384" s="62"/>
      <c r="Q384" s="52"/>
      <c r="R384" s="62"/>
      <c r="S384" s="52"/>
      <c r="T384" s="62"/>
      <c r="U384" s="52"/>
      <c r="V384" s="63"/>
      <c r="W384" s="52"/>
      <c r="X384" s="52"/>
      <c r="Y384" s="52"/>
      <c r="Z384" s="63"/>
      <c r="AA384" s="52"/>
      <c r="AB384" s="63"/>
      <c r="AC384" s="52"/>
      <c r="AD384" s="63"/>
      <c r="AE384" s="108"/>
      <c r="AF384" s="63"/>
      <c r="AG384" s="52"/>
      <c r="AH384" s="63"/>
      <c r="AI384" s="52"/>
      <c r="AJ384" s="63"/>
      <c r="AK384" s="52"/>
      <c r="AL384" s="63"/>
      <c r="AM384" s="52"/>
      <c r="AN384" s="63"/>
      <c r="AO384" s="52"/>
      <c r="AP384" s="63"/>
      <c r="AQ384" s="52"/>
      <c r="AR384" s="63"/>
      <c r="AS384" s="52"/>
      <c r="AT384" s="63"/>
      <c r="AU384" s="52"/>
      <c r="AV384" s="63"/>
      <c r="AW384" s="52"/>
      <c r="AX384" s="63"/>
      <c r="AY384" s="52"/>
      <c r="AZ384" s="63"/>
      <c r="BA384" s="52"/>
      <c r="BB384" s="63"/>
      <c r="BC384" s="52"/>
      <c r="BD384" s="63"/>
      <c r="BE384" s="52"/>
      <c r="BF384" s="52"/>
      <c r="BG384" s="52">
        <f t="shared" ref="BG384" si="4147">SUM(AO384+BE384+BC384+BA384+AY384+AW384+AS384+AQ384+AK384+AM384+AI384+AG384+AE384+AC384+AA384+Y384+X384+W384+U384+Q384+O384+S384+AU384)</f>
        <v>0</v>
      </c>
      <c r="BH384" s="52">
        <f t="shared" si="4071"/>
        <v>0</v>
      </c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107">
        <f t="shared" si="4145"/>
        <v>0</v>
      </c>
      <c r="BZ384" s="62"/>
      <c r="CA384" s="52"/>
      <c r="CB384" s="62"/>
      <c r="CC384" s="52"/>
      <c r="CD384" s="62"/>
      <c r="CE384" s="52"/>
      <c r="CF384" s="62"/>
      <c r="CG384" s="52"/>
      <c r="CH384" s="63"/>
      <c r="CI384" s="52"/>
      <c r="CJ384" s="52"/>
      <c r="CK384" s="52"/>
      <c r="CL384" s="63"/>
      <c r="CM384" s="52"/>
      <c r="CN384" s="63"/>
      <c r="CO384" s="52"/>
      <c r="CP384" s="63"/>
      <c r="CQ384" s="108"/>
      <c r="CR384" s="63"/>
      <c r="CS384" s="52"/>
      <c r="CT384" s="63"/>
      <c r="CU384" s="52"/>
      <c r="CV384" s="63"/>
      <c r="CW384" s="52"/>
      <c r="CX384" s="63"/>
      <c r="CY384" s="52"/>
      <c r="CZ384" s="63"/>
      <c r="DA384" s="52"/>
      <c r="DB384" s="63"/>
      <c r="DC384" s="52"/>
      <c r="DD384" s="63"/>
      <c r="DE384" s="52"/>
      <c r="DF384" s="63"/>
      <c r="DG384" s="52"/>
      <c r="DH384" s="63"/>
      <c r="DI384" s="52"/>
      <c r="DJ384" s="63"/>
      <c r="DK384" s="52"/>
      <c r="DL384" s="63"/>
      <c r="DM384" s="52"/>
      <c r="DN384" s="63"/>
      <c r="DO384" s="52"/>
      <c r="DP384" s="63"/>
      <c r="DQ384" s="52"/>
      <c r="DR384" s="52"/>
      <c r="DS384" s="52">
        <f t="shared" si="4076"/>
        <v>0</v>
      </c>
      <c r="DT384" s="52">
        <f t="shared" si="4077"/>
        <v>0</v>
      </c>
      <c r="DU384" s="31"/>
      <c r="DV384" s="31"/>
      <c r="DW384" s="31"/>
      <c r="DX384" s="31"/>
      <c r="DY384" s="31"/>
      <c r="DZ384" s="31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>
        <f t="shared" si="4113"/>
        <v>0</v>
      </c>
      <c r="EK384" s="31">
        <f t="shared" si="4114"/>
        <v>0</v>
      </c>
      <c r="EL384" s="31">
        <f t="shared" si="4082"/>
        <v>0</v>
      </c>
      <c r="EM384" s="30">
        <f t="shared" si="4078"/>
        <v>0</v>
      </c>
      <c r="EN384" s="31">
        <f t="shared" si="4026"/>
        <v>0</v>
      </c>
      <c r="EO384" s="31">
        <f t="shared" si="4027"/>
        <v>0</v>
      </c>
      <c r="EP384" s="31">
        <f t="shared" si="4028"/>
        <v>0</v>
      </c>
      <c r="EQ384" s="31">
        <f t="shared" si="4029"/>
        <v>0</v>
      </c>
      <c r="ER384" s="31">
        <f t="shared" si="4030"/>
        <v>0</v>
      </c>
      <c r="ES384" s="31">
        <f t="shared" si="4031"/>
        <v>0</v>
      </c>
      <c r="ET384" s="31">
        <f t="shared" si="4032"/>
        <v>0</v>
      </c>
      <c r="EU384" s="31">
        <f t="shared" si="4033"/>
        <v>0</v>
      </c>
      <c r="EV384" s="31">
        <f t="shared" si="4034"/>
        <v>0</v>
      </c>
      <c r="EW384" s="30">
        <f t="shared" si="4035"/>
        <v>0</v>
      </c>
      <c r="EX384" s="31">
        <f t="shared" si="4036"/>
        <v>0</v>
      </c>
      <c r="EY384" s="31">
        <f t="shared" si="4037"/>
        <v>0</v>
      </c>
      <c r="EZ384" s="31">
        <f t="shared" si="4038"/>
        <v>0</v>
      </c>
      <c r="FA384" s="31">
        <f t="shared" si="4039"/>
        <v>0</v>
      </c>
      <c r="FB384" s="31">
        <f t="shared" si="4040"/>
        <v>0</v>
      </c>
      <c r="FC384" s="31">
        <f t="shared" si="4041"/>
        <v>0</v>
      </c>
      <c r="FD384" s="31">
        <f t="shared" si="4042"/>
        <v>0</v>
      </c>
      <c r="FE384" s="31">
        <f t="shared" si="4043"/>
        <v>0</v>
      </c>
      <c r="FF384" s="31">
        <f t="shared" si="4044"/>
        <v>0</v>
      </c>
      <c r="FG384" s="30">
        <f t="shared" si="4045"/>
        <v>0</v>
      </c>
      <c r="FH384" s="31">
        <f t="shared" si="4046"/>
        <v>0</v>
      </c>
      <c r="FI384" s="31">
        <f t="shared" si="4047"/>
        <v>0</v>
      </c>
      <c r="FJ384" s="31">
        <f t="shared" si="4048"/>
        <v>0</v>
      </c>
      <c r="FK384" s="31">
        <f t="shared" si="4049"/>
        <v>0</v>
      </c>
      <c r="FL384" s="31">
        <f t="shared" si="4050"/>
        <v>0</v>
      </c>
      <c r="FM384" s="31">
        <f t="shared" si="4051"/>
        <v>0</v>
      </c>
      <c r="FN384" s="31">
        <f t="shared" si="4052"/>
        <v>0</v>
      </c>
      <c r="FO384" s="31">
        <f t="shared" si="4053"/>
        <v>0</v>
      </c>
      <c r="FP384" s="31">
        <f t="shared" si="4054"/>
        <v>0</v>
      </c>
      <c r="FQ384" s="31">
        <f t="shared" si="4055"/>
        <v>0</v>
      </c>
      <c r="FR384" s="31"/>
      <c r="FS384" s="31">
        <f t="shared" si="4056"/>
        <v>0</v>
      </c>
      <c r="FT384" s="31">
        <f t="shared" si="4057"/>
        <v>0</v>
      </c>
      <c r="FU384" s="31">
        <f t="shared" si="4058"/>
        <v>0</v>
      </c>
      <c r="FV384" s="31">
        <f t="shared" si="4059"/>
        <v>0</v>
      </c>
      <c r="FW384" s="31">
        <f t="shared" si="4060"/>
        <v>0</v>
      </c>
      <c r="FX384" s="31">
        <f t="shared" si="4061"/>
        <v>0</v>
      </c>
      <c r="FY384" s="31">
        <f t="shared" si="4062"/>
        <v>0</v>
      </c>
      <c r="FZ384" s="31">
        <f t="shared" si="4063"/>
        <v>0</v>
      </c>
      <c r="GA384" s="31">
        <f t="shared" si="4064"/>
        <v>0</v>
      </c>
      <c r="GB384" s="31">
        <f t="shared" si="4065"/>
        <v>0</v>
      </c>
      <c r="GC384" s="31">
        <f t="shared" si="4066"/>
        <v>0</v>
      </c>
      <c r="GD384" s="31">
        <f t="shared" si="4067"/>
        <v>0</v>
      </c>
      <c r="GE384" s="97">
        <f t="shared" si="4068"/>
        <v>0</v>
      </c>
      <c r="GF384" s="98">
        <f t="shared" si="4069"/>
        <v>0</v>
      </c>
      <c r="GG384" s="31"/>
      <c r="GH384" s="31"/>
      <c r="GI384" s="31"/>
      <c r="GJ384" s="31"/>
      <c r="GL384" s="7"/>
      <c r="GM384" s="7"/>
      <c r="GN384" s="11"/>
      <c r="GO384" s="33"/>
      <c r="GP384" s="35"/>
      <c r="GQ384" s="35"/>
      <c r="GR384" s="36"/>
    </row>
    <row r="385" spans="1:200" s="2" customFormat="1" ht="24.95" hidden="1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107">
        <f t="shared" si="4146"/>
        <v>0</v>
      </c>
      <c r="N385" s="62"/>
      <c r="O385" s="52"/>
      <c r="P385" s="62"/>
      <c r="Q385" s="52"/>
      <c r="R385" s="62"/>
      <c r="S385" s="52"/>
      <c r="T385" s="62"/>
      <c r="U385" s="52"/>
      <c r="V385" s="63"/>
      <c r="W385" s="52"/>
      <c r="X385" s="52"/>
      <c r="Y385" s="52"/>
      <c r="Z385" s="63"/>
      <c r="AA385" s="52"/>
      <c r="AB385" s="63"/>
      <c r="AC385" s="52"/>
      <c r="AD385" s="63"/>
      <c r="AE385" s="108"/>
      <c r="AF385" s="63"/>
      <c r="AG385" s="52"/>
      <c r="AH385" s="63"/>
      <c r="AI385" s="52"/>
      <c r="AJ385" s="63"/>
      <c r="AK385" s="52"/>
      <c r="AL385" s="63"/>
      <c r="AM385" s="52"/>
      <c r="AN385" s="63"/>
      <c r="AO385" s="52"/>
      <c r="AP385" s="63"/>
      <c r="AQ385" s="52"/>
      <c r="AR385" s="63"/>
      <c r="AS385" s="52"/>
      <c r="AT385" s="63"/>
      <c r="AU385" s="52"/>
      <c r="AV385" s="63"/>
      <c r="AW385" s="52"/>
      <c r="AX385" s="63"/>
      <c r="AY385" s="52"/>
      <c r="AZ385" s="63"/>
      <c r="BA385" s="52"/>
      <c r="BB385" s="63"/>
      <c r="BC385" s="52"/>
      <c r="BD385" s="63"/>
      <c r="BE385" s="52"/>
      <c r="BF385" s="52"/>
      <c r="BG385" s="52">
        <f t="shared" ref="BG385" si="4148">SUM(AO385+BE385+BC385+BA385+AY385+AW385+AS385+AQ385+AK385+AM385+AI385+AG385+AE385+AC385+AA385+Y385+X385+W385+U385+Q385+O385+S385+AU385)</f>
        <v>0</v>
      </c>
      <c r="BH385" s="52">
        <f t="shared" si="4071"/>
        <v>0</v>
      </c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107">
        <f t="shared" si="4145"/>
        <v>0</v>
      </c>
      <c r="BZ385" s="62"/>
      <c r="CA385" s="52"/>
      <c r="CB385" s="62"/>
      <c r="CC385" s="52"/>
      <c r="CD385" s="62"/>
      <c r="CE385" s="52"/>
      <c r="CF385" s="62"/>
      <c r="CG385" s="52"/>
      <c r="CH385" s="63"/>
      <c r="CI385" s="52"/>
      <c r="CJ385" s="52"/>
      <c r="CK385" s="52"/>
      <c r="CL385" s="63"/>
      <c r="CM385" s="52"/>
      <c r="CN385" s="63"/>
      <c r="CO385" s="52"/>
      <c r="CP385" s="63"/>
      <c r="CQ385" s="108"/>
      <c r="CR385" s="63"/>
      <c r="CS385" s="52"/>
      <c r="CT385" s="63"/>
      <c r="CU385" s="52"/>
      <c r="CV385" s="63"/>
      <c r="CW385" s="52"/>
      <c r="CX385" s="63"/>
      <c r="CY385" s="52"/>
      <c r="CZ385" s="63"/>
      <c r="DA385" s="52"/>
      <c r="DB385" s="63"/>
      <c r="DC385" s="52"/>
      <c r="DD385" s="63"/>
      <c r="DE385" s="52"/>
      <c r="DF385" s="63"/>
      <c r="DG385" s="52"/>
      <c r="DH385" s="63"/>
      <c r="DI385" s="52"/>
      <c r="DJ385" s="63"/>
      <c r="DK385" s="52"/>
      <c r="DL385" s="63"/>
      <c r="DM385" s="52"/>
      <c r="DN385" s="63"/>
      <c r="DO385" s="52"/>
      <c r="DP385" s="63"/>
      <c r="DQ385" s="52"/>
      <c r="DR385" s="52"/>
      <c r="DS385" s="52">
        <f t="shared" si="4076"/>
        <v>0</v>
      </c>
      <c r="DT385" s="52">
        <f t="shared" si="4077"/>
        <v>0</v>
      </c>
      <c r="DU385" s="31"/>
      <c r="DV385" s="31"/>
      <c r="DW385" s="31"/>
      <c r="DX385" s="31"/>
      <c r="DY385" s="31"/>
      <c r="DZ385" s="31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>
        <f t="shared" si="4113"/>
        <v>0</v>
      </c>
      <c r="EK385" s="31">
        <f t="shared" si="4114"/>
        <v>0</v>
      </c>
      <c r="EL385" s="31">
        <f t="shared" si="4082"/>
        <v>0</v>
      </c>
      <c r="EM385" s="30">
        <f t="shared" si="4078"/>
        <v>0</v>
      </c>
      <c r="EN385" s="31">
        <f t="shared" si="4026"/>
        <v>0</v>
      </c>
      <c r="EO385" s="31">
        <f t="shared" si="4027"/>
        <v>0</v>
      </c>
      <c r="EP385" s="31">
        <f t="shared" si="4028"/>
        <v>0</v>
      </c>
      <c r="EQ385" s="31">
        <f t="shared" si="4029"/>
        <v>0</v>
      </c>
      <c r="ER385" s="31">
        <f t="shared" si="4030"/>
        <v>0</v>
      </c>
      <c r="ES385" s="31">
        <f t="shared" si="4031"/>
        <v>0</v>
      </c>
      <c r="ET385" s="31">
        <f t="shared" si="4032"/>
        <v>0</v>
      </c>
      <c r="EU385" s="31">
        <f t="shared" si="4033"/>
        <v>0</v>
      </c>
      <c r="EV385" s="31">
        <f t="shared" si="4034"/>
        <v>0</v>
      </c>
      <c r="EW385" s="30">
        <f t="shared" si="4035"/>
        <v>0</v>
      </c>
      <c r="EX385" s="31">
        <f t="shared" si="4036"/>
        <v>0</v>
      </c>
      <c r="EY385" s="31">
        <f t="shared" si="4037"/>
        <v>0</v>
      </c>
      <c r="EZ385" s="31">
        <f t="shared" si="4038"/>
        <v>0</v>
      </c>
      <c r="FA385" s="31">
        <f t="shared" si="4039"/>
        <v>0</v>
      </c>
      <c r="FB385" s="31">
        <f t="shared" si="4040"/>
        <v>0</v>
      </c>
      <c r="FC385" s="31">
        <f t="shared" si="4041"/>
        <v>0</v>
      </c>
      <c r="FD385" s="31">
        <f t="shared" si="4042"/>
        <v>0</v>
      </c>
      <c r="FE385" s="31">
        <f t="shared" si="4043"/>
        <v>0</v>
      </c>
      <c r="FF385" s="31">
        <f t="shared" si="4044"/>
        <v>0</v>
      </c>
      <c r="FG385" s="30">
        <f t="shared" si="4045"/>
        <v>0</v>
      </c>
      <c r="FH385" s="31">
        <f t="shared" si="4046"/>
        <v>0</v>
      </c>
      <c r="FI385" s="31">
        <f t="shared" si="4047"/>
        <v>0</v>
      </c>
      <c r="FJ385" s="31">
        <f t="shared" si="4048"/>
        <v>0</v>
      </c>
      <c r="FK385" s="31">
        <f t="shared" si="4049"/>
        <v>0</v>
      </c>
      <c r="FL385" s="31">
        <f t="shared" si="4050"/>
        <v>0</v>
      </c>
      <c r="FM385" s="31">
        <f t="shared" si="4051"/>
        <v>0</v>
      </c>
      <c r="FN385" s="31">
        <f t="shared" si="4052"/>
        <v>0</v>
      </c>
      <c r="FO385" s="31">
        <f t="shared" si="4053"/>
        <v>0</v>
      </c>
      <c r="FP385" s="31">
        <f t="shared" si="4054"/>
        <v>0</v>
      </c>
      <c r="FQ385" s="31">
        <f t="shared" si="4055"/>
        <v>0</v>
      </c>
      <c r="FR385" s="31"/>
      <c r="FS385" s="31">
        <f t="shared" si="4056"/>
        <v>0</v>
      </c>
      <c r="FT385" s="31">
        <f t="shared" si="4057"/>
        <v>0</v>
      </c>
      <c r="FU385" s="31">
        <f t="shared" si="4058"/>
        <v>0</v>
      </c>
      <c r="FV385" s="31">
        <f t="shared" si="4059"/>
        <v>0</v>
      </c>
      <c r="FW385" s="31">
        <f t="shared" si="4060"/>
        <v>0</v>
      </c>
      <c r="FX385" s="31">
        <f t="shared" si="4061"/>
        <v>0</v>
      </c>
      <c r="FY385" s="31">
        <f t="shared" si="4062"/>
        <v>0</v>
      </c>
      <c r="FZ385" s="31">
        <f t="shared" si="4063"/>
        <v>0</v>
      </c>
      <c r="GA385" s="31">
        <f t="shared" si="4064"/>
        <v>0</v>
      </c>
      <c r="GB385" s="31">
        <f t="shared" si="4065"/>
        <v>0</v>
      </c>
      <c r="GC385" s="31">
        <f t="shared" si="4066"/>
        <v>0</v>
      </c>
      <c r="GD385" s="31">
        <f t="shared" si="4067"/>
        <v>0</v>
      </c>
      <c r="GE385" s="97">
        <f t="shared" si="4068"/>
        <v>0</v>
      </c>
      <c r="GF385" s="98">
        <f t="shared" si="4069"/>
        <v>0</v>
      </c>
      <c r="GG385" s="31"/>
      <c r="GH385" s="31"/>
      <c r="GI385" s="31"/>
      <c r="GJ385" s="31"/>
      <c r="GL385" s="7"/>
      <c r="GM385" s="7"/>
      <c r="GN385" s="11"/>
      <c r="GO385" s="37"/>
      <c r="GP385" s="35"/>
      <c r="GQ385" s="35"/>
      <c r="GR385" s="36"/>
    </row>
    <row r="386" spans="1:200" s="2" customFormat="1" ht="24.95" hidden="1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107">
        <f t="shared" si="4146"/>
        <v>0</v>
      </c>
      <c r="N386" s="62"/>
      <c r="O386" s="52"/>
      <c r="P386" s="62"/>
      <c r="Q386" s="52"/>
      <c r="R386" s="62"/>
      <c r="S386" s="52"/>
      <c r="T386" s="62"/>
      <c r="U386" s="52"/>
      <c r="V386" s="63"/>
      <c r="W386" s="52"/>
      <c r="X386" s="52"/>
      <c r="Y386" s="52"/>
      <c r="Z386" s="63"/>
      <c r="AA386" s="52"/>
      <c r="AB386" s="63"/>
      <c r="AC386" s="52"/>
      <c r="AD386" s="63"/>
      <c r="AE386" s="108"/>
      <c r="AF386" s="63"/>
      <c r="AG386" s="52"/>
      <c r="AH386" s="63"/>
      <c r="AI386" s="52"/>
      <c r="AJ386" s="63"/>
      <c r="AK386" s="52"/>
      <c r="AL386" s="63"/>
      <c r="AM386" s="52"/>
      <c r="AN386" s="63"/>
      <c r="AO386" s="52"/>
      <c r="AP386" s="63"/>
      <c r="AQ386" s="52"/>
      <c r="AR386" s="63"/>
      <c r="AS386" s="52"/>
      <c r="AT386" s="63"/>
      <c r="AU386" s="52"/>
      <c r="AV386" s="63"/>
      <c r="AW386" s="52"/>
      <c r="AX386" s="63"/>
      <c r="AY386" s="52"/>
      <c r="AZ386" s="63"/>
      <c r="BA386" s="52"/>
      <c r="BB386" s="63"/>
      <c r="BC386" s="52"/>
      <c r="BD386" s="63"/>
      <c r="BE386" s="52"/>
      <c r="BF386" s="52"/>
      <c r="BG386" s="52">
        <f t="shared" ref="BG386" si="4149">SUM(AO386+BE386+BC386+BA386+AY386+AW386+AS386+AQ386+AK386+AM386+AI386+AG386+AE386+AC386+AA386+Y386+X386+W386+U386+Q386+O386+S386+AU386)</f>
        <v>0</v>
      </c>
      <c r="BH386" s="52">
        <f t="shared" si="4071"/>
        <v>0</v>
      </c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107">
        <f t="shared" si="4145"/>
        <v>0</v>
      </c>
      <c r="BZ386" s="62"/>
      <c r="CA386" s="52"/>
      <c r="CB386" s="62"/>
      <c r="CC386" s="52"/>
      <c r="CD386" s="62"/>
      <c r="CE386" s="52"/>
      <c r="CF386" s="62"/>
      <c r="CG386" s="52"/>
      <c r="CH386" s="63"/>
      <c r="CI386" s="52"/>
      <c r="CJ386" s="52"/>
      <c r="CK386" s="52"/>
      <c r="CL386" s="63"/>
      <c r="CM386" s="52"/>
      <c r="CN386" s="63"/>
      <c r="CO386" s="52"/>
      <c r="CP386" s="63"/>
      <c r="CQ386" s="108"/>
      <c r="CR386" s="63"/>
      <c r="CS386" s="52"/>
      <c r="CT386" s="63"/>
      <c r="CU386" s="52"/>
      <c r="CV386" s="63"/>
      <c r="CW386" s="52"/>
      <c r="CX386" s="63"/>
      <c r="CY386" s="52"/>
      <c r="CZ386" s="63"/>
      <c r="DA386" s="52"/>
      <c r="DB386" s="63"/>
      <c r="DC386" s="52"/>
      <c r="DD386" s="63"/>
      <c r="DE386" s="52"/>
      <c r="DF386" s="63"/>
      <c r="DG386" s="52"/>
      <c r="DH386" s="63"/>
      <c r="DI386" s="52"/>
      <c r="DJ386" s="63"/>
      <c r="DK386" s="52"/>
      <c r="DL386" s="63"/>
      <c r="DM386" s="52"/>
      <c r="DN386" s="63"/>
      <c r="DO386" s="52"/>
      <c r="DP386" s="63"/>
      <c r="DQ386" s="52"/>
      <c r="DR386" s="52"/>
      <c r="DS386" s="52">
        <f t="shared" si="4076"/>
        <v>0</v>
      </c>
      <c r="DT386" s="52">
        <f t="shared" si="4077"/>
        <v>0</v>
      </c>
      <c r="DU386" s="31"/>
      <c r="DV386" s="31"/>
      <c r="DW386" s="31"/>
      <c r="DX386" s="31"/>
      <c r="DY386" s="31"/>
      <c r="DZ386" s="31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>
        <f t="shared" si="4113"/>
        <v>0</v>
      </c>
      <c r="EK386" s="31">
        <f t="shared" si="4114"/>
        <v>0</v>
      </c>
      <c r="EL386" s="31">
        <f t="shared" si="4082"/>
        <v>0</v>
      </c>
      <c r="EM386" s="30">
        <f t="shared" si="4078"/>
        <v>0</v>
      </c>
      <c r="EN386" s="31">
        <f t="shared" si="4026"/>
        <v>0</v>
      </c>
      <c r="EO386" s="31">
        <f t="shared" si="4027"/>
        <v>0</v>
      </c>
      <c r="EP386" s="31">
        <f t="shared" si="4028"/>
        <v>0</v>
      </c>
      <c r="EQ386" s="31">
        <f t="shared" si="4029"/>
        <v>0</v>
      </c>
      <c r="ER386" s="31">
        <f t="shared" si="4030"/>
        <v>0</v>
      </c>
      <c r="ES386" s="31">
        <f t="shared" si="4031"/>
        <v>0</v>
      </c>
      <c r="ET386" s="31">
        <f t="shared" si="4032"/>
        <v>0</v>
      </c>
      <c r="EU386" s="31">
        <f t="shared" si="4033"/>
        <v>0</v>
      </c>
      <c r="EV386" s="31">
        <f t="shared" si="4034"/>
        <v>0</v>
      </c>
      <c r="EW386" s="30">
        <f t="shared" si="4035"/>
        <v>0</v>
      </c>
      <c r="EX386" s="31">
        <f t="shared" si="4036"/>
        <v>0</v>
      </c>
      <c r="EY386" s="31">
        <f t="shared" si="4037"/>
        <v>0</v>
      </c>
      <c r="EZ386" s="31">
        <f t="shared" si="4038"/>
        <v>0</v>
      </c>
      <c r="FA386" s="31">
        <f t="shared" si="4039"/>
        <v>0</v>
      </c>
      <c r="FB386" s="31">
        <f t="shared" si="4040"/>
        <v>0</v>
      </c>
      <c r="FC386" s="31">
        <f t="shared" si="4041"/>
        <v>0</v>
      </c>
      <c r="FD386" s="31">
        <f t="shared" si="4042"/>
        <v>0</v>
      </c>
      <c r="FE386" s="31">
        <f t="shared" si="4043"/>
        <v>0</v>
      </c>
      <c r="FF386" s="31">
        <f t="shared" si="4044"/>
        <v>0</v>
      </c>
      <c r="FG386" s="30">
        <f t="shared" si="4045"/>
        <v>0</v>
      </c>
      <c r="FH386" s="31">
        <f t="shared" si="4046"/>
        <v>0</v>
      </c>
      <c r="FI386" s="31">
        <f t="shared" si="4047"/>
        <v>0</v>
      </c>
      <c r="FJ386" s="31">
        <f t="shared" si="4048"/>
        <v>0</v>
      </c>
      <c r="FK386" s="31">
        <f t="shared" si="4049"/>
        <v>0</v>
      </c>
      <c r="FL386" s="31">
        <f t="shared" si="4050"/>
        <v>0</v>
      </c>
      <c r="FM386" s="31">
        <f t="shared" si="4051"/>
        <v>0</v>
      </c>
      <c r="FN386" s="31">
        <f t="shared" si="4052"/>
        <v>0</v>
      </c>
      <c r="FO386" s="31">
        <f t="shared" si="4053"/>
        <v>0</v>
      </c>
      <c r="FP386" s="31">
        <f t="shared" si="4054"/>
        <v>0</v>
      </c>
      <c r="FQ386" s="31">
        <f t="shared" si="4055"/>
        <v>0</v>
      </c>
      <c r="FR386" s="31"/>
      <c r="FS386" s="31">
        <f t="shared" si="4056"/>
        <v>0</v>
      </c>
      <c r="FT386" s="31">
        <f t="shared" si="4057"/>
        <v>0</v>
      </c>
      <c r="FU386" s="31">
        <f t="shared" si="4058"/>
        <v>0</v>
      </c>
      <c r="FV386" s="31">
        <f t="shared" si="4059"/>
        <v>0</v>
      </c>
      <c r="FW386" s="31">
        <f t="shared" si="4060"/>
        <v>0</v>
      </c>
      <c r="FX386" s="31">
        <f t="shared" si="4061"/>
        <v>0</v>
      </c>
      <c r="FY386" s="31">
        <f t="shared" si="4062"/>
        <v>0</v>
      </c>
      <c r="FZ386" s="31">
        <f t="shared" si="4063"/>
        <v>0</v>
      </c>
      <c r="GA386" s="31">
        <f t="shared" si="4064"/>
        <v>0</v>
      </c>
      <c r="GB386" s="31">
        <f t="shared" si="4065"/>
        <v>0</v>
      </c>
      <c r="GC386" s="31">
        <f t="shared" si="4066"/>
        <v>0</v>
      </c>
      <c r="GD386" s="31">
        <f t="shared" si="4067"/>
        <v>0</v>
      </c>
      <c r="GE386" s="97">
        <f t="shared" si="4068"/>
        <v>0</v>
      </c>
      <c r="GF386" s="98">
        <f t="shared" si="4069"/>
        <v>0</v>
      </c>
      <c r="GG386" s="31"/>
      <c r="GH386" s="31"/>
      <c r="GI386" s="31"/>
      <c r="GJ386" s="31"/>
      <c r="GL386" s="7"/>
      <c r="GM386" s="7"/>
      <c r="GN386" s="11"/>
      <c r="GO386" s="33"/>
      <c r="GP386" s="35"/>
      <c r="GQ386" s="35"/>
      <c r="GR386" s="36"/>
    </row>
    <row r="387" spans="1:200" s="2" customFormat="1" ht="24.95" hidden="1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107">
        <f t="shared" si="4146"/>
        <v>0</v>
      </c>
      <c r="N387" s="62"/>
      <c r="O387" s="52"/>
      <c r="P387" s="62"/>
      <c r="Q387" s="52"/>
      <c r="R387" s="62"/>
      <c r="S387" s="52"/>
      <c r="T387" s="62"/>
      <c r="U387" s="52"/>
      <c r="V387" s="63"/>
      <c r="W387" s="52"/>
      <c r="X387" s="52"/>
      <c r="Y387" s="52"/>
      <c r="Z387" s="63"/>
      <c r="AA387" s="52"/>
      <c r="AB387" s="63"/>
      <c r="AC387" s="52"/>
      <c r="AD387" s="63"/>
      <c r="AE387" s="108"/>
      <c r="AF387" s="63"/>
      <c r="AG387" s="52"/>
      <c r="AH387" s="63"/>
      <c r="AI387" s="52"/>
      <c r="AJ387" s="63"/>
      <c r="AK387" s="52"/>
      <c r="AL387" s="63"/>
      <c r="AM387" s="52"/>
      <c r="AN387" s="63"/>
      <c r="AO387" s="52"/>
      <c r="AP387" s="63"/>
      <c r="AQ387" s="52"/>
      <c r="AR387" s="63"/>
      <c r="AS387" s="52"/>
      <c r="AT387" s="63"/>
      <c r="AU387" s="52"/>
      <c r="AV387" s="63"/>
      <c r="AW387" s="52"/>
      <c r="AX387" s="63"/>
      <c r="AY387" s="52"/>
      <c r="AZ387" s="63"/>
      <c r="BA387" s="52"/>
      <c r="BB387" s="63"/>
      <c r="BC387" s="52"/>
      <c r="BD387" s="63"/>
      <c r="BE387" s="52"/>
      <c r="BF387" s="52"/>
      <c r="BG387" s="52">
        <f t="shared" ref="BG387" si="4150">SUM(AO387+BE387+BC387+BA387+AY387+AW387+AS387+AQ387+AK387+AM387+AI387+AG387+AE387+AC387+AA387+Y387+X387+W387+U387+Q387+O387+S387+AU387)</f>
        <v>0</v>
      </c>
      <c r="BH387" s="52">
        <f t="shared" si="4071"/>
        <v>0</v>
      </c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107">
        <f t="shared" si="4145"/>
        <v>0</v>
      </c>
      <c r="BZ387" s="62"/>
      <c r="CA387" s="52"/>
      <c r="CB387" s="62"/>
      <c r="CC387" s="52"/>
      <c r="CD387" s="62"/>
      <c r="CE387" s="52"/>
      <c r="CF387" s="62"/>
      <c r="CG387" s="52"/>
      <c r="CH387" s="63"/>
      <c r="CI387" s="52"/>
      <c r="CJ387" s="52"/>
      <c r="CK387" s="52"/>
      <c r="CL387" s="63"/>
      <c r="CM387" s="52"/>
      <c r="CN387" s="63"/>
      <c r="CO387" s="52"/>
      <c r="CP387" s="63"/>
      <c r="CQ387" s="108"/>
      <c r="CR387" s="63"/>
      <c r="CS387" s="52"/>
      <c r="CT387" s="63"/>
      <c r="CU387" s="52"/>
      <c r="CV387" s="63"/>
      <c r="CW387" s="52"/>
      <c r="CX387" s="63"/>
      <c r="CY387" s="52"/>
      <c r="CZ387" s="63"/>
      <c r="DA387" s="52"/>
      <c r="DB387" s="63"/>
      <c r="DC387" s="52"/>
      <c r="DD387" s="63"/>
      <c r="DE387" s="52"/>
      <c r="DF387" s="63"/>
      <c r="DG387" s="52"/>
      <c r="DH387" s="63"/>
      <c r="DI387" s="52"/>
      <c r="DJ387" s="63"/>
      <c r="DK387" s="52"/>
      <c r="DL387" s="63"/>
      <c r="DM387" s="52"/>
      <c r="DN387" s="63"/>
      <c r="DO387" s="52"/>
      <c r="DP387" s="63"/>
      <c r="DQ387" s="52"/>
      <c r="DR387" s="52"/>
      <c r="DS387" s="52">
        <f t="shared" si="4076"/>
        <v>0</v>
      </c>
      <c r="DT387" s="52">
        <f t="shared" si="4077"/>
        <v>0</v>
      </c>
      <c r="DU387" s="31"/>
      <c r="DV387" s="31"/>
      <c r="DW387" s="31"/>
      <c r="DX387" s="31"/>
      <c r="DY387" s="31"/>
      <c r="DZ387" s="31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>
        <f t="shared" si="4113"/>
        <v>0</v>
      </c>
      <c r="EK387" s="31">
        <f t="shared" si="4114"/>
        <v>0</v>
      </c>
      <c r="EL387" s="31">
        <f t="shared" si="4082"/>
        <v>0</v>
      </c>
      <c r="EM387" s="30">
        <f t="shared" si="4078"/>
        <v>0</v>
      </c>
      <c r="EN387" s="31">
        <f t="shared" si="4026"/>
        <v>0</v>
      </c>
      <c r="EO387" s="31">
        <f t="shared" si="4027"/>
        <v>0</v>
      </c>
      <c r="EP387" s="31">
        <f t="shared" si="4028"/>
        <v>0</v>
      </c>
      <c r="EQ387" s="31">
        <f t="shared" si="4029"/>
        <v>0</v>
      </c>
      <c r="ER387" s="31">
        <f t="shared" si="4030"/>
        <v>0</v>
      </c>
      <c r="ES387" s="31">
        <f t="shared" si="4031"/>
        <v>0</v>
      </c>
      <c r="ET387" s="31">
        <f t="shared" si="4032"/>
        <v>0</v>
      </c>
      <c r="EU387" s="31">
        <f t="shared" si="4033"/>
        <v>0</v>
      </c>
      <c r="EV387" s="31">
        <f t="shared" si="4034"/>
        <v>0</v>
      </c>
      <c r="EW387" s="30">
        <f t="shared" si="4035"/>
        <v>0</v>
      </c>
      <c r="EX387" s="31">
        <f t="shared" si="4036"/>
        <v>0</v>
      </c>
      <c r="EY387" s="31">
        <f t="shared" si="4037"/>
        <v>0</v>
      </c>
      <c r="EZ387" s="31">
        <f t="shared" si="4038"/>
        <v>0</v>
      </c>
      <c r="FA387" s="31">
        <f t="shared" si="4039"/>
        <v>0</v>
      </c>
      <c r="FB387" s="31">
        <f t="shared" si="4040"/>
        <v>0</v>
      </c>
      <c r="FC387" s="31">
        <f t="shared" si="4041"/>
        <v>0</v>
      </c>
      <c r="FD387" s="31">
        <f t="shared" si="4042"/>
        <v>0</v>
      </c>
      <c r="FE387" s="31">
        <f t="shared" si="4043"/>
        <v>0</v>
      </c>
      <c r="FF387" s="31">
        <f t="shared" si="4044"/>
        <v>0</v>
      </c>
      <c r="FG387" s="30">
        <f t="shared" si="4045"/>
        <v>0</v>
      </c>
      <c r="FH387" s="31">
        <f t="shared" si="4046"/>
        <v>0</v>
      </c>
      <c r="FI387" s="31">
        <f t="shared" si="4047"/>
        <v>0</v>
      </c>
      <c r="FJ387" s="31">
        <f t="shared" si="4048"/>
        <v>0</v>
      </c>
      <c r="FK387" s="31">
        <f t="shared" si="4049"/>
        <v>0</v>
      </c>
      <c r="FL387" s="31">
        <f t="shared" si="4050"/>
        <v>0</v>
      </c>
      <c r="FM387" s="31">
        <f t="shared" si="4051"/>
        <v>0</v>
      </c>
      <c r="FN387" s="31">
        <f t="shared" si="4052"/>
        <v>0</v>
      </c>
      <c r="FO387" s="31">
        <f t="shared" si="4053"/>
        <v>0</v>
      </c>
      <c r="FP387" s="31">
        <f t="shared" si="4054"/>
        <v>0</v>
      </c>
      <c r="FQ387" s="31">
        <f t="shared" si="4055"/>
        <v>0</v>
      </c>
      <c r="FR387" s="31"/>
      <c r="FS387" s="31">
        <f t="shared" si="4056"/>
        <v>0</v>
      </c>
      <c r="FT387" s="31">
        <f t="shared" si="4057"/>
        <v>0</v>
      </c>
      <c r="FU387" s="31">
        <f t="shared" si="4058"/>
        <v>0</v>
      </c>
      <c r="FV387" s="31">
        <f t="shared" si="4059"/>
        <v>0</v>
      </c>
      <c r="FW387" s="31">
        <f t="shared" si="4060"/>
        <v>0</v>
      </c>
      <c r="FX387" s="31">
        <f t="shared" si="4061"/>
        <v>0</v>
      </c>
      <c r="FY387" s="31">
        <f t="shared" si="4062"/>
        <v>0</v>
      </c>
      <c r="FZ387" s="31">
        <f t="shared" si="4063"/>
        <v>0</v>
      </c>
      <c r="GA387" s="31">
        <f t="shared" si="4064"/>
        <v>0</v>
      </c>
      <c r="GB387" s="31">
        <f t="shared" si="4065"/>
        <v>0</v>
      </c>
      <c r="GC387" s="31">
        <f t="shared" si="4066"/>
        <v>0</v>
      </c>
      <c r="GD387" s="31">
        <f t="shared" si="4067"/>
        <v>0</v>
      </c>
      <c r="GE387" s="97">
        <f t="shared" si="4068"/>
        <v>0</v>
      </c>
      <c r="GF387" s="98">
        <f t="shared" si="4069"/>
        <v>0</v>
      </c>
      <c r="GG387" s="31"/>
      <c r="GH387" s="31"/>
      <c r="GI387" s="31"/>
      <c r="GJ387" s="31"/>
      <c r="GL387" s="7"/>
      <c r="GM387" s="7"/>
      <c r="GN387" s="11"/>
      <c r="GO387" s="33"/>
      <c r="GP387" s="35"/>
      <c r="GQ387" s="35"/>
      <c r="GR387" s="36"/>
    </row>
    <row r="388" spans="1:200" s="4" customFormat="1" ht="24.95" hidden="1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194">
        <f t="shared" si="4146"/>
        <v>0</v>
      </c>
      <c r="N388" s="195"/>
      <c r="O388" s="196"/>
      <c r="P388" s="195"/>
      <c r="Q388" s="196"/>
      <c r="R388" s="195"/>
      <c r="S388" s="196"/>
      <c r="T388" s="195"/>
      <c r="U388" s="196"/>
      <c r="V388" s="197"/>
      <c r="W388" s="196"/>
      <c r="X388" s="196"/>
      <c r="Y388" s="196"/>
      <c r="Z388" s="197"/>
      <c r="AA388" s="196"/>
      <c r="AB388" s="197"/>
      <c r="AC388" s="196"/>
      <c r="AD388" s="197"/>
      <c r="AE388" s="198"/>
      <c r="AF388" s="197"/>
      <c r="AG388" s="196"/>
      <c r="AH388" s="197"/>
      <c r="AI388" s="196"/>
      <c r="AJ388" s="197"/>
      <c r="AK388" s="196"/>
      <c r="AL388" s="197"/>
      <c r="AM388" s="196"/>
      <c r="AN388" s="197"/>
      <c r="AO388" s="196"/>
      <c r="AP388" s="197"/>
      <c r="AQ388" s="196"/>
      <c r="AR388" s="197"/>
      <c r="AS388" s="196"/>
      <c r="AT388" s="197"/>
      <c r="AU388" s="196"/>
      <c r="AV388" s="197"/>
      <c r="AW388" s="196"/>
      <c r="AX388" s="197"/>
      <c r="AY388" s="196"/>
      <c r="AZ388" s="197"/>
      <c r="BA388" s="196"/>
      <c r="BB388" s="197"/>
      <c r="BC388" s="196"/>
      <c r="BD388" s="197"/>
      <c r="BE388" s="196"/>
      <c r="BF388" s="196"/>
      <c r="BG388" s="196">
        <f t="shared" ref="BG388" si="4151">SUM(AO388+BE388+BC388+BA388+AY388+AW388+AS388+AQ388+AK388+AM388+AI388+AG388+AE388+AC388+AA388+Y388+X388+W388+U388+Q388+O388+S388+AU388)</f>
        <v>0</v>
      </c>
      <c r="BH388" s="196">
        <f t="shared" si="4071"/>
        <v>0</v>
      </c>
      <c r="BI388" s="88"/>
      <c r="BJ388" s="88"/>
      <c r="BK388" s="88"/>
      <c r="BL388" s="88"/>
      <c r="BM388" s="88"/>
      <c r="BN388" s="88"/>
      <c r="BO388" s="88"/>
      <c r="BP388" s="88"/>
      <c r="BQ388" s="88"/>
      <c r="BR388" s="88"/>
      <c r="BS388" s="88"/>
      <c r="BT388" s="88"/>
      <c r="BU388" s="88"/>
      <c r="BV388" s="88"/>
      <c r="BW388" s="88"/>
      <c r="BX388" s="88"/>
      <c r="BY388" s="194">
        <f t="shared" si="4145"/>
        <v>0</v>
      </c>
      <c r="BZ388" s="195"/>
      <c r="CA388" s="196"/>
      <c r="CB388" s="195"/>
      <c r="CC388" s="196"/>
      <c r="CD388" s="195"/>
      <c r="CE388" s="196"/>
      <c r="CF388" s="195"/>
      <c r="CG388" s="196"/>
      <c r="CH388" s="197"/>
      <c r="CI388" s="196"/>
      <c r="CJ388" s="196"/>
      <c r="CK388" s="196"/>
      <c r="CL388" s="197"/>
      <c r="CM388" s="196"/>
      <c r="CN388" s="197"/>
      <c r="CO388" s="196"/>
      <c r="CP388" s="197"/>
      <c r="CQ388" s="198"/>
      <c r="CR388" s="197"/>
      <c r="CS388" s="196"/>
      <c r="CT388" s="197"/>
      <c r="CU388" s="196"/>
      <c r="CV388" s="197"/>
      <c r="CW388" s="196"/>
      <c r="CX388" s="197"/>
      <c r="CY388" s="196"/>
      <c r="CZ388" s="197"/>
      <c r="DA388" s="196"/>
      <c r="DB388" s="197"/>
      <c r="DC388" s="196"/>
      <c r="DD388" s="197"/>
      <c r="DE388" s="196"/>
      <c r="DF388" s="197"/>
      <c r="DG388" s="196"/>
      <c r="DH388" s="197"/>
      <c r="DI388" s="196"/>
      <c r="DJ388" s="197"/>
      <c r="DK388" s="196"/>
      <c r="DL388" s="197"/>
      <c r="DM388" s="196"/>
      <c r="DN388" s="197"/>
      <c r="DO388" s="196"/>
      <c r="DP388" s="197"/>
      <c r="DQ388" s="196"/>
      <c r="DR388" s="196"/>
      <c r="DS388" s="196">
        <f t="shared" si="4076"/>
        <v>0</v>
      </c>
      <c r="DT388" s="196">
        <f t="shared" si="4077"/>
        <v>0</v>
      </c>
      <c r="DU388" s="88"/>
      <c r="DV388" s="88"/>
      <c r="DW388" s="88"/>
      <c r="DX388" s="88"/>
      <c r="DY388" s="88"/>
      <c r="DZ388" s="88"/>
      <c r="EA388" s="88"/>
      <c r="EB388" s="88"/>
      <c r="EC388" s="88"/>
      <c r="ED388" s="88"/>
      <c r="EE388" s="88"/>
      <c r="EF388" s="88"/>
      <c r="EG388" s="88"/>
      <c r="EH388" s="88"/>
      <c r="EI388" s="88"/>
      <c r="EJ388" s="88">
        <f>SUM(BX388,L388)</f>
        <v>0</v>
      </c>
      <c r="EK388" s="88">
        <f>SUM(BY388,M388)</f>
        <v>0</v>
      </c>
      <c r="EL388" s="88">
        <f t="shared" si="4082"/>
        <v>0</v>
      </c>
      <c r="EM388" s="199">
        <f t="shared" si="4078"/>
        <v>0</v>
      </c>
      <c r="EN388" s="88">
        <f t="shared" si="4026"/>
        <v>0</v>
      </c>
      <c r="EO388" s="88">
        <f t="shared" si="4027"/>
        <v>0</v>
      </c>
      <c r="EP388" s="88">
        <f t="shared" si="4028"/>
        <v>0</v>
      </c>
      <c r="EQ388" s="88">
        <f t="shared" si="4029"/>
        <v>0</v>
      </c>
      <c r="ER388" s="88">
        <f t="shared" si="4030"/>
        <v>0</v>
      </c>
      <c r="ES388" s="88">
        <f t="shared" si="4031"/>
        <v>0</v>
      </c>
      <c r="ET388" s="88">
        <f t="shared" si="4032"/>
        <v>0</v>
      </c>
      <c r="EU388" s="88">
        <f t="shared" si="4033"/>
        <v>0</v>
      </c>
      <c r="EV388" s="88">
        <f t="shared" si="4034"/>
        <v>0</v>
      </c>
      <c r="EW388" s="199">
        <f t="shared" si="4035"/>
        <v>0</v>
      </c>
      <c r="EX388" s="88">
        <f t="shared" si="4036"/>
        <v>0</v>
      </c>
      <c r="EY388" s="88">
        <f t="shared" si="4037"/>
        <v>0</v>
      </c>
      <c r="EZ388" s="88">
        <f t="shared" si="4038"/>
        <v>0</v>
      </c>
      <c r="FA388" s="88">
        <f t="shared" si="4039"/>
        <v>0</v>
      </c>
      <c r="FB388" s="88">
        <f t="shared" si="4040"/>
        <v>0</v>
      </c>
      <c r="FC388" s="88">
        <f t="shared" si="4041"/>
        <v>0</v>
      </c>
      <c r="FD388" s="88">
        <f t="shared" si="4042"/>
        <v>0</v>
      </c>
      <c r="FE388" s="88">
        <f t="shared" si="4043"/>
        <v>0</v>
      </c>
      <c r="FF388" s="88">
        <f t="shared" si="4044"/>
        <v>0</v>
      </c>
      <c r="FG388" s="199">
        <f t="shared" si="4045"/>
        <v>0</v>
      </c>
      <c r="FH388" s="88">
        <f t="shared" si="4046"/>
        <v>0</v>
      </c>
      <c r="FI388" s="88">
        <f t="shared" si="4047"/>
        <v>0</v>
      </c>
      <c r="FJ388" s="88">
        <f t="shared" si="4048"/>
        <v>0</v>
      </c>
      <c r="FK388" s="88">
        <f t="shared" si="4049"/>
        <v>0</v>
      </c>
      <c r="FL388" s="88">
        <f t="shared" si="4050"/>
        <v>0</v>
      </c>
      <c r="FM388" s="88">
        <f t="shared" si="4051"/>
        <v>0</v>
      </c>
      <c r="FN388" s="88">
        <f t="shared" si="4052"/>
        <v>0</v>
      </c>
      <c r="FO388" s="88">
        <f t="shared" si="4053"/>
        <v>0</v>
      </c>
      <c r="FP388" s="88">
        <f t="shared" si="4054"/>
        <v>0</v>
      </c>
      <c r="FQ388" s="88">
        <f t="shared" si="4055"/>
        <v>0</v>
      </c>
      <c r="FR388" s="88"/>
      <c r="FS388" s="88">
        <f t="shared" si="4056"/>
        <v>0</v>
      </c>
      <c r="FT388" s="88">
        <f t="shared" si="4057"/>
        <v>0</v>
      </c>
      <c r="FU388" s="88">
        <f t="shared" si="4058"/>
        <v>0</v>
      </c>
      <c r="FV388" s="88">
        <f t="shared" si="4059"/>
        <v>0</v>
      </c>
      <c r="FW388" s="88">
        <f t="shared" si="4060"/>
        <v>0</v>
      </c>
      <c r="FX388" s="88">
        <f t="shared" si="4061"/>
        <v>0</v>
      </c>
      <c r="FY388" s="88">
        <f t="shared" si="4062"/>
        <v>0</v>
      </c>
      <c r="FZ388" s="88">
        <f t="shared" si="4063"/>
        <v>0</v>
      </c>
      <c r="GA388" s="88">
        <f t="shared" si="4064"/>
        <v>0</v>
      </c>
      <c r="GB388" s="88">
        <f t="shared" si="4065"/>
        <v>0</v>
      </c>
      <c r="GC388" s="88">
        <f t="shared" si="4066"/>
        <v>0</v>
      </c>
      <c r="GD388" s="88">
        <f t="shared" si="4067"/>
        <v>0</v>
      </c>
      <c r="GE388" s="200">
        <f t="shared" si="4068"/>
        <v>0</v>
      </c>
      <c r="GF388" s="201">
        <f t="shared" si="4069"/>
        <v>0</v>
      </c>
      <c r="GG388" s="88"/>
      <c r="GH388" s="88"/>
      <c r="GI388" s="88"/>
      <c r="GJ388" s="88"/>
      <c r="GL388" s="202"/>
      <c r="GM388" s="202"/>
      <c r="GN388" s="203"/>
      <c r="GO388" s="204"/>
      <c r="GP388" s="205"/>
      <c r="GQ388" s="205"/>
      <c r="GR388" s="206"/>
    </row>
    <row r="389" spans="1:200" s="273" customFormat="1" ht="24.95" customHeight="1" thickBot="1">
      <c r="A389" s="265">
        <v>26</v>
      </c>
      <c r="B389" s="266" t="s">
        <v>86</v>
      </c>
      <c r="C389" s="266" t="s">
        <v>74</v>
      </c>
      <c r="D389" s="265">
        <v>1</v>
      </c>
      <c r="E389" s="265"/>
      <c r="F389" s="265"/>
      <c r="G389" s="265"/>
      <c r="H389" s="265"/>
      <c r="I389" s="265"/>
      <c r="J389" s="265"/>
      <c r="K389" s="265"/>
      <c r="L389" s="265">
        <f t="shared" ref="L389:Q389" si="4152">SUM(L390:L403)</f>
        <v>372</v>
      </c>
      <c r="M389" s="265">
        <f t="shared" si="4152"/>
        <v>202</v>
      </c>
      <c r="N389" s="265">
        <f t="shared" si="4152"/>
        <v>0</v>
      </c>
      <c r="O389" s="268">
        <f>SUM(O390:O403)</f>
        <v>0</v>
      </c>
      <c r="P389" s="265">
        <f t="shared" si="4152"/>
        <v>0</v>
      </c>
      <c r="Q389" s="265">
        <f t="shared" si="4152"/>
        <v>0</v>
      </c>
      <c r="R389" s="265">
        <f t="shared" ref="R389:S389" si="4153">SUM(R390:R403)</f>
        <v>136</v>
      </c>
      <c r="S389" s="265">
        <f t="shared" si="4153"/>
        <v>136</v>
      </c>
      <c r="T389" s="265">
        <f t="shared" ref="T389:W389" si="4154">SUM(T390:T403)</f>
        <v>66</v>
      </c>
      <c r="U389" s="265">
        <f t="shared" si="4154"/>
        <v>74</v>
      </c>
      <c r="V389" s="265">
        <f t="shared" si="4154"/>
        <v>0</v>
      </c>
      <c r="W389" s="265">
        <f t="shared" si="4154"/>
        <v>0</v>
      </c>
      <c r="X389" s="265">
        <f t="shared" ref="X389:AM389" si="4155">SUM(X390:X403)</f>
        <v>0</v>
      </c>
      <c r="Y389" s="265">
        <f t="shared" si="4155"/>
        <v>6</v>
      </c>
      <c r="Z389" s="265">
        <f t="shared" si="4155"/>
        <v>0</v>
      </c>
      <c r="AA389" s="265">
        <f t="shared" si="4155"/>
        <v>0</v>
      </c>
      <c r="AB389" s="265">
        <f t="shared" si="4155"/>
        <v>0</v>
      </c>
      <c r="AC389" s="265">
        <f t="shared" si="4155"/>
        <v>0</v>
      </c>
      <c r="AD389" s="265">
        <f t="shared" si="4155"/>
        <v>0</v>
      </c>
      <c r="AE389" s="265">
        <f t="shared" si="4155"/>
        <v>0</v>
      </c>
      <c r="AF389" s="265">
        <f t="shared" si="4155"/>
        <v>0</v>
      </c>
      <c r="AG389" s="265">
        <f t="shared" si="4155"/>
        <v>0</v>
      </c>
      <c r="AH389" s="265">
        <f t="shared" si="4155"/>
        <v>0</v>
      </c>
      <c r="AI389" s="268">
        <f t="shared" si="4155"/>
        <v>0</v>
      </c>
      <c r="AJ389" s="265">
        <f t="shared" si="4155"/>
        <v>0</v>
      </c>
      <c r="AK389" s="265">
        <f t="shared" si="4155"/>
        <v>0</v>
      </c>
      <c r="AL389" s="265">
        <f t="shared" si="4155"/>
        <v>0</v>
      </c>
      <c r="AM389" s="265">
        <f t="shared" si="4155"/>
        <v>0</v>
      </c>
      <c r="AN389" s="265">
        <f>SUM(AN390:AN403)</f>
        <v>0</v>
      </c>
      <c r="AO389" s="265">
        <f t="shared" ref="AO389:AS389" si="4156">SUM(AO390:AO403)</f>
        <v>0</v>
      </c>
      <c r="AP389" s="265">
        <f t="shared" si="4156"/>
        <v>0</v>
      </c>
      <c r="AQ389" s="265">
        <f t="shared" si="4156"/>
        <v>0</v>
      </c>
      <c r="AR389" s="265">
        <f t="shared" si="4156"/>
        <v>3</v>
      </c>
      <c r="AS389" s="265">
        <f t="shared" si="4156"/>
        <v>18</v>
      </c>
      <c r="AT389" s="265">
        <f t="shared" ref="AT389:AU389" si="4157">SUM(AT390:AT403)</f>
        <v>0</v>
      </c>
      <c r="AU389" s="265">
        <f t="shared" si="4157"/>
        <v>0</v>
      </c>
      <c r="AV389" s="265">
        <f t="shared" ref="AV389:BH389" si="4158">SUM(AV390:AV403)</f>
        <v>0</v>
      </c>
      <c r="AW389" s="265">
        <f t="shared" si="4158"/>
        <v>0</v>
      </c>
      <c r="AX389" s="265">
        <f t="shared" si="4158"/>
        <v>0</v>
      </c>
      <c r="AY389" s="265">
        <f t="shared" si="4158"/>
        <v>0</v>
      </c>
      <c r="AZ389" s="265">
        <f t="shared" si="4158"/>
        <v>0</v>
      </c>
      <c r="BA389" s="265">
        <f t="shared" si="4158"/>
        <v>0</v>
      </c>
      <c r="BB389" s="265">
        <f t="shared" si="4158"/>
        <v>0</v>
      </c>
      <c r="BC389" s="265">
        <f t="shared" si="4158"/>
        <v>0</v>
      </c>
      <c r="BD389" s="265">
        <f t="shared" si="4158"/>
        <v>0</v>
      </c>
      <c r="BE389" s="265">
        <f t="shared" si="4158"/>
        <v>0</v>
      </c>
      <c r="BF389" s="265">
        <f t="shared" si="4158"/>
        <v>0</v>
      </c>
      <c r="BG389" s="268">
        <f t="shared" si="4158"/>
        <v>234</v>
      </c>
      <c r="BH389" s="268">
        <f t="shared" si="4158"/>
        <v>228</v>
      </c>
      <c r="BI389" s="265"/>
      <c r="BJ389" s="265"/>
      <c r="BK389" s="265"/>
      <c r="BL389" s="265"/>
      <c r="BM389" s="265">
        <v>26</v>
      </c>
      <c r="BN389" s="266" t="s">
        <v>86</v>
      </c>
      <c r="BO389" s="266" t="s">
        <v>74</v>
      </c>
      <c r="BP389" s="265">
        <v>1</v>
      </c>
      <c r="BQ389" s="265"/>
      <c r="BR389" s="265"/>
      <c r="BS389" s="265"/>
      <c r="BT389" s="265"/>
      <c r="BU389" s="265"/>
      <c r="BV389" s="265"/>
      <c r="BW389" s="265"/>
      <c r="BX389" s="265">
        <f t="shared" ref="BX389:CY389" si="4159">SUM(BX390:BX403)</f>
        <v>376</v>
      </c>
      <c r="BY389" s="277">
        <f>SUM(BY390:BY403)</f>
        <v>350</v>
      </c>
      <c r="BZ389" s="265">
        <f t="shared" si="4159"/>
        <v>0</v>
      </c>
      <c r="CA389" s="265">
        <f t="shared" si="4159"/>
        <v>0</v>
      </c>
      <c r="CB389" s="265">
        <f t="shared" si="4159"/>
        <v>0</v>
      </c>
      <c r="CC389" s="265">
        <f t="shared" si="4159"/>
        <v>0</v>
      </c>
      <c r="CD389" s="277">
        <f>SUM(CD390:CD403)</f>
        <v>176</v>
      </c>
      <c r="CE389" s="265">
        <f t="shared" si="4159"/>
        <v>216</v>
      </c>
      <c r="CF389" s="265">
        <f t="shared" si="4159"/>
        <v>174</v>
      </c>
      <c r="CG389" s="265">
        <f t="shared" si="4159"/>
        <v>206</v>
      </c>
      <c r="CH389" s="265">
        <f t="shared" si="4159"/>
        <v>0</v>
      </c>
      <c r="CI389" s="265">
        <f t="shared" si="4159"/>
        <v>0</v>
      </c>
      <c r="CJ389" s="265">
        <f t="shared" si="4159"/>
        <v>4</v>
      </c>
      <c r="CK389" s="265">
        <f t="shared" si="4159"/>
        <v>18</v>
      </c>
      <c r="CL389" s="265">
        <f t="shared" si="4159"/>
        <v>0</v>
      </c>
      <c r="CM389" s="265">
        <f t="shared" si="4159"/>
        <v>0</v>
      </c>
      <c r="CN389" s="265">
        <f t="shared" si="4159"/>
        <v>0</v>
      </c>
      <c r="CO389" s="265">
        <f t="shared" si="4159"/>
        <v>0</v>
      </c>
      <c r="CP389" s="265">
        <f t="shared" si="4159"/>
        <v>0</v>
      </c>
      <c r="CQ389" s="265">
        <f t="shared" si="4159"/>
        <v>0</v>
      </c>
      <c r="CR389" s="265">
        <f t="shared" si="4159"/>
        <v>0</v>
      </c>
      <c r="CS389" s="265">
        <f t="shared" si="4159"/>
        <v>0</v>
      </c>
      <c r="CT389" s="265">
        <f t="shared" si="4159"/>
        <v>0</v>
      </c>
      <c r="CU389" s="268">
        <f t="shared" si="4159"/>
        <v>0</v>
      </c>
      <c r="CV389" s="265">
        <f t="shared" si="4159"/>
        <v>0</v>
      </c>
      <c r="CW389" s="265">
        <f t="shared" si="4159"/>
        <v>0</v>
      </c>
      <c r="CX389" s="265">
        <f t="shared" si="4159"/>
        <v>0</v>
      </c>
      <c r="CY389" s="265">
        <f t="shared" si="4159"/>
        <v>0</v>
      </c>
      <c r="CZ389" s="265">
        <f>SUM(CZ390:CZ403)</f>
        <v>0</v>
      </c>
      <c r="DA389" s="265">
        <f t="shared" ref="DA389:DT389" si="4160">SUM(DA390:DA403)</f>
        <v>0</v>
      </c>
      <c r="DB389" s="265">
        <f t="shared" si="4160"/>
        <v>0</v>
      </c>
      <c r="DC389" s="265">
        <f t="shared" si="4160"/>
        <v>0</v>
      </c>
      <c r="DD389" s="265">
        <f t="shared" si="4160"/>
        <v>3</v>
      </c>
      <c r="DE389" s="265">
        <f t="shared" si="4160"/>
        <v>18</v>
      </c>
      <c r="DF389" s="265">
        <f t="shared" si="4160"/>
        <v>0</v>
      </c>
      <c r="DG389" s="265">
        <f t="shared" si="4160"/>
        <v>0</v>
      </c>
      <c r="DH389" s="265">
        <f t="shared" si="4160"/>
        <v>0</v>
      </c>
      <c r="DI389" s="265">
        <f t="shared" si="4160"/>
        <v>0</v>
      </c>
      <c r="DJ389" s="265">
        <f t="shared" si="4160"/>
        <v>2</v>
      </c>
      <c r="DK389" s="265">
        <f t="shared" si="4160"/>
        <v>16</v>
      </c>
      <c r="DL389" s="265">
        <f t="shared" si="4160"/>
        <v>0</v>
      </c>
      <c r="DM389" s="265">
        <f t="shared" si="4160"/>
        <v>0</v>
      </c>
      <c r="DN389" s="265">
        <f t="shared" si="4160"/>
        <v>0</v>
      </c>
      <c r="DO389" s="265">
        <f t="shared" si="4160"/>
        <v>0</v>
      </c>
      <c r="DP389" s="265">
        <f t="shared" si="4160"/>
        <v>0</v>
      </c>
      <c r="DQ389" s="265">
        <f t="shared" si="4160"/>
        <v>0</v>
      </c>
      <c r="DR389" s="265">
        <f t="shared" si="4160"/>
        <v>0</v>
      </c>
      <c r="DS389" s="268">
        <f t="shared" si="4160"/>
        <v>478</v>
      </c>
      <c r="DT389" s="268">
        <f t="shared" si="4160"/>
        <v>460</v>
      </c>
      <c r="DU389" s="265"/>
      <c r="DV389" s="265"/>
      <c r="DW389" s="265"/>
      <c r="DX389" s="265"/>
      <c r="DY389" s="265">
        <v>26</v>
      </c>
      <c r="DZ389" s="266" t="s">
        <v>86</v>
      </c>
      <c r="EA389" s="266" t="s">
        <v>74</v>
      </c>
      <c r="EB389" s="265">
        <v>1</v>
      </c>
      <c r="EC389" s="265"/>
      <c r="ED389" s="265"/>
      <c r="EE389" s="265"/>
      <c r="EF389" s="265"/>
      <c r="EG389" s="265"/>
      <c r="EH389" s="265"/>
      <c r="EI389" s="265"/>
      <c r="EJ389" s="265">
        <f t="shared" ref="EJ389:EL389" si="4161">SUM(EJ390:EJ405)</f>
        <v>746</v>
      </c>
      <c r="EK389" s="265">
        <f t="shared" si="4161"/>
        <v>554</v>
      </c>
      <c r="EL389" s="265">
        <f t="shared" si="4161"/>
        <v>0</v>
      </c>
      <c r="EM389" s="265">
        <f>SUM(EM390:EM405)</f>
        <v>0</v>
      </c>
      <c r="EN389" s="265">
        <f t="shared" ref="EN389:FA389" si="4162">SUM(EN390:EN405)</f>
        <v>0</v>
      </c>
      <c r="EO389" s="265">
        <f t="shared" si="4162"/>
        <v>0</v>
      </c>
      <c r="EP389" s="265">
        <f t="shared" si="4162"/>
        <v>312</v>
      </c>
      <c r="EQ389" s="265">
        <f t="shared" si="4162"/>
        <v>352</v>
      </c>
      <c r="ER389" s="265">
        <f t="shared" si="4162"/>
        <v>240</v>
      </c>
      <c r="ES389" s="265">
        <f t="shared" si="4162"/>
        <v>280</v>
      </c>
      <c r="ET389" s="265">
        <f t="shared" si="4162"/>
        <v>0</v>
      </c>
      <c r="EU389" s="265">
        <f t="shared" si="4162"/>
        <v>0</v>
      </c>
      <c r="EV389" s="265">
        <f t="shared" si="4162"/>
        <v>4</v>
      </c>
      <c r="EW389" s="268">
        <f t="shared" si="4162"/>
        <v>24</v>
      </c>
      <c r="EX389" s="265">
        <f t="shared" si="4162"/>
        <v>0</v>
      </c>
      <c r="EY389" s="265">
        <f t="shared" si="4162"/>
        <v>0</v>
      </c>
      <c r="EZ389" s="265">
        <f t="shared" si="4162"/>
        <v>0</v>
      </c>
      <c r="FA389" s="265">
        <f t="shared" si="4162"/>
        <v>0</v>
      </c>
      <c r="FB389" s="265">
        <f t="shared" ref="FB389:FQ389" si="4163">SUM(FB390:FB405)</f>
        <v>0</v>
      </c>
      <c r="FC389" s="265">
        <f t="shared" si="4163"/>
        <v>0</v>
      </c>
      <c r="FD389" s="265">
        <f t="shared" si="4163"/>
        <v>0</v>
      </c>
      <c r="FE389" s="265">
        <f t="shared" si="4163"/>
        <v>0</v>
      </c>
      <c r="FF389" s="265">
        <f t="shared" si="4163"/>
        <v>0</v>
      </c>
      <c r="FG389" s="268">
        <f t="shared" si="4163"/>
        <v>0</v>
      </c>
      <c r="FH389" s="265">
        <f t="shared" si="4163"/>
        <v>0</v>
      </c>
      <c r="FI389" s="265">
        <f t="shared" si="4163"/>
        <v>0</v>
      </c>
      <c r="FJ389" s="265">
        <f t="shared" si="4163"/>
        <v>0</v>
      </c>
      <c r="FK389" s="265">
        <f t="shared" si="4163"/>
        <v>0</v>
      </c>
      <c r="FL389" s="265">
        <f t="shared" si="4163"/>
        <v>0</v>
      </c>
      <c r="FM389" s="265">
        <f t="shared" si="4163"/>
        <v>0</v>
      </c>
      <c r="FN389" s="265">
        <f t="shared" si="4163"/>
        <v>0</v>
      </c>
      <c r="FO389" s="265">
        <f t="shared" si="4163"/>
        <v>0</v>
      </c>
      <c r="FP389" s="265">
        <f t="shared" si="4163"/>
        <v>6</v>
      </c>
      <c r="FQ389" s="265">
        <f t="shared" si="4163"/>
        <v>36</v>
      </c>
      <c r="FR389" s="265"/>
      <c r="FS389" s="265">
        <f t="shared" ref="FS389:GF389" si="4164">SUM(FS390:FS405)</f>
        <v>0</v>
      </c>
      <c r="FT389" s="265">
        <f t="shared" si="4164"/>
        <v>0</v>
      </c>
      <c r="FU389" s="265">
        <f t="shared" si="4164"/>
        <v>0</v>
      </c>
      <c r="FV389" s="265">
        <f t="shared" si="4164"/>
        <v>2</v>
      </c>
      <c r="FW389" s="265">
        <f t="shared" si="4164"/>
        <v>16</v>
      </c>
      <c r="FX389" s="265">
        <f t="shared" si="4164"/>
        <v>0</v>
      </c>
      <c r="FY389" s="265">
        <f t="shared" si="4164"/>
        <v>0</v>
      </c>
      <c r="FZ389" s="265">
        <f t="shared" si="4164"/>
        <v>0</v>
      </c>
      <c r="GA389" s="265">
        <f t="shared" si="4164"/>
        <v>0</v>
      </c>
      <c r="GB389" s="265">
        <f t="shared" si="4164"/>
        <v>0</v>
      </c>
      <c r="GC389" s="265">
        <f t="shared" si="4164"/>
        <v>0</v>
      </c>
      <c r="GD389" s="265">
        <f t="shared" si="4164"/>
        <v>0</v>
      </c>
      <c r="GE389" s="271">
        <f t="shared" si="4164"/>
        <v>712</v>
      </c>
      <c r="GF389" s="272">
        <f t="shared" si="4164"/>
        <v>688</v>
      </c>
      <c r="GG389" s="265"/>
      <c r="GH389" s="265"/>
      <c r="GI389" s="265"/>
      <c r="GJ389" s="265"/>
      <c r="GL389" s="274"/>
      <c r="GM389" s="274"/>
      <c r="GN389" s="278"/>
      <c r="GO389" s="278"/>
      <c r="GP389" s="275"/>
      <c r="GQ389" s="275"/>
      <c r="GR389" s="276"/>
    </row>
    <row r="390" spans="1:200" s="6" customFormat="1" ht="24.75" hidden="1" customHeight="1">
      <c r="A390" s="80"/>
      <c r="B390" s="246" t="s">
        <v>110</v>
      </c>
      <c r="C390" s="245" t="s">
        <v>116</v>
      </c>
      <c r="D390" s="245" t="s">
        <v>112</v>
      </c>
      <c r="E390" s="228" t="s">
        <v>121</v>
      </c>
      <c r="F390" s="228">
        <v>422</v>
      </c>
      <c r="G390" s="245">
        <v>7</v>
      </c>
      <c r="H390" s="228">
        <v>166</v>
      </c>
      <c r="I390" s="228">
        <v>1</v>
      </c>
      <c r="J390" s="228">
        <v>1</v>
      </c>
      <c r="K390" s="228">
        <v>1</v>
      </c>
      <c r="L390" s="227">
        <v>40</v>
      </c>
      <c r="M390" s="229">
        <f>SUM(N390+P390+R390+T390+V390)</f>
        <v>40</v>
      </c>
      <c r="N390" s="230"/>
      <c r="O390" s="231">
        <f>SUM(N390)*I390</f>
        <v>0</v>
      </c>
      <c r="P390" s="230"/>
      <c r="Q390" s="231">
        <f>J390*P390</f>
        <v>0</v>
      </c>
      <c r="R390" s="230">
        <v>34</v>
      </c>
      <c r="S390" s="231">
        <f>SUM(R390)*J390</f>
        <v>34</v>
      </c>
      <c r="T390" s="230">
        <v>6</v>
      </c>
      <c r="U390" s="231">
        <f>SUM(T390)*K390</f>
        <v>6</v>
      </c>
      <c r="V390" s="230"/>
      <c r="W390" s="231">
        <f>SUM(V390)*J390*5</f>
        <v>0</v>
      </c>
      <c r="X390" s="232">
        <f>SUM(K390*AX390*2+K390*AZ390*2)</f>
        <v>0</v>
      </c>
      <c r="Y390" s="232">
        <f t="shared" ref="Y390:Y392" si="4165">L390*J390*0.05</f>
        <v>2</v>
      </c>
      <c r="Z390" s="230"/>
      <c r="AA390" s="231"/>
      <c r="AB390" s="230"/>
      <c r="AC390" s="232">
        <f>SUM(AB390)*3*H390/5</f>
        <v>0</v>
      </c>
      <c r="AD390" s="230"/>
      <c r="AE390" s="233">
        <f>SUM(AD390*H390*(30+4))</f>
        <v>0</v>
      </c>
      <c r="AF390" s="230"/>
      <c r="AG390" s="234">
        <f>SUM(AF390*H390*3)</f>
        <v>0</v>
      </c>
      <c r="AH390" s="230"/>
      <c r="AI390" s="232">
        <f>SUM(AH390*H390/3)</f>
        <v>0</v>
      </c>
      <c r="AJ390" s="230"/>
      <c r="AK390" s="232">
        <f>SUM(AJ390*H390*2/3)</f>
        <v>0</v>
      </c>
      <c r="AL390" s="230"/>
      <c r="AM390" s="231">
        <f>SUM(AL390*H390)</f>
        <v>0</v>
      </c>
      <c r="AN390" s="230"/>
      <c r="AO390" s="231">
        <f>SUM(AN390*J390)</f>
        <v>0</v>
      </c>
      <c r="AP390" s="230"/>
      <c r="AQ390" s="232">
        <f>SUM(AP390*H390*2)</f>
        <v>0</v>
      </c>
      <c r="AR390" s="230">
        <v>1</v>
      </c>
      <c r="AS390" s="232">
        <f t="shared" ref="AS390:AS392" si="4166">AR390*K390*6</f>
        <v>6</v>
      </c>
      <c r="AT390" s="248"/>
      <c r="AU390" s="234"/>
      <c r="AV390" s="248"/>
      <c r="AW390" s="234"/>
      <c r="AX390" s="248"/>
      <c r="AY390" s="234"/>
      <c r="AZ390" s="248"/>
      <c r="BA390" s="234"/>
      <c r="BB390" s="248"/>
      <c r="BC390" s="234"/>
      <c r="BD390" s="248"/>
      <c r="BE390" s="234"/>
      <c r="BF390" s="234"/>
      <c r="BG390" s="234">
        <f t="shared" ref="BG390" si="4167">SUM(AO390+BE390+BC390+BA390+AY390+AW390+AS390+AQ390+AK390+AM390+AI390+AG390+AE390+AC390+AA390+Y390+X390+W390+U390+Q390+O390+S390+AU390)</f>
        <v>48</v>
      </c>
      <c r="BH390" s="234">
        <f t="shared" ref="BH390:BH405" si="4168">SUM(O390+Q390+U390+W390+X390+AS390+AW390+AY390+BA390+BC390+S390+AQ390)</f>
        <v>46</v>
      </c>
      <c r="BI390" s="227"/>
      <c r="BJ390" s="227"/>
      <c r="BK390" s="227"/>
      <c r="BL390" s="227"/>
      <c r="BM390" s="80"/>
      <c r="BN390" s="227" t="s">
        <v>110</v>
      </c>
      <c r="BO390" s="245" t="s">
        <v>116</v>
      </c>
      <c r="BP390" s="245" t="s">
        <v>112</v>
      </c>
      <c r="BQ390" s="228" t="s">
        <v>121</v>
      </c>
      <c r="BR390" s="228">
        <v>422</v>
      </c>
      <c r="BS390" s="245">
        <v>8</v>
      </c>
      <c r="BT390" s="228">
        <v>166</v>
      </c>
      <c r="BU390" s="228">
        <v>1</v>
      </c>
      <c r="BV390" s="228">
        <v>1</v>
      </c>
      <c r="BW390" s="228">
        <v>1</v>
      </c>
      <c r="BX390" s="263">
        <v>74</v>
      </c>
      <c r="BY390" s="229">
        <f>SUM(BZ390+CB390+CD390+CF390+CH390)</f>
        <v>70</v>
      </c>
      <c r="BZ390" s="230"/>
      <c r="CA390" s="231">
        <f>SUM(BZ390)*BU390</f>
        <v>0</v>
      </c>
      <c r="CB390" s="230"/>
      <c r="CC390" s="231">
        <f>BV390*CB390</f>
        <v>0</v>
      </c>
      <c r="CD390" s="230">
        <v>52</v>
      </c>
      <c r="CE390" s="231">
        <f>SUM(CD390)*BV390</f>
        <v>52</v>
      </c>
      <c r="CF390" s="230">
        <v>18</v>
      </c>
      <c r="CG390" s="231">
        <f>SUM(CF390)*BW390</f>
        <v>18</v>
      </c>
      <c r="CH390" s="230"/>
      <c r="CI390" s="231">
        <f>SUM(CH390)*BV390*5</f>
        <v>0</v>
      </c>
      <c r="CJ390" s="232">
        <f>SUM(BW390*DJ390*2+BW390*DL390*2)</f>
        <v>0</v>
      </c>
      <c r="CK390" s="232">
        <v>4</v>
      </c>
      <c r="CL390" s="230"/>
      <c r="CM390" s="231"/>
      <c r="CN390" s="230"/>
      <c r="CO390" s="232">
        <f>SUM(CN390)*3*BT390/5</f>
        <v>0</v>
      </c>
      <c r="CP390" s="230"/>
      <c r="CQ390" s="233">
        <f>SUM(CP390*BT390*(30+4))</f>
        <v>0</v>
      </c>
      <c r="CR390" s="230"/>
      <c r="CS390" s="234">
        <f>SUM(CR390*BT390*3)</f>
        <v>0</v>
      </c>
      <c r="CT390" s="230"/>
      <c r="CU390" s="232">
        <f>SUM(CT390*BT390/3)</f>
        <v>0</v>
      </c>
      <c r="CV390" s="230"/>
      <c r="CW390" s="232">
        <f>SUM(CV390*BT390*2/3)</f>
        <v>0</v>
      </c>
      <c r="CX390" s="230"/>
      <c r="CY390" s="231">
        <f>SUM(CX390*BT390)</f>
        <v>0</v>
      </c>
      <c r="CZ390" s="230"/>
      <c r="DA390" s="231">
        <f>SUM(CZ390*BV390)</f>
        <v>0</v>
      </c>
      <c r="DB390" s="230"/>
      <c r="DC390" s="232">
        <f>SUM(DB390*BT390*2)</f>
        <v>0</v>
      </c>
      <c r="DD390" s="230">
        <v>1</v>
      </c>
      <c r="DE390" s="232">
        <f t="shared" ref="DE390:DE392" si="4169">DD390*BW390*6</f>
        <v>6</v>
      </c>
      <c r="DF390" s="248"/>
      <c r="DG390" s="234"/>
      <c r="DH390" s="248"/>
      <c r="DI390" s="234"/>
      <c r="DJ390" s="248"/>
      <c r="DK390" s="234"/>
      <c r="DL390" s="248"/>
      <c r="DM390" s="234"/>
      <c r="DN390" s="248"/>
      <c r="DO390" s="234"/>
      <c r="DP390" s="248"/>
      <c r="DQ390" s="234"/>
      <c r="DR390" s="234"/>
      <c r="DS390" s="234">
        <f t="shared" ref="DS390:DS405" si="4170">SUM(DA390+DQ390+DO390+DM390+DK390+DI390+DE390+DC390+CW390+CY390+CU390+CS390+CQ390+CO390+CM390+CK390+CJ390+CI390+CG390+CC390+CA390+CE390+DG390)</f>
        <v>80</v>
      </c>
      <c r="DT390" s="234">
        <f t="shared" ref="DT390:DT405" si="4171">SUM(CA390+CC390+CG390+CI390+CJ390+DE390+DI390+DK390+DM390+DO390+CE390+DC390)</f>
        <v>76</v>
      </c>
      <c r="DU390" s="80"/>
      <c r="DV390" s="80"/>
      <c r="DW390" s="80"/>
      <c r="DX390" s="80"/>
      <c r="DY390" s="80"/>
      <c r="DZ390" s="234"/>
      <c r="EA390" s="236"/>
      <c r="EB390" s="236"/>
      <c r="EC390" s="80"/>
      <c r="ED390" s="80"/>
      <c r="EE390" s="80"/>
      <c r="EF390" s="80"/>
      <c r="EG390" s="80"/>
      <c r="EH390" s="80"/>
      <c r="EI390" s="80"/>
      <c r="EJ390" s="80">
        <f>SUM(L390+BX390)</f>
        <v>114</v>
      </c>
      <c r="EK390" s="80">
        <f>SUM(M390+BY390)</f>
        <v>110</v>
      </c>
      <c r="EL390" s="80">
        <f t="shared" ref="EL390" si="4172">SUM(N390+BZ390)</f>
        <v>0</v>
      </c>
      <c r="EM390" s="237">
        <f t="shared" ref="EM390:EM405" si="4173">SUM(O390+CA390)</f>
        <v>0</v>
      </c>
      <c r="EN390" s="80">
        <f t="shared" ref="EN390:EN405" si="4174">SUM(P390+CB390)</f>
        <v>0</v>
      </c>
      <c r="EO390" s="80">
        <f t="shared" ref="EO390:EO405" si="4175">SUM(Q390+CC390)</f>
        <v>0</v>
      </c>
      <c r="EP390" s="80">
        <f t="shared" ref="EP390:EP405" si="4176">SUM(R390+CD390)</f>
        <v>86</v>
      </c>
      <c r="EQ390" s="80">
        <f t="shared" ref="EQ390:EQ405" si="4177">SUM(S390+CE390)</f>
        <v>86</v>
      </c>
      <c r="ER390" s="80">
        <f t="shared" ref="ER390:ER405" si="4178">SUM(T390+CF390)</f>
        <v>24</v>
      </c>
      <c r="ES390" s="80">
        <f t="shared" ref="ES390:ES405" si="4179">SUM(U390+CG390)</f>
        <v>24</v>
      </c>
      <c r="ET390" s="80">
        <f t="shared" ref="ET390:ET405" si="4180">SUM(V390+CH390)</f>
        <v>0</v>
      </c>
      <c r="EU390" s="80">
        <f t="shared" ref="EU390:EU405" si="4181">SUM(W390+CI390)</f>
        <v>0</v>
      </c>
      <c r="EV390" s="80">
        <f t="shared" ref="EV390:EV405" si="4182">SUM(X390+CJ390)</f>
        <v>0</v>
      </c>
      <c r="EW390" s="237">
        <f t="shared" ref="EW390:EW405" si="4183">SUM(Y390+CK390)</f>
        <v>6</v>
      </c>
      <c r="EX390" s="80">
        <f t="shared" ref="EX390:EX405" si="4184">SUM(Z390+CL390)</f>
        <v>0</v>
      </c>
      <c r="EY390" s="80">
        <f t="shared" ref="EY390:EY405" si="4185">SUM(AA390+CM390)</f>
        <v>0</v>
      </c>
      <c r="EZ390" s="80">
        <f t="shared" ref="EZ390:EZ405" si="4186">SUM(AB390+CN390)</f>
        <v>0</v>
      </c>
      <c r="FA390" s="80">
        <f t="shared" ref="FA390:FA405" si="4187">SUM(AC390+CO390)</f>
        <v>0</v>
      </c>
      <c r="FB390" s="80">
        <f t="shared" ref="FB390:FB405" si="4188">SUM(AD390+CP390)</f>
        <v>0</v>
      </c>
      <c r="FC390" s="80">
        <f t="shared" ref="FC390:FC405" si="4189">SUM(AE390+CQ390)</f>
        <v>0</v>
      </c>
      <c r="FD390" s="80">
        <f t="shared" ref="FD390:FD405" si="4190">SUM(AF390+CR390)</f>
        <v>0</v>
      </c>
      <c r="FE390" s="80">
        <f t="shared" ref="FE390:FE405" si="4191">SUM(AG390+CS390)</f>
        <v>0</v>
      </c>
      <c r="FF390" s="80">
        <f t="shared" ref="FF390:FF405" si="4192">SUM(AH390+CT390)</f>
        <v>0</v>
      </c>
      <c r="FG390" s="237">
        <f t="shared" ref="FG390:FG405" si="4193">SUM(AI390+CU390)</f>
        <v>0</v>
      </c>
      <c r="FH390" s="80">
        <f t="shared" ref="FH390:FH405" si="4194">SUM(AJ390+CV390)</f>
        <v>0</v>
      </c>
      <c r="FI390" s="80">
        <f t="shared" ref="FI390:FI405" si="4195">SUM(AK390+CW390)</f>
        <v>0</v>
      </c>
      <c r="FJ390" s="80">
        <f t="shared" ref="FJ390:FJ405" si="4196">SUM(AL390+CX390)</f>
        <v>0</v>
      </c>
      <c r="FK390" s="80">
        <f t="shared" ref="FK390:FK405" si="4197">SUM(AM390+CY390)</f>
        <v>0</v>
      </c>
      <c r="FL390" s="80">
        <f t="shared" ref="FL390:FL405" si="4198">SUM(AN390+CZ390)</f>
        <v>0</v>
      </c>
      <c r="FM390" s="80">
        <f t="shared" ref="FM390:FM405" si="4199">SUM(AO390+DA390)</f>
        <v>0</v>
      </c>
      <c r="FN390" s="80">
        <f t="shared" ref="FN390:FN405" si="4200">SUM(AP390+DB390)</f>
        <v>0</v>
      </c>
      <c r="FO390" s="80">
        <f t="shared" ref="FO390:FO405" si="4201">SUM(AQ390+DC390)</f>
        <v>0</v>
      </c>
      <c r="FP390" s="80">
        <f t="shared" ref="FP390:FP405" si="4202">SUM(AR390+DD390)</f>
        <v>2</v>
      </c>
      <c r="FQ390" s="80">
        <f t="shared" ref="FQ390:FQ405" si="4203">SUM(AS390+DE390)</f>
        <v>12</v>
      </c>
      <c r="FR390" s="80"/>
      <c r="FS390" s="80">
        <f t="shared" ref="FS390:FS405" si="4204">SUM(AU390+DG390)</f>
        <v>0</v>
      </c>
      <c r="FT390" s="80">
        <f t="shared" ref="FT390:FT405" si="4205">SUM(AV390+DH390)</f>
        <v>0</v>
      </c>
      <c r="FU390" s="80">
        <f t="shared" ref="FU390:FU405" si="4206">SUM(AW390+DI390)</f>
        <v>0</v>
      </c>
      <c r="FV390" s="80">
        <f t="shared" ref="FV390:FV405" si="4207">SUM(AX390+DJ390)</f>
        <v>0</v>
      </c>
      <c r="FW390" s="80">
        <f t="shared" ref="FW390:FW405" si="4208">SUM(AY390+DK390)</f>
        <v>0</v>
      </c>
      <c r="FX390" s="80">
        <f t="shared" ref="FX390:FX405" si="4209">SUM(AZ390+DL390)</f>
        <v>0</v>
      </c>
      <c r="FY390" s="80">
        <f t="shared" ref="FY390:FY405" si="4210">SUM(BA390+DM390)</f>
        <v>0</v>
      </c>
      <c r="FZ390" s="80">
        <f t="shared" ref="FZ390:FZ405" si="4211">SUM(BB390+DN390)</f>
        <v>0</v>
      </c>
      <c r="GA390" s="80">
        <f t="shared" ref="GA390:GA405" si="4212">SUM(BC390+DO390)</f>
        <v>0</v>
      </c>
      <c r="GB390" s="80">
        <f t="shared" ref="GB390:GB405" si="4213">SUM(BD390+DP390)</f>
        <v>0</v>
      </c>
      <c r="GC390" s="80">
        <f t="shared" ref="GC390:GC405" si="4214">SUM(BE390+DQ390)</f>
        <v>0</v>
      </c>
      <c r="GD390" s="80">
        <f t="shared" ref="GD390:GD405" si="4215">SUM(BF390+DR390)</f>
        <v>0</v>
      </c>
      <c r="GE390" s="238">
        <f t="shared" ref="GE390:GE405" si="4216">SUM(BG390+DS390)</f>
        <v>128</v>
      </c>
      <c r="GF390" s="239">
        <f t="shared" ref="GF390:GF405" si="4217">SUM(BH390+DT390)</f>
        <v>122</v>
      </c>
      <c r="GG390" s="80"/>
      <c r="GH390" s="80"/>
      <c r="GI390" s="80"/>
      <c r="GJ390" s="80"/>
      <c r="GL390" s="240"/>
      <c r="GM390" s="240"/>
      <c r="GN390" s="241"/>
      <c r="GO390" s="242"/>
      <c r="GP390" s="243"/>
      <c r="GQ390" s="241"/>
      <c r="GR390" s="244"/>
    </row>
    <row r="391" spans="1:200" s="2" customFormat="1" ht="24.95" hidden="1" customHeight="1">
      <c r="A391" s="31"/>
      <c r="B391" s="111" t="s">
        <v>110</v>
      </c>
      <c r="C391" s="109" t="s">
        <v>116</v>
      </c>
      <c r="D391" s="109" t="s">
        <v>112</v>
      </c>
      <c r="E391" s="45" t="s">
        <v>121</v>
      </c>
      <c r="F391" s="45">
        <v>413</v>
      </c>
      <c r="G391" s="109">
        <v>7</v>
      </c>
      <c r="H391" s="45">
        <v>166</v>
      </c>
      <c r="I391" s="45">
        <v>1</v>
      </c>
      <c r="J391" s="45">
        <v>1</v>
      </c>
      <c r="K391" s="45">
        <v>1</v>
      </c>
      <c r="L391" s="44">
        <v>40</v>
      </c>
      <c r="M391" s="99">
        <f>SUM(N391+P391+R391+T391+V391)</f>
        <v>40</v>
      </c>
      <c r="N391" s="62"/>
      <c r="O391" s="58">
        <f>SUM(N391)*I391</f>
        <v>0</v>
      </c>
      <c r="P391" s="62"/>
      <c r="Q391" s="58">
        <f>J391*P391</f>
        <v>0</v>
      </c>
      <c r="R391" s="62">
        <v>34</v>
      </c>
      <c r="S391" s="58">
        <f>SUM(R391)*J391</f>
        <v>34</v>
      </c>
      <c r="T391" s="62">
        <v>6</v>
      </c>
      <c r="U391" s="58">
        <f>SUM(T391)*K391</f>
        <v>6</v>
      </c>
      <c r="V391" s="62"/>
      <c r="W391" s="58">
        <f>SUM(V391)*J391*5</f>
        <v>0</v>
      </c>
      <c r="X391" s="51">
        <f>SUM(K391*AX391*2+K391*AZ391*2)</f>
        <v>0</v>
      </c>
      <c r="Y391" s="51">
        <f t="shared" si="4165"/>
        <v>2</v>
      </c>
      <c r="Z391" s="62"/>
      <c r="AA391" s="58"/>
      <c r="AB391" s="62"/>
      <c r="AC391" s="51">
        <f>SUM(AB391)*3*H391/5</f>
        <v>0</v>
      </c>
      <c r="AD391" s="62"/>
      <c r="AE391" s="100">
        <f>SUM(AD391*H391*(30+4))</f>
        <v>0</v>
      </c>
      <c r="AF391" s="62"/>
      <c r="AG391" s="52">
        <f>SUM(AF391*H391*3)</f>
        <v>0</v>
      </c>
      <c r="AH391" s="62"/>
      <c r="AI391" s="51">
        <f>SUM(AH391*H391/3)</f>
        <v>0</v>
      </c>
      <c r="AJ391" s="62"/>
      <c r="AK391" s="51">
        <f>SUM(AJ391*H391*2/3)</f>
        <v>0</v>
      </c>
      <c r="AL391" s="62"/>
      <c r="AM391" s="58">
        <f>SUM(AL391*H391)</f>
        <v>0</v>
      </c>
      <c r="AN391" s="62"/>
      <c r="AO391" s="58">
        <f>SUM(AN391*J391)</f>
        <v>0</v>
      </c>
      <c r="AP391" s="62"/>
      <c r="AQ391" s="51">
        <f>SUM(AP391*H391*2)</f>
        <v>0</v>
      </c>
      <c r="AR391" s="62">
        <v>1</v>
      </c>
      <c r="AS391" s="51">
        <f t="shared" si="4166"/>
        <v>6</v>
      </c>
      <c r="AT391" s="63"/>
      <c r="AU391" s="52"/>
      <c r="AV391" s="63"/>
      <c r="AW391" s="52"/>
      <c r="AX391" s="63"/>
      <c r="AY391" s="52"/>
      <c r="AZ391" s="63"/>
      <c r="BA391" s="52"/>
      <c r="BB391" s="63"/>
      <c r="BC391" s="52"/>
      <c r="BD391" s="63"/>
      <c r="BE391" s="52"/>
      <c r="BF391" s="52"/>
      <c r="BG391" s="52">
        <f t="shared" ref="BG391" si="4218">SUM(AO391+BE391+BC391+BA391+AY391+AW391+AS391+AQ391+AK391+AM391+AI391+AG391+AE391+AC391+AA391+Y391+X391+W391+U391+Q391+O391+S391+AU391)</f>
        <v>48</v>
      </c>
      <c r="BH391" s="52">
        <f t="shared" si="4168"/>
        <v>46</v>
      </c>
      <c r="BI391" s="31"/>
      <c r="BJ391" s="31"/>
      <c r="BK391" s="31"/>
      <c r="BL391" s="31"/>
      <c r="BM391" s="31"/>
      <c r="BN391" s="44" t="s">
        <v>110</v>
      </c>
      <c r="BO391" s="109" t="s">
        <v>116</v>
      </c>
      <c r="BP391" s="109" t="s">
        <v>112</v>
      </c>
      <c r="BQ391" s="45" t="s">
        <v>121</v>
      </c>
      <c r="BR391" s="45">
        <v>413</v>
      </c>
      <c r="BS391" s="109">
        <v>8</v>
      </c>
      <c r="BT391" s="45">
        <v>166</v>
      </c>
      <c r="BU391" s="45">
        <v>1</v>
      </c>
      <c r="BV391" s="45">
        <v>1</v>
      </c>
      <c r="BW391" s="45">
        <v>1</v>
      </c>
      <c r="BX391" s="113">
        <v>74</v>
      </c>
      <c r="BY391" s="99">
        <f>SUM(BZ391+CB391+CD391+CF391+CH391)</f>
        <v>70</v>
      </c>
      <c r="BZ391" s="62"/>
      <c r="CA391" s="58">
        <f>SUM(BZ391)*BU391</f>
        <v>0</v>
      </c>
      <c r="CB391" s="62"/>
      <c r="CC391" s="58">
        <f>BV391*CB391</f>
        <v>0</v>
      </c>
      <c r="CD391" s="62">
        <v>52</v>
      </c>
      <c r="CE391" s="58">
        <f>SUM(CD391)*BV391</f>
        <v>52</v>
      </c>
      <c r="CF391" s="62">
        <v>18</v>
      </c>
      <c r="CG391" s="58">
        <f>SUM(CF391)*BW391</f>
        <v>18</v>
      </c>
      <c r="CH391" s="62"/>
      <c r="CI391" s="58">
        <f>SUM(CH391)*BV391*5</f>
        <v>0</v>
      </c>
      <c r="CJ391" s="51">
        <f>SUM(BW391*DJ391*2+BW391*DL391*2)</f>
        <v>0</v>
      </c>
      <c r="CK391" s="51">
        <v>4</v>
      </c>
      <c r="CL391" s="62"/>
      <c r="CM391" s="58"/>
      <c r="CN391" s="62"/>
      <c r="CO391" s="51">
        <f>SUM(CN391)*3*BT391/5</f>
        <v>0</v>
      </c>
      <c r="CP391" s="62"/>
      <c r="CQ391" s="100">
        <f>SUM(CP391*BT391*(30+4))</f>
        <v>0</v>
      </c>
      <c r="CR391" s="62"/>
      <c r="CS391" s="52">
        <f>SUM(CR391*BT391*3)</f>
        <v>0</v>
      </c>
      <c r="CT391" s="62"/>
      <c r="CU391" s="51">
        <f>SUM(CT391*BT391/3)</f>
        <v>0</v>
      </c>
      <c r="CV391" s="62"/>
      <c r="CW391" s="51">
        <f>SUM(CV391*BT391*2/3)</f>
        <v>0</v>
      </c>
      <c r="CX391" s="62"/>
      <c r="CY391" s="58">
        <f>SUM(CX391*BT391)</f>
        <v>0</v>
      </c>
      <c r="CZ391" s="62"/>
      <c r="DA391" s="58">
        <f>SUM(CZ391*BV391)</f>
        <v>0</v>
      </c>
      <c r="DB391" s="62"/>
      <c r="DC391" s="51">
        <f>SUM(DB391*BT391*2)</f>
        <v>0</v>
      </c>
      <c r="DD391" s="62">
        <v>1</v>
      </c>
      <c r="DE391" s="51">
        <f t="shared" si="4169"/>
        <v>6</v>
      </c>
      <c r="DF391" s="63"/>
      <c r="DG391" s="52"/>
      <c r="DH391" s="63"/>
      <c r="DI391" s="52"/>
      <c r="DJ391" s="63"/>
      <c r="DK391" s="52"/>
      <c r="DL391" s="63"/>
      <c r="DM391" s="52"/>
      <c r="DN391" s="63"/>
      <c r="DO391" s="52"/>
      <c r="DP391" s="63"/>
      <c r="DQ391" s="52"/>
      <c r="DR391" s="52"/>
      <c r="DS391" s="52">
        <f t="shared" si="4170"/>
        <v>80</v>
      </c>
      <c r="DT391" s="52">
        <f t="shared" si="4171"/>
        <v>76</v>
      </c>
      <c r="DU391" s="31"/>
      <c r="DV391" s="31"/>
      <c r="DW391" s="31"/>
      <c r="DX391" s="31"/>
      <c r="DY391" s="31"/>
      <c r="DZ391" s="52"/>
      <c r="EA391" s="103"/>
      <c r="EB391" s="103"/>
      <c r="EC391" s="31"/>
      <c r="ED391" s="31"/>
      <c r="EE391" s="31"/>
      <c r="EF391" s="31"/>
      <c r="EG391" s="31"/>
      <c r="EH391" s="31"/>
      <c r="EI391" s="31"/>
      <c r="EJ391" s="31">
        <f>SUM(L408+BX391)</f>
        <v>112</v>
      </c>
      <c r="EK391" s="31">
        <f>SUM(M408+BY391)</f>
        <v>112</v>
      </c>
      <c r="EL391" s="31">
        <f>SUM(N408+BZ391)</f>
        <v>0</v>
      </c>
      <c r="EM391" s="30">
        <f t="shared" si="4173"/>
        <v>0</v>
      </c>
      <c r="EN391" s="31">
        <f t="shared" si="4174"/>
        <v>0</v>
      </c>
      <c r="EO391" s="31">
        <f t="shared" si="4175"/>
        <v>0</v>
      </c>
      <c r="EP391" s="31">
        <f t="shared" si="4176"/>
        <v>86</v>
      </c>
      <c r="EQ391" s="31">
        <f t="shared" si="4177"/>
        <v>86</v>
      </c>
      <c r="ER391" s="31">
        <f t="shared" si="4178"/>
        <v>24</v>
      </c>
      <c r="ES391" s="31">
        <f t="shared" si="4179"/>
        <v>24</v>
      </c>
      <c r="ET391" s="31">
        <f t="shared" si="4180"/>
        <v>0</v>
      </c>
      <c r="EU391" s="31">
        <f t="shared" si="4181"/>
        <v>0</v>
      </c>
      <c r="EV391" s="31">
        <f t="shared" si="4182"/>
        <v>0</v>
      </c>
      <c r="EW391" s="30">
        <f t="shared" si="4183"/>
        <v>6</v>
      </c>
      <c r="EX391" s="31">
        <f t="shared" si="4184"/>
        <v>0</v>
      </c>
      <c r="EY391" s="31">
        <f t="shared" si="4185"/>
        <v>0</v>
      </c>
      <c r="EZ391" s="31">
        <f t="shared" si="4186"/>
        <v>0</v>
      </c>
      <c r="FA391" s="31">
        <f t="shared" si="4187"/>
        <v>0</v>
      </c>
      <c r="FB391" s="31">
        <f t="shared" si="4188"/>
        <v>0</v>
      </c>
      <c r="FC391" s="31">
        <f t="shared" si="4189"/>
        <v>0</v>
      </c>
      <c r="FD391" s="31">
        <f t="shared" si="4190"/>
        <v>0</v>
      </c>
      <c r="FE391" s="31">
        <f t="shared" si="4191"/>
        <v>0</v>
      </c>
      <c r="FF391" s="31">
        <f t="shared" si="4192"/>
        <v>0</v>
      </c>
      <c r="FG391" s="30">
        <f t="shared" si="4193"/>
        <v>0</v>
      </c>
      <c r="FH391" s="31">
        <f t="shared" si="4194"/>
        <v>0</v>
      </c>
      <c r="FI391" s="31">
        <f t="shared" si="4195"/>
        <v>0</v>
      </c>
      <c r="FJ391" s="31">
        <f t="shared" si="4196"/>
        <v>0</v>
      </c>
      <c r="FK391" s="31">
        <f t="shared" si="4197"/>
        <v>0</v>
      </c>
      <c r="FL391" s="31">
        <f t="shared" si="4198"/>
        <v>0</v>
      </c>
      <c r="FM391" s="31">
        <f t="shared" si="4199"/>
        <v>0</v>
      </c>
      <c r="FN391" s="31">
        <f t="shared" si="4200"/>
        <v>0</v>
      </c>
      <c r="FO391" s="31">
        <f t="shared" si="4201"/>
        <v>0</v>
      </c>
      <c r="FP391" s="31">
        <f t="shared" si="4202"/>
        <v>2</v>
      </c>
      <c r="FQ391" s="31">
        <f t="shared" si="4203"/>
        <v>12</v>
      </c>
      <c r="FR391" s="31"/>
      <c r="FS391" s="31">
        <f t="shared" si="4204"/>
        <v>0</v>
      </c>
      <c r="FT391" s="31">
        <f t="shared" si="4205"/>
        <v>0</v>
      </c>
      <c r="FU391" s="31">
        <f t="shared" si="4206"/>
        <v>0</v>
      </c>
      <c r="FV391" s="31">
        <f t="shared" si="4207"/>
        <v>0</v>
      </c>
      <c r="FW391" s="31">
        <f t="shared" si="4208"/>
        <v>0</v>
      </c>
      <c r="FX391" s="31">
        <f t="shared" si="4209"/>
        <v>0</v>
      </c>
      <c r="FY391" s="31">
        <f t="shared" si="4210"/>
        <v>0</v>
      </c>
      <c r="FZ391" s="31">
        <f t="shared" si="4211"/>
        <v>0</v>
      </c>
      <c r="GA391" s="31">
        <f t="shared" si="4212"/>
        <v>0</v>
      </c>
      <c r="GB391" s="31">
        <f t="shared" si="4213"/>
        <v>0</v>
      </c>
      <c r="GC391" s="31">
        <f t="shared" si="4214"/>
        <v>0</v>
      </c>
      <c r="GD391" s="31">
        <f t="shared" si="4215"/>
        <v>0</v>
      </c>
      <c r="GE391" s="97">
        <f t="shared" si="4216"/>
        <v>128</v>
      </c>
      <c r="GF391" s="98">
        <f t="shared" si="4217"/>
        <v>122</v>
      </c>
      <c r="GG391" s="31"/>
      <c r="GH391" s="31"/>
      <c r="GI391" s="31"/>
      <c r="GJ391" s="31"/>
      <c r="GL391" s="7"/>
      <c r="GM391" s="7"/>
      <c r="GN391" s="11"/>
      <c r="GO391" s="33"/>
      <c r="GP391" s="35"/>
      <c r="GQ391" s="11"/>
      <c r="GR391" s="36"/>
    </row>
    <row r="392" spans="1:200" s="2" customFormat="1" ht="24.95" hidden="1" customHeight="1">
      <c r="A392" s="31"/>
      <c r="B392" s="111" t="s">
        <v>110</v>
      </c>
      <c r="C392" s="109" t="s">
        <v>116</v>
      </c>
      <c r="D392" s="109" t="s">
        <v>112</v>
      </c>
      <c r="E392" s="45" t="s">
        <v>121</v>
      </c>
      <c r="F392" s="45">
        <v>416</v>
      </c>
      <c r="G392" s="109">
        <v>7</v>
      </c>
      <c r="H392" s="45">
        <v>166</v>
      </c>
      <c r="I392" s="45">
        <v>1</v>
      </c>
      <c r="J392" s="45">
        <v>1</v>
      </c>
      <c r="K392" s="45">
        <v>1</v>
      </c>
      <c r="L392" s="44">
        <v>40</v>
      </c>
      <c r="M392" s="99">
        <f>SUM(N392+P392+R392+T392+V392)</f>
        <v>40</v>
      </c>
      <c r="N392" s="62"/>
      <c r="O392" s="58">
        <f>SUM(N392)*I392</f>
        <v>0</v>
      </c>
      <c r="P392" s="62"/>
      <c r="Q392" s="58">
        <f>J392*P392</f>
        <v>0</v>
      </c>
      <c r="R392" s="62">
        <v>34</v>
      </c>
      <c r="S392" s="58">
        <f>SUM(R392)*J392</f>
        <v>34</v>
      </c>
      <c r="T392" s="62">
        <v>6</v>
      </c>
      <c r="U392" s="58">
        <f>SUM(T392)*K392</f>
        <v>6</v>
      </c>
      <c r="V392" s="62"/>
      <c r="W392" s="58">
        <f>SUM(V392)*J392*5</f>
        <v>0</v>
      </c>
      <c r="X392" s="51">
        <f>SUM(K392*AX392*2+K392*AZ392*2)</f>
        <v>0</v>
      </c>
      <c r="Y392" s="51">
        <f t="shared" si="4165"/>
        <v>2</v>
      </c>
      <c r="Z392" s="62"/>
      <c r="AA392" s="58"/>
      <c r="AB392" s="62"/>
      <c r="AC392" s="51">
        <f>SUM(AB392)*3*H392/5</f>
        <v>0</v>
      </c>
      <c r="AD392" s="62"/>
      <c r="AE392" s="100">
        <f>SUM(AD392*H392*(30+4))</f>
        <v>0</v>
      </c>
      <c r="AF392" s="62"/>
      <c r="AG392" s="52">
        <f>SUM(AF392*H392*3)</f>
        <v>0</v>
      </c>
      <c r="AH392" s="62"/>
      <c r="AI392" s="51">
        <f>SUM(AH392*H392/3)</f>
        <v>0</v>
      </c>
      <c r="AJ392" s="62"/>
      <c r="AK392" s="51">
        <f>SUM(AJ392*H392*2/3)</f>
        <v>0</v>
      </c>
      <c r="AL392" s="62"/>
      <c r="AM392" s="58">
        <f>SUM(AL392*H392)</f>
        <v>0</v>
      </c>
      <c r="AN392" s="62"/>
      <c r="AO392" s="58">
        <f>SUM(AN392*J392)</f>
        <v>0</v>
      </c>
      <c r="AP392" s="62"/>
      <c r="AQ392" s="51">
        <f>SUM(AP392*H392*2)</f>
        <v>0</v>
      </c>
      <c r="AR392" s="62">
        <v>1</v>
      </c>
      <c r="AS392" s="51">
        <f t="shared" si="4166"/>
        <v>6</v>
      </c>
      <c r="AT392" s="63"/>
      <c r="AU392" s="52"/>
      <c r="AV392" s="63"/>
      <c r="AW392" s="52"/>
      <c r="AX392" s="63"/>
      <c r="AY392" s="52"/>
      <c r="AZ392" s="63"/>
      <c r="BA392" s="52"/>
      <c r="BB392" s="63"/>
      <c r="BC392" s="52"/>
      <c r="BD392" s="63"/>
      <c r="BE392" s="52"/>
      <c r="BF392" s="52"/>
      <c r="BG392" s="52">
        <f t="shared" ref="BG392" si="4219">SUM(AO392+BE392+BC392+BA392+AY392+AW392+AS392+AQ392+AK392+AM392+AI392+AG392+AE392+AC392+AA392+Y392+X392+W392+U392+Q392+O392+S392+AU392)</f>
        <v>48</v>
      </c>
      <c r="BH392" s="52">
        <f t="shared" si="4168"/>
        <v>46</v>
      </c>
      <c r="BI392" s="31"/>
      <c r="BJ392" s="31"/>
      <c r="BK392" s="31"/>
      <c r="BL392" s="31"/>
      <c r="BM392" s="31"/>
      <c r="BN392" s="44" t="s">
        <v>110</v>
      </c>
      <c r="BO392" s="109" t="s">
        <v>116</v>
      </c>
      <c r="BP392" s="109" t="s">
        <v>112</v>
      </c>
      <c r="BQ392" s="45" t="s">
        <v>121</v>
      </c>
      <c r="BR392" s="45">
        <v>416</v>
      </c>
      <c r="BS392" s="109">
        <v>8</v>
      </c>
      <c r="BT392" s="45">
        <v>166</v>
      </c>
      <c r="BU392" s="45">
        <v>1</v>
      </c>
      <c r="BV392" s="45">
        <v>1</v>
      </c>
      <c r="BW392" s="45">
        <v>1</v>
      </c>
      <c r="BX392" s="113">
        <v>74</v>
      </c>
      <c r="BY392" s="99">
        <f>SUM(BZ392+CB392+CD392+CF392+CH392)</f>
        <v>70</v>
      </c>
      <c r="BZ392" s="62"/>
      <c r="CA392" s="58">
        <f>SUM(BZ392)*BU392</f>
        <v>0</v>
      </c>
      <c r="CB392" s="62"/>
      <c r="CC392" s="58">
        <f>BV392*CB392</f>
        <v>0</v>
      </c>
      <c r="CD392" s="62">
        <v>52</v>
      </c>
      <c r="CE392" s="58">
        <f>SUM(CD392)*BV392</f>
        <v>52</v>
      </c>
      <c r="CF392" s="62">
        <v>18</v>
      </c>
      <c r="CG392" s="58">
        <f>SUM(CF392)*BW392</f>
        <v>18</v>
      </c>
      <c r="CH392" s="62"/>
      <c r="CI392" s="58">
        <f>SUM(CH392)*BV392*5</f>
        <v>0</v>
      </c>
      <c r="CJ392" s="51">
        <f>SUM(BW392*DJ392*2+BW392*DL392*2)</f>
        <v>0</v>
      </c>
      <c r="CK392" s="51">
        <v>4</v>
      </c>
      <c r="CL392" s="62"/>
      <c r="CM392" s="58"/>
      <c r="CN392" s="62"/>
      <c r="CO392" s="51">
        <f>SUM(CN392)*3*BT392/5</f>
        <v>0</v>
      </c>
      <c r="CP392" s="62"/>
      <c r="CQ392" s="100">
        <f>SUM(CP392*BT392*(30+4))</f>
        <v>0</v>
      </c>
      <c r="CR392" s="62"/>
      <c r="CS392" s="52">
        <f>SUM(CR392*BT392*3)</f>
        <v>0</v>
      </c>
      <c r="CT392" s="62"/>
      <c r="CU392" s="51">
        <f>SUM(CT392*BT392/3)</f>
        <v>0</v>
      </c>
      <c r="CV392" s="62"/>
      <c r="CW392" s="51">
        <f>SUM(CV392*BT392*2/3)</f>
        <v>0</v>
      </c>
      <c r="CX392" s="62"/>
      <c r="CY392" s="58">
        <f>SUM(CX392*BT392)</f>
        <v>0</v>
      </c>
      <c r="CZ392" s="62"/>
      <c r="DA392" s="58">
        <f>SUM(CZ392*BV392)</f>
        <v>0</v>
      </c>
      <c r="DB392" s="62"/>
      <c r="DC392" s="51">
        <f>SUM(DB392*BT392*2)</f>
        <v>0</v>
      </c>
      <c r="DD392" s="62">
        <v>1</v>
      </c>
      <c r="DE392" s="51">
        <f t="shared" si="4169"/>
        <v>6</v>
      </c>
      <c r="DF392" s="63"/>
      <c r="DG392" s="52"/>
      <c r="DH392" s="63"/>
      <c r="DI392" s="52"/>
      <c r="DJ392" s="63"/>
      <c r="DK392" s="52"/>
      <c r="DL392" s="63"/>
      <c r="DM392" s="52"/>
      <c r="DN392" s="63"/>
      <c r="DO392" s="52"/>
      <c r="DP392" s="63"/>
      <c r="DQ392" s="52"/>
      <c r="DR392" s="52"/>
      <c r="DS392" s="52">
        <f t="shared" si="4170"/>
        <v>80</v>
      </c>
      <c r="DT392" s="52">
        <f t="shared" si="4171"/>
        <v>76</v>
      </c>
      <c r="DU392" s="31"/>
      <c r="DV392" s="31"/>
      <c r="DW392" s="31"/>
      <c r="DX392" s="31"/>
      <c r="DY392" s="31"/>
      <c r="DZ392" s="52"/>
      <c r="EA392" s="103"/>
      <c r="EB392" s="103"/>
      <c r="EC392" s="31"/>
      <c r="ED392" s="31"/>
      <c r="EE392" s="31"/>
      <c r="EF392" s="31"/>
      <c r="EG392" s="31"/>
      <c r="EH392" s="31"/>
      <c r="EI392" s="31"/>
      <c r="EJ392" s="31">
        <f t="shared" ref="EJ392:EJ405" si="4220">SUM(L392+BX392)</f>
        <v>114</v>
      </c>
      <c r="EK392" s="31">
        <f t="shared" ref="EK392:EK405" si="4221">SUM(M392+BY392)</f>
        <v>110</v>
      </c>
      <c r="EL392" s="31">
        <f t="shared" ref="EL392:EL401" si="4222">SUM(N392+BZ392)</f>
        <v>0</v>
      </c>
      <c r="EM392" s="30">
        <f t="shared" si="4173"/>
        <v>0</v>
      </c>
      <c r="EN392" s="31">
        <f t="shared" si="4174"/>
        <v>0</v>
      </c>
      <c r="EO392" s="31">
        <f t="shared" si="4175"/>
        <v>0</v>
      </c>
      <c r="EP392" s="31">
        <f t="shared" si="4176"/>
        <v>86</v>
      </c>
      <c r="EQ392" s="31">
        <f t="shared" si="4177"/>
        <v>86</v>
      </c>
      <c r="ER392" s="31">
        <f t="shared" si="4178"/>
        <v>24</v>
      </c>
      <c r="ES392" s="31">
        <f t="shared" si="4179"/>
        <v>24</v>
      </c>
      <c r="ET392" s="31">
        <f t="shared" si="4180"/>
        <v>0</v>
      </c>
      <c r="EU392" s="31">
        <f t="shared" si="4181"/>
        <v>0</v>
      </c>
      <c r="EV392" s="31">
        <f t="shared" si="4182"/>
        <v>0</v>
      </c>
      <c r="EW392" s="30">
        <f t="shared" si="4183"/>
        <v>6</v>
      </c>
      <c r="EX392" s="31">
        <f t="shared" si="4184"/>
        <v>0</v>
      </c>
      <c r="EY392" s="31">
        <f t="shared" si="4185"/>
        <v>0</v>
      </c>
      <c r="EZ392" s="31">
        <f t="shared" si="4186"/>
        <v>0</v>
      </c>
      <c r="FA392" s="31">
        <f t="shared" si="4187"/>
        <v>0</v>
      </c>
      <c r="FB392" s="31">
        <f t="shared" si="4188"/>
        <v>0</v>
      </c>
      <c r="FC392" s="31">
        <f t="shared" si="4189"/>
        <v>0</v>
      </c>
      <c r="FD392" s="31">
        <f t="shared" si="4190"/>
        <v>0</v>
      </c>
      <c r="FE392" s="31">
        <f t="shared" si="4191"/>
        <v>0</v>
      </c>
      <c r="FF392" s="31">
        <f t="shared" si="4192"/>
        <v>0</v>
      </c>
      <c r="FG392" s="30">
        <f t="shared" si="4193"/>
        <v>0</v>
      </c>
      <c r="FH392" s="31">
        <f t="shared" si="4194"/>
        <v>0</v>
      </c>
      <c r="FI392" s="31">
        <f t="shared" si="4195"/>
        <v>0</v>
      </c>
      <c r="FJ392" s="31">
        <f t="shared" si="4196"/>
        <v>0</v>
      </c>
      <c r="FK392" s="31">
        <f t="shared" si="4197"/>
        <v>0</v>
      </c>
      <c r="FL392" s="31">
        <f t="shared" si="4198"/>
        <v>0</v>
      </c>
      <c r="FM392" s="31">
        <f t="shared" si="4199"/>
        <v>0</v>
      </c>
      <c r="FN392" s="31">
        <f t="shared" si="4200"/>
        <v>0</v>
      </c>
      <c r="FO392" s="31">
        <f t="shared" si="4201"/>
        <v>0</v>
      </c>
      <c r="FP392" s="31">
        <f t="shared" si="4202"/>
        <v>2</v>
      </c>
      <c r="FQ392" s="31">
        <f t="shared" si="4203"/>
        <v>12</v>
      </c>
      <c r="FR392" s="31"/>
      <c r="FS392" s="31">
        <f t="shared" si="4204"/>
        <v>0</v>
      </c>
      <c r="FT392" s="31">
        <f t="shared" si="4205"/>
        <v>0</v>
      </c>
      <c r="FU392" s="31">
        <f t="shared" si="4206"/>
        <v>0</v>
      </c>
      <c r="FV392" s="31">
        <f t="shared" si="4207"/>
        <v>0</v>
      </c>
      <c r="FW392" s="31">
        <f t="shared" si="4208"/>
        <v>0</v>
      </c>
      <c r="FX392" s="31">
        <f t="shared" si="4209"/>
        <v>0</v>
      </c>
      <c r="FY392" s="31">
        <f t="shared" si="4210"/>
        <v>0</v>
      </c>
      <c r="FZ392" s="31">
        <f t="shared" si="4211"/>
        <v>0</v>
      </c>
      <c r="GA392" s="31">
        <f t="shared" si="4212"/>
        <v>0</v>
      </c>
      <c r="GB392" s="31">
        <f t="shared" si="4213"/>
        <v>0</v>
      </c>
      <c r="GC392" s="31">
        <f t="shared" si="4214"/>
        <v>0</v>
      </c>
      <c r="GD392" s="31">
        <f t="shared" si="4215"/>
        <v>0</v>
      </c>
      <c r="GE392" s="97">
        <f t="shared" si="4216"/>
        <v>128</v>
      </c>
      <c r="GF392" s="98">
        <f t="shared" si="4217"/>
        <v>122</v>
      </c>
      <c r="GG392" s="31"/>
      <c r="GH392" s="31"/>
      <c r="GI392" s="31"/>
      <c r="GJ392" s="31"/>
      <c r="GL392" s="7"/>
      <c r="GM392" s="7"/>
      <c r="GN392" s="11"/>
      <c r="GO392" s="33"/>
      <c r="GP392" s="35"/>
      <c r="GQ392" s="11"/>
      <c r="GR392" s="36"/>
    </row>
    <row r="393" spans="1:200" s="2" customFormat="1" ht="24.95" hidden="1" customHeight="1">
      <c r="A393" s="31"/>
      <c r="B393" s="44" t="s">
        <v>130</v>
      </c>
      <c r="C393" s="45" t="s">
        <v>116</v>
      </c>
      <c r="D393" s="109" t="s">
        <v>112</v>
      </c>
      <c r="E393" s="45" t="s">
        <v>121</v>
      </c>
      <c r="F393" s="109" t="s">
        <v>172</v>
      </c>
      <c r="G393" s="45" t="s">
        <v>144</v>
      </c>
      <c r="H393" s="45">
        <v>91</v>
      </c>
      <c r="I393" s="45">
        <v>1</v>
      </c>
      <c r="J393" s="45">
        <v>1</v>
      </c>
      <c r="K393" s="45">
        <f t="shared" ref="K393:K395" si="4223">SUM(J393)*2</f>
        <v>2</v>
      </c>
      <c r="L393" s="44">
        <v>60</v>
      </c>
      <c r="M393" s="99">
        <f t="shared" ref="M393:M396" si="4224">SUM(N393+P393+R393+T393+V393)</f>
        <v>34</v>
      </c>
      <c r="N393" s="62"/>
      <c r="O393" s="58">
        <f t="shared" ref="O393:O396" si="4225">SUM(N393)*I393</f>
        <v>0</v>
      </c>
      <c r="P393" s="62"/>
      <c r="Q393" s="58">
        <f t="shared" ref="Q393:Q396" si="4226">J393*P393</f>
        <v>0</v>
      </c>
      <c r="R393" s="62">
        <v>34</v>
      </c>
      <c r="S393" s="58">
        <f t="shared" ref="S393:S396" si="4227">SUM(R393)*J393</f>
        <v>34</v>
      </c>
      <c r="T393" s="62"/>
      <c r="U393" s="52"/>
      <c r="V393" s="63"/>
      <c r="W393" s="52"/>
      <c r="X393" s="52"/>
      <c r="Y393" s="52"/>
      <c r="Z393" s="63"/>
      <c r="AA393" s="52"/>
      <c r="AB393" s="63"/>
      <c r="AC393" s="52"/>
      <c r="AD393" s="63"/>
      <c r="AE393" s="108"/>
      <c r="AF393" s="63"/>
      <c r="AG393" s="52"/>
      <c r="AH393" s="63"/>
      <c r="AI393" s="52"/>
      <c r="AJ393" s="63"/>
      <c r="AK393" s="52"/>
      <c r="AL393" s="63"/>
      <c r="AM393" s="52"/>
      <c r="AN393" s="63"/>
      <c r="AO393" s="52"/>
      <c r="AP393" s="63"/>
      <c r="AQ393" s="52"/>
      <c r="AR393" s="63"/>
      <c r="AS393" s="52"/>
      <c r="AT393" s="63"/>
      <c r="AU393" s="52"/>
      <c r="AV393" s="63"/>
      <c r="AW393" s="52"/>
      <c r="AX393" s="63"/>
      <c r="AY393" s="52"/>
      <c r="AZ393" s="63"/>
      <c r="BA393" s="52"/>
      <c r="BB393" s="63"/>
      <c r="BC393" s="52"/>
      <c r="BD393" s="63"/>
      <c r="BE393" s="52"/>
      <c r="BF393" s="52"/>
      <c r="BG393" s="52">
        <f t="shared" ref="BG393" si="4228">SUM(AO393+BE393+BC393+BA393+AY393+AW393+AS393+AQ393+AK393+AM393+AI393+AG393+AE393+AC393+AA393+Y393+X393+W393+U393+Q393+O393+S393+AU393)</f>
        <v>34</v>
      </c>
      <c r="BH393" s="52">
        <f t="shared" si="4168"/>
        <v>34</v>
      </c>
      <c r="BI393" s="31"/>
      <c r="BJ393" s="31"/>
      <c r="BK393" s="31"/>
      <c r="BL393" s="31"/>
      <c r="BM393" s="31"/>
      <c r="BN393" s="44" t="s">
        <v>110</v>
      </c>
      <c r="BO393" s="109" t="s">
        <v>116</v>
      </c>
      <c r="BP393" s="109" t="s">
        <v>112</v>
      </c>
      <c r="BQ393" s="45" t="s">
        <v>121</v>
      </c>
      <c r="BR393" s="45">
        <v>514</v>
      </c>
      <c r="BS393" s="109">
        <v>10</v>
      </c>
      <c r="BT393" s="45">
        <v>97</v>
      </c>
      <c r="BU393" s="45">
        <v>1</v>
      </c>
      <c r="BV393" s="45">
        <v>1</v>
      </c>
      <c r="BW393" s="45">
        <v>1</v>
      </c>
      <c r="BX393" s="44">
        <v>46</v>
      </c>
      <c r="BY393" s="99">
        <f t="shared" ref="BY393:BY397" si="4229">SUM(BZ393+CB393+CD393+CF393+CH393)</f>
        <v>44</v>
      </c>
      <c r="BZ393" s="62"/>
      <c r="CA393" s="58">
        <f t="shared" ref="CA393:CA394" si="4230">SUM(BZ393)*BU393</f>
        <v>0</v>
      </c>
      <c r="CB393" s="62"/>
      <c r="CC393" s="58">
        <f t="shared" ref="CC393:CC397" si="4231">BV393*CB393</f>
        <v>0</v>
      </c>
      <c r="CD393" s="62"/>
      <c r="CE393" s="58">
        <f t="shared" ref="CE393:CE394" si="4232">SUM(CD393)*BV393</f>
        <v>0</v>
      </c>
      <c r="CF393" s="62">
        <v>44</v>
      </c>
      <c r="CG393" s="58">
        <f t="shared" ref="CG393:CG394" si="4233">SUM(CF393)*BW393</f>
        <v>44</v>
      </c>
      <c r="CH393" s="62"/>
      <c r="CI393" s="58">
        <f t="shared" ref="CI393:CI394" si="4234">SUM(CH393)*BV393*5</f>
        <v>0</v>
      </c>
      <c r="CJ393" s="51">
        <f t="shared" ref="CJ393:CJ394" si="4235">SUM(BW393*DJ393*2+BW393*DL393*2)</f>
        <v>2</v>
      </c>
      <c r="CK393" s="51">
        <v>4</v>
      </c>
      <c r="CL393" s="62"/>
      <c r="CM393" s="58"/>
      <c r="CN393" s="62"/>
      <c r="CO393" s="51">
        <f t="shared" ref="CO393:CO394" si="4236">SUM(CN393)*3*BT393/5</f>
        <v>0</v>
      </c>
      <c r="CP393" s="62"/>
      <c r="CQ393" s="100">
        <f t="shared" ref="CQ393:CQ394" si="4237">SUM(CP393*BT393*(30+4))</f>
        <v>0</v>
      </c>
      <c r="CR393" s="62"/>
      <c r="CS393" s="52">
        <f t="shared" ref="CS393:CS394" si="4238">SUM(CR393*BT393*3)</f>
        <v>0</v>
      </c>
      <c r="CT393" s="62"/>
      <c r="CU393" s="51">
        <f t="shared" ref="CU393:CU394" si="4239">SUM(CT393*BT393/3)</f>
        <v>0</v>
      </c>
      <c r="CV393" s="62"/>
      <c r="CW393" s="51">
        <f t="shared" ref="CW393:CW394" si="4240">SUM(CV393*BT393*2/3)</f>
        <v>0</v>
      </c>
      <c r="CX393" s="62"/>
      <c r="CY393" s="58">
        <f t="shared" ref="CY393:CY394" si="4241">SUM(CX393*BT393)</f>
        <v>0</v>
      </c>
      <c r="CZ393" s="62"/>
      <c r="DA393" s="58">
        <f t="shared" ref="DA393:DA394" si="4242">SUM(CZ393*BV393)</f>
        <v>0</v>
      </c>
      <c r="DB393" s="62"/>
      <c r="DC393" s="51">
        <f t="shared" ref="DC393:DC394" si="4243">SUM(DB393*BT393*2)</f>
        <v>0</v>
      </c>
      <c r="DD393" s="62"/>
      <c r="DE393" s="51">
        <f t="shared" ref="DE393:DE394" si="4244">SUM(BW393*DD393*6)</f>
        <v>0</v>
      </c>
      <c r="DF393" s="62"/>
      <c r="DG393" s="51">
        <f t="shared" ref="DG393:DG394" si="4245">DF393*BT393/3</f>
        <v>0</v>
      </c>
      <c r="DH393" s="62"/>
      <c r="DI393" s="52">
        <f t="shared" ref="DI393:DI394" si="4246">SUM(DH393*BT393/3)</f>
        <v>0</v>
      </c>
      <c r="DJ393" s="62">
        <v>1</v>
      </c>
      <c r="DK393" s="51">
        <v>8</v>
      </c>
      <c r="DL393" s="63"/>
      <c r="DM393" s="52"/>
      <c r="DN393" s="63"/>
      <c r="DO393" s="52"/>
      <c r="DP393" s="63"/>
      <c r="DQ393" s="52"/>
      <c r="DR393" s="52"/>
      <c r="DS393" s="52">
        <f t="shared" si="4170"/>
        <v>58</v>
      </c>
      <c r="DT393" s="52">
        <f t="shared" si="4171"/>
        <v>54</v>
      </c>
      <c r="DU393" s="31"/>
      <c r="DV393" s="31"/>
      <c r="DW393" s="31"/>
      <c r="DX393" s="31"/>
      <c r="DY393" s="31"/>
      <c r="DZ393" s="52"/>
      <c r="EA393" s="103"/>
      <c r="EB393" s="103"/>
      <c r="EC393" s="31"/>
      <c r="ED393" s="31"/>
      <c r="EE393" s="31"/>
      <c r="EF393" s="31"/>
      <c r="EG393" s="31"/>
      <c r="EH393" s="31"/>
      <c r="EI393" s="31"/>
      <c r="EJ393" s="31">
        <f t="shared" si="4220"/>
        <v>106</v>
      </c>
      <c r="EK393" s="31">
        <f t="shared" si="4221"/>
        <v>78</v>
      </c>
      <c r="EL393" s="31">
        <f t="shared" si="4222"/>
        <v>0</v>
      </c>
      <c r="EM393" s="30">
        <f t="shared" si="4173"/>
        <v>0</v>
      </c>
      <c r="EN393" s="31">
        <f t="shared" si="4174"/>
        <v>0</v>
      </c>
      <c r="EO393" s="31">
        <f t="shared" si="4175"/>
        <v>0</v>
      </c>
      <c r="EP393" s="31">
        <f t="shared" si="4176"/>
        <v>34</v>
      </c>
      <c r="EQ393" s="31">
        <f t="shared" si="4177"/>
        <v>34</v>
      </c>
      <c r="ER393" s="31">
        <f t="shared" si="4178"/>
        <v>44</v>
      </c>
      <c r="ES393" s="31">
        <f t="shared" si="4179"/>
        <v>44</v>
      </c>
      <c r="ET393" s="31">
        <f t="shared" si="4180"/>
        <v>0</v>
      </c>
      <c r="EU393" s="31">
        <f t="shared" si="4181"/>
        <v>0</v>
      </c>
      <c r="EV393" s="31">
        <f t="shared" si="4182"/>
        <v>2</v>
      </c>
      <c r="EW393" s="30">
        <f t="shared" si="4183"/>
        <v>4</v>
      </c>
      <c r="EX393" s="31">
        <f t="shared" si="4184"/>
        <v>0</v>
      </c>
      <c r="EY393" s="31">
        <f t="shared" si="4185"/>
        <v>0</v>
      </c>
      <c r="EZ393" s="31">
        <f t="shared" si="4186"/>
        <v>0</v>
      </c>
      <c r="FA393" s="31">
        <f t="shared" si="4187"/>
        <v>0</v>
      </c>
      <c r="FB393" s="31">
        <f t="shared" si="4188"/>
        <v>0</v>
      </c>
      <c r="FC393" s="31">
        <f t="shared" si="4189"/>
        <v>0</v>
      </c>
      <c r="FD393" s="31">
        <f t="shared" si="4190"/>
        <v>0</v>
      </c>
      <c r="FE393" s="31">
        <f t="shared" si="4191"/>
        <v>0</v>
      </c>
      <c r="FF393" s="31">
        <f t="shared" si="4192"/>
        <v>0</v>
      </c>
      <c r="FG393" s="30">
        <f t="shared" si="4193"/>
        <v>0</v>
      </c>
      <c r="FH393" s="31">
        <f t="shared" si="4194"/>
        <v>0</v>
      </c>
      <c r="FI393" s="31">
        <f t="shared" si="4195"/>
        <v>0</v>
      </c>
      <c r="FJ393" s="31">
        <f t="shared" si="4196"/>
        <v>0</v>
      </c>
      <c r="FK393" s="31">
        <f t="shared" si="4197"/>
        <v>0</v>
      </c>
      <c r="FL393" s="31">
        <f t="shared" si="4198"/>
        <v>0</v>
      </c>
      <c r="FM393" s="31">
        <f t="shared" si="4199"/>
        <v>0</v>
      </c>
      <c r="FN393" s="31">
        <f t="shared" si="4200"/>
        <v>0</v>
      </c>
      <c r="FO393" s="31">
        <f t="shared" si="4201"/>
        <v>0</v>
      </c>
      <c r="FP393" s="31">
        <f t="shared" si="4202"/>
        <v>0</v>
      </c>
      <c r="FQ393" s="31">
        <f t="shared" si="4203"/>
        <v>0</v>
      </c>
      <c r="FR393" s="31"/>
      <c r="FS393" s="31">
        <f t="shared" si="4204"/>
        <v>0</v>
      </c>
      <c r="FT393" s="31">
        <f t="shared" si="4205"/>
        <v>0</v>
      </c>
      <c r="FU393" s="31">
        <f t="shared" si="4206"/>
        <v>0</v>
      </c>
      <c r="FV393" s="31">
        <f t="shared" si="4207"/>
        <v>1</v>
      </c>
      <c r="FW393" s="31">
        <f t="shared" si="4208"/>
        <v>8</v>
      </c>
      <c r="FX393" s="31">
        <f t="shared" si="4209"/>
        <v>0</v>
      </c>
      <c r="FY393" s="31">
        <f t="shared" si="4210"/>
        <v>0</v>
      </c>
      <c r="FZ393" s="31">
        <f t="shared" si="4211"/>
        <v>0</v>
      </c>
      <c r="GA393" s="31">
        <f t="shared" si="4212"/>
        <v>0</v>
      </c>
      <c r="GB393" s="31">
        <f t="shared" si="4213"/>
        <v>0</v>
      </c>
      <c r="GC393" s="31">
        <f t="shared" si="4214"/>
        <v>0</v>
      </c>
      <c r="GD393" s="31">
        <f t="shared" si="4215"/>
        <v>0</v>
      </c>
      <c r="GE393" s="97">
        <f t="shared" si="4216"/>
        <v>92</v>
      </c>
      <c r="GF393" s="98">
        <f t="shared" si="4217"/>
        <v>88</v>
      </c>
      <c r="GG393" s="31"/>
      <c r="GH393" s="31"/>
      <c r="GI393" s="31"/>
      <c r="GJ393" s="31"/>
      <c r="GL393" s="7"/>
      <c r="GM393" s="7"/>
      <c r="GN393" s="11"/>
      <c r="GO393" s="33"/>
      <c r="GP393" s="35"/>
      <c r="GQ393" s="11"/>
      <c r="GR393" s="36"/>
    </row>
    <row r="394" spans="1:200" s="2" customFormat="1" ht="24.95" hidden="1" customHeight="1">
      <c r="A394" s="31"/>
      <c r="B394" s="44" t="s">
        <v>130</v>
      </c>
      <c r="C394" s="109" t="s">
        <v>111</v>
      </c>
      <c r="D394" s="109" t="s">
        <v>112</v>
      </c>
      <c r="E394" s="109" t="s">
        <v>113</v>
      </c>
      <c r="F394" s="45" t="s">
        <v>157</v>
      </c>
      <c r="G394" s="45" t="s">
        <v>152</v>
      </c>
      <c r="H394" s="45">
        <v>169</v>
      </c>
      <c r="I394" s="45">
        <v>1</v>
      </c>
      <c r="J394" s="45">
        <v>1</v>
      </c>
      <c r="K394" s="45">
        <f t="shared" si="4223"/>
        <v>2</v>
      </c>
      <c r="L394" s="44">
        <v>8</v>
      </c>
      <c r="M394" s="99">
        <f t="shared" si="4224"/>
        <v>8</v>
      </c>
      <c r="N394" s="62"/>
      <c r="O394" s="58">
        <f t="shared" si="4225"/>
        <v>0</v>
      </c>
      <c r="P394" s="62"/>
      <c r="Q394" s="58">
        <f t="shared" si="4226"/>
        <v>0</v>
      </c>
      <c r="R394" s="62"/>
      <c r="S394" s="58">
        <f t="shared" si="4227"/>
        <v>0</v>
      </c>
      <c r="T394" s="62">
        <v>8</v>
      </c>
      <c r="U394" s="58">
        <f t="shared" ref="U394:U396" si="4247">SUM(T394)*K394</f>
        <v>16</v>
      </c>
      <c r="V394" s="63"/>
      <c r="W394" s="52"/>
      <c r="X394" s="52"/>
      <c r="Y394" s="52"/>
      <c r="Z394" s="63"/>
      <c r="AA394" s="52"/>
      <c r="AB394" s="63"/>
      <c r="AC394" s="52"/>
      <c r="AD394" s="63"/>
      <c r="AE394" s="108"/>
      <c r="AF394" s="63"/>
      <c r="AG394" s="52"/>
      <c r="AH394" s="63"/>
      <c r="AI394" s="52"/>
      <c r="AJ394" s="63"/>
      <c r="AK394" s="52"/>
      <c r="AL394" s="63"/>
      <c r="AM394" s="52"/>
      <c r="AN394" s="63"/>
      <c r="AO394" s="52"/>
      <c r="AP394" s="63"/>
      <c r="AQ394" s="52"/>
      <c r="AR394" s="63"/>
      <c r="AS394" s="52"/>
      <c r="AT394" s="63"/>
      <c r="AU394" s="52"/>
      <c r="AV394" s="63"/>
      <c r="AW394" s="52"/>
      <c r="AX394" s="63"/>
      <c r="AY394" s="52"/>
      <c r="AZ394" s="63"/>
      <c r="BA394" s="52"/>
      <c r="BB394" s="63"/>
      <c r="BC394" s="52"/>
      <c r="BD394" s="63"/>
      <c r="BE394" s="52"/>
      <c r="BF394" s="52"/>
      <c r="BG394" s="52">
        <f t="shared" ref="BG394" si="4248">SUM(AO394+BE394+BC394+BA394+AY394+AW394+AS394+AQ394+AK394+AM394+AI394+AG394+AE394+AC394+AA394+Y394+X394+W394+U394+Q394+O394+S394+AU394)</f>
        <v>16</v>
      </c>
      <c r="BH394" s="52">
        <f t="shared" si="4168"/>
        <v>16</v>
      </c>
      <c r="BI394" s="31"/>
      <c r="BJ394" s="31"/>
      <c r="BK394" s="31"/>
      <c r="BL394" s="31"/>
      <c r="BM394" s="31"/>
      <c r="BN394" s="44" t="s">
        <v>110</v>
      </c>
      <c r="BO394" s="109" t="s">
        <v>116</v>
      </c>
      <c r="BP394" s="109" t="s">
        <v>112</v>
      </c>
      <c r="BQ394" s="45" t="s">
        <v>121</v>
      </c>
      <c r="BR394" s="45">
        <v>515</v>
      </c>
      <c r="BS394" s="109">
        <v>10</v>
      </c>
      <c r="BT394" s="45">
        <v>97</v>
      </c>
      <c r="BU394" s="45">
        <v>1</v>
      </c>
      <c r="BV394" s="45">
        <v>1</v>
      </c>
      <c r="BW394" s="45">
        <v>1</v>
      </c>
      <c r="BX394" s="44">
        <v>46</v>
      </c>
      <c r="BY394" s="99">
        <f t="shared" si="4229"/>
        <v>44</v>
      </c>
      <c r="BZ394" s="62"/>
      <c r="CA394" s="58">
        <f t="shared" si="4230"/>
        <v>0</v>
      </c>
      <c r="CB394" s="62"/>
      <c r="CC394" s="58">
        <f t="shared" si="4231"/>
        <v>0</v>
      </c>
      <c r="CD394" s="62"/>
      <c r="CE394" s="58">
        <f t="shared" si="4232"/>
        <v>0</v>
      </c>
      <c r="CF394" s="62">
        <v>44</v>
      </c>
      <c r="CG394" s="58">
        <f t="shared" si="4233"/>
        <v>44</v>
      </c>
      <c r="CH394" s="62"/>
      <c r="CI394" s="58">
        <f t="shared" si="4234"/>
        <v>0</v>
      </c>
      <c r="CJ394" s="51">
        <f t="shared" si="4235"/>
        <v>2</v>
      </c>
      <c r="CK394" s="51">
        <v>2</v>
      </c>
      <c r="CL394" s="62"/>
      <c r="CM394" s="58"/>
      <c r="CN394" s="62"/>
      <c r="CO394" s="51">
        <f t="shared" si="4236"/>
        <v>0</v>
      </c>
      <c r="CP394" s="62"/>
      <c r="CQ394" s="100">
        <f t="shared" si="4237"/>
        <v>0</v>
      </c>
      <c r="CR394" s="62"/>
      <c r="CS394" s="52">
        <f t="shared" si="4238"/>
        <v>0</v>
      </c>
      <c r="CT394" s="62"/>
      <c r="CU394" s="51">
        <f t="shared" si="4239"/>
        <v>0</v>
      </c>
      <c r="CV394" s="62"/>
      <c r="CW394" s="51">
        <f t="shared" si="4240"/>
        <v>0</v>
      </c>
      <c r="CX394" s="62"/>
      <c r="CY394" s="58">
        <f t="shared" si="4241"/>
        <v>0</v>
      </c>
      <c r="CZ394" s="62"/>
      <c r="DA394" s="58">
        <f t="shared" si="4242"/>
        <v>0</v>
      </c>
      <c r="DB394" s="62"/>
      <c r="DC394" s="51">
        <f t="shared" si="4243"/>
        <v>0</v>
      </c>
      <c r="DD394" s="62"/>
      <c r="DE394" s="51">
        <f t="shared" si="4244"/>
        <v>0</v>
      </c>
      <c r="DF394" s="62"/>
      <c r="DG394" s="51">
        <f t="shared" si="4245"/>
        <v>0</v>
      </c>
      <c r="DH394" s="62"/>
      <c r="DI394" s="52">
        <f t="shared" si="4246"/>
        <v>0</v>
      </c>
      <c r="DJ394" s="62">
        <v>1</v>
      </c>
      <c r="DK394" s="51">
        <v>8</v>
      </c>
      <c r="DL394" s="63"/>
      <c r="DM394" s="52"/>
      <c r="DN394" s="63"/>
      <c r="DO394" s="52"/>
      <c r="DP394" s="63"/>
      <c r="DQ394" s="52"/>
      <c r="DR394" s="52"/>
      <c r="DS394" s="52">
        <f t="shared" si="4170"/>
        <v>56</v>
      </c>
      <c r="DT394" s="52">
        <f t="shared" si="4171"/>
        <v>54</v>
      </c>
      <c r="DU394" s="31"/>
      <c r="DV394" s="31"/>
      <c r="DW394" s="31"/>
      <c r="DX394" s="31"/>
      <c r="DY394" s="31"/>
      <c r="DZ394" s="44"/>
      <c r="EA394" s="95"/>
      <c r="EB394" s="45"/>
      <c r="EC394" s="31"/>
      <c r="ED394" s="31"/>
      <c r="EE394" s="31"/>
      <c r="EF394" s="31"/>
      <c r="EG394" s="31"/>
      <c r="EH394" s="31"/>
      <c r="EI394" s="31"/>
      <c r="EJ394" s="31">
        <f t="shared" si="4220"/>
        <v>54</v>
      </c>
      <c r="EK394" s="31">
        <f t="shared" si="4221"/>
        <v>52</v>
      </c>
      <c r="EL394" s="31">
        <f t="shared" si="4222"/>
        <v>0</v>
      </c>
      <c r="EM394" s="30">
        <f t="shared" si="4173"/>
        <v>0</v>
      </c>
      <c r="EN394" s="31">
        <f t="shared" si="4174"/>
        <v>0</v>
      </c>
      <c r="EO394" s="31">
        <f t="shared" si="4175"/>
        <v>0</v>
      </c>
      <c r="EP394" s="31">
        <f t="shared" si="4176"/>
        <v>0</v>
      </c>
      <c r="EQ394" s="31">
        <f t="shared" si="4177"/>
        <v>0</v>
      </c>
      <c r="ER394" s="31">
        <f t="shared" si="4178"/>
        <v>52</v>
      </c>
      <c r="ES394" s="31">
        <f t="shared" si="4179"/>
        <v>60</v>
      </c>
      <c r="ET394" s="31">
        <f t="shared" si="4180"/>
        <v>0</v>
      </c>
      <c r="EU394" s="31">
        <f t="shared" si="4181"/>
        <v>0</v>
      </c>
      <c r="EV394" s="31">
        <f t="shared" si="4182"/>
        <v>2</v>
      </c>
      <c r="EW394" s="30">
        <f t="shared" si="4183"/>
        <v>2</v>
      </c>
      <c r="EX394" s="31">
        <f t="shared" si="4184"/>
        <v>0</v>
      </c>
      <c r="EY394" s="31">
        <f t="shared" si="4185"/>
        <v>0</v>
      </c>
      <c r="EZ394" s="31">
        <f t="shared" si="4186"/>
        <v>0</v>
      </c>
      <c r="FA394" s="31">
        <f t="shared" si="4187"/>
        <v>0</v>
      </c>
      <c r="FB394" s="31">
        <f t="shared" si="4188"/>
        <v>0</v>
      </c>
      <c r="FC394" s="31">
        <f t="shared" si="4189"/>
        <v>0</v>
      </c>
      <c r="FD394" s="31">
        <f t="shared" si="4190"/>
        <v>0</v>
      </c>
      <c r="FE394" s="31">
        <f t="shared" si="4191"/>
        <v>0</v>
      </c>
      <c r="FF394" s="31">
        <f t="shared" si="4192"/>
        <v>0</v>
      </c>
      <c r="FG394" s="30">
        <f t="shared" si="4193"/>
        <v>0</v>
      </c>
      <c r="FH394" s="31">
        <f t="shared" si="4194"/>
        <v>0</v>
      </c>
      <c r="FI394" s="31">
        <f t="shared" si="4195"/>
        <v>0</v>
      </c>
      <c r="FJ394" s="31">
        <f t="shared" si="4196"/>
        <v>0</v>
      </c>
      <c r="FK394" s="31">
        <f t="shared" si="4197"/>
        <v>0</v>
      </c>
      <c r="FL394" s="31">
        <f t="shared" si="4198"/>
        <v>0</v>
      </c>
      <c r="FM394" s="31">
        <f t="shared" si="4199"/>
        <v>0</v>
      </c>
      <c r="FN394" s="31">
        <f t="shared" si="4200"/>
        <v>0</v>
      </c>
      <c r="FO394" s="31">
        <f t="shared" si="4201"/>
        <v>0</v>
      </c>
      <c r="FP394" s="31">
        <f t="shared" si="4202"/>
        <v>0</v>
      </c>
      <c r="FQ394" s="31">
        <f t="shared" si="4203"/>
        <v>0</v>
      </c>
      <c r="FR394" s="31"/>
      <c r="FS394" s="31">
        <f t="shared" si="4204"/>
        <v>0</v>
      </c>
      <c r="FT394" s="31">
        <f t="shared" si="4205"/>
        <v>0</v>
      </c>
      <c r="FU394" s="31">
        <f t="shared" si="4206"/>
        <v>0</v>
      </c>
      <c r="FV394" s="31">
        <f t="shared" si="4207"/>
        <v>1</v>
      </c>
      <c r="FW394" s="31">
        <f t="shared" si="4208"/>
        <v>8</v>
      </c>
      <c r="FX394" s="31">
        <f t="shared" si="4209"/>
        <v>0</v>
      </c>
      <c r="FY394" s="31">
        <f t="shared" si="4210"/>
        <v>0</v>
      </c>
      <c r="FZ394" s="31">
        <f t="shared" si="4211"/>
        <v>0</v>
      </c>
      <c r="GA394" s="31">
        <f t="shared" si="4212"/>
        <v>0</v>
      </c>
      <c r="GB394" s="31">
        <f t="shared" si="4213"/>
        <v>0</v>
      </c>
      <c r="GC394" s="31">
        <f t="shared" si="4214"/>
        <v>0</v>
      </c>
      <c r="GD394" s="31">
        <f t="shared" si="4215"/>
        <v>0</v>
      </c>
      <c r="GE394" s="97">
        <f t="shared" si="4216"/>
        <v>72</v>
      </c>
      <c r="GF394" s="98">
        <f t="shared" si="4217"/>
        <v>70</v>
      </c>
      <c r="GG394" s="31"/>
      <c r="GH394" s="31"/>
      <c r="GI394" s="31"/>
      <c r="GJ394" s="31"/>
      <c r="GL394" s="7"/>
      <c r="GM394" s="7"/>
      <c r="GN394" s="11"/>
      <c r="GO394" s="33"/>
      <c r="GP394" s="35"/>
      <c r="GQ394" s="11"/>
      <c r="GR394" s="36"/>
    </row>
    <row r="395" spans="1:200" s="2" customFormat="1" ht="24.95" hidden="1" customHeight="1">
      <c r="A395" s="31"/>
      <c r="B395" s="44" t="s">
        <v>130</v>
      </c>
      <c r="C395" s="109" t="s">
        <v>116</v>
      </c>
      <c r="D395" s="109" t="s">
        <v>112</v>
      </c>
      <c r="E395" s="45" t="s">
        <v>121</v>
      </c>
      <c r="F395" s="45" t="s">
        <v>155</v>
      </c>
      <c r="G395" s="45" t="s">
        <v>152</v>
      </c>
      <c r="H395" s="45">
        <v>204</v>
      </c>
      <c r="I395" s="45">
        <v>1</v>
      </c>
      <c r="J395" s="45">
        <v>1</v>
      </c>
      <c r="K395" s="45">
        <f t="shared" si="4223"/>
        <v>2</v>
      </c>
      <c r="L395" s="44">
        <v>16</v>
      </c>
      <c r="M395" s="99">
        <f t="shared" si="4224"/>
        <v>16</v>
      </c>
      <c r="N395" s="62"/>
      <c r="O395" s="58">
        <f t="shared" si="4225"/>
        <v>0</v>
      </c>
      <c r="P395" s="62"/>
      <c r="Q395" s="58">
        <f t="shared" si="4226"/>
        <v>0</v>
      </c>
      <c r="R395" s="62"/>
      <c r="S395" s="58">
        <f t="shared" si="4227"/>
        <v>0</v>
      </c>
      <c r="T395" s="62">
        <v>16</v>
      </c>
      <c r="U395" s="58">
        <v>16</v>
      </c>
      <c r="V395" s="63"/>
      <c r="W395" s="52"/>
      <c r="X395" s="52"/>
      <c r="Y395" s="52"/>
      <c r="Z395" s="63"/>
      <c r="AA395" s="52"/>
      <c r="AB395" s="63"/>
      <c r="AC395" s="52"/>
      <c r="AD395" s="63"/>
      <c r="AE395" s="108"/>
      <c r="AF395" s="63"/>
      <c r="AG395" s="52"/>
      <c r="AH395" s="63"/>
      <c r="AI395" s="52"/>
      <c r="AJ395" s="63"/>
      <c r="AK395" s="52"/>
      <c r="AL395" s="63"/>
      <c r="AM395" s="52"/>
      <c r="AN395" s="63"/>
      <c r="AO395" s="52"/>
      <c r="AP395" s="63"/>
      <c r="AQ395" s="52"/>
      <c r="AR395" s="63"/>
      <c r="AS395" s="52"/>
      <c r="AT395" s="63"/>
      <c r="AU395" s="52"/>
      <c r="AV395" s="63"/>
      <c r="AW395" s="52"/>
      <c r="AX395" s="63"/>
      <c r="AY395" s="52"/>
      <c r="AZ395" s="63"/>
      <c r="BA395" s="52"/>
      <c r="BB395" s="63"/>
      <c r="BC395" s="52"/>
      <c r="BD395" s="63"/>
      <c r="BE395" s="52"/>
      <c r="BF395" s="52"/>
      <c r="BG395" s="52">
        <f t="shared" ref="BG395" si="4249">SUM(AO395+BE395+BC395+BA395+AY395+AW395+AS395+AQ395+AK395+AM395+AI395+AG395+AE395+AC395+AA395+Y395+X395+W395+U395+Q395+O395+S395+AU395)</f>
        <v>16</v>
      </c>
      <c r="BH395" s="52">
        <f t="shared" si="4168"/>
        <v>16</v>
      </c>
      <c r="BI395" s="31"/>
      <c r="BJ395" s="31"/>
      <c r="BK395" s="31"/>
      <c r="BL395" s="31"/>
      <c r="BM395" s="31"/>
      <c r="BN395" s="44" t="s">
        <v>174</v>
      </c>
      <c r="BO395" s="45"/>
      <c r="BP395" s="45" t="s">
        <v>112</v>
      </c>
      <c r="BQ395" s="103" t="s">
        <v>175</v>
      </c>
      <c r="BR395" s="45"/>
      <c r="BS395" s="45">
        <v>2</v>
      </c>
      <c r="BT395" s="45">
        <v>30</v>
      </c>
      <c r="BU395" s="45">
        <v>1</v>
      </c>
      <c r="BV395" s="45">
        <v>1</v>
      </c>
      <c r="BW395" s="45">
        <v>2</v>
      </c>
      <c r="BX395" s="45">
        <v>32</v>
      </c>
      <c r="BY395" s="99">
        <f t="shared" si="4229"/>
        <v>52</v>
      </c>
      <c r="BZ395" s="62"/>
      <c r="CA395" s="58">
        <f>SUM(BZ395)*BU395</f>
        <v>0</v>
      </c>
      <c r="CB395" s="62"/>
      <c r="CC395" s="58">
        <f t="shared" si="4231"/>
        <v>0</v>
      </c>
      <c r="CD395" s="62">
        <v>20</v>
      </c>
      <c r="CE395" s="58">
        <f>SUM(CD395)*BV395*3*BU395</f>
        <v>60</v>
      </c>
      <c r="CF395" s="62">
        <v>32</v>
      </c>
      <c r="CG395" s="58">
        <f>SUM(CF395)*BW395</f>
        <v>64</v>
      </c>
      <c r="CH395" s="63"/>
      <c r="CI395" s="52"/>
      <c r="CJ395" s="52"/>
      <c r="CK395" s="52"/>
      <c r="CL395" s="63"/>
      <c r="CM395" s="52"/>
      <c r="CN395" s="63"/>
      <c r="CO395" s="52"/>
      <c r="CP395" s="63"/>
      <c r="CQ395" s="108"/>
      <c r="CR395" s="63"/>
      <c r="CS395" s="52"/>
      <c r="CT395" s="63"/>
      <c r="CU395" s="52"/>
      <c r="CV395" s="63"/>
      <c r="CW395" s="52"/>
      <c r="CX395" s="63"/>
      <c r="CY395" s="52"/>
      <c r="CZ395" s="63"/>
      <c r="DA395" s="52"/>
      <c r="DB395" s="63"/>
      <c r="DC395" s="52"/>
      <c r="DD395" s="63"/>
      <c r="DE395" s="52"/>
      <c r="DF395" s="63"/>
      <c r="DG395" s="52"/>
      <c r="DH395" s="63"/>
      <c r="DI395" s="52"/>
      <c r="DJ395" s="63"/>
      <c r="DK395" s="52"/>
      <c r="DL395" s="63"/>
      <c r="DM395" s="52"/>
      <c r="DN395" s="63"/>
      <c r="DO395" s="52"/>
      <c r="DP395" s="63"/>
      <c r="DQ395" s="52"/>
      <c r="DR395" s="52"/>
      <c r="DS395" s="52">
        <f t="shared" si="4170"/>
        <v>124</v>
      </c>
      <c r="DT395" s="52">
        <f t="shared" si="4171"/>
        <v>124</v>
      </c>
      <c r="DU395" s="31"/>
      <c r="DV395" s="31"/>
      <c r="DW395" s="31"/>
      <c r="DX395" s="31"/>
      <c r="DY395" s="31"/>
      <c r="DZ395" s="44"/>
      <c r="EA395" s="95"/>
      <c r="EB395" s="45"/>
      <c r="EC395" s="31"/>
      <c r="ED395" s="31"/>
      <c r="EE395" s="31"/>
      <c r="EF395" s="31"/>
      <c r="EG395" s="31"/>
      <c r="EH395" s="31"/>
      <c r="EI395" s="31"/>
      <c r="EJ395" s="31">
        <f t="shared" si="4220"/>
        <v>48</v>
      </c>
      <c r="EK395" s="31">
        <f t="shared" si="4221"/>
        <v>68</v>
      </c>
      <c r="EL395" s="31">
        <f t="shared" si="4222"/>
        <v>0</v>
      </c>
      <c r="EM395" s="30">
        <f t="shared" si="4173"/>
        <v>0</v>
      </c>
      <c r="EN395" s="31">
        <f t="shared" si="4174"/>
        <v>0</v>
      </c>
      <c r="EO395" s="31">
        <f t="shared" si="4175"/>
        <v>0</v>
      </c>
      <c r="EP395" s="31">
        <f t="shared" si="4176"/>
        <v>20</v>
      </c>
      <c r="EQ395" s="31">
        <f t="shared" si="4177"/>
        <v>60</v>
      </c>
      <c r="ER395" s="31">
        <f t="shared" si="4178"/>
        <v>48</v>
      </c>
      <c r="ES395" s="31">
        <f t="shared" si="4179"/>
        <v>80</v>
      </c>
      <c r="ET395" s="31">
        <f t="shared" si="4180"/>
        <v>0</v>
      </c>
      <c r="EU395" s="31">
        <f t="shared" si="4181"/>
        <v>0</v>
      </c>
      <c r="EV395" s="31">
        <f t="shared" si="4182"/>
        <v>0</v>
      </c>
      <c r="EW395" s="30">
        <f t="shared" si="4183"/>
        <v>0</v>
      </c>
      <c r="EX395" s="31">
        <f t="shared" si="4184"/>
        <v>0</v>
      </c>
      <c r="EY395" s="31">
        <f t="shared" si="4185"/>
        <v>0</v>
      </c>
      <c r="EZ395" s="31">
        <f t="shared" si="4186"/>
        <v>0</v>
      </c>
      <c r="FA395" s="31">
        <f t="shared" si="4187"/>
        <v>0</v>
      </c>
      <c r="FB395" s="31">
        <f t="shared" si="4188"/>
        <v>0</v>
      </c>
      <c r="FC395" s="31">
        <f t="shared" si="4189"/>
        <v>0</v>
      </c>
      <c r="FD395" s="31">
        <f t="shared" si="4190"/>
        <v>0</v>
      </c>
      <c r="FE395" s="31">
        <f t="shared" si="4191"/>
        <v>0</v>
      </c>
      <c r="FF395" s="31">
        <f t="shared" si="4192"/>
        <v>0</v>
      </c>
      <c r="FG395" s="30">
        <f t="shared" si="4193"/>
        <v>0</v>
      </c>
      <c r="FH395" s="31">
        <f t="shared" si="4194"/>
        <v>0</v>
      </c>
      <c r="FI395" s="31">
        <f t="shared" si="4195"/>
        <v>0</v>
      </c>
      <c r="FJ395" s="31">
        <f t="shared" si="4196"/>
        <v>0</v>
      </c>
      <c r="FK395" s="31">
        <f t="shared" si="4197"/>
        <v>0</v>
      </c>
      <c r="FL395" s="31">
        <f t="shared" si="4198"/>
        <v>0</v>
      </c>
      <c r="FM395" s="31">
        <f t="shared" si="4199"/>
        <v>0</v>
      </c>
      <c r="FN395" s="31">
        <f t="shared" si="4200"/>
        <v>0</v>
      </c>
      <c r="FO395" s="31">
        <f t="shared" si="4201"/>
        <v>0</v>
      </c>
      <c r="FP395" s="31">
        <f t="shared" si="4202"/>
        <v>0</v>
      </c>
      <c r="FQ395" s="31">
        <f t="shared" si="4203"/>
        <v>0</v>
      </c>
      <c r="FR395" s="31"/>
      <c r="FS395" s="31">
        <f t="shared" si="4204"/>
        <v>0</v>
      </c>
      <c r="FT395" s="31">
        <f t="shared" si="4205"/>
        <v>0</v>
      </c>
      <c r="FU395" s="31">
        <f t="shared" si="4206"/>
        <v>0</v>
      </c>
      <c r="FV395" s="31">
        <f t="shared" si="4207"/>
        <v>0</v>
      </c>
      <c r="FW395" s="31">
        <f t="shared" si="4208"/>
        <v>0</v>
      </c>
      <c r="FX395" s="31">
        <f t="shared" si="4209"/>
        <v>0</v>
      </c>
      <c r="FY395" s="31">
        <f t="shared" si="4210"/>
        <v>0</v>
      </c>
      <c r="FZ395" s="31">
        <f t="shared" si="4211"/>
        <v>0</v>
      </c>
      <c r="GA395" s="31">
        <f t="shared" si="4212"/>
        <v>0</v>
      </c>
      <c r="GB395" s="31">
        <f t="shared" si="4213"/>
        <v>0</v>
      </c>
      <c r="GC395" s="31">
        <f t="shared" si="4214"/>
        <v>0</v>
      </c>
      <c r="GD395" s="31">
        <f t="shared" si="4215"/>
        <v>0</v>
      </c>
      <c r="GE395" s="97">
        <f t="shared" si="4216"/>
        <v>140</v>
      </c>
      <c r="GF395" s="98">
        <f t="shared" si="4217"/>
        <v>140</v>
      </c>
      <c r="GG395" s="31"/>
      <c r="GH395" s="31"/>
      <c r="GI395" s="31"/>
      <c r="GJ395" s="31"/>
      <c r="GL395" s="7"/>
      <c r="GM395" s="7"/>
      <c r="GN395" s="11"/>
      <c r="GO395" s="33"/>
      <c r="GP395" s="35"/>
      <c r="GQ395" s="11"/>
      <c r="GR395" s="36"/>
    </row>
    <row r="396" spans="1:200" s="2" customFormat="1" ht="24.95" hidden="1" customHeight="1">
      <c r="A396" s="31"/>
      <c r="B396" s="102" t="s">
        <v>110</v>
      </c>
      <c r="C396" s="45" t="s">
        <v>116</v>
      </c>
      <c r="D396" s="45" t="s">
        <v>112</v>
      </c>
      <c r="E396" s="45" t="s">
        <v>121</v>
      </c>
      <c r="F396" s="45">
        <v>313</v>
      </c>
      <c r="G396" s="45">
        <v>5</v>
      </c>
      <c r="H396" s="45">
        <v>73</v>
      </c>
      <c r="I396" s="45">
        <v>1</v>
      </c>
      <c r="J396" s="45">
        <v>1</v>
      </c>
      <c r="K396" s="45">
        <v>1</v>
      </c>
      <c r="L396" s="104">
        <v>44</v>
      </c>
      <c r="M396" s="99">
        <f t="shared" si="4224"/>
        <v>6</v>
      </c>
      <c r="N396" s="62"/>
      <c r="O396" s="58">
        <f t="shared" si="4225"/>
        <v>0</v>
      </c>
      <c r="P396" s="62"/>
      <c r="Q396" s="58">
        <f t="shared" si="4226"/>
        <v>0</v>
      </c>
      <c r="R396" s="62">
        <v>0</v>
      </c>
      <c r="S396" s="58">
        <f t="shared" si="4227"/>
        <v>0</v>
      </c>
      <c r="T396" s="62">
        <v>6</v>
      </c>
      <c r="U396" s="58">
        <f t="shared" si="4247"/>
        <v>6</v>
      </c>
      <c r="V396" s="63"/>
      <c r="W396" s="52"/>
      <c r="X396" s="52"/>
      <c r="Y396" s="52"/>
      <c r="Z396" s="63"/>
      <c r="AA396" s="52"/>
      <c r="AB396" s="63"/>
      <c r="AC396" s="52"/>
      <c r="AD396" s="63"/>
      <c r="AE396" s="108"/>
      <c r="AF396" s="63"/>
      <c r="AG396" s="52"/>
      <c r="AH396" s="63"/>
      <c r="AI396" s="52"/>
      <c r="AJ396" s="63"/>
      <c r="AK396" s="52"/>
      <c r="AL396" s="63"/>
      <c r="AM396" s="52"/>
      <c r="AN396" s="63"/>
      <c r="AO396" s="52"/>
      <c r="AP396" s="63"/>
      <c r="AQ396" s="52"/>
      <c r="AR396" s="63"/>
      <c r="AS396" s="52"/>
      <c r="AT396" s="63"/>
      <c r="AU396" s="52"/>
      <c r="AV396" s="63"/>
      <c r="AW396" s="52"/>
      <c r="AX396" s="63"/>
      <c r="AY396" s="52"/>
      <c r="AZ396" s="63"/>
      <c r="BA396" s="52"/>
      <c r="BB396" s="63"/>
      <c r="BC396" s="52"/>
      <c r="BD396" s="63"/>
      <c r="BE396" s="52"/>
      <c r="BF396" s="52"/>
      <c r="BG396" s="52">
        <f t="shared" ref="BG396" si="4250">SUM(AO396+BE396+BC396+BA396+AY396+AW396+AS396+AQ396+AK396+AM396+AI396+AG396+AE396+AC396+AA396+Y396+X396+W396+U396+Q396+O396+S396+AU396)</f>
        <v>6</v>
      </c>
      <c r="BH396" s="52">
        <f t="shared" si="4168"/>
        <v>6</v>
      </c>
      <c r="BI396" s="31"/>
      <c r="BJ396" s="31"/>
      <c r="BK396" s="31"/>
      <c r="BL396" s="31"/>
      <c r="BM396" s="31"/>
      <c r="BN396" s="44" t="s">
        <v>130</v>
      </c>
      <c r="BO396" s="109" t="s">
        <v>116</v>
      </c>
      <c r="BP396" s="109" t="s">
        <v>112</v>
      </c>
      <c r="BQ396" s="45" t="s">
        <v>121</v>
      </c>
      <c r="BR396" s="45" t="s">
        <v>122</v>
      </c>
      <c r="BS396" s="45" t="s">
        <v>176</v>
      </c>
      <c r="BT396" s="45">
        <v>116</v>
      </c>
      <c r="BU396" s="45">
        <v>1</v>
      </c>
      <c r="BV396" s="45">
        <v>1</v>
      </c>
      <c r="BW396" s="45">
        <f t="shared" ref="BW396" si="4251">SUM(BV396)*2</f>
        <v>2</v>
      </c>
      <c r="BX396" s="44">
        <v>10</v>
      </c>
      <c r="BY396" s="99">
        <f t="shared" si="4229"/>
        <v>0</v>
      </c>
      <c r="BZ396" s="62"/>
      <c r="CA396" s="58">
        <f t="shared" ref="CA396" si="4252">SUM(BZ396)*BU396</f>
        <v>0</v>
      </c>
      <c r="CB396" s="62"/>
      <c r="CC396" s="58">
        <f t="shared" si="4231"/>
        <v>0</v>
      </c>
      <c r="CD396" s="62"/>
      <c r="CE396" s="58">
        <f t="shared" ref="CE396:CE397" si="4253">SUM(CD396)*BV396</f>
        <v>0</v>
      </c>
      <c r="CF396" s="62"/>
      <c r="CG396" s="58">
        <f t="shared" ref="CG396:CG397" si="4254">SUM(CF396)*BW396</f>
        <v>0</v>
      </c>
      <c r="CH396" s="63"/>
      <c r="CI396" s="52"/>
      <c r="CJ396" s="52"/>
      <c r="CK396" s="52"/>
      <c r="CL396" s="63"/>
      <c r="CM396" s="52"/>
      <c r="CN396" s="63"/>
      <c r="CO396" s="52"/>
      <c r="CP396" s="63"/>
      <c r="CQ396" s="108"/>
      <c r="CR396" s="63"/>
      <c r="CS396" s="52"/>
      <c r="CT396" s="63"/>
      <c r="CU396" s="52"/>
      <c r="CV396" s="63"/>
      <c r="CW396" s="52"/>
      <c r="CX396" s="63"/>
      <c r="CY396" s="52"/>
      <c r="CZ396" s="63"/>
      <c r="DA396" s="52"/>
      <c r="DB396" s="63"/>
      <c r="DC396" s="52"/>
      <c r="DD396" s="63"/>
      <c r="DE396" s="52"/>
      <c r="DF396" s="63"/>
      <c r="DG396" s="52"/>
      <c r="DH396" s="63"/>
      <c r="DI396" s="52"/>
      <c r="DJ396" s="63"/>
      <c r="DK396" s="52"/>
      <c r="DL396" s="63"/>
      <c r="DM396" s="52"/>
      <c r="DN396" s="63"/>
      <c r="DO396" s="52"/>
      <c r="DP396" s="63"/>
      <c r="DQ396" s="52"/>
      <c r="DR396" s="52"/>
      <c r="DS396" s="52">
        <f t="shared" si="4170"/>
        <v>0</v>
      </c>
      <c r="DT396" s="52">
        <f t="shared" si="4171"/>
        <v>0</v>
      </c>
      <c r="DU396" s="31"/>
      <c r="DV396" s="31"/>
      <c r="DW396" s="31"/>
      <c r="DX396" s="31"/>
      <c r="DY396" s="31"/>
      <c r="DZ396" s="44"/>
      <c r="EA396" s="95"/>
      <c r="EB396" s="45"/>
      <c r="EC396" s="31"/>
      <c r="ED396" s="31"/>
      <c r="EE396" s="31"/>
      <c r="EF396" s="31"/>
      <c r="EG396" s="31"/>
      <c r="EH396" s="31"/>
      <c r="EI396" s="31"/>
      <c r="EJ396" s="31">
        <f t="shared" si="4220"/>
        <v>54</v>
      </c>
      <c r="EK396" s="31">
        <f t="shared" si="4221"/>
        <v>6</v>
      </c>
      <c r="EL396" s="31">
        <f t="shared" si="4222"/>
        <v>0</v>
      </c>
      <c r="EM396" s="30">
        <f t="shared" si="4173"/>
        <v>0</v>
      </c>
      <c r="EN396" s="31">
        <f t="shared" si="4174"/>
        <v>0</v>
      </c>
      <c r="EO396" s="31">
        <f t="shared" si="4175"/>
        <v>0</v>
      </c>
      <c r="EP396" s="31">
        <f t="shared" si="4176"/>
        <v>0</v>
      </c>
      <c r="EQ396" s="31">
        <f t="shared" si="4177"/>
        <v>0</v>
      </c>
      <c r="ER396" s="31">
        <f t="shared" si="4178"/>
        <v>6</v>
      </c>
      <c r="ES396" s="31">
        <f t="shared" si="4179"/>
        <v>6</v>
      </c>
      <c r="ET396" s="31">
        <f t="shared" si="4180"/>
        <v>0</v>
      </c>
      <c r="EU396" s="31">
        <f t="shared" si="4181"/>
        <v>0</v>
      </c>
      <c r="EV396" s="31">
        <f t="shared" si="4182"/>
        <v>0</v>
      </c>
      <c r="EW396" s="30">
        <f t="shared" si="4183"/>
        <v>0</v>
      </c>
      <c r="EX396" s="31">
        <f t="shared" si="4184"/>
        <v>0</v>
      </c>
      <c r="EY396" s="31">
        <f t="shared" si="4185"/>
        <v>0</v>
      </c>
      <c r="EZ396" s="31">
        <f t="shared" si="4186"/>
        <v>0</v>
      </c>
      <c r="FA396" s="31">
        <f t="shared" si="4187"/>
        <v>0</v>
      </c>
      <c r="FB396" s="31">
        <f t="shared" si="4188"/>
        <v>0</v>
      </c>
      <c r="FC396" s="31">
        <f t="shared" si="4189"/>
        <v>0</v>
      </c>
      <c r="FD396" s="31">
        <f t="shared" si="4190"/>
        <v>0</v>
      </c>
      <c r="FE396" s="31">
        <f t="shared" si="4191"/>
        <v>0</v>
      </c>
      <c r="FF396" s="31">
        <f t="shared" si="4192"/>
        <v>0</v>
      </c>
      <c r="FG396" s="30">
        <f t="shared" si="4193"/>
        <v>0</v>
      </c>
      <c r="FH396" s="31">
        <f t="shared" si="4194"/>
        <v>0</v>
      </c>
      <c r="FI396" s="31">
        <f t="shared" si="4195"/>
        <v>0</v>
      </c>
      <c r="FJ396" s="31">
        <f t="shared" si="4196"/>
        <v>0</v>
      </c>
      <c r="FK396" s="31">
        <f t="shared" si="4197"/>
        <v>0</v>
      </c>
      <c r="FL396" s="31">
        <f t="shared" si="4198"/>
        <v>0</v>
      </c>
      <c r="FM396" s="31">
        <f t="shared" si="4199"/>
        <v>0</v>
      </c>
      <c r="FN396" s="31">
        <f t="shared" si="4200"/>
        <v>0</v>
      </c>
      <c r="FO396" s="31">
        <f t="shared" si="4201"/>
        <v>0</v>
      </c>
      <c r="FP396" s="31">
        <f t="shared" si="4202"/>
        <v>0</v>
      </c>
      <c r="FQ396" s="31">
        <f t="shared" si="4203"/>
        <v>0</v>
      </c>
      <c r="FR396" s="31"/>
      <c r="FS396" s="31">
        <f t="shared" si="4204"/>
        <v>0</v>
      </c>
      <c r="FT396" s="31">
        <f t="shared" si="4205"/>
        <v>0</v>
      </c>
      <c r="FU396" s="31">
        <f t="shared" si="4206"/>
        <v>0</v>
      </c>
      <c r="FV396" s="31">
        <f t="shared" si="4207"/>
        <v>0</v>
      </c>
      <c r="FW396" s="31">
        <f t="shared" si="4208"/>
        <v>0</v>
      </c>
      <c r="FX396" s="31">
        <f t="shared" si="4209"/>
        <v>0</v>
      </c>
      <c r="FY396" s="31">
        <f t="shared" si="4210"/>
        <v>0</v>
      </c>
      <c r="FZ396" s="31">
        <f t="shared" si="4211"/>
        <v>0</v>
      </c>
      <c r="GA396" s="31">
        <f t="shared" si="4212"/>
        <v>0</v>
      </c>
      <c r="GB396" s="31">
        <f t="shared" si="4213"/>
        <v>0</v>
      </c>
      <c r="GC396" s="31">
        <f t="shared" si="4214"/>
        <v>0</v>
      </c>
      <c r="GD396" s="31">
        <f t="shared" si="4215"/>
        <v>0</v>
      </c>
      <c r="GE396" s="97">
        <f t="shared" si="4216"/>
        <v>6</v>
      </c>
      <c r="GF396" s="98">
        <f t="shared" si="4217"/>
        <v>6</v>
      </c>
      <c r="GG396" s="31"/>
      <c r="GH396" s="31"/>
      <c r="GI396" s="31"/>
      <c r="GJ396" s="31"/>
      <c r="GL396" s="7"/>
      <c r="GM396" s="7"/>
      <c r="GN396" s="11"/>
      <c r="GO396" s="33"/>
      <c r="GP396" s="35"/>
      <c r="GR396" s="36"/>
    </row>
    <row r="397" spans="1:200" s="2" customFormat="1" ht="24.95" hidden="1" customHeight="1">
      <c r="A397" s="31"/>
      <c r="B397" s="111" t="s">
        <v>110</v>
      </c>
      <c r="C397" s="109" t="s">
        <v>116</v>
      </c>
      <c r="D397" s="109" t="s">
        <v>112</v>
      </c>
      <c r="E397" s="45" t="s">
        <v>121</v>
      </c>
      <c r="F397" s="45">
        <v>419</v>
      </c>
      <c r="G397" s="109">
        <v>7</v>
      </c>
      <c r="H397" s="45">
        <v>166</v>
      </c>
      <c r="I397" s="45">
        <v>1</v>
      </c>
      <c r="J397" s="45">
        <v>1</v>
      </c>
      <c r="K397" s="45">
        <v>1</v>
      </c>
      <c r="L397" s="44">
        <v>40</v>
      </c>
      <c r="M397" s="99">
        <f>SUM(N397+P397+R397+T397+V397)</f>
        <v>6</v>
      </c>
      <c r="N397" s="62"/>
      <c r="O397" s="58">
        <f>SUM(N397)*I397</f>
        <v>0</v>
      </c>
      <c r="P397" s="62"/>
      <c r="Q397" s="58">
        <f>J397*P397</f>
        <v>0</v>
      </c>
      <c r="R397" s="62">
        <v>0</v>
      </c>
      <c r="S397" s="58">
        <f>SUM(R397)*J397</f>
        <v>0</v>
      </c>
      <c r="T397" s="62">
        <v>6</v>
      </c>
      <c r="U397" s="58">
        <f>SUM(T397)*K397</f>
        <v>6</v>
      </c>
      <c r="V397" s="63"/>
      <c r="W397" s="52"/>
      <c r="X397" s="52"/>
      <c r="Y397" s="52"/>
      <c r="Z397" s="63"/>
      <c r="AA397" s="52"/>
      <c r="AB397" s="63"/>
      <c r="AC397" s="52"/>
      <c r="AD397" s="63"/>
      <c r="AE397" s="108"/>
      <c r="AF397" s="63"/>
      <c r="AG397" s="52"/>
      <c r="AH397" s="63"/>
      <c r="AI397" s="52"/>
      <c r="AJ397" s="63"/>
      <c r="AK397" s="52"/>
      <c r="AL397" s="63"/>
      <c r="AM397" s="52"/>
      <c r="AN397" s="63"/>
      <c r="AO397" s="52"/>
      <c r="AP397" s="63"/>
      <c r="AQ397" s="52"/>
      <c r="AR397" s="63"/>
      <c r="AS397" s="52"/>
      <c r="AT397" s="63"/>
      <c r="AU397" s="52"/>
      <c r="AV397" s="63"/>
      <c r="AW397" s="52"/>
      <c r="AX397" s="63"/>
      <c r="AY397" s="52"/>
      <c r="AZ397" s="63"/>
      <c r="BA397" s="52"/>
      <c r="BB397" s="63"/>
      <c r="BC397" s="52"/>
      <c r="BD397" s="63"/>
      <c r="BE397" s="52"/>
      <c r="BF397" s="52"/>
      <c r="BG397" s="52">
        <f t="shared" ref="BG397" si="4255">SUM(AO397+BE397+BC397+BA397+AY397+AW397+AS397+AQ397+AK397+AM397+AI397+AG397+AE397+AC397+AA397+Y397+X397+W397+U397+Q397+O397+S397+AU397)</f>
        <v>6</v>
      </c>
      <c r="BH397" s="52">
        <f t="shared" si="4168"/>
        <v>6</v>
      </c>
      <c r="BI397" s="31"/>
      <c r="BJ397" s="31"/>
      <c r="BK397" s="31"/>
      <c r="BL397" s="31"/>
      <c r="BM397" s="31"/>
      <c r="BN397" s="44" t="s">
        <v>130</v>
      </c>
      <c r="BO397" s="109" t="s">
        <v>116</v>
      </c>
      <c r="BP397" s="109" t="s">
        <v>112</v>
      </c>
      <c r="BQ397" s="45" t="s">
        <v>121</v>
      </c>
      <c r="BR397" s="45" t="s">
        <v>155</v>
      </c>
      <c r="BS397" s="45" t="s">
        <v>156</v>
      </c>
      <c r="BT397" s="45">
        <v>204</v>
      </c>
      <c r="BU397" s="45">
        <v>1</v>
      </c>
      <c r="BV397" s="45">
        <v>1</v>
      </c>
      <c r="BW397" s="45">
        <f t="shared" ref="BW397" si="4256">SUM(BV397)*2</f>
        <v>2</v>
      </c>
      <c r="BX397" s="44">
        <v>20</v>
      </c>
      <c r="BY397" s="99">
        <f t="shared" si="4229"/>
        <v>0</v>
      </c>
      <c r="BZ397" s="62"/>
      <c r="CA397" s="58">
        <f>SUM(BZ397)*BU397</f>
        <v>0</v>
      </c>
      <c r="CB397" s="62"/>
      <c r="CC397" s="58">
        <f t="shared" si="4231"/>
        <v>0</v>
      </c>
      <c r="CD397" s="62"/>
      <c r="CE397" s="58">
        <f t="shared" si="4253"/>
        <v>0</v>
      </c>
      <c r="CF397" s="62"/>
      <c r="CG397" s="58">
        <f t="shared" si="4254"/>
        <v>0</v>
      </c>
      <c r="CH397" s="63"/>
      <c r="CI397" s="52"/>
      <c r="CJ397" s="52"/>
      <c r="CK397" s="52"/>
      <c r="CL397" s="63"/>
      <c r="CM397" s="52"/>
      <c r="CN397" s="63"/>
      <c r="CO397" s="52"/>
      <c r="CP397" s="63"/>
      <c r="CQ397" s="108"/>
      <c r="CR397" s="63"/>
      <c r="CS397" s="52"/>
      <c r="CT397" s="63"/>
      <c r="CU397" s="52"/>
      <c r="CV397" s="63"/>
      <c r="CW397" s="52"/>
      <c r="CX397" s="63"/>
      <c r="CY397" s="52"/>
      <c r="CZ397" s="63"/>
      <c r="DA397" s="52"/>
      <c r="DB397" s="63"/>
      <c r="DC397" s="52"/>
      <c r="DD397" s="63"/>
      <c r="DE397" s="52"/>
      <c r="DF397" s="63"/>
      <c r="DG397" s="52"/>
      <c r="DH397" s="63"/>
      <c r="DI397" s="52"/>
      <c r="DJ397" s="63"/>
      <c r="DK397" s="52"/>
      <c r="DL397" s="63"/>
      <c r="DM397" s="52"/>
      <c r="DN397" s="63"/>
      <c r="DO397" s="52"/>
      <c r="DP397" s="63"/>
      <c r="DQ397" s="52"/>
      <c r="DR397" s="52"/>
      <c r="DS397" s="52">
        <f t="shared" si="4170"/>
        <v>0</v>
      </c>
      <c r="DT397" s="52">
        <f t="shared" si="4171"/>
        <v>0</v>
      </c>
      <c r="DU397" s="31"/>
      <c r="DV397" s="31"/>
      <c r="DW397" s="31"/>
      <c r="DX397" s="31"/>
      <c r="DY397" s="31"/>
      <c r="DZ397" s="47"/>
      <c r="EA397" s="95"/>
      <c r="EB397" s="31"/>
      <c r="EC397" s="31"/>
      <c r="ED397" s="31"/>
      <c r="EE397" s="31"/>
      <c r="EF397" s="31"/>
      <c r="EG397" s="31"/>
      <c r="EH397" s="31"/>
      <c r="EI397" s="31"/>
      <c r="EJ397" s="31">
        <f t="shared" si="4220"/>
        <v>60</v>
      </c>
      <c r="EK397" s="31">
        <f t="shared" si="4221"/>
        <v>6</v>
      </c>
      <c r="EL397" s="31">
        <f t="shared" si="4222"/>
        <v>0</v>
      </c>
      <c r="EM397" s="30">
        <f t="shared" si="4173"/>
        <v>0</v>
      </c>
      <c r="EN397" s="31">
        <f t="shared" si="4174"/>
        <v>0</v>
      </c>
      <c r="EO397" s="31">
        <f t="shared" si="4175"/>
        <v>0</v>
      </c>
      <c r="EP397" s="31">
        <f t="shared" si="4176"/>
        <v>0</v>
      </c>
      <c r="EQ397" s="31">
        <f t="shared" si="4177"/>
        <v>0</v>
      </c>
      <c r="ER397" s="31">
        <f t="shared" si="4178"/>
        <v>6</v>
      </c>
      <c r="ES397" s="31">
        <f t="shared" si="4179"/>
        <v>6</v>
      </c>
      <c r="ET397" s="31">
        <f t="shared" si="4180"/>
        <v>0</v>
      </c>
      <c r="EU397" s="31">
        <f t="shared" si="4181"/>
        <v>0</v>
      </c>
      <c r="EV397" s="31">
        <f t="shared" si="4182"/>
        <v>0</v>
      </c>
      <c r="EW397" s="30">
        <f t="shared" si="4183"/>
        <v>0</v>
      </c>
      <c r="EX397" s="31">
        <f t="shared" si="4184"/>
        <v>0</v>
      </c>
      <c r="EY397" s="31">
        <f t="shared" si="4185"/>
        <v>0</v>
      </c>
      <c r="EZ397" s="31">
        <f t="shared" si="4186"/>
        <v>0</v>
      </c>
      <c r="FA397" s="31">
        <f t="shared" si="4187"/>
        <v>0</v>
      </c>
      <c r="FB397" s="31">
        <f t="shared" si="4188"/>
        <v>0</v>
      </c>
      <c r="FC397" s="31">
        <f t="shared" si="4189"/>
        <v>0</v>
      </c>
      <c r="FD397" s="31">
        <f t="shared" si="4190"/>
        <v>0</v>
      </c>
      <c r="FE397" s="31">
        <f t="shared" si="4191"/>
        <v>0</v>
      </c>
      <c r="FF397" s="31">
        <f t="shared" si="4192"/>
        <v>0</v>
      </c>
      <c r="FG397" s="30">
        <f t="shared" si="4193"/>
        <v>0</v>
      </c>
      <c r="FH397" s="31">
        <f t="shared" si="4194"/>
        <v>0</v>
      </c>
      <c r="FI397" s="31">
        <f t="shared" si="4195"/>
        <v>0</v>
      </c>
      <c r="FJ397" s="31">
        <f t="shared" si="4196"/>
        <v>0</v>
      </c>
      <c r="FK397" s="31">
        <f t="shared" si="4197"/>
        <v>0</v>
      </c>
      <c r="FL397" s="31">
        <f t="shared" si="4198"/>
        <v>0</v>
      </c>
      <c r="FM397" s="31">
        <f t="shared" si="4199"/>
        <v>0</v>
      </c>
      <c r="FN397" s="31">
        <f t="shared" si="4200"/>
        <v>0</v>
      </c>
      <c r="FO397" s="31">
        <f t="shared" si="4201"/>
        <v>0</v>
      </c>
      <c r="FP397" s="31">
        <f t="shared" si="4202"/>
        <v>0</v>
      </c>
      <c r="FQ397" s="31">
        <f t="shared" si="4203"/>
        <v>0</v>
      </c>
      <c r="FR397" s="31"/>
      <c r="FS397" s="31">
        <f t="shared" si="4204"/>
        <v>0</v>
      </c>
      <c r="FT397" s="31">
        <f t="shared" si="4205"/>
        <v>0</v>
      </c>
      <c r="FU397" s="31">
        <f t="shared" si="4206"/>
        <v>0</v>
      </c>
      <c r="FV397" s="31">
        <f t="shared" si="4207"/>
        <v>0</v>
      </c>
      <c r="FW397" s="31">
        <f t="shared" si="4208"/>
        <v>0</v>
      </c>
      <c r="FX397" s="31">
        <f t="shared" si="4209"/>
        <v>0</v>
      </c>
      <c r="FY397" s="31">
        <f t="shared" si="4210"/>
        <v>0</v>
      </c>
      <c r="FZ397" s="31">
        <f t="shared" si="4211"/>
        <v>0</v>
      </c>
      <c r="GA397" s="31">
        <f t="shared" si="4212"/>
        <v>0</v>
      </c>
      <c r="GB397" s="31">
        <f t="shared" si="4213"/>
        <v>0</v>
      </c>
      <c r="GC397" s="31">
        <f t="shared" si="4214"/>
        <v>0</v>
      </c>
      <c r="GD397" s="31">
        <f t="shared" si="4215"/>
        <v>0</v>
      </c>
      <c r="GE397" s="97">
        <f t="shared" si="4216"/>
        <v>6</v>
      </c>
      <c r="GF397" s="98">
        <f t="shared" si="4217"/>
        <v>6</v>
      </c>
      <c r="GG397" s="31"/>
      <c r="GH397" s="31"/>
      <c r="GI397" s="31"/>
      <c r="GJ397" s="31"/>
      <c r="GL397" s="7"/>
      <c r="GM397" s="7"/>
      <c r="GN397" s="11"/>
      <c r="GO397" s="33"/>
      <c r="GP397" s="35"/>
      <c r="GR397" s="36"/>
    </row>
    <row r="398" spans="1:200" s="2" customFormat="1" ht="24.95" hidden="1" customHeight="1">
      <c r="A398" s="31"/>
      <c r="B398" s="44" t="s">
        <v>110</v>
      </c>
      <c r="C398" s="109" t="s">
        <v>116</v>
      </c>
      <c r="D398" s="45" t="s">
        <v>112</v>
      </c>
      <c r="E398" s="45" t="s">
        <v>121</v>
      </c>
      <c r="F398" s="45">
        <v>213</v>
      </c>
      <c r="G398" s="45">
        <v>3</v>
      </c>
      <c r="H398" s="45">
        <v>55</v>
      </c>
      <c r="I398" s="45">
        <v>1</v>
      </c>
      <c r="J398" s="45">
        <v>1</v>
      </c>
      <c r="K398" s="45">
        <v>1</v>
      </c>
      <c r="L398" s="44">
        <v>44</v>
      </c>
      <c r="M398" s="99">
        <f t="shared" ref="M398:M399" si="4257">SUM(N398+P398+R398+T398+V398)</f>
        <v>6</v>
      </c>
      <c r="N398" s="62"/>
      <c r="O398" s="58">
        <f t="shared" ref="O398:O399" si="4258">SUM(N398)*I398</f>
        <v>0</v>
      </c>
      <c r="P398" s="62"/>
      <c r="Q398" s="58">
        <f t="shared" ref="Q398:Q399" si="4259">J398*P398</f>
        <v>0</v>
      </c>
      <c r="R398" s="62">
        <v>0</v>
      </c>
      <c r="S398" s="58">
        <f t="shared" ref="S398:S399" si="4260">SUM(R398)*J398</f>
        <v>0</v>
      </c>
      <c r="T398" s="62">
        <v>6</v>
      </c>
      <c r="U398" s="58">
        <f t="shared" ref="U398:U399" si="4261">SUM(T398)*K398</f>
        <v>6</v>
      </c>
      <c r="V398" s="63"/>
      <c r="W398" s="52"/>
      <c r="X398" s="52"/>
      <c r="Y398" s="52"/>
      <c r="Z398" s="63"/>
      <c r="AA398" s="52"/>
      <c r="AB398" s="63"/>
      <c r="AC398" s="52"/>
      <c r="AD398" s="63"/>
      <c r="AE398" s="108"/>
      <c r="AF398" s="63"/>
      <c r="AG398" s="52"/>
      <c r="AH398" s="63"/>
      <c r="AI398" s="52"/>
      <c r="AJ398" s="63"/>
      <c r="AK398" s="52"/>
      <c r="AL398" s="63"/>
      <c r="AM398" s="52"/>
      <c r="AN398" s="63"/>
      <c r="AO398" s="52"/>
      <c r="AP398" s="63"/>
      <c r="AQ398" s="52"/>
      <c r="AR398" s="63"/>
      <c r="AS398" s="52"/>
      <c r="AT398" s="63"/>
      <c r="AU398" s="52"/>
      <c r="AV398" s="63"/>
      <c r="AW398" s="52"/>
      <c r="AX398" s="63"/>
      <c r="AY398" s="52"/>
      <c r="AZ398" s="63"/>
      <c r="BA398" s="52"/>
      <c r="BB398" s="63"/>
      <c r="BC398" s="52"/>
      <c r="BD398" s="63"/>
      <c r="BE398" s="52"/>
      <c r="BF398" s="52"/>
      <c r="BG398" s="52">
        <f t="shared" ref="BG398" si="4262">SUM(AO398+BE398+BC398+BA398+AY398+AW398+AS398+AQ398+AK398+AM398+AI398+AG398+AE398+AC398+AA398+Y398+X398+W398+U398+Q398+O398+S398+AU398)</f>
        <v>6</v>
      </c>
      <c r="BH398" s="52">
        <f t="shared" si="4168"/>
        <v>6</v>
      </c>
      <c r="BI398" s="31"/>
      <c r="BJ398" s="31"/>
      <c r="BK398" s="31"/>
      <c r="BL398" s="31"/>
      <c r="BM398" s="31"/>
      <c r="BN398" s="47"/>
      <c r="BO398" s="95"/>
      <c r="BP398" s="31"/>
      <c r="BQ398" s="31"/>
      <c r="BR398" s="31"/>
      <c r="BS398" s="31"/>
      <c r="BT398" s="31"/>
      <c r="BU398" s="31"/>
      <c r="BV398" s="31"/>
      <c r="BW398" s="31"/>
      <c r="BX398" s="31"/>
      <c r="BY398" s="107">
        <f t="shared" ref="BY398:BY405" si="4263">SUM(BZ398+CB398+CF398+CH398+DD398*2)</f>
        <v>0</v>
      </c>
      <c r="BZ398" s="62"/>
      <c r="CA398" s="52"/>
      <c r="CB398" s="62"/>
      <c r="CC398" s="52"/>
      <c r="CD398" s="62"/>
      <c r="CE398" s="52"/>
      <c r="CF398" s="62"/>
      <c r="CG398" s="52"/>
      <c r="CH398" s="63"/>
      <c r="CI398" s="52"/>
      <c r="CJ398" s="52"/>
      <c r="CK398" s="52"/>
      <c r="CL398" s="63"/>
      <c r="CM398" s="52"/>
      <c r="CN398" s="63"/>
      <c r="CO398" s="52"/>
      <c r="CP398" s="63"/>
      <c r="CQ398" s="108"/>
      <c r="CR398" s="63"/>
      <c r="CS398" s="52"/>
      <c r="CT398" s="63"/>
      <c r="CU398" s="52"/>
      <c r="CV398" s="63"/>
      <c r="CW398" s="52"/>
      <c r="CX398" s="63"/>
      <c r="CY398" s="52"/>
      <c r="CZ398" s="63"/>
      <c r="DA398" s="52"/>
      <c r="DB398" s="63"/>
      <c r="DC398" s="52"/>
      <c r="DD398" s="63"/>
      <c r="DE398" s="52"/>
      <c r="DF398" s="63"/>
      <c r="DG398" s="52"/>
      <c r="DH398" s="63"/>
      <c r="DI398" s="52"/>
      <c r="DJ398" s="63"/>
      <c r="DK398" s="52"/>
      <c r="DL398" s="63"/>
      <c r="DM398" s="52"/>
      <c r="DN398" s="63"/>
      <c r="DO398" s="52"/>
      <c r="DP398" s="63"/>
      <c r="DQ398" s="52"/>
      <c r="DR398" s="52"/>
      <c r="DS398" s="52">
        <f t="shared" si="4170"/>
        <v>0</v>
      </c>
      <c r="DT398" s="52">
        <f t="shared" si="4171"/>
        <v>0</v>
      </c>
      <c r="DU398" s="31"/>
      <c r="DV398" s="31"/>
      <c r="DW398" s="31"/>
      <c r="DX398" s="31"/>
      <c r="DY398" s="31"/>
      <c r="DZ398" s="47"/>
      <c r="EA398" s="95"/>
      <c r="EB398" s="31"/>
      <c r="EC398" s="31"/>
      <c r="ED398" s="31"/>
      <c r="EE398" s="31"/>
      <c r="EF398" s="31"/>
      <c r="EG398" s="31"/>
      <c r="EH398" s="31"/>
      <c r="EI398" s="31"/>
      <c r="EJ398" s="31">
        <f t="shared" si="4220"/>
        <v>44</v>
      </c>
      <c r="EK398" s="31">
        <f t="shared" si="4221"/>
        <v>6</v>
      </c>
      <c r="EL398" s="31">
        <f t="shared" si="4222"/>
        <v>0</v>
      </c>
      <c r="EM398" s="30">
        <f t="shared" si="4173"/>
        <v>0</v>
      </c>
      <c r="EN398" s="31">
        <f t="shared" si="4174"/>
        <v>0</v>
      </c>
      <c r="EO398" s="31">
        <f t="shared" si="4175"/>
        <v>0</v>
      </c>
      <c r="EP398" s="31">
        <f t="shared" si="4176"/>
        <v>0</v>
      </c>
      <c r="EQ398" s="31">
        <f t="shared" si="4177"/>
        <v>0</v>
      </c>
      <c r="ER398" s="31">
        <f t="shared" si="4178"/>
        <v>6</v>
      </c>
      <c r="ES398" s="31">
        <f t="shared" si="4179"/>
        <v>6</v>
      </c>
      <c r="ET398" s="31">
        <f t="shared" si="4180"/>
        <v>0</v>
      </c>
      <c r="EU398" s="31">
        <f t="shared" si="4181"/>
        <v>0</v>
      </c>
      <c r="EV398" s="31">
        <f t="shared" si="4182"/>
        <v>0</v>
      </c>
      <c r="EW398" s="30">
        <f t="shared" si="4183"/>
        <v>0</v>
      </c>
      <c r="EX398" s="31">
        <f t="shared" si="4184"/>
        <v>0</v>
      </c>
      <c r="EY398" s="31">
        <f t="shared" si="4185"/>
        <v>0</v>
      </c>
      <c r="EZ398" s="31">
        <f t="shared" si="4186"/>
        <v>0</v>
      </c>
      <c r="FA398" s="31">
        <f t="shared" si="4187"/>
        <v>0</v>
      </c>
      <c r="FB398" s="31">
        <f t="shared" si="4188"/>
        <v>0</v>
      </c>
      <c r="FC398" s="31">
        <f t="shared" si="4189"/>
        <v>0</v>
      </c>
      <c r="FD398" s="31">
        <f t="shared" si="4190"/>
        <v>0</v>
      </c>
      <c r="FE398" s="31">
        <f t="shared" si="4191"/>
        <v>0</v>
      </c>
      <c r="FF398" s="31">
        <f t="shared" si="4192"/>
        <v>0</v>
      </c>
      <c r="FG398" s="30">
        <f t="shared" si="4193"/>
        <v>0</v>
      </c>
      <c r="FH398" s="31">
        <f t="shared" si="4194"/>
        <v>0</v>
      </c>
      <c r="FI398" s="31">
        <f t="shared" si="4195"/>
        <v>0</v>
      </c>
      <c r="FJ398" s="31">
        <f t="shared" si="4196"/>
        <v>0</v>
      </c>
      <c r="FK398" s="31">
        <f t="shared" si="4197"/>
        <v>0</v>
      </c>
      <c r="FL398" s="31">
        <f t="shared" si="4198"/>
        <v>0</v>
      </c>
      <c r="FM398" s="31">
        <f t="shared" si="4199"/>
        <v>0</v>
      </c>
      <c r="FN398" s="31">
        <f t="shared" si="4200"/>
        <v>0</v>
      </c>
      <c r="FO398" s="31">
        <f t="shared" si="4201"/>
        <v>0</v>
      </c>
      <c r="FP398" s="31">
        <f t="shared" si="4202"/>
        <v>0</v>
      </c>
      <c r="FQ398" s="31">
        <f t="shared" si="4203"/>
        <v>0</v>
      </c>
      <c r="FR398" s="31"/>
      <c r="FS398" s="31">
        <f t="shared" si="4204"/>
        <v>0</v>
      </c>
      <c r="FT398" s="31">
        <f t="shared" si="4205"/>
        <v>0</v>
      </c>
      <c r="FU398" s="31">
        <f t="shared" si="4206"/>
        <v>0</v>
      </c>
      <c r="FV398" s="31">
        <f t="shared" si="4207"/>
        <v>0</v>
      </c>
      <c r="FW398" s="31">
        <f t="shared" si="4208"/>
        <v>0</v>
      </c>
      <c r="FX398" s="31">
        <f t="shared" si="4209"/>
        <v>0</v>
      </c>
      <c r="FY398" s="31">
        <f t="shared" si="4210"/>
        <v>0</v>
      </c>
      <c r="FZ398" s="31">
        <f t="shared" si="4211"/>
        <v>0</v>
      </c>
      <c r="GA398" s="31">
        <f t="shared" si="4212"/>
        <v>0</v>
      </c>
      <c r="GB398" s="31">
        <f t="shared" si="4213"/>
        <v>0</v>
      </c>
      <c r="GC398" s="31">
        <f t="shared" si="4214"/>
        <v>0</v>
      </c>
      <c r="GD398" s="31">
        <f t="shared" si="4215"/>
        <v>0</v>
      </c>
      <c r="GE398" s="97">
        <f t="shared" si="4216"/>
        <v>6</v>
      </c>
      <c r="GF398" s="98">
        <f t="shared" si="4217"/>
        <v>6</v>
      </c>
      <c r="GG398" s="31"/>
      <c r="GH398" s="31"/>
      <c r="GI398" s="31"/>
      <c r="GJ398" s="31"/>
      <c r="GL398" s="7"/>
      <c r="GM398" s="7"/>
      <c r="GN398" s="11"/>
      <c r="GO398" s="33"/>
      <c r="GP398" s="35"/>
      <c r="GR398" s="36"/>
    </row>
    <row r="399" spans="1:200" s="2" customFormat="1" ht="24.95" hidden="1" customHeight="1">
      <c r="A399" s="31"/>
      <c r="B399" s="44" t="s">
        <v>110</v>
      </c>
      <c r="C399" s="109" t="s">
        <v>111</v>
      </c>
      <c r="D399" s="109" t="s">
        <v>112</v>
      </c>
      <c r="E399" s="45" t="s">
        <v>128</v>
      </c>
      <c r="F399" s="45">
        <v>224</v>
      </c>
      <c r="G399" s="45">
        <v>3</v>
      </c>
      <c r="H399" s="45">
        <v>86</v>
      </c>
      <c r="I399" s="45">
        <v>1</v>
      </c>
      <c r="J399" s="45">
        <v>1</v>
      </c>
      <c r="K399" s="45">
        <v>1</v>
      </c>
      <c r="L399" s="44">
        <v>40</v>
      </c>
      <c r="M399" s="99">
        <f t="shared" si="4257"/>
        <v>6</v>
      </c>
      <c r="N399" s="62"/>
      <c r="O399" s="58">
        <f t="shared" si="4258"/>
        <v>0</v>
      </c>
      <c r="P399" s="62"/>
      <c r="Q399" s="58">
        <f t="shared" si="4259"/>
        <v>0</v>
      </c>
      <c r="R399" s="62">
        <v>0</v>
      </c>
      <c r="S399" s="58">
        <f t="shared" si="4260"/>
        <v>0</v>
      </c>
      <c r="T399" s="62">
        <v>6</v>
      </c>
      <c r="U399" s="58">
        <f t="shared" si="4261"/>
        <v>6</v>
      </c>
      <c r="V399" s="63"/>
      <c r="W399" s="52"/>
      <c r="X399" s="52"/>
      <c r="Y399" s="52"/>
      <c r="Z399" s="63"/>
      <c r="AA399" s="52"/>
      <c r="AB399" s="63"/>
      <c r="AC399" s="52"/>
      <c r="AD399" s="63"/>
      <c r="AE399" s="108"/>
      <c r="AF399" s="63"/>
      <c r="AG399" s="52"/>
      <c r="AH399" s="63"/>
      <c r="AI399" s="52"/>
      <c r="AJ399" s="63"/>
      <c r="AK399" s="52"/>
      <c r="AL399" s="63"/>
      <c r="AM399" s="52"/>
      <c r="AN399" s="63"/>
      <c r="AO399" s="52"/>
      <c r="AP399" s="63"/>
      <c r="AQ399" s="52"/>
      <c r="AR399" s="63"/>
      <c r="AS399" s="52"/>
      <c r="AT399" s="63"/>
      <c r="AU399" s="52"/>
      <c r="AV399" s="63"/>
      <c r="AW399" s="52"/>
      <c r="AX399" s="63"/>
      <c r="AY399" s="52"/>
      <c r="AZ399" s="63"/>
      <c r="BA399" s="52"/>
      <c r="BB399" s="63"/>
      <c r="BC399" s="52"/>
      <c r="BD399" s="63"/>
      <c r="BE399" s="52"/>
      <c r="BF399" s="52"/>
      <c r="BG399" s="52">
        <f t="shared" ref="BG399" si="4264">SUM(AO399+BE399+BC399+BA399+AY399+AW399+AS399+AQ399+AK399+AM399+AI399+AG399+AE399+AC399+AA399+Y399+X399+W399+U399+Q399+O399+S399+AU399)</f>
        <v>6</v>
      </c>
      <c r="BH399" s="52">
        <f t="shared" si="4168"/>
        <v>6</v>
      </c>
      <c r="BI399" s="31"/>
      <c r="BJ399" s="31"/>
      <c r="BK399" s="31"/>
      <c r="BL399" s="31"/>
      <c r="BM399" s="31"/>
      <c r="BN399" s="47"/>
      <c r="BO399" s="95"/>
      <c r="BP399" s="31"/>
      <c r="BQ399" s="31"/>
      <c r="BR399" s="31"/>
      <c r="BS399" s="31"/>
      <c r="BT399" s="31"/>
      <c r="BU399" s="31"/>
      <c r="BV399" s="31"/>
      <c r="BW399" s="31"/>
      <c r="BX399" s="31"/>
      <c r="BY399" s="107">
        <f t="shared" si="4263"/>
        <v>0</v>
      </c>
      <c r="BZ399" s="62"/>
      <c r="CA399" s="52"/>
      <c r="CB399" s="62"/>
      <c r="CC399" s="52"/>
      <c r="CD399" s="62"/>
      <c r="CE399" s="52"/>
      <c r="CF399" s="62"/>
      <c r="CG399" s="52"/>
      <c r="CH399" s="63"/>
      <c r="CI399" s="52"/>
      <c r="CJ399" s="52"/>
      <c r="CK399" s="52"/>
      <c r="CL399" s="63"/>
      <c r="CM399" s="52"/>
      <c r="CN399" s="63"/>
      <c r="CO399" s="52"/>
      <c r="CP399" s="63"/>
      <c r="CQ399" s="108"/>
      <c r="CR399" s="63"/>
      <c r="CS399" s="52"/>
      <c r="CT399" s="63"/>
      <c r="CU399" s="52"/>
      <c r="CV399" s="63"/>
      <c r="CW399" s="52"/>
      <c r="CX399" s="63"/>
      <c r="CY399" s="52"/>
      <c r="CZ399" s="63"/>
      <c r="DA399" s="52"/>
      <c r="DB399" s="63"/>
      <c r="DC399" s="52"/>
      <c r="DD399" s="63"/>
      <c r="DE399" s="52"/>
      <c r="DF399" s="63"/>
      <c r="DG399" s="52"/>
      <c r="DH399" s="63"/>
      <c r="DI399" s="52"/>
      <c r="DJ399" s="63"/>
      <c r="DK399" s="52"/>
      <c r="DL399" s="63"/>
      <c r="DM399" s="52"/>
      <c r="DN399" s="63"/>
      <c r="DO399" s="52"/>
      <c r="DP399" s="63"/>
      <c r="DQ399" s="52"/>
      <c r="DR399" s="52"/>
      <c r="DS399" s="52">
        <f t="shared" si="4170"/>
        <v>0</v>
      </c>
      <c r="DT399" s="52">
        <f t="shared" si="4171"/>
        <v>0</v>
      </c>
      <c r="DU399" s="31"/>
      <c r="DV399" s="31"/>
      <c r="DW399" s="31"/>
      <c r="DX399" s="31"/>
      <c r="DY399" s="31"/>
      <c r="DZ399" s="47"/>
      <c r="EA399" s="95"/>
      <c r="EB399" s="31"/>
      <c r="EC399" s="31"/>
      <c r="ED399" s="31"/>
      <c r="EE399" s="31"/>
      <c r="EF399" s="31"/>
      <c r="EG399" s="31"/>
      <c r="EH399" s="31"/>
      <c r="EI399" s="31"/>
      <c r="EJ399" s="31">
        <f t="shared" si="4220"/>
        <v>40</v>
      </c>
      <c r="EK399" s="31">
        <f t="shared" si="4221"/>
        <v>6</v>
      </c>
      <c r="EL399" s="31">
        <f t="shared" si="4222"/>
        <v>0</v>
      </c>
      <c r="EM399" s="30">
        <f t="shared" si="4173"/>
        <v>0</v>
      </c>
      <c r="EN399" s="31">
        <f t="shared" si="4174"/>
        <v>0</v>
      </c>
      <c r="EO399" s="31">
        <f t="shared" si="4175"/>
        <v>0</v>
      </c>
      <c r="EP399" s="31">
        <f t="shared" si="4176"/>
        <v>0</v>
      </c>
      <c r="EQ399" s="31">
        <f t="shared" si="4177"/>
        <v>0</v>
      </c>
      <c r="ER399" s="31">
        <f t="shared" si="4178"/>
        <v>6</v>
      </c>
      <c r="ES399" s="31">
        <f t="shared" si="4179"/>
        <v>6</v>
      </c>
      <c r="ET399" s="31">
        <f t="shared" si="4180"/>
        <v>0</v>
      </c>
      <c r="EU399" s="31">
        <f t="shared" si="4181"/>
        <v>0</v>
      </c>
      <c r="EV399" s="31">
        <f t="shared" si="4182"/>
        <v>0</v>
      </c>
      <c r="EW399" s="30">
        <f t="shared" si="4183"/>
        <v>0</v>
      </c>
      <c r="EX399" s="31">
        <f t="shared" si="4184"/>
        <v>0</v>
      </c>
      <c r="EY399" s="31">
        <f t="shared" si="4185"/>
        <v>0</v>
      </c>
      <c r="EZ399" s="31">
        <f t="shared" si="4186"/>
        <v>0</v>
      </c>
      <c r="FA399" s="31">
        <f t="shared" si="4187"/>
        <v>0</v>
      </c>
      <c r="FB399" s="31">
        <f t="shared" si="4188"/>
        <v>0</v>
      </c>
      <c r="FC399" s="31">
        <f t="shared" si="4189"/>
        <v>0</v>
      </c>
      <c r="FD399" s="31">
        <f t="shared" si="4190"/>
        <v>0</v>
      </c>
      <c r="FE399" s="31">
        <f t="shared" si="4191"/>
        <v>0</v>
      </c>
      <c r="FF399" s="31">
        <f t="shared" si="4192"/>
        <v>0</v>
      </c>
      <c r="FG399" s="30">
        <f t="shared" si="4193"/>
        <v>0</v>
      </c>
      <c r="FH399" s="31">
        <f t="shared" si="4194"/>
        <v>0</v>
      </c>
      <c r="FI399" s="31">
        <f t="shared" si="4195"/>
        <v>0</v>
      </c>
      <c r="FJ399" s="31">
        <f t="shared" si="4196"/>
        <v>0</v>
      </c>
      <c r="FK399" s="31">
        <f t="shared" si="4197"/>
        <v>0</v>
      </c>
      <c r="FL399" s="31">
        <f t="shared" si="4198"/>
        <v>0</v>
      </c>
      <c r="FM399" s="31">
        <f t="shared" si="4199"/>
        <v>0</v>
      </c>
      <c r="FN399" s="31">
        <f t="shared" si="4200"/>
        <v>0</v>
      </c>
      <c r="FO399" s="31">
        <f t="shared" si="4201"/>
        <v>0</v>
      </c>
      <c r="FP399" s="31">
        <f t="shared" si="4202"/>
        <v>0</v>
      </c>
      <c r="FQ399" s="31">
        <f t="shared" si="4203"/>
        <v>0</v>
      </c>
      <c r="FR399" s="31"/>
      <c r="FS399" s="31">
        <f t="shared" si="4204"/>
        <v>0</v>
      </c>
      <c r="FT399" s="31">
        <f t="shared" si="4205"/>
        <v>0</v>
      </c>
      <c r="FU399" s="31">
        <f t="shared" si="4206"/>
        <v>0</v>
      </c>
      <c r="FV399" s="31">
        <f t="shared" si="4207"/>
        <v>0</v>
      </c>
      <c r="FW399" s="31">
        <f t="shared" si="4208"/>
        <v>0</v>
      </c>
      <c r="FX399" s="31">
        <f t="shared" si="4209"/>
        <v>0</v>
      </c>
      <c r="FY399" s="31">
        <f t="shared" si="4210"/>
        <v>0</v>
      </c>
      <c r="FZ399" s="31">
        <f t="shared" si="4211"/>
        <v>0</v>
      </c>
      <c r="GA399" s="31">
        <f t="shared" si="4212"/>
        <v>0</v>
      </c>
      <c r="GB399" s="31">
        <f t="shared" si="4213"/>
        <v>0</v>
      </c>
      <c r="GC399" s="31">
        <f t="shared" si="4214"/>
        <v>0</v>
      </c>
      <c r="GD399" s="31">
        <f t="shared" si="4215"/>
        <v>0</v>
      </c>
      <c r="GE399" s="97">
        <f t="shared" si="4216"/>
        <v>6</v>
      </c>
      <c r="GF399" s="98">
        <f t="shared" si="4217"/>
        <v>6</v>
      </c>
      <c r="GG399" s="31"/>
      <c r="GH399" s="31"/>
      <c r="GI399" s="31"/>
      <c r="GJ399" s="31"/>
      <c r="GL399" s="7"/>
      <c r="GM399" s="7"/>
      <c r="GN399" s="11"/>
      <c r="GO399" s="33"/>
      <c r="GP399" s="35"/>
      <c r="GR399" s="36"/>
    </row>
    <row r="400" spans="1:200" s="2" customFormat="1" ht="24.95" hidden="1" customHeight="1">
      <c r="A400" s="31"/>
      <c r="B400" s="47"/>
      <c r="C400" s="95"/>
      <c r="D400" s="31"/>
      <c r="E400" s="31"/>
      <c r="F400" s="31"/>
      <c r="G400" s="31"/>
      <c r="H400" s="31"/>
      <c r="I400" s="31"/>
      <c r="J400" s="31"/>
      <c r="K400" s="31"/>
      <c r="L400" s="31"/>
      <c r="M400" s="107">
        <f t="shared" ref="M400:M405" si="4265">SUM(N400+P400+T400+V400+AR400*2)</f>
        <v>0</v>
      </c>
      <c r="N400" s="62"/>
      <c r="O400" s="52"/>
      <c r="P400" s="62"/>
      <c r="Q400" s="52"/>
      <c r="R400" s="62"/>
      <c r="S400" s="52"/>
      <c r="T400" s="62"/>
      <c r="U400" s="52"/>
      <c r="V400" s="63"/>
      <c r="W400" s="52"/>
      <c r="X400" s="52"/>
      <c r="Y400" s="52"/>
      <c r="Z400" s="63"/>
      <c r="AA400" s="52"/>
      <c r="AB400" s="63"/>
      <c r="AC400" s="52"/>
      <c r="AD400" s="63"/>
      <c r="AE400" s="108"/>
      <c r="AF400" s="63"/>
      <c r="AG400" s="52"/>
      <c r="AH400" s="63"/>
      <c r="AI400" s="52"/>
      <c r="AJ400" s="63"/>
      <c r="AK400" s="52"/>
      <c r="AL400" s="63"/>
      <c r="AM400" s="52"/>
      <c r="AN400" s="63"/>
      <c r="AO400" s="52"/>
      <c r="AP400" s="63"/>
      <c r="AQ400" s="52"/>
      <c r="AR400" s="63"/>
      <c r="AS400" s="52"/>
      <c r="AT400" s="63"/>
      <c r="AU400" s="52"/>
      <c r="AV400" s="63"/>
      <c r="AW400" s="52"/>
      <c r="AX400" s="63"/>
      <c r="AY400" s="52"/>
      <c r="AZ400" s="63"/>
      <c r="BA400" s="52"/>
      <c r="BB400" s="63"/>
      <c r="BC400" s="52"/>
      <c r="BD400" s="63"/>
      <c r="BE400" s="52"/>
      <c r="BF400" s="52"/>
      <c r="BG400" s="52">
        <f t="shared" ref="BG400" si="4266">SUM(AO400+BE400+BC400+BA400+AY400+AW400+AS400+AQ400+AK400+AM400+AI400+AG400+AE400+AC400+AA400+Y400+X400+W400+U400+Q400+O400+S400+AU400)</f>
        <v>0</v>
      </c>
      <c r="BH400" s="52">
        <f t="shared" si="4168"/>
        <v>0</v>
      </c>
      <c r="BI400" s="31"/>
      <c r="BJ400" s="31"/>
      <c r="BK400" s="31"/>
      <c r="BL400" s="31"/>
      <c r="BM400" s="31"/>
      <c r="BN400" s="47"/>
      <c r="BO400" s="95"/>
      <c r="BP400" s="31"/>
      <c r="BQ400" s="31"/>
      <c r="BR400" s="31"/>
      <c r="BS400" s="31"/>
      <c r="BT400" s="31"/>
      <c r="BU400" s="31"/>
      <c r="BV400" s="31"/>
      <c r="BW400" s="31"/>
      <c r="BX400" s="31"/>
      <c r="BY400" s="107">
        <f t="shared" si="4263"/>
        <v>0</v>
      </c>
      <c r="BZ400" s="62"/>
      <c r="CA400" s="52"/>
      <c r="CB400" s="62"/>
      <c r="CC400" s="52"/>
      <c r="CD400" s="62"/>
      <c r="CE400" s="52"/>
      <c r="CF400" s="62"/>
      <c r="CG400" s="52"/>
      <c r="CH400" s="63"/>
      <c r="CI400" s="52"/>
      <c r="CJ400" s="52"/>
      <c r="CK400" s="52"/>
      <c r="CL400" s="63"/>
      <c r="CM400" s="52"/>
      <c r="CN400" s="63"/>
      <c r="CO400" s="52"/>
      <c r="CP400" s="63"/>
      <c r="CQ400" s="108"/>
      <c r="CR400" s="63"/>
      <c r="CS400" s="52"/>
      <c r="CT400" s="63"/>
      <c r="CU400" s="52"/>
      <c r="CV400" s="63"/>
      <c r="CW400" s="52"/>
      <c r="CX400" s="63"/>
      <c r="CY400" s="52"/>
      <c r="CZ400" s="63"/>
      <c r="DA400" s="52"/>
      <c r="DB400" s="63"/>
      <c r="DC400" s="52"/>
      <c r="DD400" s="63"/>
      <c r="DE400" s="52"/>
      <c r="DF400" s="63"/>
      <c r="DG400" s="52"/>
      <c r="DH400" s="63"/>
      <c r="DI400" s="52"/>
      <c r="DJ400" s="63"/>
      <c r="DK400" s="52"/>
      <c r="DL400" s="63"/>
      <c r="DM400" s="52"/>
      <c r="DN400" s="63"/>
      <c r="DO400" s="52"/>
      <c r="DP400" s="63"/>
      <c r="DQ400" s="52"/>
      <c r="DR400" s="52"/>
      <c r="DS400" s="52">
        <f t="shared" si="4170"/>
        <v>0</v>
      </c>
      <c r="DT400" s="52">
        <f t="shared" si="4171"/>
        <v>0</v>
      </c>
      <c r="DU400" s="31"/>
      <c r="DV400" s="31"/>
      <c r="DW400" s="31"/>
      <c r="DX400" s="31"/>
      <c r="DY400" s="31"/>
      <c r="DZ400" s="47"/>
      <c r="EA400" s="95"/>
      <c r="EB400" s="31"/>
      <c r="EC400" s="31"/>
      <c r="ED400" s="31"/>
      <c r="EE400" s="31"/>
      <c r="EF400" s="31"/>
      <c r="EG400" s="31"/>
      <c r="EH400" s="31"/>
      <c r="EI400" s="31"/>
      <c r="EJ400" s="31">
        <f t="shared" si="4220"/>
        <v>0</v>
      </c>
      <c r="EK400" s="31">
        <f t="shared" si="4221"/>
        <v>0</v>
      </c>
      <c r="EL400" s="31">
        <f t="shared" si="4222"/>
        <v>0</v>
      </c>
      <c r="EM400" s="30">
        <f t="shared" si="4173"/>
        <v>0</v>
      </c>
      <c r="EN400" s="31">
        <f t="shared" si="4174"/>
        <v>0</v>
      </c>
      <c r="EO400" s="31">
        <f t="shared" si="4175"/>
        <v>0</v>
      </c>
      <c r="EP400" s="31">
        <f t="shared" si="4176"/>
        <v>0</v>
      </c>
      <c r="EQ400" s="31">
        <f t="shared" si="4177"/>
        <v>0</v>
      </c>
      <c r="ER400" s="31">
        <f t="shared" si="4178"/>
        <v>0</v>
      </c>
      <c r="ES400" s="31">
        <f t="shared" si="4179"/>
        <v>0</v>
      </c>
      <c r="ET400" s="31">
        <f t="shared" si="4180"/>
        <v>0</v>
      </c>
      <c r="EU400" s="31">
        <f t="shared" si="4181"/>
        <v>0</v>
      </c>
      <c r="EV400" s="31">
        <f t="shared" si="4182"/>
        <v>0</v>
      </c>
      <c r="EW400" s="30">
        <f t="shared" si="4183"/>
        <v>0</v>
      </c>
      <c r="EX400" s="31">
        <f t="shared" si="4184"/>
        <v>0</v>
      </c>
      <c r="EY400" s="31">
        <f t="shared" si="4185"/>
        <v>0</v>
      </c>
      <c r="EZ400" s="31">
        <f t="shared" si="4186"/>
        <v>0</v>
      </c>
      <c r="FA400" s="31">
        <f t="shared" si="4187"/>
        <v>0</v>
      </c>
      <c r="FB400" s="31">
        <f t="shared" si="4188"/>
        <v>0</v>
      </c>
      <c r="FC400" s="31">
        <f t="shared" si="4189"/>
        <v>0</v>
      </c>
      <c r="FD400" s="31">
        <f t="shared" si="4190"/>
        <v>0</v>
      </c>
      <c r="FE400" s="31">
        <f t="shared" si="4191"/>
        <v>0</v>
      </c>
      <c r="FF400" s="31">
        <f t="shared" si="4192"/>
        <v>0</v>
      </c>
      <c r="FG400" s="30">
        <f t="shared" si="4193"/>
        <v>0</v>
      </c>
      <c r="FH400" s="31">
        <f t="shared" si="4194"/>
        <v>0</v>
      </c>
      <c r="FI400" s="31">
        <f t="shared" si="4195"/>
        <v>0</v>
      </c>
      <c r="FJ400" s="31">
        <f t="shared" si="4196"/>
        <v>0</v>
      </c>
      <c r="FK400" s="31">
        <f t="shared" si="4197"/>
        <v>0</v>
      </c>
      <c r="FL400" s="31">
        <f t="shared" si="4198"/>
        <v>0</v>
      </c>
      <c r="FM400" s="31">
        <f t="shared" si="4199"/>
        <v>0</v>
      </c>
      <c r="FN400" s="31">
        <f t="shared" si="4200"/>
        <v>0</v>
      </c>
      <c r="FO400" s="31">
        <f t="shared" si="4201"/>
        <v>0</v>
      </c>
      <c r="FP400" s="31">
        <f t="shared" si="4202"/>
        <v>0</v>
      </c>
      <c r="FQ400" s="31">
        <f t="shared" si="4203"/>
        <v>0</v>
      </c>
      <c r="FR400" s="31"/>
      <c r="FS400" s="31">
        <f t="shared" si="4204"/>
        <v>0</v>
      </c>
      <c r="FT400" s="31">
        <f t="shared" si="4205"/>
        <v>0</v>
      </c>
      <c r="FU400" s="31">
        <f t="shared" si="4206"/>
        <v>0</v>
      </c>
      <c r="FV400" s="31">
        <f t="shared" si="4207"/>
        <v>0</v>
      </c>
      <c r="FW400" s="31">
        <f t="shared" si="4208"/>
        <v>0</v>
      </c>
      <c r="FX400" s="31">
        <f t="shared" si="4209"/>
        <v>0</v>
      </c>
      <c r="FY400" s="31">
        <f t="shared" si="4210"/>
        <v>0</v>
      </c>
      <c r="FZ400" s="31">
        <f t="shared" si="4211"/>
        <v>0</v>
      </c>
      <c r="GA400" s="31">
        <f t="shared" si="4212"/>
        <v>0</v>
      </c>
      <c r="GB400" s="31">
        <f t="shared" si="4213"/>
        <v>0</v>
      </c>
      <c r="GC400" s="31">
        <f t="shared" si="4214"/>
        <v>0</v>
      </c>
      <c r="GD400" s="31">
        <f t="shared" si="4215"/>
        <v>0</v>
      </c>
      <c r="GE400" s="97">
        <f t="shared" si="4216"/>
        <v>0</v>
      </c>
      <c r="GF400" s="98">
        <f t="shared" si="4217"/>
        <v>0</v>
      </c>
      <c r="GG400" s="31"/>
      <c r="GH400" s="31"/>
      <c r="GI400" s="31"/>
      <c r="GJ400" s="31"/>
      <c r="GL400" s="7"/>
      <c r="GM400" s="7"/>
      <c r="GN400" s="11"/>
      <c r="GO400" s="33"/>
      <c r="GP400" s="35"/>
      <c r="GR400" s="36"/>
    </row>
    <row r="401" spans="1:200" s="2" customFormat="1" ht="24.95" hidden="1" customHeight="1">
      <c r="A401" s="31"/>
      <c r="B401" s="47"/>
      <c r="C401" s="95"/>
      <c r="D401" s="31"/>
      <c r="E401" s="31"/>
      <c r="F401" s="31"/>
      <c r="G401" s="31"/>
      <c r="H401" s="31"/>
      <c r="I401" s="31"/>
      <c r="J401" s="31"/>
      <c r="K401" s="31"/>
      <c r="L401" s="31"/>
      <c r="M401" s="107">
        <f t="shared" si="4265"/>
        <v>0</v>
      </c>
      <c r="N401" s="62"/>
      <c r="O401" s="52"/>
      <c r="P401" s="62"/>
      <c r="Q401" s="52"/>
      <c r="R401" s="62"/>
      <c r="S401" s="52"/>
      <c r="T401" s="62"/>
      <c r="U401" s="52"/>
      <c r="V401" s="63"/>
      <c r="W401" s="52"/>
      <c r="X401" s="52"/>
      <c r="Y401" s="52"/>
      <c r="Z401" s="63"/>
      <c r="AA401" s="52"/>
      <c r="AB401" s="63"/>
      <c r="AC401" s="52"/>
      <c r="AD401" s="63"/>
      <c r="AE401" s="108"/>
      <c r="AF401" s="63"/>
      <c r="AG401" s="52"/>
      <c r="AH401" s="63"/>
      <c r="AI401" s="52"/>
      <c r="AJ401" s="63"/>
      <c r="AK401" s="52"/>
      <c r="AL401" s="63"/>
      <c r="AM401" s="52"/>
      <c r="AN401" s="63"/>
      <c r="AO401" s="52"/>
      <c r="AP401" s="63"/>
      <c r="AQ401" s="52"/>
      <c r="AR401" s="63"/>
      <c r="AS401" s="52"/>
      <c r="AT401" s="63"/>
      <c r="AU401" s="52"/>
      <c r="AV401" s="63"/>
      <c r="AW401" s="52"/>
      <c r="AX401" s="63"/>
      <c r="AY401" s="52"/>
      <c r="AZ401" s="63"/>
      <c r="BA401" s="52"/>
      <c r="BB401" s="63"/>
      <c r="BC401" s="52"/>
      <c r="BD401" s="63"/>
      <c r="BE401" s="52"/>
      <c r="BF401" s="52"/>
      <c r="BG401" s="52">
        <f t="shared" ref="BG401" si="4267">SUM(AO401+BE401+BC401+BA401+AY401+AW401+AS401+AQ401+AK401+AM401+AI401+AG401+AE401+AC401+AA401+Y401+X401+W401+U401+Q401+O401+S401+AU401)</f>
        <v>0</v>
      </c>
      <c r="BH401" s="52">
        <f t="shared" si="4168"/>
        <v>0</v>
      </c>
      <c r="BI401" s="31"/>
      <c r="BJ401" s="31"/>
      <c r="BK401" s="31"/>
      <c r="BL401" s="31"/>
      <c r="BM401" s="31"/>
      <c r="BN401" s="47"/>
      <c r="BO401" s="95"/>
      <c r="BP401" s="31"/>
      <c r="BQ401" s="31"/>
      <c r="BR401" s="31"/>
      <c r="BS401" s="31"/>
      <c r="BT401" s="31"/>
      <c r="BU401" s="31"/>
      <c r="BV401" s="31"/>
      <c r="BW401" s="31"/>
      <c r="BX401" s="31"/>
      <c r="BY401" s="107">
        <f t="shared" si="4263"/>
        <v>0</v>
      </c>
      <c r="BZ401" s="62"/>
      <c r="CA401" s="52"/>
      <c r="CB401" s="62"/>
      <c r="CC401" s="52"/>
      <c r="CD401" s="62"/>
      <c r="CE401" s="52"/>
      <c r="CF401" s="62"/>
      <c r="CG401" s="52"/>
      <c r="CH401" s="63"/>
      <c r="CI401" s="52"/>
      <c r="CJ401" s="52"/>
      <c r="CK401" s="52"/>
      <c r="CL401" s="63"/>
      <c r="CM401" s="52"/>
      <c r="CN401" s="63"/>
      <c r="CO401" s="52"/>
      <c r="CP401" s="63"/>
      <c r="CQ401" s="108"/>
      <c r="CR401" s="63"/>
      <c r="CS401" s="52"/>
      <c r="CT401" s="63"/>
      <c r="CU401" s="52"/>
      <c r="CV401" s="63"/>
      <c r="CW401" s="52"/>
      <c r="CX401" s="63"/>
      <c r="CY401" s="52"/>
      <c r="CZ401" s="63"/>
      <c r="DA401" s="52"/>
      <c r="DB401" s="63"/>
      <c r="DC401" s="52"/>
      <c r="DD401" s="63"/>
      <c r="DE401" s="52"/>
      <c r="DF401" s="63"/>
      <c r="DG401" s="52"/>
      <c r="DH401" s="63"/>
      <c r="DI401" s="52"/>
      <c r="DJ401" s="63"/>
      <c r="DK401" s="52"/>
      <c r="DL401" s="63"/>
      <c r="DM401" s="52"/>
      <c r="DN401" s="63"/>
      <c r="DO401" s="52"/>
      <c r="DP401" s="63"/>
      <c r="DQ401" s="52"/>
      <c r="DR401" s="52"/>
      <c r="DS401" s="52">
        <f t="shared" si="4170"/>
        <v>0</v>
      </c>
      <c r="DT401" s="52">
        <f t="shared" si="4171"/>
        <v>0</v>
      </c>
      <c r="DU401" s="31"/>
      <c r="DV401" s="31"/>
      <c r="DW401" s="31"/>
      <c r="DX401" s="31"/>
      <c r="DY401" s="31"/>
      <c r="DZ401" s="47"/>
      <c r="EA401" s="95"/>
      <c r="EB401" s="31"/>
      <c r="EC401" s="31"/>
      <c r="ED401" s="31"/>
      <c r="EE401" s="31"/>
      <c r="EF401" s="31"/>
      <c r="EG401" s="31"/>
      <c r="EH401" s="31"/>
      <c r="EI401" s="31"/>
      <c r="EJ401" s="31">
        <f t="shared" si="4220"/>
        <v>0</v>
      </c>
      <c r="EK401" s="31">
        <f t="shared" si="4221"/>
        <v>0</v>
      </c>
      <c r="EL401" s="31">
        <f t="shared" si="4222"/>
        <v>0</v>
      </c>
      <c r="EM401" s="30">
        <f t="shared" si="4173"/>
        <v>0</v>
      </c>
      <c r="EN401" s="31">
        <f t="shared" si="4174"/>
        <v>0</v>
      </c>
      <c r="EO401" s="31">
        <f t="shared" si="4175"/>
        <v>0</v>
      </c>
      <c r="EP401" s="31">
        <f t="shared" si="4176"/>
        <v>0</v>
      </c>
      <c r="EQ401" s="31">
        <f t="shared" si="4177"/>
        <v>0</v>
      </c>
      <c r="ER401" s="31">
        <f t="shared" si="4178"/>
        <v>0</v>
      </c>
      <c r="ES401" s="31">
        <f t="shared" si="4179"/>
        <v>0</v>
      </c>
      <c r="ET401" s="31">
        <f t="shared" si="4180"/>
        <v>0</v>
      </c>
      <c r="EU401" s="31">
        <f t="shared" si="4181"/>
        <v>0</v>
      </c>
      <c r="EV401" s="31">
        <f t="shared" si="4182"/>
        <v>0</v>
      </c>
      <c r="EW401" s="30">
        <f t="shared" si="4183"/>
        <v>0</v>
      </c>
      <c r="EX401" s="31">
        <f t="shared" si="4184"/>
        <v>0</v>
      </c>
      <c r="EY401" s="31">
        <f t="shared" si="4185"/>
        <v>0</v>
      </c>
      <c r="EZ401" s="31">
        <f t="shared" si="4186"/>
        <v>0</v>
      </c>
      <c r="FA401" s="31">
        <f t="shared" si="4187"/>
        <v>0</v>
      </c>
      <c r="FB401" s="31">
        <f t="shared" si="4188"/>
        <v>0</v>
      </c>
      <c r="FC401" s="31">
        <f t="shared" si="4189"/>
        <v>0</v>
      </c>
      <c r="FD401" s="31">
        <f t="shared" si="4190"/>
        <v>0</v>
      </c>
      <c r="FE401" s="31">
        <f t="shared" si="4191"/>
        <v>0</v>
      </c>
      <c r="FF401" s="31">
        <f t="shared" si="4192"/>
        <v>0</v>
      </c>
      <c r="FG401" s="30">
        <f t="shared" si="4193"/>
        <v>0</v>
      </c>
      <c r="FH401" s="31">
        <f t="shared" si="4194"/>
        <v>0</v>
      </c>
      <c r="FI401" s="31">
        <f t="shared" si="4195"/>
        <v>0</v>
      </c>
      <c r="FJ401" s="31">
        <f t="shared" si="4196"/>
        <v>0</v>
      </c>
      <c r="FK401" s="31">
        <f t="shared" si="4197"/>
        <v>0</v>
      </c>
      <c r="FL401" s="31">
        <f t="shared" si="4198"/>
        <v>0</v>
      </c>
      <c r="FM401" s="31">
        <f t="shared" si="4199"/>
        <v>0</v>
      </c>
      <c r="FN401" s="31">
        <f t="shared" si="4200"/>
        <v>0</v>
      </c>
      <c r="FO401" s="31">
        <f t="shared" si="4201"/>
        <v>0</v>
      </c>
      <c r="FP401" s="31">
        <f t="shared" si="4202"/>
        <v>0</v>
      </c>
      <c r="FQ401" s="31">
        <f t="shared" si="4203"/>
        <v>0</v>
      </c>
      <c r="FR401" s="31"/>
      <c r="FS401" s="31">
        <f t="shared" si="4204"/>
        <v>0</v>
      </c>
      <c r="FT401" s="31">
        <f t="shared" si="4205"/>
        <v>0</v>
      </c>
      <c r="FU401" s="31">
        <f t="shared" si="4206"/>
        <v>0</v>
      </c>
      <c r="FV401" s="31">
        <f t="shared" si="4207"/>
        <v>0</v>
      </c>
      <c r="FW401" s="31">
        <f t="shared" si="4208"/>
        <v>0</v>
      </c>
      <c r="FX401" s="31">
        <f t="shared" si="4209"/>
        <v>0</v>
      </c>
      <c r="FY401" s="31">
        <f t="shared" si="4210"/>
        <v>0</v>
      </c>
      <c r="FZ401" s="31">
        <f t="shared" si="4211"/>
        <v>0</v>
      </c>
      <c r="GA401" s="31">
        <f t="shared" si="4212"/>
        <v>0</v>
      </c>
      <c r="GB401" s="31">
        <f t="shared" si="4213"/>
        <v>0</v>
      </c>
      <c r="GC401" s="31">
        <f t="shared" si="4214"/>
        <v>0</v>
      </c>
      <c r="GD401" s="31">
        <f t="shared" si="4215"/>
        <v>0</v>
      </c>
      <c r="GE401" s="97">
        <f t="shared" si="4216"/>
        <v>0</v>
      </c>
      <c r="GF401" s="98">
        <f t="shared" si="4217"/>
        <v>0</v>
      </c>
      <c r="GG401" s="31"/>
      <c r="GH401" s="31"/>
      <c r="GI401" s="31"/>
      <c r="GJ401" s="31"/>
      <c r="GL401" s="7"/>
      <c r="GM401" s="7"/>
      <c r="GN401" s="11"/>
      <c r="GO401" s="37"/>
      <c r="GP401" s="35"/>
      <c r="GR401" s="36"/>
    </row>
    <row r="402" spans="1:200" s="2" customFormat="1" ht="24.95" hidden="1" customHeight="1">
      <c r="A402" s="31"/>
      <c r="B402" s="47"/>
      <c r="C402" s="95"/>
      <c r="D402" s="31"/>
      <c r="E402" s="31"/>
      <c r="F402" s="31"/>
      <c r="G402" s="31"/>
      <c r="H402" s="31"/>
      <c r="I402" s="31"/>
      <c r="J402" s="31"/>
      <c r="K402" s="31"/>
      <c r="L402" s="31"/>
      <c r="M402" s="107">
        <f t="shared" si="4265"/>
        <v>0</v>
      </c>
      <c r="N402" s="62"/>
      <c r="O402" s="52"/>
      <c r="P402" s="62"/>
      <c r="Q402" s="52"/>
      <c r="R402" s="62"/>
      <c r="S402" s="52"/>
      <c r="T402" s="62"/>
      <c r="U402" s="52"/>
      <c r="V402" s="63"/>
      <c r="W402" s="52"/>
      <c r="X402" s="52"/>
      <c r="Y402" s="52"/>
      <c r="Z402" s="63"/>
      <c r="AA402" s="52"/>
      <c r="AB402" s="63"/>
      <c r="AC402" s="52"/>
      <c r="AD402" s="63"/>
      <c r="AE402" s="108"/>
      <c r="AF402" s="63"/>
      <c r="AG402" s="52"/>
      <c r="AH402" s="63"/>
      <c r="AI402" s="52"/>
      <c r="AJ402" s="63"/>
      <c r="AK402" s="52"/>
      <c r="AL402" s="63"/>
      <c r="AM402" s="52"/>
      <c r="AN402" s="63"/>
      <c r="AO402" s="52"/>
      <c r="AP402" s="63"/>
      <c r="AQ402" s="52"/>
      <c r="AR402" s="63"/>
      <c r="AS402" s="52"/>
      <c r="AT402" s="63"/>
      <c r="AU402" s="52"/>
      <c r="AV402" s="63"/>
      <c r="AW402" s="52"/>
      <c r="AX402" s="63"/>
      <c r="AY402" s="52"/>
      <c r="AZ402" s="63"/>
      <c r="BA402" s="52"/>
      <c r="BB402" s="63"/>
      <c r="BC402" s="52"/>
      <c r="BD402" s="63"/>
      <c r="BE402" s="52"/>
      <c r="BF402" s="52"/>
      <c r="BG402" s="52">
        <f t="shared" ref="BG402" si="4268">SUM(AO402+BE402+BC402+BA402+AY402+AW402+AS402+AQ402+AK402+AM402+AI402+AG402+AE402+AC402+AA402+Y402+X402+W402+U402+Q402+O402+S402+AU402)</f>
        <v>0</v>
      </c>
      <c r="BH402" s="52">
        <f t="shared" si="4168"/>
        <v>0</v>
      </c>
      <c r="BI402" s="31"/>
      <c r="BJ402" s="31"/>
      <c r="BK402" s="31"/>
      <c r="BL402" s="31"/>
      <c r="BM402" s="31"/>
      <c r="BN402" s="47"/>
      <c r="BO402" s="95"/>
      <c r="BP402" s="31"/>
      <c r="BQ402" s="31"/>
      <c r="BR402" s="31"/>
      <c r="BS402" s="31"/>
      <c r="BT402" s="31"/>
      <c r="BU402" s="31"/>
      <c r="BV402" s="31"/>
      <c r="BW402" s="31"/>
      <c r="BX402" s="31"/>
      <c r="BY402" s="107">
        <f t="shared" si="4263"/>
        <v>0</v>
      </c>
      <c r="BZ402" s="62"/>
      <c r="CA402" s="52"/>
      <c r="CB402" s="62"/>
      <c r="CC402" s="52"/>
      <c r="CD402" s="62"/>
      <c r="CE402" s="52"/>
      <c r="CF402" s="62"/>
      <c r="CG402" s="52"/>
      <c r="CH402" s="63"/>
      <c r="CI402" s="52"/>
      <c r="CJ402" s="52"/>
      <c r="CK402" s="52"/>
      <c r="CL402" s="63"/>
      <c r="CM402" s="52"/>
      <c r="CN402" s="63"/>
      <c r="CO402" s="52"/>
      <c r="CP402" s="63"/>
      <c r="CQ402" s="108"/>
      <c r="CR402" s="63"/>
      <c r="CS402" s="52"/>
      <c r="CT402" s="63"/>
      <c r="CU402" s="52"/>
      <c r="CV402" s="63"/>
      <c r="CW402" s="52"/>
      <c r="CX402" s="63"/>
      <c r="CY402" s="52"/>
      <c r="CZ402" s="63"/>
      <c r="DA402" s="52"/>
      <c r="DB402" s="63"/>
      <c r="DC402" s="52"/>
      <c r="DD402" s="63"/>
      <c r="DE402" s="52"/>
      <c r="DF402" s="63"/>
      <c r="DG402" s="52"/>
      <c r="DH402" s="63"/>
      <c r="DI402" s="52"/>
      <c r="DJ402" s="63"/>
      <c r="DK402" s="52"/>
      <c r="DL402" s="63"/>
      <c r="DM402" s="52"/>
      <c r="DN402" s="63"/>
      <c r="DO402" s="52"/>
      <c r="DP402" s="63"/>
      <c r="DQ402" s="52"/>
      <c r="DR402" s="52"/>
      <c r="DS402" s="52">
        <f t="shared" si="4170"/>
        <v>0</v>
      </c>
      <c r="DT402" s="52">
        <f t="shared" si="4171"/>
        <v>0</v>
      </c>
      <c r="DU402" s="31"/>
      <c r="DV402" s="31"/>
      <c r="DW402" s="31"/>
      <c r="DX402" s="31"/>
      <c r="DY402" s="31"/>
      <c r="DZ402" s="47"/>
      <c r="EA402" s="95"/>
      <c r="EB402" s="31"/>
      <c r="EC402" s="31"/>
      <c r="ED402" s="31"/>
      <c r="EE402" s="31"/>
      <c r="EF402" s="31"/>
      <c r="EG402" s="31"/>
      <c r="EH402" s="31"/>
      <c r="EI402" s="31"/>
      <c r="EJ402" s="31">
        <f t="shared" si="4220"/>
        <v>0</v>
      </c>
      <c r="EK402" s="31">
        <f t="shared" si="4221"/>
        <v>0</v>
      </c>
      <c r="EL402" s="31">
        <f>SUM(N402+N396)</f>
        <v>0</v>
      </c>
      <c r="EM402" s="30">
        <f t="shared" si="4173"/>
        <v>0</v>
      </c>
      <c r="EN402" s="31">
        <f t="shared" si="4174"/>
        <v>0</v>
      </c>
      <c r="EO402" s="31">
        <f t="shared" si="4175"/>
        <v>0</v>
      </c>
      <c r="EP402" s="31">
        <f t="shared" si="4176"/>
        <v>0</v>
      </c>
      <c r="EQ402" s="31">
        <f t="shared" si="4177"/>
        <v>0</v>
      </c>
      <c r="ER402" s="31">
        <f t="shared" si="4178"/>
        <v>0</v>
      </c>
      <c r="ES402" s="31">
        <f t="shared" si="4179"/>
        <v>0</v>
      </c>
      <c r="ET402" s="31">
        <f t="shared" si="4180"/>
        <v>0</v>
      </c>
      <c r="EU402" s="31">
        <f t="shared" si="4181"/>
        <v>0</v>
      </c>
      <c r="EV402" s="31">
        <f t="shared" si="4182"/>
        <v>0</v>
      </c>
      <c r="EW402" s="30">
        <f t="shared" si="4183"/>
        <v>0</v>
      </c>
      <c r="EX402" s="31">
        <f t="shared" si="4184"/>
        <v>0</v>
      </c>
      <c r="EY402" s="31">
        <f t="shared" si="4185"/>
        <v>0</v>
      </c>
      <c r="EZ402" s="31">
        <f t="shared" si="4186"/>
        <v>0</v>
      </c>
      <c r="FA402" s="31">
        <f t="shared" si="4187"/>
        <v>0</v>
      </c>
      <c r="FB402" s="31">
        <f t="shared" si="4188"/>
        <v>0</v>
      </c>
      <c r="FC402" s="31">
        <f t="shared" si="4189"/>
        <v>0</v>
      </c>
      <c r="FD402" s="31">
        <f t="shared" si="4190"/>
        <v>0</v>
      </c>
      <c r="FE402" s="31">
        <f t="shared" si="4191"/>
        <v>0</v>
      </c>
      <c r="FF402" s="31">
        <f t="shared" si="4192"/>
        <v>0</v>
      </c>
      <c r="FG402" s="30">
        <f t="shared" si="4193"/>
        <v>0</v>
      </c>
      <c r="FH402" s="31">
        <f t="shared" si="4194"/>
        <v>0</v>
      </c>
      <c r="FI402" s="31">
        <f t="shared" si="4195"/>
        <v>0</v>
      </c>
      <c r="FJ402" s="31">
        <f t="shared" si="4196"/>
        <v>0</v>
      </c>
      <c r="FK402" s="31">
        <f t="shared" si="4197"/>
        <v>0</v>
      </c>
      <c r="FL402" s="31">
        <f t="shared" si="4198"/>
        <v>0</v>
      </c>
      <c r="FM402" s="31">
        <f t="shared" si="4199"/>
        <v>0</v>
      </c>
      <c r="FN402" s="31">
        <f t="shared" si="4200"/>
        <v>0</v>
      </c>
      <c r="FO402" s="31">
        <f t="shared" si="4201"/>
        <v>0</v>
      </c>
      <c r="FP402" s="31">
        <f t="shared" si="4202"/>
        <v>0</v>
      </c>
      <c r="FQ402" s="31">
        <f t="shared" si="4203"/>
        <v>0</v>
      </c>
      <c r="FR402" s="31"/>
      <c r="FS402" s="31">
        <f t="shared" si="4204"/>
        <v>0</v>
      </c>
      <c r="FT402" s="31">
        <f t="shared" si="4205"/>
        <v>0</v>
      </c>
      <c r="FU402" s="31">
        <f t="shared" si="4206"/>
        <v>0</v>
      </c>
      <c r="FV402" s="31">
        <f t="shared" si="4207"/>
        <v>0</v>
      </c>
      <c r="FW402" s="31">
        <f t="shared" si="4208"/>
        <v>0</v>
      </c>
      <c r="FX402" s="31">
        <f t="shared" si="4209"/>
        <v>0</v>
      </c>
      <c r="FY402" s="31">
        <f t="shared" si="4210"/>
        <v>0</v>
      </c>
      <c r="FZ402" s="31">
        <f t="shared" si="4211"/>
        <v>0</v>
      </c>
      <c r="GA402" s="31">
        <f t="shared" si="4212"/>
        <v>0</v>
      </c>
      <c r="GB402" s="31">
        <f t="shared" si="4213"/>
        <v>0</v>
      </c>
      <c r="GC402" s="31">
        <f t="shared" si="4214"/>
        <v>0</v>
      </c>
      <c r="GD402" s="31">
        <f t="shared" si="4215"/>
        <v>0</v>
      </c>
      <c r="GE402" s="97">
        <f t="shared" si="4216"/>
        <v>0</v>
      </c>
      <c r="GF402" s="98">
        <f t="shared" si="4217"/>
        <v>0</v>
      </c>
      <c r="GG402" s="31"/>
      <c r="GH402" s="31"/>
      <c r="GI402" s="31"/>
      <c r="GJ402" s="31"/>
      <c r="GL402" s="7"/>
      <c r="GM402" s="7"/>
      <c r="GN402" s="11"/>
      <c r="GO402" s="33"/>
      <c r="GP402" s="35"/>
      <c r="GR402" s="36"/>
    </row>
    <row r="403" spans="1:200" s="2" customFormat="1" ht="24.95" hidden="1" customHeight="1">
      <c r="A403" s="31"/>
      <c r="B403" s="31"/>
      <c r="C403" s="95"/>
      <c r="D403" s="31"/>
      <c r="E403" s="31"/>
      <c r="F403" s="31"/>
      <c r="G403" s="31"/>
      <c r="H403" s="31"/>
      <c r="I403" s="31"/>
      <c r="J403" s="31"/>
      <c r="K403" s="31"/>
      <c r="L403" s="31"/>
      <c r="M403" s="107">
        <f t="shared" si="4265"/>
        <v>0</v>
      </c>
      <c r="N403" s="62"/>
      <c r="O403" s="52"/>
      <c r="P403" s="62"/>
      <c r="Q403" s="52"/>
      <c r="R403" s="62"/>
      <c r="S403" s="52"/>
      <c r="T403" s="62"/>
      <c r="U403" s="52"/>
      <c r="V403" s="63"/>
      <c r="W403" s="52"/>
      <c r="X403" s="52"/>
      <c r="Y403" s="52"/>
      <c r="Z403" s="63"/>
      <c r="AA403" s="52"/>
      <c r="AB403" s="63"/>
      <c r="AC403" s="52"/>
      <c r="AD403" s="63"/>
      <c r="AE403" s="108"/>
      <c r="AF403" s="63"/>
      <c r="AG403" s="52"/>
      <c r="AH403" s="63"/>
      <c r="AI403" s="52"/>
      <c r="AJ403" s="63"/>
      <c r="AK403" s="52"/>
      <c r="AL403" s="63"/>
      <c r="AM403" s="52"/>
      <c r="AN403" s="63"/>
      <c r="AO403" s="52"/>
      <c r="AP403" s="63"/>
      <c r="AQ403" s="52"/>
      <c r="AR403" s="63"/>
      <c r="AS403" s="52"/>
      <c r="AT403" s="63"/>
      <c r="AU403" s="52"/>
      <c r="AV403" s="63"/>
      <c r="AW403" s="52"/>
      <c r="AX403" s="63"/>
      <c r="AY403" s="52"/>
      <c r="AZ403" s="63"/>
      <c r="BA403" s="52"/>
      <c r="BB403" s="63"/>
      <c r="BC403" s="52"/>
      <c r="BD403" s="63"/>
      <c r="BE403" s="52"/>
      <c r="BF403" s="52"/>
      <c r="BG403" s="52">
        <f t="shared" ref="BG403" si="4269">SUM(AO403+BE403+BC403+BA403+AY403+AW403+AS403+AQ403+AK403+AM403+AI403+AG403+AE403+AC403+AA403+Y403+X403+W403+U403+Q403+O403+S403+AU403)</f>
        <v>0</v>
      </c>
      <c r="BH403" s="52">
        <f t="shared" si="4168"/>
        <v>0</v>
      </c>
      <c r="BI403" s="31"/>
      <c r="BJ403" s="31"/>
      <c r="BK403" s="31"/>
      <c r="BL403" s="31"/>
      <c r="BM403" s="31"/>
      <c r="BN403" s="31"/>
      <c r="BO403" s="95"/>
      <c r="BP403" s="31"/>
      <c r="BQ403" s="31"/>
      <c r="BR403" s="31"/>
      <c r="BS403" s="31"/>
      <c r="BT403" s="31"/>
      <c r="BU403" s="31"/>
      <c r="BV403" s="31"/>
      <c r="BW403" s="31"/>
      <c r="BX403" s="31"/>
      <c r="BY403" s="107">
        <f t="shared" si="4263"/>
        <v>0</v>
      </c>
      <c r="BZ403" s="62"/>
      <c r="CA403" s="52"/>
      <c r="CB403" s="62"/>
      <c r="CC403" s="52"/>
      <c r="CD403" s="62"/>
      <c r="CE403" s="52"/>
      <c r="CF403" s="62"/>
      <c r="CG403" s="52"/>
      <c r="CH403" s="63"/>
      <c r="CI403" s="52"/>
      <c r="CJ403" s="52"/>
      <c r="CK403" s="52"/>
      <c r="CL403" s="63"/>
      <c r="CM403" s="52"/>
      <c r="CN403" s="63"/>
      <c r="CO403" s="52"/>
      <c r="CP403" s="63"/>
      <c r="CQ403" s="108"/>
      <c r="CR403" s="63"/>
      <c r="CS403" s="52"/>
      <c r="CT403" s="63"/>
      <c r="CU403" s="52"/>
      <c r="CV403" s="63"/>
      <c r="CW403" s="52"/>
      <c r="CX403" s="63"/>
      <c r="CY403" s="52"/>
      <c r="CZ403" s="63"/>
      <c r="DA403" s="52"/>
      <c r="DB403" s="63"/>
      <c r="DC403" s="52"/>
      <c r="DD403" s="63"/>
      <c r="DE403" s="52"/>
      <c r="DF403" s="63"/>
      <c r="DG403" s="52"/>
      <c r="DH403" s="63"/>
      <c r="DI403" s="52"/>
      <c r="DJ403" s="63"/>
      <c r="DK403" s="52"/>
      <c r="DL403" s="63"/>
      <c r="DM403" s="52"/>
      <c r="DN403" s="63"/>
      <c r="DO403" s="52"/>
      <c r="DP403" s="63"/>
      <c r="DQ403" s="52"/>
      <c r="DR403" s="52"/>
      <c r="DS403" s="52">
        <f t="shared" si="4170"/>
        <v>0</v>
      </c>
      <c r="DT403" s="52">
        <f t="shared" si="4171"/>
        <v>0</v>
      </c>
      <c r="DU403" s="31"/>
      <c r="DV403" s="31"/>
      <c r="DW403" s="31"/>
      <c r="DX403" s="31"/>
      <c r="DY403" s="31"/>
      <c r="DZ403" s="31"/>
      <c r="EA403" s="95"/>
      <c r="EB403" s="31"/>
      <c r="EC403" s="31"/>
      <c r="ED403" s="31"/>
      <c r="EE403" s="31"/>
      <c r="EF403" s="31"/>
      <c r="EG403" s="31"/>
      <c r="EH403" s="31"/>
      <c r="EI403" s="31"/>
      <c r="EJ403" s="31">
        <f t="shared" si="4220"/>
        <v>0</v>
      </c>
      <c r="EK403" s="31">
        <f t="shared" si="4221"/>
        <v>0</v>
      </c>
      <c r="EL403" s="31">
        <f>SUM(N403+BZ403)</f>
        <v>0</v>
      </c>
      <c r="EM403" s="30">
        <f t="shared" si="4173"/>
        <v>0</v>
      </c>
      <c r="EN403" s="31">
        <f t="shared" si="4174"/>
        <v>0</v>
      </c>
      <c r="EO403" s="31">
        <f t="shared" si="4175"/>
        <v>0</v>
      </c>
      <c r="EP403" s="31">
        <f t="shared" si="4176"/>
        <v>0</v>
      </c>
      <c r="EQ403" s="31">
        <f t="shared" si="4177"/>
        <v>0</v>
      </c>
      <c r="ER403" s="31">
        <f t="shared" si="4178"/>
        <v>0</v>
      </c>
      <c r="ES403" s="31">
        <f t="shared" si="4179"/>
        <v>0</v>
      </c>
      <c r="ET403" s="31">
        <f t="shared" si="4180"/>
        <v>0</v>
      </c>
      <c r="EU403" s="31">
        <f t="shared" si="4181"/>
        <v>0</v>
      </c>
      <c r="EV403" s="31">
        <f t="shared" si="4182"/>
        <v>0</v>
      </c>
      <c r="EW403" s="30">
        <f t="shared" si="4183"/>
        <v>0</v>
      </c>
      <c r="EX403" s="31">
        <f t="shared" si="4184"/>
        <v>0</v>
      </c>
      <c r="EY403" s="31">
        <f t="shared" si="4185"/>
        <v>0</v>
      </c>
      <c r="EZ403" s="31">
        <f t="shared" si="4186"/>
        <v>0</v>
      </c>
      <c r="FA403" s="31">
        <f t="shared" si="4187"/>
        <v>0</v>
      </c>
      <c r="FB403" s="31">
        <f t="shared" si="4188"/>
        <v>0</v>
      </c>
      <c r="FC403" s="31">
        <f t="shared" si="4189"/>
        <v>0</v>
      </c>
      <c r="FD403" s="31">
        <f t="shared" si="4190"/>
        <v>0</v>
      </c>
      <c r="FE403" s="31">
        <f t="shared" si="4191"/>
        <v>0</v>
      </c>
      <c r="FF403" s="31">
        <f t="shared" si="4192"/>
        <v>0</v>
      </c>
      <c r="FG403" s="30">
        <f t="shared" si="4193"/>
        <v>0</v>
      </c>
      <c r="FH403" s="31">
        <f t="shared" si="4194"/>
        <v>0</v>
      </c>
      <c r="FI403" s="31">
        <f t="shared" si="4195"/>
        <v>0</v>
      </c>
      <c r="FJ403" s="31">
        <f t="shared" si="4196"/>
        <v>0</v>
      </c>
      <c r="FK403" s="31">
        <f t="shared" si="4197"/>
        <v>0</v>
      </c>
      <c r="FL403" s="31">
        <f t="shared" si="4198"/>
        <v>0</v>
      </c>
      <c r="FM403" s="31">
        <f t="shared" si="4199"/>
        <v>0</v>
      </c>
      <c r="FN403" s="31">
        <f t="shared" si="4200"/>
        <v>0</v>
      </c>
      <c r="FO403" s="31">
        <f t="shared" si="4201"/>
        <v>0</v>
      </c>
      <c r="FP403" s="31">
        <f t="shared" si="4202"/>
        <v>0</v>
      </c>
      <c r="FQ403" s="31">
        <f t="shared" si="4203"/>
        <v>0</v>
      </c>
      <c r="FR403" s="31"/>
      <c r="FS403" s="31">
        <f t="shared" si="4204"/>
        <v>0</v>
      </c>
      <c r="FT403" s="31">
        <f t="shared" si="4205"/>
        <v>0</v>
      </c>
      <c r="FU403" s="31">
        <f t="shared" si="4206"/>
        <v>0</v>
      </c>
      <c r="FV403" s="31">
        <f t="shared" si="4207"/>
        <v>0</v>
      </c>
      <c r="FW403" s="31">
        <f t="shared" si="4208"/>
        <v>0</v>
      </c>
      <c r="FX403" s="31">
        <f t="shared" si="4209"/>
        <v>0</v>
      </c>
      <c r="FY403" s="31">
        <f t="shared" si="4210"/>
        <v>0</v>
      </c>
      <c r="FZ403" s="31">
        <f t="shared" si="4211"/>
        <v>0</v>
      </c>
      <c r="GA403" s="31">
        <f t="shared" si="4212"/>
        <v>0</v>
      </c>
      <c r="GB403" s="31">
        <f t="shared" si="4213"/>
        <v>0</v>
      </c>
      <c r="GC403" s="31">
        <f t="shared" si="4214"/>
        <v>0</v>
      </c>
      <c r="GD403" s="31">
        <f t="shared" si="4215"/>
        <v>0</v>
      </c>
      <c r="GE403" s="97">
        <f t="shared" si="4216"/>
        <v>0</v>
      </c>
      <c r="GF403" s="98">
        <f t="shared" si="4217"/>
        <v>0</v>
      </c>
      <c r="GG403" s="31"/>
      <c r="GH403" s="31"/>
      <c r="GI403" s="31"/>
      <c r="GJ403" s="31"/>
      <c r="GL403" s="7"/>
      <c r="GM403" s="7"/>
      <c r="GN403" s="11"/>
      <c r="GO403" s="33"/>
      <c r="GP403" s="35"/>
      <c r="GR403" s="36"/>
    </row>
    <row r="404" spans="1:200" s="2" customFormat="1" ht="24.95" hidden="1" customHeight="1">
      <c r="A404" s="31"/>
      <c r="B404" s="31"/>
      <c r="C404" s="95"/>
      <c r="D404" s="31"/>
      <c r="E404" s="31"/>
      <c r="F404" s="31"/>
      <c r="G404" s="31"/>
      <c r="H404" s="31"/>
      <c r="I404" s="31"/>
      <c r="J404" s="31"/>
      <c r="K404" s="31"/>
      <c r="L404" s="31"/>
      <c r="M404" s="107">
        <f t="shared" si="4265"/>
        <v>0</v>
      </c>
      <c r="N404" s="62"/>
      <c r="O404" s="52"/>
      <c r="P404" s="62"/>
      <c r="Q404" s="52"/>
      <c r="R404" s="62"/>
      <c r="S404" s="52"/>
      <c r="T404" s="62"/>
      <c r="U404" s="52"/>
      <c r="V404" s="63"/>
      <c r="W404" s="52"/>
      <c r="X404" s="52"/>
      <c r="Y404" s="52"/>
      <c r="Z404" s="63"/>
      <c r="AA404" s="52"/>
      <c r="AB404" s="63"/>
      <c r="AC404" s="52"/>
      <c r="AD404" s="63"/>
      <c r="AE404" s="108"/>
      <c r="AF404" s="63"/>
      <c r="AG404" s="52"/>
      <c r="AH404" s="63"/>
      <c r="AI404" s="52"/>
      <c r="AJ404" s="63"/>
      <c r="AK404" s="52"/>
      <c r="AL404" s="63"/>
      <c r="AM404" s="52"/>
      <c r="AN404" s="63"/>
      <c r="AO404" s="52"/>
      <c r="AP404" s="63"/>
      <c r="AQ404" s="52"/>
      <c r="AR404" s="63"/>
      <c r="AS404" s="52"/>
      <c r="AT404" s="63"/>
      <c r="AU404" s="52"/>
      <c r="AV404" s="63"/>
      <c r="AW404" s="52"/>
      <c r="AX404" s="63"/>
      <c r="AY404" s="52"/>
      <c r="AZ404" s="63"/>
      <c r="BA404" s="52"/>
      <c r="BB404" s="63"/>
      <c r="BC404" s="52"/>
      <c r="BD404" s="63"/>
      <c r="BE404" s="52"/>
      <c r="BF404" s="52"/>
      <c r="BG404" s="52">
        <f t="shared" ref="BG404" si="4270">SUM(AO404+BE404+BC404+BA404+AY404+AW404+AS404+AQ404+AK404+AM404+AI404+AG404+AE404+AC404+AA404+Y404+X404+W404+U404+Q404+O404+S404+AU404)</f>
        <v>0</v>
      </c>
      <c r="BH404" s="52">
        <f t="shared" si="4168"/>
        <v>0</v>
      </c>
      <c r="BI404" s="31"/>
      <c r="BJ404" s="31"/>
      <c r="BK404" s="31"/>
      <c r="BL404" s="31"/>
      <c r="BM404" s="31"/>
      <c r="BN404" s="31"/>
      <c r="BO404" s="95"/>
      <c r="BP404" s="31"/>
      <c r="BQ404" s="31"/>
      <c r="BR404" s="31"/>
      <c r="BS404" s="31"/>
      <c r="BT404" s="31"/>
      <c r="BU404" s="31"/>
      <c r="BV404" s="31"/>
      <c r="BW404" s="31"/>
      <c r="BX404" s="31"/>
      <c r="BY404" s="107">
        <f t="shared" si="4263"/>
        <v>0</v>
      </c>
      <c r="BZ404" s="62"/>
      <c r="CA404" s="52"/>
      <c r="CB404" s="62"/>
      <c r="CC404" s="52"/>
      <c r="CD404" s="62"/>
      <c r="CE404" s="52"/>
      <c r="CF404" s="62"/>
      <c r="CG404" s="52"/>
      <c r="CH404" s="63"/>
      <c r="CI404" s="52"/>
      <c r="CJ404" s="52"/>
      <c r="CK404" s="52"/>
      <c r="CL404" s="63"/>
      <c r="CM404" s="52"/>
      <c r="CN404" s="63"/>
      <c r="CO404" s="52"/>
      <c r="CP404" s="63"/>
      <c r="CQ404" s="108"/>
      <c r="CR404" s="63"/>
      <c r="CS404" s="52"/>
      <c r="CT404" s="63"/>
      <c r="CU404" s="52"/>
      <c r="CV404" s="63"/>
      <c r="CW404" s="52"/>
      <c r="CX404" s="63"/>
      <c r="CY404" s="52"/>
      <c r="CZ404" s="63"/>
      <c r="DA404" s="52"/>
      <c r="DB404" s="63"/>
      <c r="DC404" s="52"/>
      <c r="DD404" s="63"/>
      <c r="DE404" s="52"/>
      <c r="DF404" s="63"/>
      <c r="DG404" s="52"/>
      <c r="DH404" s="63"/>
      <c r="DI404" s="52"/>
      <c r="DJ404" s="63"/>
      <c r="DK404" s="52"/>
      <c r="DL404" s="63"/>
      <c r="DM404" s="52"/>
      <c r="DN404" s="63"/>
      <c r="DO404" s="52"/>
      <c r="DP404" s="63"/>
      <c r="DQ404" s="52"/>
      <c r="DR404" s="52"/>
      <c r="DS404" s="52">
        <f t="shared" si="4170"/>
        <v>0</v>
      </c>
      <c r="DT404" s="52">
        <f t="shared" si="4171"/>
        <v>0</v>
      </c>
      <c r="DU404" s="31"/>
      <c r="DV404" s="31"/>
      <c r="DW404" s="31"/>
      <c r="DX404" s="31"/>
      <c r="DY404" s="31"/>
      <c r="DZ404" s="31"/>
      <c r="EA404" s="95"/>
      <c r="EB404" s="31"/>
      <c r="EC404" s="31"/>
      <c r="ED404" s="31"/>
      <c r="EE404" s="31"/>
      <c r="EF404" s="31"/>
      <c r="EG404" s="31"/>
      <c r="EH404" s="31"/>
      <c r="EI404" s="31"/>
      <c r="EJ404" s="31">
        <f t="shared" si="4220"/>
        <v>0</v>
      </c>
      <c r="EK404" s="31">
        <f t="shared" si="4221"/>
        <v>0</v>
      </c>
      <c r="EL404" s="31">
        <f>SUM(N404+BZ404)</f>
        <v>0</v>
      </c>
      <c r="EM404" s="30">
        <f t="shared" si="4173"/>
        <v>0</v>
      </c>
      <c r="EN404" s="31">
        <f t="shared" si="4174"/>
        <v>0</v>
      </c>
      <c r="EO404" s="31">
        <f t="shared" si="4175"/>
        <v>0</v>
      </c>
      <c r="EP404" s="31">
        <f t="shared" si="4176"/>
        <v>0</v>
      </c>
      <c r="EQ404" s="31">
        <f t="shared" si="4177"/>
        <v>0</v>
      </c>
      <c r="ER404" s="31">
        <f t="shared" si="4178"/>
        <v>0</v>
      </c>
      <c r="ES404" s="31">
        <f t="shared" si="4179"/>
        <v>0</v>
      </c>
      <c r="ET404" s="31">
        <f t="shared" si="4180"/>
        <v>0</v>
      </c>
      <c r="EU404" s="31">
        <f t="shared" si="4181"/>
        <v>0</v>
      </c>
      <c r="EV404" s="31">
        <f t="shared" si="4182"/>
        <v>0</v>
      </c>
      <c r="EW404" s="30">
        <f t="shared" si="4183"/>
        <v>0</v>
      </c>
      <c r="EX404" s="31">
        <f t="shared" si="4184"/>
        <v>0</v>
      </c>
      <c r="EY404" s="31">
        <f t="shared" si="4185"/>
        <v>0</v>
      </c>
      <c r="EZ404" s="31">
        <f t="shared" si="4186"/>
        <v>0</v>
      </c>
      <c r="FA404" s="31">
        <f t="shared" si="4187"/>
        <v>0</v>
      </c>
      <c r="FB404" s="31">
        <f t="shared" si="4188"/>
        <v>0</v>
      </c>
      <c r="FC404" s="31">
        <f t="shared" si="4189"/>
        <v>0</v>
      </c>
      <c r="FD404" s="31">
        <f t="shared" si="4190"/>
        <v>0</v>
      </c>
      <c r="FE404" s="31">
        <f t="shared" si="4191"/>
        <v>0</v>
      </c>
      <c r="FF404" s="31">
        <f t="shared" si="4192"/>
        <v>0</v>
      </c>
      <c r="FG404" s="30">
        <f t="shared" si="4193"/>
        <v>0</v>
      </c>
      <c r="FH404" s="31">
        <f t="shared" si="4194"/>
        <v>0</v>
      </c>
      <c r="FI404" s="31">
        <f t="shared" si="4195"/>
        <v>0</v>
      </c>
      <c r="FJ404" s="31">
        <f t="shared" si="4196"/>
        <v>0</v>
      </c>
      <c r="FK404" s="31">
        <f t="shared" si="4197"/>
        <v>0</v>
      </c>
      <c r="FL404" s="31">
        <f t="shared" si="4198"/>
        <v>0</v>
      </c>
      <c r="FM404" s="31">
        <f t="shared" si="4199"/>
        <v>0</v>
      </c>
      <c r="FN404" s="31">
        <f t="shared" si="4200"/>
        <v>0</v>
      </c>
      <c r="FO404" s="31">
        <f t="shared" si="4201"/>
        <v>0</v>
      </c>
      <c r="FP404" s="31">
        <f t="shared" si="4202"/>
        <v>0</v>
      </c>
      <c r="FQ404" s="31">
        <f t="shared" si="4203"/>
        <v>0</v>
      </c>
      <c r="FR404" s="31"/>
      <c r="FS404" s="31">
        <f t="shared" si="4204"/>
        <v>0</v>
      </c>
      <c r="FT404" s="31">
        <f t="shared" si="4205"/>
        <v>0</v>
      </c>
      <c r="FU404" s="31">
        <f t="shared" si="4206"/>
        <v>0</v>
      </c>
      <c r="FV404" s="31">
        <f t="shared" si="4207"/>
        <v>0</v>
      </c>
      <c r="FW404" s="31">
        <f t="shared" si="4208"/>
        <v>0</v>
      </c>
      <c r="FX404" s="31">
        <f t="shared" si="4209"/>
        <v>0</v>
      </c>
      <c r="FY404" s="31">
        <f t="shared" si="4210"/>
        <v>0</v>
      </c>
      <c r="FZ404" s="31">
        <f t="shared" si="4211"/>
        <v>0</v>
      </c>
      <c r="GA404" s="31">
        <f t="shared" si="4212"/>
        <v>0</v>
      </c>
      <c r="GB404" s="31">
        <f t="shared" si="4213"/>
        <v>0</v>
      </c>
      <c r="GC404" s="31">
        <f t="shared" si="4214"/>
        <v>0</v>
      </c>
      <c r="GD404" s="31">
        <f t="shared" si="4215"/>
        <v>0</v>
      </c>
      <c r="GE404" s="97">
        <f t="shared" si="4216"/>
        <v>0</v>
      </c>
      <c r="GF404" s="98">
        <f t="shared" si="4217"/>
        <v>0</v>
      </c>
      <c r="GG404" s="31"/>
      <c r="GH404" s="31"/>
      <c r="GI404" s="31"/>
      <c r="GJ404" s="31"/>
      <c r="GL404" s="7"/>
      <c r="GM404" s="7"/>
      <c r="GN404" s="11"/>
      <c r="GO404" s="33"/>
      <c r="GP404" s="35"/>
      <c r="GR404" s="36"/>
    </row>
    <row r="405" spans="1:200" s="4" customFormat="1" ht="24.95" hidden="1" customHeight="1">
      <c r="A405" s="88"/>
      <c r="B405" s="88"/>
      <c r="C405" s="207"/>
      <c r="D405" s="88"/>
      <c r="E405" s="88"/>
      <c r="F405" s="88"/>
      <c r="G405" s="88"/>
      <c r="H405" s="88"/>
      <c r="I405" s="88"/>
      <c r="J405" s="88"/>
      <c r="K405" s="88"/>
      <c r="L405" s="88"/>
      <c r="M405" s="194">
        <f t="shared" si="4265"/>
        <v>0</v>
      </c>
      <c r="N405" s="195"/>
      <c r="O405" s="196"/>
      <c r="P405" s="195"/>
      <c r="Q405" s="196"/>
      <c r="R405" s="195"/>
      <c r="S405" s="196"/>
      <c r="T405" s="195"/>
      <c r="U405" s="196"/>
      <c r="V405" s="197"/>
      <c r="W405" s="196"/>
      <c r="X405" s="196"/>
      <c r="Y405" s="196"/>
      <c r="Z405" s="197"/>
      <c r="AA405" s="196"/>
      <c r="AB405" s="197"/>
      <c r="AC405" s="196"/>
      <c r="AD405" s="197"/>
      <c r="AE405" s="198"/>
      <c r="AF405" s="197"/>
      <c r="AG405" s="196"/>
      <c r="AH405" s="197"/>
      <c r="AI405" s="196"/>
      <c r="AJ405" s="197"/>
      <c r="AK405" s="196"/>
      <c r="AL405" s="197"/>
      <c r="AM405" s="196"/>
      <c r="AN405" s="197"/>
      <c r="AO405" s="196"/>
      <c r="AP405" s="197"/>
      <c r="AQ405" s="196"/>
      <c r="AR405" s="197"/>
      <c r="AS405" s="196"/>
      <c r="AT405" s="197"/>
      <c r="AU405" s="196"/>
      <c r="AV405" s="197"/>
      <c r="AW405" s="196"/>
      <c r="AX405" s="197"/>
      <c r="AY405" s="196"/>
      <c r="AZ405" s="197"/>
      <c r="BA405" s="196"/>
      <c r="BB405" s="197"/>
      <c r="BC405" s="196"/>
      <c r="BD405" s="197"/>
      <c r="BE405" s="196"/>
      <c r="BF405" s="196"/>
      <c r="BG405" s="196">
        <f t="shared" ref="BG405" si="4271">SUM(AO405+BE405+BC405+BA405+AY405+AW405+AS405+AQ405+AK405+AM405+AI405+AG405+AE405+AC405+AA405+Y405+X405+W405+U405+Q405+O405+S405+AU405)</f>
        <v>0</v>
      </c>
      <c r="BH405" s="196">
        <f t="shared" si="4168"/>
        <v>0</v>
      </c>
      <c r="BI405" s="88"/>
      <c r="BJ405" s="88"/>
      <c r="BK405" s="88"/>
      <c r="BL405" s="88"/>
      <c r="BM405" s="88"/>
      <c r="BN405" s="88"/>
      <c r="BO405" s="207"/>
      <c r="BP405" s="88"/>
      <c r="BQ405" s="88"/>
      <c r="BR405" s="88"/>
      <c r="BS405" s="88"/>
      <c r="BT405" s="88"/>
      <c r="BU405" s="88"/>
      <c r="BV405" s="88"/>
      <c r="BW405" s="88"/>
      <c r="BX405" s="88"/>
      <c r="BY405" s="194">
        <f t="shared" si="4263"/>
        <v>0</v>
      </c>
      <c r="BZ405" s="195"/>
      <c r="CA405" s="196"/>
      <c r="CB405" s="195"/>
      <c r="CC405" s="196"/>
      <c r="CD405" s="195"/>
      <c r="CE405" s="196"/>
      <c r="CF405" s="195"/>
      <c r="CG405" s="196"/>
      <c r="CH405" s="197"/>
      <c r="CI405" s="196"/>
      <c r="CJ405" s="196"/>
      <c r="CK405" s="196"/>
      <c r="CL405" s="197"/>
      <c r="CM405" s="196"/>
      <c r="CN405" s="197"/>
      <c r="CO405" s="196"/>
      <c r="CP405" s="197"/>
      <c r="CQ405" s="198"/>
      <c r="CR405" s="197"/>
      <c r="CS405" s="196"/>
      <c r="CT405" s="197"/>
      <c r="CU405" s="196"/>
      <c r="CV405" s="197"/>
      <c r="CW405" s="196"/>
      <c r="CX405" s="197"/>
      <c r="CY405" s="196"/>
      <c r="CZ405" s="197"/>
      <c r="DA405" s="196"/>
      <c r="DB405" s="197"/>
      <c r="DC405" s="196"/>
      <c r="DD405" s="197"/>
      <c r="DE405" s="196"/>
      <c r="DF405" s="197"/>
      <c r="DG405" s="196"/>
      <c r="DH405" s="197"/>
      <c r="DI405" s="196"/>
      <c r="DJ405" s="197"/>
      <c r="DK405" s="196"/>
      <c r="DL405" s="197"/>
      <c r="DM405" s="196"/>
      <c r="DN405" s="197"/>
      <c r="DO405" s="196"/>
      <c r="DP405" s="197"/>
      <c r="DQ405" s="196"/>
      <c r="DR405" s="196"/>
      <c r="DS405" s="196">
        <f t="shared" si="4170"/>
        <v>0</v>
      </c>
      <c r="DT405" s="196">
        <f t="shared" si="4171"/>
        <v>0</v>
      </c>
      <c r="DU405" s="88"/>
      <c r="DV405" s="88"/>
      <c r="DW405" s="88"/>
      <c r="DX405" s="88"/>
      <c r="DY405" s="88"/>
      <c r="DZ405" s="88"/>
      <c r="EA405" s="207"/>
      <c r="EB405" s="88"/>
      <c r="EC405" s="88"/>
      <c r="ED405" s="88"/>
      <c r="EE405" s="88"/>
      <c r="EF405" s="88"/>
      <c r="EG405" s="88"/>
      <c r="EH405" s="88"/>
      <c r="EI405" s="88"/>
      <c r="EJ405" s="88">
        <f t="shared" si="4220"/>
        <v>0</v>
      </c>
      <c r="EK405" s="88">
        <f t="shared" si="4221"/>
        <v>0</v>
      </c>
      <c r="EL405" s="88">
        <f>SUM(N405+BZ405)</f>
        <v>0</v>
      </c>
      <c r="EM405" s="199">
        <f t="shared" si="4173"/>
        <v>0</v>
      </c>
      <c r="EN405" s="88">
        <f t="shared" si="4174"/>
        <v>0</v>
      </c>
      <c r="EO405" s="88">
        <f t="shared" si="4175"/>
        <v>0</v>
      </c>
      <c r="EP405" s="88">
        <f t="shared" si="4176"/>
        <v>0</v>
      </c>
      <c r="EQ405" s="88">
        <f t="shared" si="4177"/>
        <v>0</v>
      </c>
      <c r="ER405" s="88">
        <f t="shared" si="4178"/>
        <v>0</v>
      </c>
      <c r="ES405" s="88">
        <f t="shared" si="4179"/>
        <v>0</v>
      </c>
      <c r="ET405" s="88">
        <f t="shared" si="4180"/>
        <v>0</v>
      </c>
      <c r="EU405" s="88">
        <f t="shared" si="4181"/>
        <v>0</v>
      </c>
      <c r="EV405" s="88">
        <f t="shared" si="4182"/>
        <v>0</v>
      </c>
      <c r="EW405" s="199">
        <f t="shared" si="4183"/>
        <v>0</v>
      </c>
      <c r="EX405" s="88">
        <f t="shared" si="4184"/>
        <v>0</v>
      </c>
      <c r="EY405" s="88">
        <f t="shared" si="4185"/>
        <v>0</v>
      </c>
      <c r="EZ405" s="88">
        <f t="shared" si="4186"/>
        <v>0</v>
      </c>
      <c r="FA405" s="88">
        <f t="shared" si="4187"/>
        <v>0</v>
      </c>
      <c r="FB405" s="88">
        <f t="shared" si="4188"/>
        <v>0</v>
      </c>
      <c r="FC405" s="88">
        <f t="shared" si="4189"/>
        <v>0</v>
      </c>
      <c r="FD405" s="88">
        <f t="shared" si="4190"/>
        <v>0</v>
      </c>
      <c r="FE405" s="88">
        <f t="shared" si="4191"/>
        <v>0</v>
      </c>
      <c r="FF405" s="88">
        <f t="shared" si="4192"/>
        <v>0</v>
      </c>
      <c r="FG405" s="199">
        <f t="shared" si="4193"/>
        <v>0</v>
      </c>
      <c r="FH405" s="88">
        <f t="shared" si="4194"/>
        <v>0</v>
      </c>
      <c r="FI405" s="88">
        <f t="shared" si="4195"/>
        <v>0</v>
      </c>
      <c r="FJ405" s="88">
        <f t="shared" si="4196"/>
        <v>0</v>
      </c>
      <c r="FK405" s="88">
        <f t="shared" si="4197"/>
        <v>0</v>
      </c>
      <c r="FL405" s="88">
        <f t="shared" si="4198"/>
        <v>0</v>
      </c>
      <c r="FM405" s="88">
        <f t="shared" si="4199"/>
        <v>0</v>
      </c>
      <c r="FN405" s="88">
        <f t="shared" si="4200"/>
        <v>0</v>
      </c>
      <c r="FO405" s="88">
        <f t="shared" si="4201"/>
        <v>0</v>
      </c>
      <c r="FP405" s="88">
        <f t="shared" si="4202"/>
        <v>0</v>
      </c>
      <c r="FQ405" s="88">
        <f t="shared" si="4203"/>
        <v>0</v>
      </c>
      <c r="FR405" s="88"/>
      <c r="FS405" s="88">
        <f t="shared" si="4204"/>
        <v>0</v>
      </c>
      <c r="FT405" s="88">
        <f t="shared" si="4205"/>
        <v>0</v>
      </c>
      <c r="FU405" s="88">
        <f t="shared" si="4206"/>
        <v>0</v>
      </c>
      <c r="FV405" s="88">
        <f t="shared" si="4207"/>
        <v>0</v>
      </c>
      <c r="FW405" s="88">
        <f t="shared" si="4208"/>
        <v>0</v>
      </c>
      <c r="FX405" s="88">
        <f t="shared" si="4209"/>
        <v>0</v>
      </c>
      <c r="FY405" s="88">
        <f t="shared" si="4210"/>
        <v>0</v>
      </c>
      <c r="FZ405" s="88">
        <f t="shared" si="4211"/>
        <v>0</v>
      </c>
      <c r="GA405" s="88">
        <f t="shared" si="4212"/>
        <v>0</v>
      </c>
      <c r="GB405" s="88">
        <f t="shared" si="4213"/>
        <v>0</v>
      </c>
      <c r="GC405" s="88">
        <f t="shared" si="4214"/>
        <v>0</v>
      </c>
      <c r="GD405" s="88">
        <f t="shared" si="4215"/>
        <v>0</v>
      </c>
      <c r="GE405" s="200">
        <f t="shared" si="4216"/>
        <v>0</v>
      </c>
      <c r="GF405" s="201">
        <f t="shared" si="4217"/>
        <v>0</v>
      </c>
      <c r="GG405" s="88"/>
      <c r="GH405" s="88"/>
      <c r="GI405" s="88"/>
      <c r="GJ405" s="88"/>
      <c r="GL405" s="202"/>
      <c r="GM405" s="202"/>
      <c r="GN405" s="203"/>
      <c r="GO405" s="204"/>
      <c r="GP405" s="205"/>
      <c r="GR405" s="206"/>
    </row>
    <row r="406" spans="1:200" s="273" customFormat="1" ht="24.95" customHeight="1" thickBot="1">
      <c r="A406" s="265">
        <v>27</v>
      </c>
      <c r="B406" s="266" t="s">
        <v>87</v>
      </c>
      <c r="C406" s="266" t="s">
        <v>74</v>
      </c>
      <c r="D406" s="265">
        <v>1</v>
      </c>
      <c r="E406" s="265"/>
      <c r="F406" s="265"/>
      <c r="G406" s="265"/>
      <c r="H406" s="265"/>
      <c r="I406" s="265"/>
      <c r="J406" s="265"/>
      <c r="K406" s="265"/>
      <c r="L406" s="265">
        <f>SUM(L407:L419)</f>
        <v>322</v>
      </c>
      <c r="M406" s="265">
        <f t="shared" ref="M406:BH406" si="4272">SUM(M407:M419)</f>
        <v>172</v>
      </c>
      <c r="N406" s="265">
        <f t="shared" si="4272"/>
        <v>4</v>
      </c>
      <c r="O406" s="265">
        <f t="shared" si="4272"/>
        <v>0</v>
      </c>
      <c r="P406" s="265">
        <f t="shared" si="4272"/>
        <v>0</v>
      </c>
      <c r="Q406" s="265">
        <f t="shared" si="4272"/>
        <v>0</v>
      </c>
      <c r="R406" s="265">
        <f t="shared" si="4272"/>
        <v>114</v>
      </c>
      <c r="S406" s="265">
        <f t="shared" si="4272"/>
        <v>114</v>
      </c>
      <c r="T406" s="265">
        <f t="shared" si="4272"/>
        <v>54</v>
      </c>
      <c r="U406" s="265">
        <f t="shared" si="4272"/>
        <v>78</v>
      </c>
      <c r="V406" s="265">
        <f t="shared" si="4272"/>
        <v>0</v>
      </c>
      <c r="W406" s="265">
        <f t="shared" si="4272"/>
        <v>0</v>
      </c>
      <c r="X406" s="265">
        <f t="shared" si="4272"/>
        <v>0</v>
      </c>
      <c r="Y406" s="265">
        <f t="shared" si="4272"/>
        <v>8</v>
      </c>
      <c r="Z406" s="265">
        <f t="shared" si="4272"/>
        <v>0</v>
      </c>
      <c r="AA406" s="265">
        <f t="shared" si="4272"/>
        <v>0</v>
      </c>
      <c r="AB406" s="265">
        <f t="shared" si="4272"/>
        <v>0</v>
      </c>
      <c r="AC406" s="265">
        <f t="shared" si="4272"/>
        <v>0</v>
      </c>
      <c r="AD406" s="265">
        <f t="shared" si="4272"/>
        <v>0</v>
      </c>
      <c r="AE406" s="265">
        <f t="shared" si="4272"/>
        <v>0</v>
      </c>
      <c r="AF406" s="265">
        <f t="shared" si="4272"/>
        <v>0</v>
      </c>
      <c r="AG406" s="265">
        <f t="shared" si="4272"/>
        <v>0</v>
      </c>
      <c r="AH406" s="265">
        <f t="shared" si="4272"/>
        <v>0</v>
      </c>
      <c r="AI406" s="265">
        <f t="shared" si="4272"/>
        <v>0</v>
      </c>
      <c r="AJ406" s="265">
        <f t="shared" si="4272"/>
        <v>0</v>
      </c>
      <c r="AK406" s="265">
        <f t="shared" si="4272"/>
        <v>0</v>
      </c>
      <c r="AL406" s="265">
        <f t="shared" si="4272"/>
        <v>0</v>
      </c>
      <c r="AM406" s="265">
        <f t="shared" si="4272"/>
        <v>0</v>
      </c>
      <c r="AN406" s="265">
        <f t="shared" si="4272"/>
        <v>0</v>
      </c>
      <c r="AO406" s="265">
        <f t="shared" si="4272"/>
        <v>0</v>
      </c>
      <c r="AP406" s="265">
        <f t="shared" si="4272"/>
        <v>0</v>
      </c>
      <c r="AQ406" s="265">
        <f t="shared" si="4272"/>
        <v>0</v>
      </c>
      <c r="AR406" s="265">
        <f t="shared" si="4272"/>
        <v>4</v>
      </c>
      <c r="AS406" s="265">
        <f t="shared" si="4272"/>
        <v>24</v>
      </c>
      <c r="AT406" s="265">
        <f t="shared" si="4272"/>
        <v>0</v>
      </c>
      <c r="AU406" s="265">
        <f t="shared" si="4272"/>
        <v>0</v>
      </c>
      <c r="AV406" s="265">
        <f t="shared" si="4272"/>
        <v>0</v>
      </c>
      <c r="AW406" s="265">
        <f t="shared" si="4272"/>
        <v>0</v>
      </c>
      <c r="AX406" s="265">
        <f t="shared" si="4272"/>
        <v>0</v>
      </c>
      <c r="AY406" s="265">
        <f t="shared" si="4272"/>
        <v>0</v>
      </c>
      <c r="AZ406" s="265">
        <f t="shared" si="4272"/>
        <v>0</v>
      </c>
      <c r="BA406" s="265">
        <f t="shared" si="4272"/>
        <v>0</v>
      </c>
      <c r="BB406" s="265">
        <f t="shared" si="4272"/>
        <v>0</v>
      </c>
      <c r="BC406" s="265">
        <f t="shared" si="4272"/>
        <v>0</v>
      </c>
      <c r="BD406" s="265">
        <f t="shared" si="4272"/>
        <v>0</v>
      </c>
      <c r="BE406" s="265">
        <f t="shared" si="4272"/>
        <v>0</v>
      </c>
      <c r="BF406" s="265">
        <f t="shared" si="4272"/>
        <v>0</v>
      </c>
      <c r="BG406" s="265">
        <f t="shared" si="4272"/>
        <v>224</v>
      </c>
      <c r="BH406" s="265">
        <f t="shared" si="4272"/>
        <v>216</v>
      </c>
      <c r="BI406" s="265"/>
      <c r="BJ406" s="265"/>
      <c r="BK406" s="265"/>
      <c r="BL406" s="265"/>
      <c r="BM406" s="265">
        <v>27</v>
      </c>
      <c r="BN406" s="266" t="s">
        <v>87</v>
      </c>
      <c r="BO406" s="266" t="s">
        <v>74</v>
      </c>
      <c r="BP406" s="265">
        <v>1</v>
      </c>
      <c r="BQ406" s="265"/>
      <c r="BR406" s="265"/>
      <c r="BS406" s="265"/>
      <c r="BT406" s="265"/>
      <c r="BU406" s="265"/>
      <c r="BV406" s="265"/>
      <c r="BW406" s="265"/>
      <c r="BX406" s="265">
        <f>SUM(BX407:BX419)</f>
        <v>636</v>
      </c>
      <c r="BY406" s="265">
        <f t="shared" ref="BY406:DT406" si="4273">SUM(BY407:BY419)</f>
        <v>344</v>
      </c>
      <c r="BZ406" s="265">
        <f t="shared" si="4273"/>
        <v>0</v>
      </c>
      <c r="CA406" s="265">
        <f t="shared" si="4273"/>
        <v>0</v>
      </c>
      <c r="CB406" s="265">
        <f t="shared" si="4273"/>
        <v>0</v>
      </c>
      <c r="CC406" s="265">
        <f t="shared" si="4273"/>
        <v>0</v>
      </c>
      <c r="CD406" s="265">
        <f t="shared" si="4273"/>
        <v>156</v>
      </c>
      <c r="CE406" s="265">
        <f t="shared" si="4273"/>
        <v>156</v>
      </c>
      <c r="CF406" s="265">
        <f t="shared" si="4273"/>
        <v>188</v>
      </c>
      <c r="CG406" s="265">
        <f t="shared" si="4273"/>
        <v>224</v>
      </c>
      <c r="CH406" s="265">
        <f t="shared" si="4273"/>
        <v>0</v>
      </c>
      <c r="CI406" s="265">
        <f t="shared" si="4273"/>
        <v>0</v>
      </c>
      <c r="CJ406" s="265">
        <f t="shared" si="4273"/>
        <v>6</v>
      </c>
      <c r="CK406" s="265">
        <f t="shared" si="4273"/>
        <v>20</v>
      </c>
      <c r="CL406" s="265">
        <f t="shared" si="4273"/>
        <v>0</v>
      </c>
      <c r="CM406" s="265">
        <f t="shared" si="4273"/>
        <v>0</v>
      </c>
      <c r="CN406" s="265">
        <f t="shared" si="4273"/>
        <v>0</v>
      </c>
      <c r="CO406" s="265">
        <f t="shared" si="4273"/>
        <v>0</v>
      </c>
      <c r="CP406" s="265">
        <f t="shared" si="4273"/>
        <v>0</v>
      </c>
      <c r="CQ406" s="265">
        <f t="shared" si="4273"/>
        <v>0</v>
      </c>
      <c r="CR406" s="265">
        <f t="shared" si="4273"/>
        <v>0</v>
      </c>
      <c r="CS406" s="265">
        <f t="shared" si="4273"/>
        <v>0</v>
      </c>
      <c r="CT406" s="265">
        <f t="shared" si="4273"/>
        <v>0</v>
      </c>
      <c r="CU406" s="265">
        <f t="shared" si="4273"/>
        <v>0</v>
      </c>
      <c r="CV406" s="265">
        <f t="shared" si="4273"/>
        <v>0</v>
      </c>
      <c r="CW406" s="265">
        <f t="shared" si="4273"/>
        <v>0</v>
      </c>
      <c r="CX406" s="265">
        <f t="shared" si="4273"/>
        <v>0</v>
      </c>
      <c r="CY406" s="265">
        <f t="shared" si="4273"/>
        <v>0</v>
      </c>
      <c r="CZ406" s="265">
        <f t="shared" si="4273"/>
        <v>0</v>
      </c>
      <c r="DA406" s="265">
        <f t="shared" si="4273"/>
        <v>0</v>
      </c>
      <c r="DB406" s="265">
        <f t="shared" si="4273"/>
        <v>0</v>
      </c>
      <c r="DC406" s="265">
        <f t="shared" si="4273"/>
        <v>0</v>
      </c>
      <c r="DD406" s="265">
        <f t="shared" si="4273"/>
        <v>3</v>
      </c>
      <c r="DE406" s="265">
        <f t="shared" si="4273"/>
        <v>18</v>
      </c>
      <c r="DF406" s="265">
        <f t="shared" si="4273"/>
        <v>0</v>
      </c>
      <c r="DG406" s="265">
        <f t="shared" si="4273"/>
        <v>0</v>
      </c>
      <c r="DH406" s="265">
        <f t="shared" si="4273"/>
        <v>1</v>
      </c>
      <c r="DI406" s="265">
        <f t="shared" si="4273"/>
        <v>80</v>
      </c>
      <c r="DJ406" s="265">
        <f t="shared" si="4273"/>
        <v>3</v>
      </c>
      <c r="DK406" s="265">
        <f t="shared" si="4273"/>
        <v>24</v>
      </c>
      <c r="DL406" s="265">
        <f t="shared" si="4273"/>
        <v>0</v>
      </c>
      <c r="DM406" s="265">
        <f t="shared" si="4273"/>
        <v>0</v>
      </c>
      <c r="DN406" s="265">
        <f t="shared" si="4273"/>
        <v>0</v>
      </c>
      <c r="DO406" s="265">
        <f t="shared" si="4273"/>
        <v>0</v>
      </c>
      <c r="DP406" s="265">
        <f t="shared" si="4273"/>
        <v>0</v>
      </c>
      <c r="DQ406" s="265">
        <f t="shared" si="4273"/>
        <v>0</v>
      </c>
      <c r="DR406" s="265">
        <f t="shared" si="4273"/>
        <v>0</v>
      </c>
      <c r="DS406" s="265">
        <f t="shared" si="4273"/>
        <v>528</v>
      </c>
      <c r="DT406" s="265">
        <f t="shared" si="4273"/>
        <v>508</v>
      </c>
      <c r="DU406" s="265"/>
      <c r="DV406" s="265"/>
      <c r="DW406" s="265"/>
      <c r="DX406" s="265"/>
      <c r="DY406" s="265">
        <v>27</v>
      </c>
      <c r="DZ406" s="266" t="s">
        <v>87</v>
      </c>
      <c r="EA406" s="266" t="s">
        <v>74</v>
      </c>
      <c r="EB406" s="265">
        <v>1</v>
      </c>
      <c r="EC406" s="265"/>
      <c r="ED406" s="265"/>
      <c r="EE406" s="265"/>
      <c r="EF406" s="265"/>
      <c r="EG406" s="265"/>
      <c r="EH406" s="265"/>
      <c r="EI406" s="265"/>
      <c r="EJ406" s="265">
        <f t="shared" ref="EJ406:EL406" si="4274">SUM(EJ407:EJ419)</f>
        <v>958</v>
      </c>
      <c r="EK406" s="265">
        <f t="shared" si="4274"/>
        <v>516</v>
      </c>
      <c r="EL406" s="265">
        <f t="shared" si="4274"/>
        <v>4</v>
      </c>
      <c r="EM406" s="265">
        <f>SUM(EM407:EM419)</f>
        <v>0</v>
      </c>
      <c r="EN406" s="265">
        <f t="shared" ref="EN406:FA406" si="4275">SUM(EN407:EN419)</f>
        <v>0</v>
      </c>
      <c r="EO406" s="265">
        <f t="shared" si="4275"/>
        <v>0</v>
      </c>
      <c r="EP406" s="265">
        <f t="shared" si="4275"/>
        <v>270</v>
      </c>
      <c r="EQ406" s="265">
        <f t="shared" si="4275"/>
        <v>270</v>
      </c>
      <c r="ER406" s="265">
        <f t="shared" si="4275"/>
        <v>242</v>
      </c>
      <c r="ES406" s="265">
        <f t="shared" si="4275"/>
        <v>302</v>
      </c>
      <c r="ET406" s="265">
        <f t="shared" si="4275"/>
        <v>0</v>
      </c>
      <c r="EU406" s="265">
        <f t="shared" si="4275"/>
        <v>0</v>
      </c>
      <c r="EV406" s="265">
        <f t="shared" si="4275"/>
        <v>6</v>
      </c>
      <c r="EW406" s="268">
        <f t="shared" si="4275"/>
        <v>28</v>
      </c>
      <c r="EX406" s="265">
        <f t="shared" si="4275"/>
        <v>0</v>
      </c>
      <c r="EY406" s="265">
        <f t="shared" si="4275"/>
        <v>0</v>
      </c>
      <c r="EZ406" s="265">
        <f t="shared" si="4275"/>
        <v>0</v>
      </c>
      <c r="FA406" s="265">
        <f t="shared" si="4275"/>
        <v>0</v>
      </c>
      <c r="FB406" s="265">
        <f t="shared" ref="FB406:FQ406" si="4276">SUM(FB407:FB419)</f>
        <v>0</v>
      </c>
      <c r="FC406" s="265">
        <f t="shared" si="4276"/>
        <v>0</v>
      </c>
      <c r="FD406" s="265">
        <f t="shared" si="4276"/>
        <v>0</v>
      </c>
      <c r="FE406" s="265">
        <f t="shared" si="4276"/>
        <v>0</v>
      </c>
      <c r="FF406" s="265">
        <f t="shared" si="4276"/>
        <v>0</v>
      </c>
      <c r="FG406" s="268">
        <f t="shared" si="4276"/>
        <v>0</v>
      </c>
      <c r="FH406" s="265">
        <f t="shared" si="4276"/>
        <v>0</v>
      </c>
      <c r="FI406" s="265">
        <f t="shared" si="4276"/>
        <v>0</v>
      </c>
      <c r="FJ406" s="265">
        <f t="shared" si="4276"/>
        <v>0</v>
      </c>
      <c r="FK406" s="265">
        <f t="shared" si="4276"/>
        <v>0</v>
      </c>
      <c r="FL406" s="265">
        <f t="shared" si="4276"/>
        <v>0</v>
      </c>
      <c r="FM406" s="265">
        <f t="shared" si="4276"/>
        <v>0</v>
      </c>
      <c r="FN406" s="265">
        <f t="shared" si="4276"/>
        <v>0</v>
      </c>
      <c r="FO406" s="265">
        <f t="shared" si="4276"/>
        <v>0</v>
      </c>
      <c r="FP406" s="265">
        <f t="shared" si="4276"/>
        <v>7</v>
      </c>
      <c r="FQ406" s="265">
        <f t="shared" si="4276"/>
        <v>42</v>
      </c>
      <c r="FR406" s="265"/>
      <c r="FS406" s="265">
        <f t="shared" ref="FS406:GF406" si="4277">SUM(FS407:FS419)</f>
        <v>0</v>
      </c>
      <c r="FT406" s="265">
        <f t="shared" si="4277"/>
        <v>1</v>
      </c>
      <c r="FU406" s="265">
        <f t="shared" si="4277"/>
        <v>80</v>
      </c>
      <c r="FV406" s="265">
        <f t="shared" si="4277"/>
        <v>3</v>
      </c>
      <c r="FW406" s="265">
        <f t="shared" si="4277"/>
        <v>24</v>
      </c>
      <c r="FX406" s="265">
        <f t="shared" si="4277"/>
        <v>0</v>
      </c>
      <c r="FY406" s="265">
        <f t="shared" si="4277"/>
        <v>0</v>
      </c>
      <c r="FZ406" s="265">
        <f t="shared" si="4277"/>
        <v>0</v>
      </c>
      <c r="GA406" s="265">
        <f t="shared" si="4277"/>
        <v>0</v>
      </c>
      <c r="GB406" s="265">
        <f t="shared" si="4277"/>
        <v>0</v>
      </c>
      <c r="GC406" s="265">
        <f t="shared" si="4277"/>
        <v>0</v>
      </c>
      <c r="GD406" s="265">
        <f t="shared" si="4277"/>
        <v>0</v>
      </c>
      <c r="GE406" s="271">
        <f t="shared" si="4277"/>
        <v>752</v>
      </c>
      <c r="GF406" s="272">
        <f t="shared" si="4277"/>
        <v>724</v>
      </c>
      <c r="GG406" s="265"/>
      <c r="GH406" s="265"/>
      <c r="GI406" s="265"/>
      <c r="GJ406" s="265"/>
      <c r="GL406" s="274"/>
      <c r="GM406" s="274"/>
      <c r="GN406" s="278"/>
      <c r="GO406" s="278"/>
      <c r="GP406" s="275"/>
      <c r="GR406" s="276"/>
    </row>
    <row r="407" spans="1:200" s="6" customFormat="1" ht="24.95" hidden="1" customHeight="1">
      <c r="A407" s="80"/>
      <c r="B407" s="227" t="s">
        <v>110</v>
      </c>
      <c r="C407" s="228" t="s">
        <v>116</v>
      </c>
      <c r="D407" s="245" t="s">
        <v>112</v>
      </c>
      <c r="E407" s="245" t="s">
        <v>117</v>
      </c>
      <c r="F407" s="245">
        <v>108</v>
      </c>
      <c r="G407" s="245">
        <v>1</v>
      </c>
      <c r="H407" s="228">
        <v>80</v>
      </c>
      <c r="I407" s="228">
        <v>1</v>
      </c>
      <c r="J407" s="228">
        <v>1</v>
      </c>
      <c r="K407" s="228">
        <v>1</v>
      </c>
      <c r="L407" s="227">
        <v>14</v>
      </c>
      <c r="M407" s="229">
        <f t="shared" ref="M407:M409" si="4278">SUM(N407+P407+R407+T407+V407)</f>
        <v>14</v>
      </c>
      <c r="N407" s="230"/>
      <c r="O407" s="231">
        <f t="shared" ref="O407:O408" si="4279">SUM(N407)*I407</f>
        <v>0</v>
      </c>
      <c r="P407" s="230"/>
      <c r="Q407" s="231">
        <f t="shared" ref="Q407:Q409" si="4280">J407*P407</f>
        <v>0</v>
      </c>
      <c r="R407" s="230"/>
      <c r="S407" s="231">
        <f t="shared" ref="S407:S408" si="4281">SUM(R407)*J407</f>
        <v>0</v>
      </c>
      <c r="T407" s="230">
        <v>14</v>
      </c>
      <c r="U407" s="231">
        <f t="shared" ref="U407" si="4282">SUM(T407)*K407</f>
        <v>14</v>
      </c>
      <c r="V407" s="230"/>
      <c r="W407" s="231">
        <f t="shared" ref="W407" si="4283">SUM(V407)*J407*5</f>
        <v>0</v>
      </c>
      <c r="X407" s="232">
        <f t="shared" ref="X407:X409" si="4284">SUM(K407*AX407*2+K407*AZ407*2)</f>
        <v>0</v>
      </c>
      <c r="Y407" s="232">
        <v>2</v>
      </c>
      <c r="Z407" s="230"/>
      <c r="AA407" s="231"/>
      <c r="AB407" s="230"/>
      <c r="AC407" s="232">
        <f t="shared" ref="AC407:AC409" si="4285">SUM(AB407)*3*H407/5</f>
        <v>0</v>
      </c>
      <c r="AD407" s="230"/>
      <c r="AE407" s="233">
        <f t="shared" ref="AE407:AE409" si="4286">SUM(AD407*H407*(30+4))</f>
        <v>0</v>
      </c>
      <c r="AF407" s="230"/>
      <c r="AG407" s="234">
        <f t="shared" ref="AG407:AG409" si="4287">SUM(AF407*H407*3)</f>
        <v>0</v>
      </c>
      <c r="AH407" s="230"/>
      <c r="AI407" s="232">
        <f t="shared" ref="AI407:AI409" si="4288">SUM(AH407*H407/3)</f>
        <v>0</v>
      </c>
      <c r="AJ407" s="230"/>
      <c r="AK407" s="232">
        <f t="shared" ref="AK407:AK409" si="4289">SUM(AJ407*H407*2/3)</f>
        <v>0</v>
      </c>
      <c r="AL407" s="230"/>
      <c r="AM407" s="231">
        <f t="shared" ref="AM407" si="4290">SUM(AL407*H407)</f>
        <v>0</v>
      </c>
      <c r="AN407" s="230"/>
      <c r="AO407" s="231">
        <f t="shared" ref="AO407:AO409" si="4291">SUM(AN407*J407)</f>
        <v>0</v>
      </c>
      <c r="AP407" s="230"/>
      <c r="AQ407" s="232">
        <f t="shared" ref="AQ407:AQ409" si="4292">SUM(AP407*H407*2)</f>
        <v>0</v>
      </c>
      <c r="AR407" s="230">
        <v>1</v>
      </c>
      <c r="AS407" s="232">
        <f t="shared" ref="AS407" si="4293">AR407*K407*6</f>
        <v>6</v>
      </c>
      <c r="AT407" s="230"/>
      <c r="AU407" s="232">
        <f t="shared" ref="AU407" si="4294">AT407*H407/3</f>
        <v>0</v>
      </c>
      <c r="AV407" s="248"/>
      <c r="AW407" s="234"/>
      <c r="AX407" s="248"/>
      <c r="AY407" s="234"/>
      <c r="AZ407" s="248"/>
      <c r="BA407" s="234"/>
      <c r="BB407" s="248"/>
      <c r="BC407" s="234"/>
      <c r="BD407" s="248"/>
      <c r="BE407" s="234"/>
      <c r="BF407" s="234"/>
      <c r="BG407" s="234">
        <f t="shared" ref="BG407" si="4295">SUM(AO407+BE407+BC407+BA407+AY407+AW407+AS407+AQ407+AK407+AM407+AI407+AG407+AE407+AC407+AA407+Y407+X407+W407+U407+Q407+O407+S407+AU407)</f>
        <v>22</v>
      </c>
      <c r="BH407" s="234">
        <f t="shared" ref="BH407:BH419" si="4296">SUM(O407+Q407+U407+W407+X407+AS407+AW407+AY407+BA407+BC407+S407+AQ407)</f>
        <v>20</v>
      </c>
      <c r="BI407" s="235"/>
      <c r="BJ407" s="235"/>
      <c r="BK407" s="227"/>
      <c r="BL407" s="227"/>
      <c r="BM407" s="80"/>
      <c r="BN407" s="227" t="s">
        <v>110</v>
      </c>
      <c r="BO407" s="228" t="s">
        <v>116</v>
      </c>
      <c r="BP407" s="228" t="s">
        <v>112</v>
      </c>
      <c r="BQ407" s="228" t="s">
        <v>117</v>
      </c>
      <c r="BR407" s="228">
        <v>108</v>
      </c>
      <c r="BS407" s="228">
        <v>2</v>
      </c>
      <c r="BT407" s="228">
        <v>80</v>
      </c>
      <c r="BU407" s="228">
        <v>1</v>
      </c>
      <c r="BV407" s="228">
        <v>1</v>
      </c>
      <c r="BW407" s="228">
        <v>1</v>
      </c>
      <c r="BX407" s="227">
        <v>56</v>
      </c>
      <c r="BY407" s="229">
        <f t="shared" ref="BY407:BY408" si="4297">SUM(BZ407+CB407+CD407+CF407+CH407)</f>
        <v>56</v>
      </c>
      <c r="BZ407" s="230"/>
      <c r="CA407" s="231">
        <f t="shared" ref="CA407" si="4298">SUM(BZ407)*BU407</f>
        <v>0</v>
      </c>
      <c r="CB407" s="230"/>
      <c r="CC407" s="231">
        <f t="shared" ref="CC407:CC408" si="4299">BV407*CB407</f>
        <v>0</v>
      </c>
      <c r="CD407" s="230"/>
      <c r="CE407" s="231">
        <f t="shared" ref="CE407" si="4300">SUM(CD407)*BV407</f>
        <v>0</v>
      </c>
      <c r="CF407" s="230">
        <v>56</v>
      </c>
      <c r="CG407" s="231">
        <f t="shared" ref="CG407" si="4301">SUM(CF407)*BW407</f>
        <v>56</v>
      </c>
      <c r="CH407" s="230"/>
      <c r="CI407" s="231">
        <f t="shared" ref="CI407:CI408" si="4302">SUM(CH407)*BV407*5</f>
        <v>0</v>
      </c>
      <c r="CJ407" s="232">
        <v>2</v>
      </c>
      <c r="CK407" s="232">
        <v>4</v>
      </c>
      <c r="CL407" s="230"/>
      <c r="CM407" s="231"/>
      <c r="CN407" s="230"/>
      <c r="CO407" s="232">
        <f t="shared" ref="CO407" si="4303">SUM(CN407)*3*BT407/5</f>
        <v>0</v>
      </c>
      <c r="CP407" s="230"/>
      <c r="CQ407" s="233">
        <f t="shared" ref="CQ407:CQ408" si="4304">SUM(CP407*BT407*(30+4))</f>
        <v>0</v>
      </c>
      <c r="CR407" s="230"/>
      <c r="CS407" s="234">
        <f t="shared" ref="CS407:CS408" si="4305">SUM(CR407*BT407*3)</f>
        <v>0</v>
      </c>
      <c r="CT407" s="230"/>
      <c r="CU407" s="232">
        <f t="shared" ref="CU407:CU408" si="4306">SUM(CT407*BT407/3)</f>
        <v>0</v>
      </c>
      <c r="CV407" s="230"/>
      <c r="CW407" s="232">
        <f t="shared" ref="CW407" si="4307">SUM(CV407*BT407*2/3)</f>
        <v>0</v>
      </c>
      <c r="CX407" s="230"/>
      <c r="CY407" s="231">
        <f>SUM(CX407*BT407)</f>
        <v>0</v>
      </c>
      <c r="CZ407" s="230"/>
      <c r="DA407" s="231">
        <f t="shared" ref="DA407:DA408" si="4308">SUM(CZ407*BV407)</f>
        <v>0</v>
      </c>
      <c r="DB407" s="230"/>
      <c r="DC407" s="232">
        <f t="shared" ref="DC407:DC408" si="4309">SUM(DB407*BT407*2)</f>
        <v>0</v>
      </c>
      <c r="DD407" s="230"/>
      <c r="DE407" s="232"/>
      <c r="DF407" s="248"/>
      <c r="DG407" s="234"/>
      <c r="DH407" s="248"/>
      <c r="DI407" s="234"/>
      <c r="DJ407" s="248">
        <v>1</v>
      </c>
      <c r="DK407" s="234">
        <v>8</v>
      </c>
      <c r="DL407" s="248"/>
      <c r="DM407" s="234"/>
      <c r="DN407" s="248"/>
      <c r="DO407" s="234"/>
      <c r="DP407" s="248"/>
      <c r="DQ407" s="234"/>
      <c r="DR407" s="234"/>
      <c r="DS407" s="234">
        <f t="shared" ref="DS407:DS419" si="4310">SUM(DA407+DQ407+DO407+DM407+DK407+DI407+DE407+DC407+CW407+CY407+CU407+CS407+CQ407+CO407+CM407+CK407+CJ407+CI407+CG407+CC407+CA407+CE407+DG407)</f>
        <v>70</v>
      </c>
      <c r="DT407" s="234">
        <f t="shared" ref="DT407:DT419" si="4311">SUM(CA407+CC407+CG407+CI407+CJ407+DE407+DI407+DK407+DM407+DO407+CE407+DC407)</f>
        <v>66</v>
      </c>
      <c r="DU407" s="80"/>
      <c r="DV407" s="80"/>
      <c r="DW407" s="80"/>
      <c r="DX407" s="80"/>
      <c r="DY407" s="80"/>
      <c r="DZ407" s="234"/>
      <c r="EA407" s="236"/>
      <c r="EB407" s="236"/>
      <c r="EC407" s="80"/>
      <c r="ED407" s="80"/>
      <c r="EE407" s="80"/>
      <c r="EF407" s="80"/>
      <c r="EG407" s="80"/>
      <c r="EH407" s="80"/>
      <c r="EI407" s="80"/>
      <c r="EJ407" s="80">
        <f t="shared" ref="EJ407:EJ419" si="4312">SUM(L407+BX407)</f>
        <v>70</v>
      </c>
      <c r="EK407" s="80">
        <f t="shared" ref="EK407:EK419" si="4313">SUM(M407+BY407)</f>
        <v>70</v>
      </c>
      <c r="EL407" s="80">
        <f t="shared" ref="EL407:EL411" si="4314">SUM(N407+BZ407)</f>
        <v>0</v>
      </c>
      <c r="EM407" s="237">
        <f t="shared" ref="EM407:EM419" si="4315">SUM(O407+CA407)</f>
        <v>0</v>
      </c>
      <c r="EN407" s="80">
        <f t="shared" ref="EN407:EN419" si="4316">SUM(P407+CB407)</f>
        <v>0</v>
      </c>
      <c r="EO407" s="80">
        <f t="shared" ref="EO407:EO419" si="4317">SUM(Q407+CC407)</f>
        <v>0</v>
      </c>
      <c r="EP407" s="80">
        <f t="shared" ref="EP407:EP419" si="4318">SUM(R407+CD407)</f>
        <v>0</v>
      </c>
      <c r="EQ407" s="80">
        <f t="shared" ref="EQ407:EQ419" si="4319">SUM(S407+CE407)</f>
        <v>0</v>
      </c>
      <c r="ER407" s="80">
        <f t="shared" ref="ER407:ER419" si="4320">SUM(T407+CF407)</f>
        <v>70</v>
      </c>
      <c r="ES407" s="80">
        <f t="shared" ref="ES407:ES419" si="4321">SUM(U407+CG407)</f>
        <v>70</v>
      </c>
      <c r="ET407" s="80">
        <f t="shared" ref="ET407:ET419" si="4322">SUM(V407+CH407)</f>
        <v>0</v>
      </c>
      <c r="EU407" s="80">
        <f t="shared" ref="EU407:EU419" si="4323">SUM(W407+CI407)</f>
        <v>0</v>
      </c>
      <c r="EV407" s="80">
        <f t="shared" ref="EV407:EV419" si="4324">SUM(X407+CJ407)</f>
        <v>2</v>
      </c>
      <c r="EW407" s="237">
        <f t="shared" ref="EW407:EW419" si="4325">SUM(Y407+CK407)</f>
        <v>6</v>
      </c>
      <c r="EX407" s="80">
        <f t="shared" ref="EX407:EX419" si="4326">SUM(Z407+CL407)</f>
        <v>0</v>
      </c>
      <c r="EY407" s="80">
        <f t="shared" ref="EY407:EY419" si="4327">SUM(AA407+CM407)</f>
        <v>0</v>
      </c>
      <c r="EZ407" s="80">
        <f t="shared" ref="EZ407:EZ419" si="4328">SUM(AB407+CN407)</f>
        <v>0</v>
      </c>
      <c r="FA407" s="80">
        <f t="shared" ref="FA407:FA419" si="4329">SUM(AC407+CO407)</f>
        <v>0</v>
      </c>
      <c r="FB407" s="80">
        <f t="shared" ref="FB407:FB419" si="4330">SUM(AD407+CP407)</f>
        <v>0</v>
      </c>
      <c r="FC407" s="80">
        <f t="shared" ref="FC407:FC419" si="4331">SUM(AE407+CQ407)</f>
        <v>0</v>
      </c>
      <c r="FD407" s="80">
        <f t="shared" ref="FD407:FD419" si="4332">SUM(AF407+CR407)</f>
        <v>0</v>
      </c>
      <c r="FE407" s="80">
        <f t="shared" ref="FE407:FE419" si="4333">SUM(AG407+CS407)</f>
        <v>0</v>
      </c>
      <c r="FF407" s="80">
        <f t="shared" ref="FF407:FF419" si="4334">SUM(AH407+CT407)</f>
        <v>0</v>
      </c>
      <c r="FG407" s="237">
        <f t="shared" ref="FG407:FG419" si="4335">SUM(AI407+CU407)</f>
        <v>0</v>
      </c>
      <c r="FH407" s="80">
        <f t="shared" ref="FH407:FH419" si="4336">SUM(AJ407+CV407)</f>
        <v>0</v>
      </c>
      <c r="FI407" s="80">
        <f t="shared" ref="FI407:FI419" si="4337">SUM(AK407+CW407)</f>
        <v>0</v>
      </c>
      <c r="FJ407" s="80">
        <f t="shared" ref="FJ407:FJ419" si="4338">SUM(AL407+CX407)</f>
        <v>0</v>
      </c>
      <c r="FK407" s="80">
        <f t="shared" ref="FK407:FK419" si="4339">SUM(AM407+CY407)</f>
        <v>0</v>
      </c>
      <c r="FL407" s="80">
        <f t="shared" ref="FL407:FL419" si="4340">SUM(AN407+CZ407)</f>
        <v>0</v>
      </c>
      <c r="FM407" s="80">
        <f t="shared" ref="FM407:FM419" si="4341">SUM(AO407+DA407)</f>
        <v>0</v>
      </c>
      <c r="FN407" s="80">
        <f t="shared" ref="FN407:FN419" si="4342">SUM(AP407+DB407)</f>
        <v>0</v>
      </c>
      <c r="FO407" s="80">
        <f t="shared" ref="FO407:FO419" si="4343">SUM(AQ407+DC407)</f>
        <v>0</v>
      </c>
      <c r="FP407" s="80">
        <f t="shared" ref="FP407:FP419" si="4344">SUM(AR407+DD407)</f>
        <v>1</v>
      </c>
      <c r="FQ407" s="80">
        <f t="shared" ref="FQ407:FQ419" si="4345">SUM(AS407+DE407)</f>
        <v>6</v>
      </c>
      <c r="FR407" s="80"/>
      <c r="FS407" s="80">
        <f t="shared" ref="FS407:FS419" si="4346">SUM(AU407+DG407)</f>
        <v>0</v>
      </c>
      <c r="FT407" s="80">
        <f t="shared" ref="FT407:FT419" si="4347">SUM(AV407+DH407)</f>
        <v>0</v>
      </c>
      <c r="FU407" s="80">
        <f t="shared" ref="FU407:FU419" si="4348">SUM(AW407+DI407)</f>
        <v>0</v>
      </c>
      <c r="FV407" s="80">
        <f t="shared" ref="FV407:FV419" si="4349">SUM(AX407+DJ407)</f>
        <v>1</v>
      </c>
      <c r="FW407" s="80">
        <f t="shared" ref="FW407:FW419" si="4350">SUM(AY407+DK407)</f>
        <v>8</v>
      </c>
      <c r="FX407" s="80">
        <f t="shared" ref="FX407:FX419" si="4351">SUM(AZ407+DL407)</f>
        <v>0</v>
      </c>
      <c r="FY407" s="80">
        <f t="shared" ref="FY407:FY419" si="4352">SUM(BA407+DM407)</f>
        <v>0</v>
      </c>
      <c r="FZ407" s="80">
        <f t="shared" ref="FZ407:FZ419" si="4353">SUM(BB407+DN407)</f>
        <v>0</v>
      </c>
      <c r="GA407" s="80">
        <f t="shared" ref="GA407:GA419" si="4354">SUM(BC407+DO407)</f>
        <v>0</v>
      </c>
      <c r="GB407" s="80">
        <f t="shared" ref="GB407:GB419" si="4355">SUM(BD407+DP407)</f>
        <v>0</v>
      </c>
      <c r="GC407" s="80">
        <f t="shared" ref="GC407:GC419" si="4356">SUM(BE407+DQ407)</f>
        <v>0</v>
      </c>
      <c r="GD407" s="80">
        <f t="shared" ref="GD407:GD419" si="4357">SUM(BF407+DR407)</f>
        <v>0</v>
      </c>
      <c r="GE407" s="238">
        <f t="shared" ref="GE407:GE419" si="4358">SUM(BG407+DS407)</f>
        <v>92</v>
      </c>
      <c r="GF407" s="239">
        <f t="shared" ref="GF407:GF419" si="4359">SUM(BH407+DT407)</f>
        <v>86</v>
      </c>
      <c r="GG407" s="80"/>
      <c r="GH407" s="80"/>
      <c r="GI407" s="80"/>
      <c r="GJ407" s="80"/>
      <c r="GL407" s="240"/>
      <c r="GM407" s="240"/>
      <c r="GN407" s="241"/>
      <c r="GO407" s="242"/>
      <c r="GP407" s="243"/>
      <c r="GR407" s="244"/>
    </row>
    <row r="408" spans="1:200" s="2" customFormat="1" ht="24.95" hidden="1" customHeight="1">
      <c r="A408" s="31"/>
      <c r="B408" s="44" t="s">
        <v>110</v>
      </c>
      <c r="C408" s="45" t="s">
        <v>116</v>
      </c>
      <c r="D408" s="109" t="s">
        <v>112</v>
      </c>
      <c r="E408" s="109" t="s">
        <v>117</v>
      </c>
      <c r="F408" s="109">
        <v>211</v>
      </c>
      <c r="G408" s="109">
        <v>3</v>
      </c>
      <c r="H408" s="45">
        <f>60+40</f>
        <v>100</v>
      </c>
      <c r="I408" s="45">
        <v>1</v>
      </c>
      <c r="J408" s="45">
        <v>1</v>
      </c>
      <c r="K408" s="45">
        <v>1</v>
      </c>
      <c r="L408" s="44">
        <v>38</v>
      </c>
      <c r="M408" s="99">
        <f t="shared" si="4278"/>
        <v>42</v>
      </c>
      <c r="N408" s="62"/>
      <c r="O408" s="58">
        <f t="shared" si="4279"/>
        <v>0</v>
      </c>
      <c r="P408" s="62"/>
      <c r="Q408" s="58">
        <f t="shared" si="4280"/>
        <v>0</v>
      </c>
      <c r="R408" s="62">
        <v>36</v>
      </c>
      <c r="S408" s="58">
        <f t="shared" si="4281"/>
        <v>36</v>
      </c>
      <c r="T408" s="62">
        <v>6</v>
      </c>
      <c r="U408" s="58">
        <f t="shared" ref="U408:U409" si="4360">SUM(T408)*K408</f>
        <v>6</v>
      </c>
      <c r="V408" s="62"/>
      <c r="W408" s="58">
        <f t="shared" ref="W408:W409" si="4361">SUM(V408)*J408*5</f>
        <v>0</v>
      </c>
      <c r="X408" s="51">
        <f t="shared" si="4284"/>
        <v>0</v>
      </c>
      <c r="Y408" s="51">
        <v>2</v>
      </c>
      <c r="Z408" s="62"/>
      <c r="AA408" s="58"/>
      <c r="AB408" s="62"/>
      <c r="AC408" s="51">
        <f t="shared" si="4285"/>
        <v>0</v>
      </c>
      <c r="AD408" s="62"/>
      <c r="AE408" s="100">
        <f t="shared" si="4286"/>
        <v>0</v>
      </c>
      <c r="AF408" s="62"/>
      <c r="AG408" s="52">
        <f t="shared" si="4287"/>
        <v>0</v>
      </c>
      <c r="AH408" s="62"/>
      <c r="AI408" s="51">
        <f t="shared" si="4288"/>
        <v>0</v>
      </c>
      <c r="AJ408" s="62"/>
      <c r="AK408" s="51">
        <f t="shared" si="4289"/>
        <v>0</v>
      </c>
      <c r="AL408" s="62"/>
      <c r="AM408" s="58">
        <f t="shared" ref="AM408" si="4362">SUM(AL408*H408)</f>
        <v>0</v>
      </c>
      <c r="AN408" s="62"/>
      <c r="AO408" s="58">
        <f t="shared" si="4291"/>
        <v>0</v>
      </c>
      <c r="AP408" s="62"/>
      <c r="AQ408" s="51">
        <f t="shared" si="4292"/>
        <v>0</v>
      </c>
      <c r="AR408" s="62">
        <v>1</v>
      </c>
      <c r="AS408" s="51">
        <f>AR408*K408*6</f>
        <v>6</v>
      </c>
      <c r="AT408" s="63"/>
      <c r="AU408" s="52"/>
      <c r="AV408" s="63"/>
      <c r="AW408" s="52"/>
      <c r="AX408" s="63"/>
      <c r="AY408" s="52"/>
      <c r="AZ408" s="63"/>
      <c r="BA408" s="52"/>
      <c r="BB408" s="63"/>
      <c r="BC408" s="52"/>
      <c r="BD408" s="63"/>
      <c r="BE408" s="52"/>
      <c r="BF408" s="52"/>
      <c r="BG408" s="52">
        <f t="shared" ref="BG408" si="4363">SUM(AO408+BE408+BC408+BA408+AY408+AW408+AS408+AQ408+AK408+AM408+AI408+AG408+AE408+AC408+AA408+Y408+X408+W408+U408+Q408+O408+S408+AU408)</f>
        <v>50</v>
      </c>
      <c r="BH408" s="52">
        <f t="shared" si="4296"/>
        <v>48</v>
      </c>
      <c r="BI408" s="96"/>
      <c r="BJ408" s="96"/>
      <c r="BK408" s="44"/>
      <c r="BL408" s="44"/>
      <c r="BM408" s="31"/>
      <c r="BN408" s="44" t="s">
        <v>110</v>
      </c>
      <c r="BO408" s="109" t="s">
        <v>114</v>
      </c>
      <c r="BP408" s="109" t="s">
        <v>112</v>
      </c>
      <c r="BQ408" s="45" t="s">
        <v>115</v>
      </c>
      <c r="BR408" s="109">
        <v>211</v>
      </c>
      <c r="BS408" s="45">
        <v>4</v>
      </c>
      <c r="BT408" s="45">
        <v>60</v>
      </c>
      <c r="BU408" s="45">
        <v>1</v>
      </c>
      <c r="BV408" s="45">
        <v>1</v>
      </c>
      <c r="BW408" s="45">
        <v>1</v>
      </c>
      <c r="BX408" s="44">
        <v>70</v>
      </c>
      <c r="BY408" s="99">
        <f t="shared" si="4297"/>
        <v>64</v>
      </c>
      <c r="BZ408" s="62"/>
      <c r="CA408" s="58">
        <f t="shared" ref="CA408" si="4364">SUM(BZ408)*BU408</f>
        <v>0</v>
      </c>
      <c r="CB408" s="62"/>
      <c r="CC408" s="58">
        <f t="shared" si="4299"/>
        <v>0</v>
      </c>
      <c r="CD408" s="62">
        <v>58</v>
      </c>
      <c r="CE408" s="58">
        <f t="shared" ref="CE408" si="4365">SUM(CD408)*BV408</f>
        <v>58</v>
      </c>
      <c r="CF408" s="62">
        <v>6</v>
      </c>
      <c r="CG408" s="58">
        <f t="shared" ref="CG408" si="4366">SUM(CF408)*BW408</f>
        <v>6</v>
      </c>
      <c r="CH408" s="62"/>
      <c r="CI408" s="58">
        <f t="shared" si="4302"/>
        <v>0</v>
      </c>
      <c r="CJ408" s="51">
        <f t="shared" ref="CJ408" si="4367">SUM(BW408*DJ408*2+BW408*DL408*2)</f>
        <v>0</v>
      </c>
      <c r="CK408" s="51">
        <v>4</v>
      </c>
      <c r="CL408" s="62"/>
      <c r="CM408" s="58"/>
      <c r="CN408" s="62"/>
      <c r="CO408" s="51">
        <f t="shared" ref="CO408" si="4368">SUM(CN408)*3*BT408/5</f>
        <v>0</v>
      </c>
      <c r="CP408" s="62"/>
      <c r="CQ408" s="100">
        <f t="shared" si="4304"/>
        <v>0</v>
      </c>
      <c r="CR408" s="62"/>
      <c r="CS408" s="52">
        <f t="shared" si="4305"/>
        <v>0</v>
      </c>
      <c r="CT408" s="62"/>
      <c r="CU408" s="51">
        <f t="shared" si="4306"/>
        <v>0</v>
      </c>
      <c r="CV408" s="62"/>
      <c r="CW408" s="51">
        <f t="shared" ref="CW408" si="4369">SUM(CV408*BT408*2/3)</f>
        <v>0</v>
      </c>
      <c r="CX408" s="62"/>
      <c r="CY408" s="58">
        <f>SUM(CX408*BT408*2)</f>
        <v>0</v>
      </c>
      <c r="CZ408" s="62"/>
      <c r="DA408" s="58">
        <f t="shared" si="4308"/>
        <v>0</v>
      </c>
      <c r="DB408" s="62"/>
      <c r="DC408" s="51">
        <f t="shared" si="4309"/>
        <v>0</v>
      </c>
      <c r="DD408" s="62">
        <v>1</v>
      </c>
      <c r="DE408" s="51">
        <f>DD408*BW408*6</f>
        <v>6</v>
      </c>
      <c r="DF408" s="63"/>
      <c r="DG408" s="52"/>
      <c r="DH408" s="63"/>
      <c r="DI408" s="52"/>
      <c r="DJ408" s="63"/>
      <c r="DK408" s="52"/>
      <c r="DL408" s="63"/>
      <c r="DM408" s="52"/>
      <c r="DN408" s="63"/>
      <c r="DO408" s="52"/>
      <c r="DP408" s="63"/>
      <c r="DQ408" s="52"/>
      <c r="DR408" s="52"/>
      <c r="DS408" s="52">
        <f t="shared" si="4310"/>
        <v>74</v>
      </c>
      <c r="DT408" s="52">
        <f t="shared" si="4311"/>
        <v>70</v>
      </c>
      <c r="DU408" s="31"/>
      <c r="DV408" s="31"/>
      <c r="DW408" s="31"/>
      <c r="DX408" s="31"/>
      <c r="DY408" s="31"/>
      <c r="DZ408" s="52"/>
      <c r="EA408" s="103"/>
      <c r="EB408" s="103"/>
      <c r="EC408" s="31"/>
      <c r="ED408" s="31"/>
      <c r="EE408" s="31"/>
      <c r="EF408" s="31"/>
      <c r="EG408" s="31"/>
      <c r="EH408" s="31"/>
      <c r="EI408" s="31"/>
      <c r="EJ408" s="31">
        <f t="shared" si="4312"/>
        <v>108</v>
      </c>
      <c r="EK408" s="31">
        <f t="shared" si="4313"/>
        <v>106</v>
      </c>
      <c r="EL408" s="31">
        <f t="shared" si="4314"/>
        <v>0</v>
      </c>
      <c r="EM408" s="30">
        <f t="shared" si="4315"/>
        <v>0</v>
      </c>
      <c r="EN408" s="31">
        <f t="shared" si="4316"/>
        <v>0</v>
      </c>
      <c r="EO408" s="31">
        <f t="shared" si="4317"/>
        <v>0</v>
      </c>
      <c r="EP408" s="31">
        <f t="shared" si="4318"/>
        <v>94</v>
      </c>
      <c r="EQ408" s="31">
        <f t="shared" si="4319"/>
        <v>94</v>
      </c>
      <c r="ER408" s="31">
        <f t="shared" si="4320"/>
        <v>12</v>
      </c>
      <c r="ES408" s="31">
        <f t="shared" si="4321"/>
        <v>12</v>
      </c>
      <c r="ET408" s="31">
        <f t="shared" si="4322"/>
        <v>0</v>
      </c>
      <c r="EU408" s="31">
        <f t="shared" si="4323"/>
        <v>0</v>
      </c>
      <c r="EV408" s="31">
        <f t="shared" si="4324"/>
        <v>0</v>
      </c>
      <c r="EW408" s="30">
        <f t="shared" si="4325"/>
        <v>6</v>
      </c>
      <c r="EX408" s="31">
        <f t="shared" si="4326"/>
        <v>0</v>
      </c>
      <c r="EY408" s="31">
        <f t="shared" si="4327"/>
        <v>0</v>
      </c>
      <c r="EZ408" s="31">
        <f t="shared" si="4328"/>
        <v>0</v>
      </c>
      <c r="FA408" s="31">
        <f t="shared" si="4329"/>
        <v>0</v>
      </c>
      <c r="FB408" s="31">
        <f t="shared" si="4330"/>
        <v>0</v>
      </c>
      <c r="FC408" s="31">
        <f t="shared" si="4331"/>
        <v>0</v>
      </c>
      <c r="FD408" s="31">
        <f t="shared" si="4332"/>
        <v>0</v>
      </c>
      <c r="FE408" s="31">
        <f t="shared" si="4333"/>
        <v>0</v>
      </c>
      <c r="FF408" s="31">
        <f t="shared" si="4334"/>
        <v>0</v>
      </c>
      <c r="FG408" s="30">
        <f t="shared" si="4335"/>
        <v>0</v>
      </c>
      <c r="FH408" s="31">
        <f t="shared" si="4336"/>
        <v>0</v>
      </c>
      <c r="FI408" s="31">
        <f t="shared" si="4337"/>
        <v>0</v>
      </c>
      <c r="FJ408" s="31">
        <f t="shared" si="4338"/>
        <v>0</v>
      </c>
      <c r="FK408" s="31">
        <f t="shared" si="4339"/>
        <v>0</v>
      </c>
      <c r="FL408" s="31">
        <f t="shared" si="4340"/>
        <v>0</v>
      </c>
      <c r="FM408" s="31">
        <f t="shared" si="4341"/>
        <v>0</v>
      </c>
      <c r="FN408" s="31">
        <f t="shared" si="4342"/>
        <v>0</v>
      </c>
      <c r="FO408" s="31">
        <f t="shared" si="4343"/>
        <v>0</v>
      </c>
      <c r="FP408" s="31">
        <f t="shared" si="4344"/>
        <v>2</v>
      </c>
      <c r="FQ408" s="31">
        <f t="shared" si="4345"/>
        <v>12</v>
      </c>
      <c r="FR408" s="31"/>
      <c r="FS408" s="31">
        <f t="shared" si="4346"/>
        <v>0</v>
      </c>
      <c r="FT408" s="31">
        <f t="shared" si="4347"/>
        <v>0</v>
      </c>
      <c r="FU408" s="31">
        <f t="shared" si="4348"/>
        <v>0</v>
      </c>
      <c r="FV408" s="31">
        <f t="shared" si="4349"/>
        <v>0</v>
      </c>
      <c r="FW408" s="31">
        <f t="shared" si="4350"/>
        <v>0</v>
      </c>
      <c r="FX408" s="31">
        <f t="shared" si="4351"/>
        <v>0</v>
      </c>
      <c r="FY408" s="31">
        <f t="shared" si="4352"/>
        <v>0</v>
      </c>
      <c r="FZ408" s="31">
        <f t="shared" si="4353"/>
        <v>0</v>
      </c>
      <c r="GA408" s="31">
        <f t="shared" si="4354"/>
        <v>0</v>
      </c>
      <c r="GB408" s="31">
        <f t="shared" si="4355"/>
        <v>0</v>
      </c>
      <c r="GC408" s="31">
        <f t="shared" si="4356"/>
        <v>0</v>
      </c>
      <c r="GD408" s="31">
        <f t="shared" si="4357"/>
        <v>0</v>
      </c>
      <c r="GE408" s="97">
        <f t="shared" si="4358"/>
        <v>124</v>
      </c>
      <c r="GF408" s="98">
        <f t="shared" si="4359"/>
        <v>118</v>
      </c>
      <c r="GG408" s="31"/>
      <c r="GH408" s="31"/>
      <c r="GI408" s="31"/>
      <c r="GJ408" s="31"/>
      <c r="GL408" s="7"/>
      <c r="GM408" s="7"/>
      <c r="GN408" s="11"/>
      <c r="GO408" s="33"/>
      <c r="GP408" s="35"/>
      <c r="GR408" s="36"/>
    </row>
    <row r="409" spans="1:200" s="2" customFormat="1" ht="24.95" hidden="1" customHeight="1">
      <c r="A409" s="31"/>
      <c r="B409" s="102" t="s">
        <v>110</v>
      </c>
      <c r="C409" s="109" t="s">
        <v>111</v>
      </c>
      <c r="D409" s="109" t="s">
        <v>112</v>
      </c>
      <c r="E409" s="45" t="s">
        <v>128</v>
      </c>
      <c r="F409" s="45">
        <v>301</v>
      </c>
      <c r="G409" s="45">
        <v>5</v>
      </c>
      <c r="H409" s="45">
        <v>94</v>
      </c>
      <c r="I409" s="45">
        <v>1</v>
      </c>
      <c r="J409" s="45">
        <v>1</v>
      </c>
      <c r="K409" s="45">
        <v>1</v>
      </c>
      <c r="L409" s="44">
        <v>44</v>
      </c>
      <c r="M409" s="99">
        <f t="shared" si="4278"/>
        <v>44</v>
      </c>
      <c r="N409" s="62"/>
      <c r="O409" s="58">
        <f t="shared" ref="O409" si="4370">SUM(N409)*I409</f>
        <v>0</v>
      </c>
      <c r="P409" s="62"/>
      <c r="Q409" s="58">
        <f t="shared" si="4280"/>
        <v>0</v>
      </c>
      <c r="R409" s="62">
        <v>38</v>
      </c>
      <c r="S409" s="58">
        <f t="shared" ref="S409" si="4371">SUM(R409)*J409</f>
        <v>38</v>
      </c>
      <c r="T409" s="62">
        <v>6</v>
      </c>
      <c r="U409" s="58">
        <f t="shared" si="4360"/>
        <v>6</v>
      </c>
      <c r="V409" s="62"/>
      <c r="W409" s="58">
        <f t="shared" si="4361"/>
        <v>0</v>
      </c>
      <c r="X409" s="51">
        <f t="shared" si="4284"/>
        <v>0</v>
      </c>
      <c r="Y409" s="51">
        <v>2</v>
      </c>
      <c r="Z409" s="62"/>
      <c r="AA409" s="58"/>
      <c r="AB409" s="62"/>
      <c r="AC409" s="51">
        <f t="shared" si="4285"/>
        <v>0</v>
      </c>
      <c r="AD409" s="62"/>
      <c r="AE409" s="100">
        <f t="shared" si="4286"/>
        <v>0</v>
      </c>
      <c r="AF409" s="62"/>
      <c r="AG409" s="52">
        <f t="shared" si="4287"/>
        <v>0</v>
      </c>
      <c r="AH409" s="62"/>
      <c r="AI409" s="51">
        <f t="shared" si="4288"/>
        <v>0</v>
      </c>
      <c r="AJ409" s="62"/>
      <c r="AK409" s="51">
        <f t="shared" si="4289"/>
        <v>0</v>
      </c>
      <c r="AL409" s="62"/>
      <c r="AM409" s="58">
        <f t="shared" ref="AM409" si="4372">SUM(AL409*H409)</f>
        <v>0</v>
      </c>
      <c r="AN409" s="62"/>
      <c r="AO409" s="58">
        <f t="shared" si="4291"/>
        <v>0</v>
      </c>
      <c r="AP409" s="62"/>
      <c r="AQ409" s="51">
        <f t="shared" si="4292"/>
        <v>0</v>
      </c>
      <c r="AR409" s="62">
        <v>1</v>
      </c>
      <c r="AS409" s="51">
        <f>AR409*K409*6</f>
        <v>6</v>
      </c>
      <c r="AT409" s="63"/>
      <c r="AU409" s="52"/>
      <c r="AV409" s="63"/>
      <c r="AW409" s="52"/>
      <c r="AX409" s="63"/>
      <c r="AY409" s="52"/>
      <c r="AZ409" s="63"/>
      <c r="BA409" s="52"/>
      <c r="BB409" s="63"/>
      <c r="BC409" s="52"/>
      <c r="BD409" s="63"/>
      <c r="BE409" s="52"/>
      <c r="BF409" s="52"/>
      <c r="BG409" s="52">
        <f t="shared" ref="BG409" si="4373">SUM(AO409+BE409+BC409+BA409+AY409+AW409+AS409+AQ409+AK409+AM409+AI409+AG409+AE409+AC409+AA409+Y409+X409+W409+U409+Q409+O409+S409+AU409)</f>
        <v>52</v>
      </c>
      <c r="BH409" s="52">
        <f t="shared" si="4296"/>
        <v>50</v>
      </c>
      <c r="BI409" s="31"/>
      <c r="BJ409" s="31"/>
      <c r="BK409" s="31"/>
      <c r="BL409" s="31"/>
      <c r="BM409" s="31"/>
      <c r="BN409" s="44" t="s">
        <v>110</v>
      </c>
      <c r="BO409" s="109" t="s">
        <v>111</v>
      </c>
      <c r="BP409" s="109" t="s">
        <v>112</v>
      </c>
      <c r="BQ409" s="109" t="s">
        <v>113</v>
      </c>
      <c r="BR409" s="45">
        <v>301</v>
      </c>
      <c r="BS409" s="45">
        <v>6</v>
      </c>
      <c r="BT409" s="45">
        <v>123</v>
      </c>
      <c r="BU409" s="45">
        <v>1</v>
      </c>
      <c r="BV409" s="45">
        <v>1</v>
      </c>
      <c r="BW409" s="45">
        <v>1</v>
      </c>
      <c r="BX409" s="104">
        <v>64</v>
      </c>
      <c r="BY409" s="99">
        <f>SUM(BZ409+CB409+CD409+CF409+CH409)</f>
        <v>50</v>
      </c>
      <c r="BZ409" s="62"/>
      <c r="CA409" s="58">
        <f>SUM(BZ409)*BU409</f>
        <v>0</v>
      </c>
      <c r="CB409" s="62"/>
      <c r="CC409" s="58">
        <f>BV409*CB409</f>
        <v>0</v>
      </c>
      <c r="CD409" s="62">
        <v>44</v>
      </c>
      <c r="CE409" s="58">
        <f>SUM(CD409)*BV409</f>
        <v>44</v>
      </c>
      <c r="CF409" s="62">
        <v>6</v>
      </c>
      <c r="CG409" s="58">
        <f>SUM(CF409)*BW409</f>
        <v>6</v>
      </c>
      <c r="CH409" s="62"/>
      <c r="CI409" s="58">
        <f>SUM(CH409)*BV409*5</f>
        <v>0</v>
      </c>
      <c r="CJ409" s="51">
        <f>SUM(BW409*DJ409*2+BW409*DL409*2)</f>
        <v>0</v>
      </c>
      <c r="CK409" s="51">
        <v>4</v>
      </c>
      <c r="CL409" s="62"/>
      <c r="CM409" s="58"/>
      <c r="CN409" s="62"/>
      <c r="CO409" s="51">
        <f>SUM(CN409)*3*BT409/5</f>
        <v>0</v>
      </c>
      <c r="CP409" s="62"/>
      <c r="CQ409" s="100">
        <f>SUM(CP409*BT409*(30+4))</f>
        <v>0</v>
      </c>
      <c r="CR409" s="62"/>
      <c r="CS409" s="52">
        <f>SUM(CR409*BT409*3)</f>
        <v>0</v>
      </c>
      <c r="CT409" s="62"/>
      <c r="CU409" s="51">
        <f>SUM(CT409*BT409/3)</f>
        <v>0</v>
      </c>
      <c r="CV409" s="62"/>
      <c r="CW409" s="51">
        <f>SUM(CV409*BT409*2/3)</f>
        <v>0</v>
      </c>
      <c r="CX409" s="62"/>
      <c r="CY409" s="58">
        <f>SUM(CX409*BT409)</f>
        <v>0</v>
      </c>
      <c r="CZ409" s="62"/>
      <c r="DA409" s="58">
        <f>SUM(CZ409*BV409)</f>
        <v>0</v>
      </c>
      <c r="DB409" s="62"/>
      <c r="DC409" s="51">
        <f>SUM(DB409*BT409*2)</f>
        <v>0</v>
      </c>
      <c r="DD409" s="62">
        <v>1</v>
      </c>
      <c r="DE409" s="51">
        <f>DD409*BW409*6</f>
        <v>6</v>
      </c>
      <c r="DF409" s="63"/>
      <c r="DG409" s="52"/>
      <c r="DH409" s="63"/>
      <c r="DI409" s="52"/>
      <c r="DJ409" s="63"/>
      <c r="DK409" s="52"/>
      <c r="DL409" s="63"/>
      <c r="DM409" s="52"/>
      <c r="DN409" s="63"/>
      <c r="DO409" s="52"/>
      <c r="DP409" s="63"/>
      <c r="DQ409" s="52"/>
      <c r="DR409" s="52"/>
      <c r="DS409" s="52">
        <f t="shared" si="4310"/>
        <v>60</v>
      </c>
      <c r="DT409" s="52">
        <f t="shared" si="4311"/>
        <v>56</v>
      </c>
      <c r="DU409" s="31"/>
      <c r="DV409" s="31"/>
      <c r="DW409" s="31"/>
      <c r="DX409" s="31"/>
      <c r="DY409" s="31"/>
      <c r="DZ409" s="52"/>
      <c r="EA409" s="103"/>
      <c r="EB409" s="103"/>
      <c r="EC409" s="31"/>
      <c r="ED409" s="31"/>
      <c r="EE409" s="31"/>
      <c r="EF409" s="31"/>
      <c r="EG409" s="31"/>
      <c r="EH409" s="31"/>
      <c r="EI409" s="31"/>
      <c r="EJ409" s="31">
        <f t="shared" si="4312"/>
        <v>108</v>
      </c>
      <c r="EK409" s="31">
        <f t="shared" si="4313"/>
        <v>94</v>
      </c>
      <c r="EL409" s="31">
        <f t="shared" si="4314"/>
        <v>0</v>
      </c>
      <c r="EM409" s="30">
        <f t="shared" si="4315"/>
        <v>0</v>
      </c>
      <c r="EN409" s="31">
        <f t="shared" si="4316"/>
        <v>0</v>
      </c>
      <c r="EO409" s="31">
        <f t="shared" si="4317"/>
        <v>0</v>
      </c>
      <c r="EP409" s="31">
        <f t="shared" si="4318"/>
        <v>82</v>
      </c>
      <c r="EQ409" s="31">
        <f t="shared" si="4319"/>
        <v>82</v>
      </c>
      <c r="ER409" s="31">
        <f t="shared" si="4320"/>
        <v>12</v>
      </c>
      <c r="ES409" s="31">
        <f t="shared" si="4321"/>
        <v>12</v>
      </c>
      <c r="ET409" s="31">
        <f t="shared" si="4322"/>
        <v>0</v>
      </c>
      <c r="EU409" s="31">
        <f t="shared" si="4323"/>
        <v>0</v>
      </c>
      <c r="EV409" s="31">
        <f t="shared" si="4324"/>
        <v>0</v>
      </c>
      <c r="EW409" s="30">
        <f t="shared" si="4325"/>
        <v>6</v>
      </c>
      <c r="EX409" s="31">
        <f t="shared" si="4326"/>
        <v>0</v>
      </c>
      <c r="EY409" s="31">
        <f t="shared" si="4327"/>
        <v>0</v>
      </c>
      <c r="EZ409" s="31">
        <f t="shared" si="4328"/>
        <v>0</v>
      </c>
      <c r="FA409" s="31">
        <f t="shared" si="4329"/>
        <v>0</v>
      </c>
      <c r="FB409" s="31">
        <f t="shared" si="4330"/>
        <v>0</v>
      </c>
      <c r="FC409" s="31">
        <f t="shared" si="4331"/>
        <v>0</v>
      </c>
      <c r="FD409" s="31">
        <f t="shared" si="4332"/>
        <v>0</v>
      </c>
      <c r="FE409" s="31">
        <f t="shared" si="4333"/>
        <v>0</v>
      </c>
      <c r="FF409" s="31">
        <f t="shared" si="4334"/>
        <v>0</v>
      </c>
      <c r="FG409" s="30">
        <f t="shared" si="4335"/>
        <v>0</v>
      </c>
      <c r="FH409" s="31">
        <f t="shared" si="4336"/>
        <v>0</v>
      </c>
      <c r="FI409" s="31">
        <f t="shared" si="4337"/>
        <v>0</v>
      </c>
      <c r="FJ409" s="31">
        <f t="shared" si="4338"/>
        <v>0</v>
      </c>
      <c r="FK409" s="31">
        <f t="shared" si="4339"/>
        <v>0</v>
      </c>
      <c r="FL409" s="31">
        <f t="shared" si="4340"/>
        <v>0</v>
      </c>
      <c r="FM409" s="31">
        <f t="shared" si="4341"/>
        <v>0</v>
      </c>
      <c r="FN409" s="31">
        <f t="shared" si="4342"/>
        <v>0</v>
      </c>
      <c r="FO409" s="31">
        <f t="shared" si="4343"/>
        <v>0</v>
      </c>
      <c r="FP409" s="31">
        <f t="shared" si="4344"/>
        <v>2</v>
      </c>
      <c r="FQ409" s="31">
        <f t="shared" si="4345"/>
        <v>12</v>
      </c>
      <c r="FR409" s="31"/>
      <c r="FS409" s="31">
        <f t="shared" si="4346"/>
        <v>0</v>
      </c>
      <c r="FT409" s="31">
        <f t="shared" si="4347"/>
        <v>0</v>
      </c>
      <c r="FU409" s="31">
        <f t="shared" si="4348"/>
        <v>0</v>
      </c>
      <c r="FV409" s="31">
        <f t="shared" si="4349"/>
        <v>0</v>
      </c>
      <c r="FW409" s="31">
        <f t="shared" si="4350"/>
        <v>0</v>
      </c>
      <c r="FX409" s="31">
        <f t="shared" si="4351"/>
        <v>0</v>
      </c>
      <c r="FY409" s="31">
        <f t="shared" si="4352"/>
        <v>0</v>
      </c>
      <c r="FZ409" s="31">
        <f t="shared" si="4353"/>
        <v>0</v>
      </c>
      <c r="GA409" s="31">
        <f t="shared" si="4354"/>
        <v>0</v>
      </c>
      <c r="GB409" s="31">
        <f t="shared" si="4355"/>
        <v>0</v>
      </c>
      <c r="GC409" s="31">
        <f t="shared" si="4356"/>
        <v>0</v>
      </c>
      <c r="GD409" s="31">
        <f t="shared" si="4357"/>
        <v>0</v>
      </c>
      <c r="GE409" s="97">
        <f t="shared" si="4358"/>
        <v>112</v>
      </c>
      <c r="GF409" s="98">
        <f t="shared" si="4359"/>
        <v>106</v>
      </c>
      <c r="GG409" s="31"/>
      <c r="GH409" s="31"/>
      <c r="GI409" s="31"/>
      <c r="GJ409" s="31"/>
      <c r="GL409" s="7"/>
      <c r="GM409" s="7"/>
      <c r="GN409" s="39"/>
      <c r="GO409" s="33"/>
      <c r="GP409" s="35"/>
      <c r="GR409" s="36"/>
    </row>
    <row r="410" spans="1:200" s="2" customFormat="1" ht="24.95" hidden="1" customHeight="1">
      <c r="A410" s="31"/>
      <c r="B410" s="111" t="s">
        <v>110</v>
      </c>
      <c r="C410" s="109" t="s">
        <v>114</v>
      </c>
      <c r="D410" s="109" t="s">
        <v>112</v>
      </c>
      <c r="E410" s="109" t="s">
        <v>181</v>
      </c>
      <c r="F410" s="109" t="s">
        <v>182</v>
      </c>
      <c r="G410" s="109">
        <v>7</v>
      </c>
      <c r="H410" s="109">
        <v>6</v>
      </c>
      <c r="I410" s="45">
        <v>1</v>
      </c>
      <c r="J410" s="45">
        <v>1</v>
      </c>
      <c r="K410" s="45">
        <v>1</v>
      </c>
      <c r="L410" s="128">
        <v>40</v>
      </c>
      <c r="M410" s="99">
        <f>SUM(N410+P410+R410+T410+V410)</f>
        <v>40</v>
      </c>
      <c r="N410" s="64"/>
      <c r="O410" s="59">
        <f>SUM(N410)*I410</f>
        <v>0</v>
      </c>
      <c r="P410" s="64"/>
      <c r="Q410" s="59">
        <f>J410*P410</f>
        <v>0</v>
      </c>
      <c r="R410" s="64">
        <v>40</v>
      </c>
      <c r="S410" s="59">
        <f>SUM(R410)*J410</f>
        <v>40</v>
      </c>
      <c r="T410" s="64"/>
      <c r="U410" s="59">
        <f>SUM(T410)*K410</f>
        <v>0</v>
      </c>
      <c r="V410" s="64"/>
      <c r="W410" s="59">
        <f>SUM(V410)*J410*5</f>
        <v>0</v>
      </c>
      <c r="X410" s="53">
        <f>SUM(K410*AX410*2+K410*AZ410*2)</f>
        <v>0</v>
      </c>
      <c r="Y410" s="53">
        <v>2</v>
      </c>
      <c r="Z410" s="64"/>
      <c r="AA410" s="59"/>
      <c r="AB410" s="64"/>
      <c r="AC410" s="53">
        <f>SUM(AB410)*3*H410/5</f>
        <v>0</v>
      </c>
      <c r="AD410" s="64"/>
      <c r="AE410" s="59">
        <f>SUM(AD410*H410*(30+4))</f>
        <v>0</v>
      </c>
      <c r="AF410" s="64"/>
      <c r="AG410" s="110">
        <f>SUM(AF410*H410*3)</f>
        <v>0</v>
      </c>
      <c r="AH410" s="64"/>
      <c r="AI410" s="53">
        <f>SUM(AH410*H410/3)</f>
        <v>0</v>
      </c>
      <c r="AJ410" s="64"/>
      <c r="AK410" s="53">
        <f>SUM(AJ410*H410*2/3)</f>
        <v>0</v>
      </c>
      <c r="AL410" s="64"/>
      <c r="AM410" s="59">
        <f>SUM(AL410*H410)</f>
        <v>0</v>
      </c>
      <c r="AN410" s="64"/>
      <c r="AO410" s="59">
        <f>SUM(AN410*J410)</f>
        <v>0</v>
      </c>
      <c r="AP410" s="64"/>
      <c r="AQ410" s="53">
        <f>SUM(AP410*H410*2)</f>
        <v>0</v>
      </c>
      <c r="AR410" s="64">
        <v>1</v>
      </c>
      <c r="AS410" s="53">
        <v>6</v>
      </c>
      <c r="AT410" s="63"/>
      <c r="AU410" s="52"/>
      <c r="AV410" s="63"/>
      <c r="AW410" s="52"/>
      <c r="AX410" s="63"/>
      <c r="AY410" s="52"/>
      <c r="AZ410" s="63"/>
      <c r="BA410" s="52"/>
      <c r="BB410" s="63"/>
      <c r="BC410" s="52"/>
      <c r="BD410" s="63"/>
      <c r="BE410" s="52"/>
      <c r="BF410" s="52"/>
      <c r="BG410" s="52">
        <f t="shared" ref="BG410" si="4374">SUM(AO410+BE410+BC410+BA410+AY410+AW410+AS410+AQ410+AK410+AM410+AI410+AG410+AE410+AC410+AA410+Y410+X410+W410+U410+Q410+O410+S410+AU410)</f>
        <v>48</v>
      </c>
      <c r="BH410" s="52">
        <f t="shared" si="4296"/>
        <v>46</v>
      </c>
      <c r="BI410" s="31"/>
      <c r="BJ410" s="31"/>
      <c r="BK410" s="31"/>
      <c r="BL410" s="31"/>
      <c r="BM410" s="31"/>
      <c r="BN410" s="115" t="s">
        <v>110</v>
      </c>
      <c r="BO410" s="109" t="s">
        <v>114</v>
      </c>
      <c r="BP410" s="109" t="s">
        <v>112</v>
      </c>
      <c r="BQ410" s="109" t="s">
        <v>181</v>
      </c>
      <c r="BR410" s="109" t="s">
        <v>182</v>
      </c>
      <c r="BS410" s="109">
        <v>8</v>
      </c>
      <c r="BT410" s="109">
        <v>6</v>
      </c>
      <c r="BU410" s="45">
        <v>1</v>
      </c>
      <c r="BV410" s="45">
        <v>1</v>
      </c>
      <c r="BW410" s="45">
        <v>1</v>
      </c>
      <c r="BX410" s="115">
        <v>54</v>
      </c>
      <c r="BY410" s="99">
        <f>SUM(BZ410+CB410+CD410+CF410+CH410)</f>
        <v>54</v>
      </c>
      <c r="BZ410" s="64"/>
      <c r="CA410" s="59">
        <f>SUM(BZ410)*BU410</f>
        <v>0</v>
      </c>
      <c r="CB410" s="64"/>
      <c r="CC410" s="59">
        <f t="shared" ref="CC410:CC413" si="4375">BV410*CB410</f>
        <v>0</v>
      </c>
      <c r="CD410" s="64">
        <v>54</v>
      </c>
      <c r="CE410" s="59">
        <f>SUM(CD410)*BV410</f>
        <v>54</v>
      </c>
      <c r="CF410" s="64"/>
      <c r="CG410" s="59">
        <f>SUM(CF410)*BW410</f>
        <v>0</v>
      </c>
      <c r="CH410" s="64"/>
      <c r="CI410" s="59">
        <f>SUM(CH410)*BV410*5</f>
        <v>0</v>
      </c>
      <c r="CJ410" s="53">
        <f>SUM(BW410*DJ410*2+BW410*DL410*2)</f>
        <v>0</v>
      </c>
      <c r="CK410" s="53">
        <v>4</v>
      </c>
      <c r="CL410" s="64"/>
      <c r="CM410" s="59"/>
      <c r="CN410" s="64"/>
      <c r="CO410" s="53">
        <f>SUM(CN410)*3*BT410/5</f>
        <v>0</v>
      </c>
      <c r="CP410" s="64"/>
      <c r="CQ410" s="59">
        <f>SUM(CP410*BT410*(30+4))</f>
        <v>0</v>
      </c>
      <c r="CR410" s="64"/>
      <c r="CS410" s="110">
        <f>SUM(CR410*BT410*3)</f>
        <v>0</v>
      </c>
      <c r="CT410" s="64"/>
      <c r="CU410" s="53">
        <f>SUM(CT410*BT410/3)</f>
        <v>0</v>
      </c>
      <c r="CV410" s="64"/>
      <c r="CW410" s="53">
        <f t="shared" ref="CW410:CW412" si="4376">SUM(CV410*BT410*2/3)</f>
        <v>0</v>
      </c>
      <c r="CX410" s="64"/>
      <c r="CY410" s="59">
        <f>SUM(CX410*BT410)</f>
        <v>0</v>
      </c>
      <c r="CZ410" s="64"/>
      <c r="DA410" s="59">
        <f t="shared" ref="DA410" si="4377">SUM(CZ410*BV410)</f>
        <v>0</v>
      </c>
      <c r="DB410" s="64"/>
      <c r="DC410" s="53">
        <f>SUM(DB410*BT410*2)</f>
        <v>0</v>
      </c>
      <c r="DD410" s="64">
        <v>1</v>
      </c>
      <c r="DE410" s="53">
        <v>6</v>
      </c>
      <c r="DF410" s="63"/>
      <c r="DG410" s="52"/>
      <c r="DH410" s="63"/>
      <c r="DI410" s="52"/>
      <c r="DJ410" s="63"/>
      <c r="DK410" s="52"/>
      <c r="DL410" s="63"/>
      <c r="DM410" s="52"/>
      <c r="DN410" s="63"/>
      <c r="DO410" s="52"/>
      <c r="DP410" s="63"/>
      <c r="DQ410" s="52"/>
      <c r="DR410" s="52"/>
      <c r="DS410" s="52">
        <f t="shared" si="4310"/>
        <v>64</v>
      </c>
      <c r="DT410" s="52">
        <f t="shared" si="4311"/>
        <v>60</v>
      </c>
      <c r="DU410" s="31"/>
      <c r="DV410" s="31"/>
      <c r="DW410" s="31"/>
      <c r="DX410" s="31"/>
      <c r="DY410" s="31"/>
      <c r="DZ410" s="52"/>
      <c r="EA410" s="103"/>
      <c r="EB410" s="103"/>
      <c r="EC410" s="31"/>
      <c r="ED410" s="31"/>
      <c r="EE410" s="31"/>
      <c r="EF410" s="31"/>
      <c r="EG410" s="31"/>
      <c r="EH410" s="31"/>
      <c r="EI410" s="31"/>
      <c r="EJ410" s="31">
        <f t="shared" si="4312"/>
        <v>94</v>
      </c>
      <c r="EK410" s="31">
        <f t="shared" si="4313"/>
        <v>94</v>
      </c>
      <c r="EL410" s="31">
        <f t="shared" si="4314"/>
        <v>0</v>
      </c>
      <c r="EM410" s="30">
        <f t="shared" si="4315"/>
        <v>0</v>
      </c>
      <c r="EN410" s="31">
        <f t="shared" si="4316"/>
        <v>0</v>
      </c>
      <c r="EO410" s="31">
        <f t="shared" si="4317"/>
        <v>0</v>
      </c>
      <c r="EP410" s="31">
        <f t="shared" si="4318"/>
        <v>94</v>
      </c>
      <c r="EQ410" s="31">
        <f t="shared" si="4319"/>
        <v>94</v>
      </c>
      <c r="ER410" s="31">
        <f t="shared" si="4320"/>
        <v>0</v>
      </c>
      <c r="ES410" s="31">
        <f t="shared" si="4321"/>
        <v>0</v>
      </c>
      <c r="ET410" s="31">
        <f t="shared" si="4322"/>
        <v>0</v>
      </c>
      <c r="EU410" s="31">
        <f t="shared" si="4323"/>
        <v>0</v>
      </c>
      <c r="EV410" s="31">
        <f t="shared" si="4324"/>
        <v>0</v>
      </c>
      <c r="EW410" s="30">
        <f t="shared" si="4325"/>
        <v>6</v>
      </c>
      <c r="EX410" s="31">
        <f t="shared" si="4326"/>
        <v>0</v>
      </c>
      <c r="EY410" s="31">
        <f t="shared" si="4327"/>
        <v>0</v>
      </c>
      <c r="EZ410" s="31">
        <f t="shared" si="4328"/>
        <v>0</v>
      </c>
      <c r="FA410" s="31">
        <f t="shared" si="4329"/>
        <v>0</v>
      </c>
      <c r="FB410" s="31">
        <f t="shared" si="4330"/>
        <v>0</v>
      </c>
      <c r="FC410" s="31">
        <f t="shared" si="4331"/>
        <v>0</v>
      </c>
      <c r="FD410" s="31">
        <f t="shared" si="4332"/>
        <v>0</v>
      </c>
      <c r="FE410" s="31">
        <f t="shared" si="4333"/>
        <v>0</v>
      </c>
      <c r="FF410" s="31">
        <f t="shared" si="4334"/>
        <v>0</v>
      </c>
      <c r="FG410" s="30">
        <f t="shared" si="4335"/>
        <v>0</v>
      </c>
      <c r="FH410" s="31">
        <f t="shared" si="4336"/>
        <v>0</v>
      </c>
      <c r="FI410" s="31">
        <f t="shared" si="4337"/>
        <v>0</v>
      </c>
      <c r="FJ410" s="31">
        <f t="shared" si="4338"/>
        <v>0</v>
      </c>
      <c r="FK410" s="31">
        <f t="shared" si="4339"/>
        <v>0</v>
      </c>
      <c r="FL410" s="31">
        <f t="shared" si="4340"/>
        <v>0</v>
      </c>
      <c r="FM410" s="31">
        <f t="shared" si="4341"/>
        <v>0</v>
      </c>
      <c r="FN410" s="31">
        <f t="shared" si="4342"/>
        <v>0</v>
      </c>
      <c r="FO410" s="31">
        <f t="shared" si="4343"/>
        <v>0</v>
      </c>
      <c r="FP410" s="31">
        <f t="shared" si="4344"/>
        <v>2</v>
      </c>
      <c r="FQ410" s="31">
        <f t="shared" si="4345"/>
        <v>12</v>
      </c>
      <c r="FR410" s="31"/>
      <c r="FS410" s="31">
        <f t="shared" si="4346"/>
        <v>0</v>
      </c>
      <c r="FT410" s="31">
        <f t="shared" si="4347"/>
        <v>0</v>
      </c>
      <c r="FU410" s="31">
        <f t="shared" si="4348"/>
        <v>0</v>
      </c>
      <c r="FV410" s="31">
        <f t="shared" si="4349"/>
        <v>0</v>
      </c>
      <c r="FW410" s="31">
        <f t="shared" si="4350"/>
        <v>0</v>
      </c>
      <c r="FX410" s="31">
        <f t="shared" si="4351"/>
        <v>0</v>
      </c>
      <c r="FY410" s="31">
        <f t="shared" si="4352"/>
        <v>0</v>
      </c>
      <c r="FZ410" s="31">
        <f t="shared" si="4353"/>
        <v>0</v>
      </c>
      <c r="GA410" s="31">
        <f t="shared" si="4354"/>
        <v>0</v>
      </c>
      <c r="GB410" s="31">
        <f t="shared" si="4355"/>
        <v>0</v>
      </c>
      <c r="GC410" s="31">
        <f t="shared" si="4356"/>
        <v>0</v>
      </c>
      <c r="GD410" s="31">
        <f t="shared" si="4357"/>
        <v>0</v>
      </c>
      <c r="GE410" s="97">
        <f t="shared" si="4358"/>
        <v>112</v>
      </c>
      <c r="GF410" s="98">
        <f t="shared" si="4359"/>
        <v>106</v>
      </c>
      <c r="GG410" s="31"/>
      <c r="GH410" s="31"/>
      <c r="GI410" s="31"/>
      <c r="GJ410" s="31"/>
      <c r="GL410" s="7"/>
      <c r="GM410" s="7"/>
      <c r="GN410" s="11"/>
      <c r="GO410" s="33"/>
      <c r="GP410" s="35"/>
      <c r="GR410" s="36"/>
    </row>
    <row r="411" spans="1:200" s="2" customFormat="1" ht="24.95" hidden="1" customHeight="1">
      <c r="A411" s="31"/>
      <c r="B411" s="102" t="s">
        <v>110</v>
      </c>
      <c r="C411" s="109" t="s">
        <v>111</v>
      </c>
      <c r="D411" s="109" t="s">
        <v>112</v>
      </c>
      <c r="E411" s="109" t="s">
        <v>113</v>
      </c>
      <c r="F411" s="45">
        <v>302.303</v>
      </c>
      <c r="G411" s="45">
        <v>5</v>
      </c>
      <c r="H411" s="45">
        <v>123</v>
      </c>
      <c r="I411" s="45">
        <v>1</v>
      </c>
      <c r="J411" s="45">
        <v>2</v>
      </c>
      <c r="K411" s="45">
        <v>2</v>
      </c>
      <c r="L411" s="104">
        <v>44</v>
      </c>
      <c r="M411" s="99">
        <f t="shared" ref="M411:M412" si="4378">SUM(N411+P411+R411+T411+V411)</f>
        <v>6</v>
      </c>
      <c r="N411" s="62"/>
      <c r="O411" s="58">
        <f t="shared" ref="O411" si="4379">SUM(N411)*I411</f>
        <v>0</v>
      </c>
      <c r="P411" s="62"/>
      <c r="Q411" s="58">
        <f t="shared" ref="Q411:Q412" si="4380">J411*P411</f>
        <v>0</v>
      </c>
      <c r="R411" s="62"/>
      <c r="S411" s="58">
        <f t="shared" ref="S411" si="4381">SUM(R411)*J411</f>
        <v>0</v>
      </c>
      <c r="T411" s="62">
        <v>6</v>
      </c>
      <c r="U411" s="58">
        <f t="shared" ref="U411:U412" si="4382">SUM(T411)*K411</f>
        <v>12</v>
      </c>
      <c r="V411" s="63"/>
      <c r="W411" s="52"/>
      <c r="X411" s="52"/>
      <c r="Y411" s="52"/>
      <c r="Z411" s="63"/>
      <c r="AA411" s="52"/>
      <c r="AB411" s="63"/>
      <c r="AC411" s="52"/>
      <c r="AD411" s="63"/>
      <c r="AE411" s="108"/>
      <c r="AF411" s="63"/>
      <c r="AG411" s="52"/>
      <c r="AH411" s="63"/>
      <c r="AI411" s="52"/>
      <c r="AJ411" s="63"/>
      <c r="AK411" s="52"/>
      <c r="AL411" s="63"/>
      <c r="AM411" s="52"/>
      <c r="AN411" s="63"/>
      <c r="AO411" s="52"/>
      <c r="AP411" s="63"/>
      <c r="AQ411" s="52"/>
      <c r="AR411" s="63"/>
      <c r="AS411" s="52"/>
      <c r="AT411" s="63"/>
      <c r="AU411" s="52"/>
      <c r="AV411" s="63"/>
      <c r="AW411" s="52"/>
      <c r="AX411" s="63"/>
      <c r="AY411" s="52"/>
      <c r="AZ411" s="63"/>
      <c r="BA411" s="52"/>
      <c r="BB411" s="63"/>
      <c r="BC411" s="52"/>
      <c r="BD411" s="63"/>
      <c r="BE411" s="52"/>
      <c r="BF411" s="52"/>
      <c r="BG411" s="52">
        <f t="shared" ref="BG411" si="4383">SUM(AO411+BE411+BC411+BA411+AY411+AW411+AS411+AQ411+AK411+AM411+AI411+AG411+AE411+AC411+AA411+Y411+X411+W411+U411+Q411+O411+S411+AU411)</f>
        <v>12</v>
      </c>
      <c r="BH411" s="52">
        <f t="shared" si="4296"/>
        <v>12</v>
      </c>
      <c r="BI411" s="31"/>
      <c r="BJ411" s="31"/>
      <c r="BK411" s="31"/>
      <c r="BL411" s="31"/>
      <c r="BM411" s="31"/>
      <c r="BN411" s="44" t="s">
        <v>110</v>
      </c>
      <c r="BO411" s="109" t="s">
        <v>111</v>
      </c>
      <c r="BP411" s="109" t="s">
        <v>112</v>
      </c>
      <c r="BQ411" s="109" t="s">
        <v>113</v>
      </c>
      <c r="BR411" s="45">
        <v>501</v>
      </c>
      <c r="BS411" s="45">
        <v>10</v>
      </c>
      <c r="BT411" s="45">
        <v>164</v>
      </c>
      <c r="BU411" s="45">
        <v>1</v>
      </c>
      <c r="BV411" s="45">
        <v>1</v>
      </c>
      <c r="BW411" s="45">
        <v>1</v>
      </c>
      <c r="BX411" s="44">
        <v>44</v>
      </c>
      <c r="BY411" s="99">
        <f t="shared" ref="BY411:BY412" si="4384">SUM(BZ411+CB411+CD411+CF411+CH411)</f>
        <v>44</v>
      </c>
      <c r="BZ411" s="62"/>
      <c r="CA411" s="58">
        <f t="shared" ref="CA411" si="4385">SUM(BZ411)*BU411</f>
        <v>0</v>
      </c>
      <c r="CB411" s="62"/>
      <c r="CC411" s="58">
        <f t="shared" si="4375"/>
        <v>0</v>
      </c>
      <c r="CD411" s="62"/>
      <c r="CE411" s="58">
        <f t="shared" ref="CE411" si="4386">SUM(CD411)*BV411</f>
        <v>0</v>
      </c>
      <c r="CF411" s="62">
        <v>44</v>
      </c>
      <c r="CG411" s="58">
        <f t="shared" ref="CG411" si="4387">SUM(CF411)*BW411</f>
        <v>44</v>
      </c>
      <c r="CH411" s="62"/>
      <c r="CI411" s="58">
        <f t="shared" ref="CI411" si="4388">SUM(CH411)*BV411*5</f>
        <v>0</v>
      </c>
      <c r="CJ411" s="51">
        <f>SUM(BV411*DJ411*2+BV411*DL411*2)</f>
        <v>2</v>
      </c>
      <c r="CK411" s="51">
        <v>4</v>
      </c>
      <c r="CL411" s="62"/>
      <c r="CM411" s="58"/>
      <c r="CN411" s="62"/>
      <c r="CO411" s="51">
        <f t="shared" ref="CO411:CO413" si="4389">SUM(CN411)*3*BT411/5</f>
        <v>0</v>
      </c>
      <c r="CP411" s="62"/>
      <c r="CQ411" s="100">
        <f t="shared" ref="CQ411:CQ412" si="4390">SUM(CP411*BT411*(30+4))</f>
        <v>0</v>
      </c>
      <c r="CR411" s="62"/>
      <c r="CS411" s="52">
        <f t="shared" ref="CS411:CS413" si="4391">SUM(CR411*BT411*3)</f>
        <v>0</v>
      </c>
      <c r="CT411" s="62"/>
      <c r="CU411" s="51">
        <f t="shared" ref="CU411:CU412" si="4392">SUM(CT411*BT411/3)</f>
        <v>0</v>
      </c>
      <c r="CV411" s="62"/>
      <c r="CW411" s="51">
        <f t="shared" si="4376"/>
        <v>0</v>
      </c>
      <c r="CX411" s="62"/>
      <c r="CY411" s="58">
        <f t="shared" ref="CY411:CY413" si="4393">SUM(CX411*BT411)</f>
        <v>0</v>
      </c>
      <c r="CZ411" s="62"/>
      <c r="DA411" s="58">
        <f t="shared" ref="DA411:DA413" si="4394">SUM(CZ411*BV411)</f>
        <v>0</v>
      </c>
      <c r="DB411" s="62"/>
      <c r="DC411" s="51">
        <f t="shared" ref="DC411:DC412" si="4395">SUM(DB411*BT411*2)</f>
        <v>0</v>
      </c>
      <c r="DD411" s="62"/>
      <c r="DE411" s="51">
        <f t="shared" ref="DE411" si="4396">SUM(BW411*DD411*6)</f>
        <v>0</v>
      </c>
      <c r="DF411" s="62"/>
      <c r="DG411" s="51">
        <f t="shared" ref="DG411:DG413" si="4397">DF411*BT411/3</f>
        <v>0</v>
      </c>
      <c r="DH411" s="62"/>
      <c r="DI411" s="52">
        <f t="shared" ref="DI411:DI412" si="4398">SUM(DH411*BT411/3)</f>
        <v>0</v>
      </c>
      <c r="DJ411" s="62">
        <v>1</v>
      </c>
      <c r="DK411" s="51">
        <f>DJ411*BW411:BW441*8</f>
        <v>8</v>
      </c>
      <c r="DL411" s="63"/>
      <c r="DM411" s="52"/>
      <c r="DN411" s="63"/>
      <c r="DO411" s="52"/>
      <c r="DP411" s="63"/>
      <c r="DQ411" s="52"/>
      <c r="DR411" s="52"/>
      <c r="DS411" s="52">
        <f t="shared" si="4310"/>
        <v>58</v>
      </c>
      <c r="DT411" s="52">
        <f t="shared" si="4311"/>
        <v>54</v>
      </c>
      <c r="DU411" s="31"/>
      <c r="DV411" s="31"/>
      <c r="DW411" s="31"/>
      <c r="DX411" s="31"/>
      <c r="DY411" s="31"/>
      <c r="DZ411" s="95"/>
      <c r="EA411" s="95"/>
      <c r="EB411" s="31"/>
      <c r="EC411" s="31"/>
      <c r="ED411" s="31"/>
      <c r="EE411" s="31"/>
      <c r="EF411" s="31"/>
      <c r="EG411" s="31"/>
      <c r="EH411" s="31"/>
      <c r="EI411" s="31"/>
      <c r="EJ411" s="31">
        <f t="shared" si="4312"/>
        <v>88</v>
      </c>
      <c r="EK411" s="31">
        <f t="shared" si="4313"/>
        <v>50</v>
      </c>
      <c r="EL411" s="31">
        <f t="shared" si="4314"/>
        <v>0</v>
      </c>
      <c r="EM411" s="30">
        <f t="shared" si="4315"/>
        <v>0</v>
      </c>
      <c r="EN411" s="31">
        <f t="shared" si="4316"/>
        <v>0</v>
      </c>
      <c r="EO411" s="31">
        <f t="shared" si="4317"/>
        <v>0</v>
      </c>
      <c r="EP411" s="31">
        <f t="shared" si="4318"/>
        <v>0</v>
      </c>
      <c r="EQ411" s="31">
        <f t="shared" si="4319"/>
        <v>0</v>
      </c>
      <c r="ER411" s="31">
        <f t="shared" si="4320"/>
        <v>50</v>
      </c>
      <c r="ES411" s="31">
        <f t="shared" si="4321"/>
        <v>56</v>
      </c>
      <c r="ET411" s="31">
        <f t="shared" si="4322"/>
        <v>0</v>
      </c>
      <c r="EU411" s="31">
        <f t="shared" si="4323"/>
        <v>0</v>
      </c>
      <c r="EV411" s="31">
        <f t="shared" si="4324"/>
        <v>2</v>
      </c>
      <c r="EW411" s="30">
        <f t="shared" si="4325"/>
        <v>4</v>
      </c>
      <c r="EX411" s="31">
        <f t="shared" si="4326"/>
        <v>0</v>
      </c>
      <c r="EY411" s="31">
        <f t="shared" si="4327"/>
        <v>0</v>
      </c>
      <c r="EZ411" s="31">
        <f t="shared" si="4328"/>
        <v>0</v>
      </c>
      <c r="FA411" s="31">
        <f t="shared" si="4329"/>
        <v>0</v>
      </c>
      <c r="FB411" s="31">
        <f t="shared" si="4330"/>
        <v>0</v>
      </c>
      <c r="FC411" s="31">
        <f t="shared" si="4331"/>
        <v>0</v>
      </c>
      <c r="FD411" s="31">
        <f t="shared" si="4332"/>
        <v>0</v>
      </c>
      <c r="FE411" s="31">
        <f t="shared" si="4333"/>
        <v>0</v>
      </c>
      <c r="FF411" s="31">
        <f t="shared" si="4334"/>
        <v>0</v>
      </c>
      <c r="FG411" s="30">
        <f t="shared" si="4335"/>
        <v>0</v>
      </c>
      <c r="FH411" s="31">
        <f t="shared" si="4336"/>
        <v>0</v>
      </c>
      <c r="FI411" s="31">
        <f t="shared" si="4337"/>
        <v>0</v>
      </c>
      <c r="FJ411" s="31">
        <f t="shared" si="4338"/>
        <v>0</v>
      </c>
      <c r="FK411" s="31">
        <f t="shared" si="4339"/>
        <v>0</v>
      </c>
      <c r="FL411" s="31">
        <f t="shared" si="4340"/>
        <v>0</v>
      </c>
      <c r="FM411" s="31">
        <f t="shared" si="4341"/>
        <v>0</v>
      </c>
      <c r="FN411" s="31">
        <f t="shared" si="4342"/>
        <v>0</v>
      </c>
      <c r="FO411" s="31">
        <f t="shared" si="4343"/>
        <v>0</v>
      </c>
      <c r="FP411" s="31">
        <f t="shared" si="4344"/>
        <v>0</v>
      </c>
      <c r="FQ411" s="31">
        <f t="shared" si="4345"/>
        <v>0</v>
      </c>
      <c r="FR411" s="31"/>
      <c r="FS411" s="31">
        <f t="shared" si="4346"/>
        <v>0</v>
      </c>
      <c r="FT411" s="31">
        <f t="shared" si="4347"/>
        <v>0</v>
      </c>
      <c r="FU411" s="31">
        <f t="shared" si="4348"/>
        <v>0</v>
      </c>
      <c r="FV411" s="31">
        <f t="shared" si="4349"/>
        <v>1</v>
      </c>
      <c r="FW411" s="31">
        <f t="shared" si="4350"/>
        <v>8</v>
      </c>
      <c r="FX411" s="31">
        <f t="shared" si="4351"/>
        <v>0</v>
      </c>
      <c r="FY411" s="31">
        <f t="shared" si="4352"/>
        <v>0</v>
      </c>
      <c r="FZ411" s="31">
        <f t="shared" si="4353"/>
        <v>0</v>
      </c>
      <c r="GA411" s="31">
        <f t="shared" si="4354"/>
        <v>0</v>
      </c>
      <c r="GB411" s="31">
        <f t="shared" si="4355"/>
        <v>0</v>
      </c>
      <c r="GC411" s="31">
        <f t="shared" si="4356"/>
        <v>0</v>
      </c>
      <c r="GD411" s="31">
        <f t="shared" si="4357"/>
        <v>0</v>
      </c>
      <c r="GE411" s="97">
        <f t="shared" si="4358"/>
        <v>70</v>
      </c>
      <c r="GF411" s="98">
        <f t="shared" si="4359"/>
        <v>66</v>
      </c>
      <c r="GG411" s="31"/>
      <c r="GH411" s="31"/>
      <c r="GI411" s="31"/>
      <c r="GJ411" s="31"/>
      <c r="GL411" s="7"/>
      <c r="GM411" s="7"/>
      <c r="GN411" s="11"/>
      <c r="GO411" s="33"/>
      <c r="GP411" s="35"/>
      <c r="GR411" s="36"/>
    </row>
    <row r="412" spans="1:200" s="2" customFormat="1" ht="24.75" hidden="1" customHeight="1">
      <c r="A412" s="31"/>
      <c r="B412" s="44" t="s">
        <v>110</v>
      </c>
      <c r="C412" s="109" t="s">
        <v>111</v>
      </c>
      <c r="D412" s="109" t="s">
        <v>112</v>
      </c>
      <c r="E412" s="109" t="s">
        <v>113</v>
      </c>
      <c r="F412" s="45">
        <v>201.202</v>
      </c>
      <c r="G412" s="45">
        <v>3</v>
      </c>
      <c r="H412" s="45">
        <v>169</v>
      </c>
      <c r="I412" s="45">
        <v>1</v>
      </c>
      <c r="J412" s="45">
        <v>2</v>
      </c>
      <c r="K412" s="45">
        <v>2</v>
      </c>
      <c r="L412" s="44">
        <v>40</v>
      </c>
      <c r="M412" s="99">
        <f t="shared" si="4378"/>
        <v>6</v>
      </c>
      <c r="N412" s="62"/>
      <c r="O412" s="58">
        <f t="shared" ref="O412" si="4399">SUM(N412)*I412</f>
        <v>0</v>
      </c>
      <c r="P412" s="62"/>
      <c r="Q412" s="58">
        <f t="shared" si="4380"/>
        <v>0</v>
      </c>
      <c r="R412" s="62">
        <v>0</v>
      </c>
      <c r="S412" s="58">
        <f t="shared" ref="S412" si="4400">SUM(R412)*J412</f>
        <v>0</v>
      </c>
      <c r="T412" s="62">
        <v>6</v>
      </c>
      <c r="U412" s="58">
        <f t="shared" si="4382"/>
        <v>12</v>
      </c>
      <c r="V412" s="63"/>
      <c r="W412" s="52"/>
      <c r="X412" s="52"/>
      <c r="Y412" s="52"/>
      <c r="Z412" s="63"/>
      <c r="AA412" s="52"/>
      <c r="AB412" s="63"/>
      <c r="AC412" s="52"/>
      <c r="AD412" s="63"/>
      <c r="AE412" s="108"/>
      <c r="AF412" s="63"/>
      <c r="AG412" s="52"/>
      <c r="AH412" s="63"/>
      <c r="AI412" s="52"/>
      <c r="AJ412" s="63"/>
      <c r="AK412" s="52"/>
      <c r="AL412" s="63"/>
      <c r="AM412" s="52"/>
      <c r="AN412" s="63"/>
      <c r="AO412" s="52"/>
      <c r="AP412" s="63"/>
      <c r="AQ412" s="52"/>
      <c r="AR412" s="63"/>
      <c r="AS412" s="52"/>
      <c r="AT412" s="63"/>
      <c r="AU412" s="52"/>
      <c r="AV412" s="63"/>
      <c r="AW412" s="52"/>
      <c r="AX412" s="63"/>
      <c r="AY412" s="52"/>
      <c r="AZ412" s="63"/>
      <c r="BA412" s="52"/>
      <c r="BB412" s="63"/>
      <c r="BC412" s="52"/>
      <c r="BD412" s="63"/>
      <c r="BE412" s="52"/>
      <c r="BF412" s="52"/>
      <c r="BG412" s="52">
        <f t="shared" ref="BG412" si="4401">SUM(AO412+BE412+BC412+BA412+AY412+AW412+AS412+AQ412+AK412+AM412+AI412+AG412+AE412+AC412+AA412+Y412+X412+W412+U412+Q412+O412+S412+AU412)</f>
        <v>12</v>
      </c>
      <c r="BH412" s="52">
        <f t="shared" si="4296"/>
        <v>12</v>
      </c>
      <c r="BI412" s="31"/>
      <c r="BJ412" s="31"/>
      <c r="BK412" s="31"/>
      <c r="BL412" s="31"/>
      <c r="BM412" s="31"/>
      <c r="BN412" s="44" t="s">
        <v>110</v>
      </c>
      <c r="BO412" s="45" t="s">
        <v>116</v>
      </c>
      <c r="BP412" s="109" t="s">
        <v>112</v>
      </c>
      <c r="BQ412" s="109" t="s">
        <v>117</v>
      </c>
      <c r="BR412" s="45">
        <v>511</v>
      </c>
      <c r="BS412" s="109">
        <v>10</v>
      </c>
      <c r="BT412" s="45">
        <v>47</v>
      </c>
      <c r="BU412" s="45">
        <v>1</v>
      </c>
      <c r="BV412" s="45">
        <v>1</v>
      </c>
      <c r="BW412" s="45">
        <v>1</v>
      </c>
      <c r="BX412" s="44">
        <v>36</v>
      </c>
      <c r="BY412" s="99">
        <f t="shared" si="4384"/>
        <v>36</v>
      </c>
      <c r="BZ412" s="62"/>
      <c r="CA412" s="58">
        <f>SUM(BZ412)*BU412</f>
        <v>0</v>
      </c>
      <c r="CB412" s="62"/>
      <c r="CC412" s="58">
        <f t="shared" si="4375"/>
        <v>0</v>
      </c>
      <c r="CD412" s="62"/>
      <c r="CE412" s="58">
        <f>SUM(CD412)*BV412</f>
        <v>0</v>
      </c>
      <c r="CF412" s="62">
        <v>36</v>
      </c>
      <c r="CG412" s="58">
        <f>SUM(CF412)*BW412</f>
        <v>36</v>
      </c>
      <c r="CH412" s="62"/>
      <c r="CI412" s="58">
        <f>SUM(CH412)*BV412*5</f>
        <v>0</v>
      </c>
      <c r="CJ412" s="51">
        <f>SUM(BW412*DJ412*2+BW412*DL412*2)</f>
        <v>2</v>
      </c>
      <c r="CK412" s="51">
        <v>0</v>
      </c>
      <c r="CL412" s="62"/>
      <c r="CM412" s="58"/>
      <c r="CN412" s="62"/>
      <c r="CO412" s="51">
        <f t="shared" si="4389"/>
        <v>0</v>
      </c>
      <c r="CP412" s="62"/>
      <c r="CQ412" s="100">
        <f t="shared" si="4390"/>
        <v>0</v>
      </c>
      <c r="CR412" s="62"/>
      <c r="CS412" s="52">
        <f t="shared" si="4391"/>
        <v>0</v>
      </c>
      <c r="CT412" s="62"/>
      <c r="CU412" s="51">
        <f t="shared" si="4392"/>
        <v>0</v>
      </c>
      <c r="CV412" s="62"/>
      <c r="CW412" s="51">
        <f t="shared" si="4376"/>
        <v>0</v>
      </c>
      <c r="CX412" s="62"/>
      <c r="CY412" s="58">
        <f t="shared" si="4393"/>
        <v>0</v>
      </c>
      <c r="CZ412" s="62"/>
      <c r="DA412" s="58">
        <f t="shared" si="4394"/>
        <v>0</v>
      </c>
      <c r="DB412" s="62"/>
      <c r="DC412" s="51">
        <f t="shared" si="4395"/>
        <v>0</v>
      </c>
      <c r="DD412" s="62"/>
      <c r="DE412" s="51">
        <f>SUM(BW412*DD412*6)</f>
        <v>0</v>
      </c>
      <c r="DF412" s="62"/>
      <c r="DG412" s="51">
        <f t="shared" si="4397"/>
        <v>0</v>
      </c>
      <c r="DH412" s="62"/>
      <c r="DI412" s="52">
        <f t="shared" si="4398"/>
        <v>0</v>
      </c>
      <c r="DJ412" s="62">
        <v>1</v>
      </c>
      <c r="DK412" s="51">
        <v>8</v>
      </c>
      <c r="DL412" s="63"/>
      <c r="DM412" s="52"/>
      <c r="DN412" s="63"/>
      <c r="DO412" s="52"/>
      <c r="DP412" s="63"/>
      <c r="DQ412" s="52"/>
      <c r="DR412" s="52"/>
      <c r="DS412" s="52">
        <f t="shared" si="4310"/>
        <v>46</v>
      </c>
      <c r="DT412" s="52">
        <f t="shared" si="4311"/>
        <v>46</v>
      </c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>
        <f t="shared" si="4312"/>
        <v>76</v>
      </c>
      <c r="EK412" s="31">
        <f t="shared" si="4313"/>
        <v>42</v>
      </c>
      <c r="EL412" s="31">
        <f>SUM(N412+N409)</f>
        <v>0</v>
      </c>
      <c r="EM412" s="30">
        <f t="shared" si="4315"/>
        <v>0</v>
      </c>
      <c r="EN412" s="31">
        <f t="shared" si="4316"/>
        <v>0</v>
      </c>
      <c r="EO412" s="31">
        <f t="shared" si="4317"/>
        <v>0</v>
      </c>
      <c r="EP412" s="31">
        <f t="shared" si="4318"/>
        <v>0</v>
      </c>
      <c r="EQ412" s="31">
        <f t="shared" si="4319"/>
        <v>0</v>
      </c>
      <c r="ER412" s="31">
        <f t="shared" si="4320"/>
        <v>42</v>
      </c>
      <c r="ES412" s="31">
        <f t="shared" si="4321"/>
        <v>48</v>
      </c>
      <c r="ET412" s="31">
        <f t="shared" si="4322"/>
        <v>0</v>
      </c>
      <c r="EU412" s="31">
        <f t="shared" si="4323"/>
        <v>0</v>
      </c>
      <c r="EV412" s="31">
        <f t="shared" si="4324"/>
        <v>2</v>
      </c>
      <c r="EW412" s="30">
        <f t="shared" si="4325"/>
        <v>0</v>
      </c>
      <c r="EX412" s="31">
        <f t="shared" si="4326"/>
        <v>0</v>
      </c>
      <c r="EY412" s="31">
        <f t="shared" si="4327"/>
        <v>0</v>
      </c>
      <c r="EZ412" s="31">
        <f t="shared" si="4328"/>
        <v>0</v>
      </c>
      <c r="FA412" s="31">
        <f t="shared" si="4329"/>
        <v>0</v>
      </c>
      <c r="FB412" s="31">
        <f t="shared" si="4330"/>
        <v>0</v>
      </c>
      <c r="FC412" s="31">
        <f t="shared" si="4331"/>
        <v>0</v>
      </c>
      <c r="FD412" s="31">
        <f t="shared" si="4332"/>
        <v>0</v>
      </c>
      <c r="FE412" s="31">
        <f t="shared" si="4333"/>
        <v>0</v>
      </c>
      <c r="FF412" s="31">
        <f t="shared" si="4334"/>
        <v>0</v>
      </c>
      <c r="FG412" s="30">
        <f t="shared" si="4335"/>
        <v>0</v>
      </c>
      <c r="FH412" s="31">
        <f t="shared" si="4336"/>
        <v>0</v>
      </c>
      <c r="FI412" s="31">
        <f t="shared" si="4337"/>
        <v>0</v>
      </c>
      <c r="FJ412" s="31">
        <f t="shared" si="4338"/>
        <v>0</v>
      </c>
      <c r="FK412" s="31">
        <f t="shared" si="4339"/>
        <v>0</v>
      </c>
      <c r="FL412" s="31">
        <f t="shared" si="4340"/>
        <v>0</v>
      </c>
      <c r="FM412" s="31">
        <f t="shared" si="4341"/>
        <v>0</v>
      </c>
      <c r="FN412" s="31">
        <f t="shared" si="4342"/>
        <v>0</v>
      </c>
      <c r="FO412" s="31">
        <f t="shared" si="4343"/>
        <v>0</v>
      </c>
      <c r="FP412" s="31">
        <f t="shared" si="4344"/>
        <v>0</v>
      </c>
      <c r="FQ412" s="31">
        <f t="shared" si="4345"/>
        <v>0</v>
      </c>
      <c r="FR412" s="31"/>
      <c r="FS412" s="31">
        <f t="shared" si="4346"/>
        <v>0</v>
      </c>
      <c r="FT412" s="31">
        <f t="shared" si="4347"/>
        <v>0</v>
      </c>
      <c r="FU412" s="31">
        <f t="shared" si="4348"/>
        <v>0</v>
      </c>
      <c r="FV412" s="31">
        <f t="shared" si="4349"/>
        <v>1</v>
      </c>
      <c r="FW412" s="31">
        <f t="shared" si="4350"/>
        <v>8</v>
      </c>
      <c r="FX412" s="31">
        <f t="shared" si="4351"/>
        <v>0</v>
      </c>
      <c r="FY412" s="31">
        <f t="shared" si="4352"/>
        <v>0</v>
      </c>
      <c r="FZ412" s="31">
        <f t="shared" si="4353"/>
        <v>0</v>
      </c>
      <c r="GA412" s="31">
        <f t="shared" si="4354"/>
        <v>0</v>
      </c>
      <c r="GB412" s="31">
        <f t="shared" si="4355"/>
        <v>0</v>
      </c>
      <c r="GC412" s="31">
        <f t="shared" si="4356"/>
        <v>0</v>
      </c>
      <c r="GD412" s="31">
        <f t="shared" si="4357"/>
        <v>0</v>
      </c>
      <c r="GE412" s="97">
        <f t="shared" si="4358"/>
        <v>58</v>
      </c>
      <c r="GF412" s="98">
        <f t="shared" si="4359"/>
        <v>58</v>
      </c>
      <c r="GG412" s="31"/>
      <c r="GH412" s="31"/>
      <c r="GI412" s="31"/>
      <c r="GJ412" s="31"/>
      <c r="GL412" s="7"/>
      <c r="GM412" s="7"/>
      <c r="GN412" s="11"/>
      <c r="GO412" s="33"/>
      <c r="GP412" s="35"/>
      <c r="GR412" s="36"/>
    </row>
    <row r="413" spans="1:200" s="2" customFormat="1" ht="24.75" hidden="1" customHeight="1">
      <c r="A413" s="31"/>
      <c r="B413" s="111" t="s">
        <v>110</v>
      </c>
      <c r="C413" s="109" t="s">
        <v>116</v>
      </c>
      <c r="D413" s="109" t="s">
        <v>112</v>
      </c>
      <c r="E413" s="45" t="s">
        <v>121</v>
      </c>
      <c r="F413" s="45">
        <v>423.41399999999999</v>
      </c>
      <c r="G413" s="109">
        <v>7</v>
      </c>
      <c r="H413" s="45">
        <v>166</v>
      </c>
      <c r="I413" s="45">
        <v>1</v>
      </c>
      <c r="J413" s="45">
        <v>2</v>
      </c>
      <c r="K413" s="45">
        <v>2</v>
      </c>
      <c r="L413" s="44">
        <v>40</v>
      </c>
      <c r="M413" s="99">
        <f>SUM(N413+P413+R413+T413+V413)</f>
        <v>6</v>
      </c>
      <c r="N413" s="62"/>
      <c r="O413" s="58">
        <f>SUM(N413)*I413</f>
        <v>0</v>
      </c>
      <c r="P413" s="62"/>
      <c r="Q413" s="58">
        <f>J413*P413</f>
        <v>0</v>
      </c>
      <c r="R413" s="62">
        <v>0</v>
      </c>
      <c r="S413" s="58">
        <f>SUM(R413)*J413</f>
        <v>0</v>
      </c>
      <c r="T413" s="62">
        <v>6</v>
      </c>
      <c r="U413" s="58">
        <f>SUM(T413)*K413</f>
        <v>12</v>
      </c>
      <c r="V413" s="63"/>
      <c r="W413" s="52"/>
      <c r="X413" s="52"/>
      <c r="Y413" s="52"/>
      <c r="Z413" s="63"/>
      <c r="AA413" s="52"/>
      <c r="AB413" s="63"/>
      <c r="AC413" s="52"/>
      <c r="AD413" s="63"/>
      <c r="AE413" s="108"/>
      <c r="AF413" s="63"/>
      <c r="AG413" s="52"/>
      <c r="AH413" s="63"/>
      <c r="AI413" s="52"/>
      <c r="AJ413" s="63"/>
      <c r="AK413" s="52"/>
      <c r="AL413" s="63"/>
      <c r="AM413" s="52"/>
      <c r="AN413" s="63"/>
      <c r="AO413" s="52"/>
      <c r="AP413" s="63"/>
      <c r="AQ413" s="52"/>
      <c r="AR413" s="63"/>
      <c r="AS413" s="52"/>
      <c r="AT413" s="63"/>
      <c r="AU413" s="52"/>
      <c r="AV413" s="63"/>
      <c r="AW413" s="52"/>
      <c r="AX413" s="63"/>
      <c r="AY413" s="52"/>
      <c r="AZ413" s="63"/>
      <c r="BA413" s="52"/>
      <c r="BB413" s="63"/>
      <c r="BC413" s="52"/>
      <c r="BD413" s="63"/>
      <c r="BE413" s="52"/>
      <c r="BF413" s="52"/>
      <c r="BG413" s="52">
        <f t="shared" ref="BG413" si="4402">SUM(AO413+BE413+BC413+BA413+AY413+AW413+AS413+AQ413+AK413+AM413+AI413+AG413+AE413+AC413+AA413+Y413+X413+W413+U413+Q413+O413+S413+AU413)</f>
        <v>12</v>
      </c>
      <c r="BH413" s="52">
        <f t="shared" si="4296"/>
        <v>12</v>
      </c>
      <c r="BI413" s="31"/>
      <c r="BJ413" s="31"/>
      <c r="BK413" s="31"/>
      <c r="BL413" s="31"/>
      <c r="BM413" s="31"/>
      <c r="BN413" s="44" t="s">
        <v>120</v>
      </c>
      <c r="BO413" s="45"/>
      <c r="BP413" s="45"/>
      <c r="BQ413" s="45"/>
      <c r="BR413" s="45"/>
      <c r="BS413" s="45">
        <v>2</v>
      </c>
      <c r="BT413" s="45">
        <v>1500</v>
      </c>
      <c r="BU413" s="45">
        <v>10</v>
      </c>
      <c r="BV413" s="45">
        <v>10</v>
      </c>
      <c r="BW413" s="45"/>
      <c r="BX413" s="44"/>
      <c r="BY413" s="99">
        <f t="shared" ref="BY413" si="4403">SUM(BZ413+CB413+CD413+CF413+CH413)</f>
        <v>0</v>
      </c>
      <c r="BZ413" s="62"/>
      <c r="CA413" s="58">
        <f t="shared" ref="CA413" si="4404">SUM(BZ413)*BU413</f>
        <v>0</v>
      </c>
      <c r="CB413" s="62"/>
      <c r="CC413" s="58">
        <f t="shared" si="4375"/>
        <v>0</v>
      </c>
      <c r="CD413" s="62"/>
      <c r="CE413" s="58">
        <f t="shared" ref="CE413" si="4405">SUM(CD413)*BV413</f>
        <v>0</v>
      </c>
      <c r="CF413" s="62"/>
      <c r="CG413" s="58">
        <f t="shared" ref="CG413" si="4406">SUM(CF413)*BW413</f>
        <v>0</v>
      </c>
      <c r="CH413" s="62"/>
      <c r="CI413" s="58">
        <f t="shared" ref="CI413" si="4407">SUM(CH413)*BV413*5</f>
        <v>0</v>
      </c>
      <c r="CJ413" s="51"/>
      <c r="CK413" s="51"/>
      <c r="CL413" s="62"/>
      <c r="CM413" s="58"/>
      <c r="CN413" s="62"/>
      <c r="CO413" s="51">
        <f t="shared" si="4389"/>
        <v>0</v>
      </c>
      <c r="CP413" s="62"/>
      <c r="CQ413" s="100">
        <f t="shared" ref="CQ413" si="4408">SUM(CP413*BT413*(30+4))</f>
        <v>0</v>
      </c>
      <c r="CR413" s="62"/>
      <c r="CS413" s="52">
        <f t="shared" si="4391"/>
        <v>0</v>
      </c>
      <c r="CT413" s="62"/>
      <c r="CU413" s="51">
        <f>SUM(CT413*BT413/3*1.1)</f>
        <v>0</v>
      </c>
      <c r="CV413" s="62"/>
      <c r="CW413" s="51">
        <f t="shared" ref="CW413" si="4409">SUM(CV413*BT413*2/3)</f>
        <v>0</v>
      </c>
      <c r="CX413" s="62"/>
      <c r="CY413" s="58">
        <f t="shared" si="4393"/>
        <v>0</v>
      </c>
      <c r="CZ413" s="62"/>
      <c r="DA413" s="58">
        <f t="shared" si="4394"/>
        <v>0</v>
      </c>
      <c r="DB413" s="62"/>
      <c r="DC413" s="51">
        <f>SUM(DB413*BT413*2)</f>
        <v>0</v>
      </c>
      <c r="DD413" s="62"/>
      <c r="DE413" s="51">
        <f>SUM(BV413*DD413*6)</f>
        <v>0</v>
      </c>
      <c r="DF413" s="62"/>
      <c r="DG413" s="51">
        <f t="shared" si="4397"/>
        <v>0</v>
      </c>
      <c r="DH413" s="62">
        <v>1</v>
      </c>
      <c r="DI413" s="52">
        <v>80</v>
      </c>
      <c r="DJ413" s="63"/>
      <c r="DK413" s="52"/>
      <c r="DL413" s="63"/>
      <c r="DM413" s="52"/>
      <c r="DN413" s="63"/>
      <c r="DO413" s="52"/>
      <c r="DP413" s="63"/>
      <c r="DQ413" s="52"/>
      <c r="DR413" s="52"/>
      <c r="DS413" s="52">
        <f t="shared" si="4310"/>
        <v>80</v>
      </c>
      <c r="DT413" s="52">
        <f t="shared" si="4311"/>
        <v>80</v>
      </c>
      <c r="DU413" s="31"/>
      <c r="DV413" s="31"/>
      <c r="DW413" s="31"/>
      <c r="DX413" s="31"/>
      <c r="DY413" s="31"/>
      <c r="DZ413" s="31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>
        <f t="shared" si="4312"/>
        <v>40</v>
      </c>
      <c r="EK413" s="31">
        <f t="shared" si="4313"/>
        <v>6</v>
      </c>
      <c r="EL413" s="31">
        <f t="shared" ref="EL413:EL419" si="4410">SUM(N413+BZ413)</f>
        <v>0</v>
      </c>
      <c r="EM413" s="30">
        <f t="shared" si="4315"/>
        <v>0</v>
      </c>
      <c r="EN413" s="31">
        <f t="shared" si="4316"/>
        <v>0</v>
      </c>
      <c r="EO413" s="31">
        <f t="shared" si="4317"/>
        <v>0</v>
      </c>
      <c r="EP413" s="31">
        <f t="shared" si="4318"/>
        <v>0</v>
      </c>
      <c r="EQ413" s="31">
        <f t="shared" si="4319"/>
        <v>0</v>
      </c>
      <c r="ER413" s="31">
        <f t="shared" si="4320"/>
        <v>6</v>
      </c>
      <c r="ES413" s="31">
        <f t="shared" si="4321"/>
        <v>12</v>
      </c>
      <c r="ET413" s="31">
        <f t="shared" si="4322"/>
        <v>0</v>
      </c>
      <c r="EU413" s="31">
        <f t="shared" si="4323"/>
        <v>0</v>
      </c>
      <c r="EV413" s="31">
        <f t="shared" si="4324"/>
        <v>0</v>
      </c>
      <c r="EW413" s="30">
        <f t="shared" si="4325"/>
        <v>0</v>
      </c>
      <c r="EX413" s="31">
        <f t="shared" si="4326"/>
        <v>0</v>
      </c>
      <c r="EY413" s="31">
        <f t="shared" si="4327"/>
        <v>0</v>
      </c>
      <c r="EZ413" s="31">
        <f t="shared" si="4328"/>
        <v>0</v>
      </c>
      <c r="FA413" s="31">
        <f t="shared" si="4329"/>
        <v>0</v>
      </c>
      <c r="FB413" s="31">
        <f t="shared" si="4330"/>
        <v>0</v>
      </c>
      <c r="FC413" s="31">
        <f t="shared" si="4331"/>
        <v>0</v>
      </c>
      <c r="FD413" s="31">
        <f t="shared" si="4332"/>
        <v>0</v>
      </c>
      <c r="FE413" s="31">
        <f t="shared" si="4333"/>
        <v>0</v>
      </c>
      <c r="FF413" s="31">
        <f t="shared" si="4334"/>
        <v>0</v>
      </c>
      <c r="FG413" s="30">
        <f t="shared" si="4335"/>
        <v>0</v>
      </c>
      <c r="FH413" s="31">
        <f t="shared" si="4336"/>
        <v>0</v>
      </c>
      <c r="FI413" s="31">
        <f t="shared" si="4337"/>
        <v>0</v>
      </c>
      <c r="FJ413" s="31">
        <f t="shared" si="4338"/>
        <v>0</v>
      </c>
      <c r="FK413" s="31">
        <f t="shared" si="4339"/>
        <v>0</v>
      </c>
      <c r="FL413" s="31">
        <f t="shared" si="4340"/>
        <v>0</v>
      </c>
      <c r="FM413" s="31">
        <f t="shared" si="4341"/>
        <v>0</v>
      </c>
      <c r="FN413" s="31">
        <f t="shared" si="4342"/>
        <v>0</v>
      </c>
      <c r="FO413" s="31">
        <f t="shared" si="4343"/>
        <v>0</v>
      </c>
      <c r="FP413" s="31">
        <f t="shared" si="4344"/>
        <v>0</v>
      </c>
      <c r="FQ413" s="31">
        <f t="shared" si="4345"/>
        <v>0</v>
      </c>
      <c r="FR413" s="31"/>
      <c r="FS413" s="31">
        <f t="shared" si="4346"/>
        <v>0</v>
      </c>
      <c r="FT413" s="31">
        <f t="shared" si="4347"/>
        <v>1</v>
      </c>
      <c r="FU413" s="31">
        <f t="shared" si="4348"/>
        <v>80</v>
      </c>
      <c r="FV413" s="31">
        <f t="shared" si="4349"/>
        <v>0</v>
      </c>
      <c r="FW413" s="31">
        <f t="shared" si="4350"/>
        <v>0</v>
      </c>
      <c r="FX413" s="31">
        <f t="shared" si="4351"/>
        <v>0</v>
      </c>
      <c r="FY413" s="31">
        <f t="shared" si="4352"/>
        <v>0</v>
      </c>
      <c r="FZ413" s="31">
        <f t="shared" si="4353"/>
        <v>0</v>
      </c>
      <c r="GA413" s="31">
        <f t="shared" si="4354"/>
        <v>0</v>
      </c>
      <c r="GB413" s="31">
        <f t="shared" si="4355"/>
        <v>0</v>
      </c>
      <c r="GC413" s="31">
        <f t="shared" si="4356"/>
        <v>0</v>
      </c>
      <c r="GD413" s="31">
        <f t="shared" si="4357"/>
        <v>0</v>
      </c>
      <c r="GE413" s="97">
        <f t="shared" si="4358"/>
        <v>92</v>
      </c>
      <c r="GF413" s="98">
        <f t="shared" si="4359"/>
        <v>92</v>
      </c>
      <c r="GG413" s="31"/>
      <c r="GH413" s="31"/>
      <c r="GI413" s="31"/>
      <c r="GJ413" s="31"/>
      <c r="GL413" s="7"/>
      <c r="GM413" s="7"/>
      <c r="GN413" s="11"/>
      <c r="GO413" s="33"/>
      <c r="GP413" s="35"/>
      <c r="GR413" s="36"/>
    </row>
    <row r="414" spans="1:200" s="2" customFormat="1" ht="24.75" hidden="1" customHeight="1">
      <c r="A414" s="31"/>
      <c r="B414" s="44" t="s">
        <v>110</v>
      </c>
      <c r="C414" s="109" t="s">
        <v>116</v>
      </c>
      <c r="D414" s="109" t="s">
        <v>112</v>
      </c>
      <c r="E414" s="45" t="s">
        <v>121</v>
      </c>
      <c r="F414" s="45">
        <v>216.214</v>
      </c>
      <c r="G414" s="109">
        <v>3</v>
      </c>
      <c r="H414" s="45">
        <v>204</v>
      </c>
      <c r="I414" s="45">
        <v>1</v>
      </c>
      <c r="J414" s="45">
        <v>2</v>
      </c>
      <c r="K414" s="45">
        <v>2</v>
      </c>
      <c r="L414" s="44">
        <v>44</v>
      </c>
      <c r="M414" s="99">
        <f>SUM(N414+P414+R414+T414+V414)</f>
        <v>6</v>
      </c>
      <c r="N414" s="62"/>
      <c r="O414" s="58">
        <f t="shared" ref="O414" si="4411">SUM(N414)*I414</f>
        <v>0</v>
      </c>
      <c r="P414" s="62"/>
      <c r="Q414" s="58">
        <f>J414*P414</f>
        <v>0</v>
      </c>
      <c r="R414" s="62">
        <v>0</v>
      </c>
      <c r="S414" s="58">
        <f t="shared" ref="S414" si="4412">SUM(R414)*J414</f>
        <v>0</v>
      </c>
      <c r="T414" s="62">
        <v>6</v>
      </c>
      <c r="U414" s="58">
        <f t="shared" ref="U414" si="4413">SUM(T414)*K414</f>
        <v>12</v>
      </c>
      <c r="V414" s="63"/>
      <c r="W414" s="52"/>
      <c r="X414" s="52"/>
      <c r="Y414" s="52"/>
      <c r="Z414" s="63"/>
      <c r="AA414" s="52"/>
      <c r="AB414" s="63"/>
      <c r="AC414" s="52"/>
      <c r="AD414" s="63"/>
      <c r="AE414" s="108"/>
      <c r="AF414" s="63"/>
      <c r="AG414" s="52"/>
      <c r="AH414" s="63"/>
      <c r="AI414" s="52"/>
      <c r="AJ414" s="63"/>
      <c r="AK414" s="52"/>
      <c r="AL414" s="63"/>
      <c r="AM414" s="52"/>
      <c r="AN414" s="63"/>
      <c r="AO414" s="52"/>
      <c r="AP414" s="63"/>
      <c r="AQ414" s="52"/>
      <c r="AR414" s="63"/>
      <c r="AS414" s="52"/>
      <c r="AT414" s="63"/>
      <c r="AU414" s="52"/>
      <c r="AV414" s="63"/>
      <c r="AW414" s="52"/>
      <c r="AX414" s="63"/>
      <c r="AY414" s="52"/>
      <c r="AZ414" s="63"/>
      <c r="BA414" s="52"/>
      <c r="BB414" s="63"/>
      <c r="BC414" s="52"/>
      <c r="BD414" s="63"/>
      <c r="BE414" s="52"/>
      <c r="BF414" s="52"/>
      <c r="BG414" s="52">
        <f t="shared" ref="BG414" si="4414">SUM(AO414+BE414+BC414+BA414+AY414+AW414+AS414+AQ414+AK414+AM414+AI414+AG414+AE414+AC414+AA414+Y414+X414+W414+U414+Q414+O414+S414+AU414)</f>
        <v>12</v>
      </c>
      <c r="BH414" s="52">
        <f t="shared" si="4296"/>
        <v>12</v>
      </c>
      <c r="BI414" s="31"/>
      <c r="BJ414" s="31"/>
      <c r="BK414" s="31"/>
      <c r="BL414" s="31"/>
      <c r="BM414" s="31"/>
      <c r="BN414" s="44" t="s">
        <v>110</v>
      </c>
      <c r="BO414" s="109" t="s">
        <v>111</v>
      </c>
      <c r="BP414" s="109" t="s">
        <v>112</v>
      </c>
      <c r="BQ414" s="109" t="s">
        <v>113</v>
      </c>
      <c r="BR414" s="45">
        <v>303.30200000000002</v>
      </c>
      <c r="BS414" s="45">
        <v>6</v>
      </c>
      <c r="BT414" s="45">
        <v>123</v>
      </c>
      <c r="BU414" s="45">
        <v>1</v>
      </c>
      <c r="BV414" s="45">
        <v>2</v>
      </c>
      <c r="BW414" s="45">
        <v>2</v>
      </c>
      <c r="BX414" s="104">
        <v>64</v>
      </c>
      <c r="BY414" s="99">
        <f>SUM(BZ414+CB414+CD414+CF414+CH414)</f>
        <v>6</v>
      </c>
      <c r="BZ414" s="62"/>
      <c r="CA414" s="58">
        <f>SUM(BZ414)*BU414</f>
        <v>0</v>
      </c>
      <c r="CB414" s="62"/>
      <c r="CC414" s="58">
        <f>BV414*CB414</f>
        <v>0</v>
      </c>
      <c r="CD414" s="62">
        <v>0</v>
      </c>
      <c r="CE414" s="58">
        <f>SUM(CD414)*BV414</f>
        <v>0</v>
      </c>
      <c r="CF414" s="62">
        <v>6</v>
      </c>
      <c r="CG414" s="58">
        <f>SUM(CF414)*BW414</f>
        <v>12</v>
      </c>
      <c r="CH414" s="63"/>
      <c r="CI414" s="52"/>
      <c r="CJ414" s="52"/>
      <c r="CK414" s="52"/>
      <c r="CL414" s="63"/>
      <c r="CM414" s="52"/>
      <c r="CN414" s="63"/>
      <c r="CO414" s="52"/>
      <c r="CP414" s="63"/>
      <c r="CQ414" s="108"/>
      <c r="CR414" s="63"/>
      <c r="CS414" s="52"/>
      <c r="CT414" s="63"/>
      <c r="CU414" s="52"/>
      <c r="CV414" s="63"/>
      <c r="CW414" s="52"/>
      <c r="CX414" s="63"/>
      <c r="CY414" s="52"/>
      <c r="CZ414" s="63"/>
      <c r="DA414" s="52"/>
      <c r="DB414" s="63"/>
      <c r="DC414" s="52"/>
      <c r="DD414" s="63"/>
      <c r="DE414" s="52"/>
      <c r="DF414" s="63"/>
      <c r="DG414" s="52"/>
      <c r="DH414" s="63"/>
      <c r="DI414" s="52"/>
      <c r="DJ414" s="63"/>
      <c r="DK414" s="52"/>
      <c r="DL414" s="63"/>
      <c r="DM414" s="52"/>
      <c r="DN414" s="63"/>
      <c r="DO414" s="52"/>
      <c r="DP414" s="63"/>
      <c r="DQ414" s="52"/>
      <c r="DR414" s="52"/>
      <c r="DS414" s="52">
        <f t="shared" si="4310"/>
        <v>12</v>
      </c>
      <c r="DT414" s="52">
        <f t="shared" si="4311"/>
        <v>12</v>
      </c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>
        <f t="shared" si="4312"/>
        <v>108</v>
      </c>
      <c r="EK414" s="31">
        <f t="shared" si="4313"/>
        <v>12</v>
      </c>
      <c r="EL414" s="31">
        <f t="shared" si="4410"/>
        <v>0</v>
      </c>
      <c r="EM414" s="30">
        <f t="shared" si="4315"/>
        <v>0</v>
      </c>
      <c r="EN414" s="31">
        <f t="shared" si="4316"/>
        <v>0</v>
      </c>
      <c r="EO414" s="31">
        <f t="shared" si="4317"/>
        <v>0</v>
      </c>
      <c r="EP414" s="31">
        <f t="shared" si="4318"/>
        <v>0</v>
      </c>
      <c r="EQ414" s="31">
        <f t="shared" si="4319"/>
        <v>0</v>
      </c>
      <c r="ER414" s="31">
        <f t="shared" si="4320"/>
        <v>12</v>
      </c>
      <c r="ES414" s="31">
        <f t="shared" si="4321"/>
        <v>24</v>
      </c>
      <c r="ET414" s="31">
        <f t="shared" si="4322"/>
        <v>0</v>
      </c>
      <c r="EU414" s="31">
        <f t="shared" si="4323"/>
        <v>0</v>
      </c>
      <c r="EV414" s="31">
        <f t="shared" si="4324"/>
        <v>0</v>
      </c>
      <c r="EW414" s="30">
        <f t="shared" si="4325"/>
        <v>0</v>
      </c>
      <c r="EX414" s="31">
        <f t="shared" si="4326"/>
        <v>0</v>
      </c>
      <c r="EY414" s="31">
        <f t="shared" si="4327"/>
        <v>0</v>
      </c>
      <c r="EZ414" s="31">
        <f t="shared" si="4328"/>
        <v>0</v>
      </c>
      <c r="FA414" s="31">
        <f t="shared" si="4329"/>
        <v>0</v>
      </c>
      <c r="FB414" s="31">
        <f t="shared" si="4330"/>
        <v>0</v>
      </c>
      <c r="FC414" s="31">
        <f t="shared" si="4331"/>
        <v>0</v>
      </c>
      <c r="FD414" s="31">
        <f t="shared" si="4332"/>
        <v>0</v>
      </c>
      <c r="FE414" s="31">
        <f t="shared" si="4333"/>
        <v>0</v>
      </c>
      <c r="FF414" s="31">
        <f t="shared" si="4334"/>
        <v>0</v>
      </c>
      <c r="FG414" s="30">
        <f t="shared" si="4335"/>
        <v>0</v>
      </c>
      <c r="FH414" s="31">
        <f t="shared" si="4336"/>
        <v>0</v>
      </c>
      <c r="FI414" s="31">
        <f t="shared" si="4337"/>
        <v>0</v>
      </c>
      <c r="FJ414" s="31">
        <f t="shared" si="4338"/>
        <v>0</v>
      </c>
      <c r="FK414" s="31">
        <f t="shared" si="4339"/>
        <v>0</v>
      </c>
      <c r="FL414" s="31">
        <f t="shared" si="4340"/>
        <v>0</v>
      </c>
      <c r="FM414" s="31">
        <f t="shared" si="4341"/>
        <v>0</v>
      </c>
      <c r="FN414" s="31">
        <f t="shared" si="4342"/>
        <v>0</v>
      </c>
      <c r="FO414" s="31">
        <f t="shared" si="4343"/>
        <v>0</v>
      </c>
      <c r="FP414" s="31">
        <f t="shared" si="4344"/>
        <v>0</v>
      </c>
      <c r="FQ414" s="31">
        <f t="shared" si="4345"/>
        <v>0</v>
      </c>
      <c r="FR414" s="31"/>
      <c r="FS414" s="31">
        <f t="shared" si="4346"/>
        <v>0</v>
      </c>
      <c r="FT414" s="31">
        <f t="shared" si="4347"/>
        <v>0</v>
      </c>
      <c r="FU414" s="31">
        <f t="shared" si="4348"/>
        <v>0</v>
      </c>
      <c r="FV414" s="31">
        <f t="shared" si="4349"/>
        <v>0</v>
      </c>
      <c r="FW414" s="31">
        <f t="shared" si="4350"/>
        <v>0</v>
      </c>
      <c r="FX414" s="31">
        <f t="shared" si="4351"/>
        <v>0</v>
      </c>
      <c r="FY414" s="31">
        <f t="shared" si="4352"/>
        <v>0</v>
      </c>
      <c r="FZ414" s="31">
        <f t="shared" si="4353"/>
        <v>0</v>
      </c>
      <c r="GA414" s="31">
        <f t="shared" si="4354"/>
        <v>0</v>
      </c>
      <c r="GB414" s="31">
        <f t="shared" si="4355"/>
        <v>0</v>
      </c>
      <c r="GC414" s="31">
        <f t="shared" si="4356"/>
        <v>0</v>
      </c>
      <c r="GD414" s="31">
        <f t="shared" si="4357"/>
        <v>0</v>
      </c>
      <c r="GE414" s="97">
        <f t="shared" si="4358"/>
        <v>24</v>
      </c>
      <c r="GF414" s="98">
        <f t="shared" si="4359"/>
        <v>24</v>
      </c>
      <c r="GG414" s="31"/>
      <c r="GH414" s="31"/>
      <c r="GI414" s="31"/>
      <c r="GJ414" s="31"/>
      <c r="GL414" s="7"/>
      <c r="GM414" s="7"/>
      <c r="GN414" s="11"/>
      <c r="GO414" s="33"/>
      <c r="GP414" s="35"/>
      <c r="GR414" s="36"/>
    </row>
    <row r="415" spans="1:200" s="2" customFormat="1" ht="24.95" hidden="1" customHeight="1">
      <c r="A415" s="31"/>
      <c r="B415" s="44" t="s">
        <v>119</v>
      </c>
      <c r="C415" s="109" t="s">
        <v>116</v>
      </c>
      <c r="D415" s="45" t="s">
        <v>112</v>
      </c>
      <c r="E415" s="109" t="s">
        <v>117</v>
      </c>
      <c r="F415" s="109">
        <v>108</v>
      </c>
      <c r="G415" s="109">
        <v>1</v>
      </c>
      <c r="H415" s="109">
        <v>80</v>
      </c>
      <c r="I415" s="109">
        <v>1</v>
      </c>
      <c r="J415" s="109">
        <v>1</v>
      </c>
      <c r="K415" s="109">
        <v>1</v>
      </c>
      <c r="L415" s="104">
        <v>18</v>
      </c>
      <c r="M415" s="105">
        <f t="shared" ref="M415" si="4415">SUM(N415+P415+R415+T415+V415)</f>
        <v>8</v>
      </c>
      <c r="N415" s="104">
        <v>4</v>
      </c>
      <c r="O415" s="104">
        <v>0</v>
      </c>
      <c r="P415" s="104"/>
      <c r="Q415" s="106">
        <f t="shared" ref="Q415" si="4416">J415*P415</f>
        <v>0</v>
      </c>
      <c r="R415" s="104"/>
      <c r="S415" s="106">
        <f t="shared" ref="S415" si="4417">SUM(R415)*J415</f>
        <v>0</v>
      </c>
      <c r="T415" s="64">
        <v>4</v>
      </c>
      <c r="U415" s="59">
        <f t="shared" ref="U415" si="4418">SUM(T415)*K415</f>
        <v>4</v>
      </c>
      <c r="V415" s="63"/>
      <c r="W415" s="52"/>
      <c r="X415" s="52"/>
      <c r="Y415" s="52"/>
      <c r="Z415" s="63"/>
      <c r="AA415" s="52"/>
      <c r="AB415" s="63"/>
      <c r="AC415" s="52"/>
      <c r="AD415" s="63"/>
      <c r="AE415" s="108"/>
      <c r="AF415" s="63"/>
      <c r="AG415" s="52"/>
      <c r="AH415" s="63"/>
      <c r="AI415" s="52"/>
      <c r="AJ415" s="63"/>
      <c r="AK415" s="52"/>
      <c r="AL415" s="63"/>
      <c r="AM415" s="52"/>
      <c r="AN415" s="63"/>
      <c r="AO415" s="52"/>
      <c r="AP415" s="63"/>
      <c r="AQ415" s="52"/>
      <c r="AR415" s="63"/>
      <c r="AS415" s="52"/>
      <c r="AT415" s="63"/>
      <c r="AU415" s="52"/>
      <c r="AV415" s="63"/>
      <c r="AW415" s="52"/>
      <c r="AX415" s="63"/>
      <c r="AY415" s="52"/>
      <c r="AZ415" s="63"/>
      <c r="BA415" s="52"/>
      <c r="BB415" s="63"/>
      <c r="BC415" s="52"/>
      <c r="BD415" s="63"/>
      <c r="BE415" s="52"/>
      <c r="BF415" s="52"/>
      <c r="BG415" s="52">
        <f t="shared" ref="BG415" si="4419">SUM(AO415+BE415+BC415+BA415+AY415+AW415+AS415+AQ415+AK415+AM415+AI415+AG415+AE415+AC415+AA415+Y415+X415+W415+U415+Q415+O415+S415+AU415)</f>
        <v>4</v>
      </c>
      <c r="BH415" s="52">
        <f t="shared" si="4296"/>
        <v>4</v>
      </c>
      <c r="BI415" s="31"/>
      <c r="BJ415" s="31"/>
      <c r="BK415" s="31"/>
      <c r="BL415" s="31"/>
      <c r="BM415" s="31"/>
      <c r="BN415" s="44" t="s">
        <v>110</v>
      </c>
      <c r="BO415" s="109" t="s">
        <v>111</v>
      </c>
      <c r="BP415" s="109" t="s">
        <v>112</v>
      </c>
      <c r="BQ415" s="109" t="s">
        <v>113</v>
      </c>
      <c r="BR415" s="45">
        <v>201.202</v>
      </c>
      <c r="BS415" s="45">
        <v>4</v>
      </c>
      <c r="BT415" s="45">
        <v>169</v>
      </c>
      <c r="BU415" s="45">
        <v>1</v>
      </c>
      <c r="BV415" s="45">
        <v>2</v>
      </c>
      <c r="BW415" s="45">
        <v>2</v>
      </c>
      <c r="BX415" s="44">
        <v>70</v>
      </c>
      <c r="BY415" s="99">
        <f t="shared" ref="BY415:BY419" si="4420">SUM(BZ415+CB415+CD415+CF415+CH415)</f>
        <v>6</v>
      </c>
      <c r="BZ415" s="62"/>
      <c r="CA415" s="58">
        <f t="shared" ref="CA415:CA417" si="4421">SUM(BZ415)*BU415</f>
        <v>0</v>
      </c>
      <c r="CB415" s="62"/>
      <c r="CC415" s="58">
        <f t="shared" ref="CC415:CC419" si="4422">BV415*CB415</f>
        <v>0</v>
      </c>
      <c r="CD415" s="62">
        <v>0</v>
      </c>
      <c r="CE415" s="58">
        <f t="shared" ref="CE415:CE417" si="4423">SUM(CD415)*BV415</f>
        <v>0</v>
      </c>
      <c r="CF415" s="62">
        <v>6</v>
      </c>
      <c r="CG415" s="58">
        <f t="shared" ref="CG415:CG418" si="4424">SUM(CF415)*BW415</f>
        <v>12</v>
      </c>
      <c r="CH415" s="63"/>
      <c r="CI415" s="52"/>
      <c r="CJ415" s="52"/>
      <c r="CK415" s="52"/>
      <c r="CL415" s="63"/>
      <c r="CM415" s="52"/>
      <c r="CN415" s="63"/>
      <c r="CO415" s="52"/>
      <c r="CP415" s="63"/>
      <c r="CQ415" s="108"/>
      <c r="CR415" s="63"/>
      <c r="CS415" s="52"/>
      <c r="CT415" s="63"/>
      <c r="CU415" s="52"/>
      <c r="CV415" s="63"/>
      <c r="CW415" s="52"/>
      <c r="CX415" s="63"/>
      <c r="CY415" s="52"/>
      <c r="CZ415" s="63"/>
      <c r="DA415" s="52"/>
      <c r="DB415" s="63"/>
      <c r="DC415" s="52"/>
      <c r="DD415" s="63"/>
      <c r="DE415" s="52"/>
      <c r="DF415" s="63"/>
      <c r="DG415" s="52"/>
      <c r="DH415" s="63"/>
      <c r="DI415" s="52"/>
      <c r="DJ415" s="63"/>
      <c r="DK415" s="52"/>
      <c r="DL415" s="63"/>
      <c r="DM415" s="52"/>
      <c r="DN415" s="63"/>
      <c r="DO415" s="52"/>
      <c r="DP415" s="63"/>
      <c r="DQ415" s="52"/>
      <c r="DR415" s="52"/>
      <c r="DS415" s="52">
        <f t="shared" si="4310"/>
        <v>12</v>
      </c>
      <c r="DT415" s="52">
        <f t="shared" si="4311"/>
        <v>12</v>
      </c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>
        <f t="shared" si="4312"/>
        <v>88</v>
      </c>
      <c r="EK415" s="31">
        <f t="shared" si="4313"/>
        <v>14</v>
      </c>
      <c r="EL415" s="31">
        <f t="shared" si="4410"/>
        <v>4</v>
      </c>
      <c r="EM415" s="30">
        <f t="shared" si="4315"/>
        <v>0</v>
      </c>
      <c r="EN415" s="31">
        <f t="shared" si="4316"/>
        <v>0</v>
      </c>
      <c r="EO415" s="31">
        <f t="shared" si="4317"/>
        <v>0</v>
      </c>
      <c r="EP415" s="31">
        <f t="shared" si="4318"/>
        <v>0</v>
      </c>
      <c r="EQ415" s="31">
        <f t="shared" si="4319"/>
        <v>0</v>
      </c>
      <c r="ER415" s="31">
        <f t="shared" si="4320"/>
        <v>10</v>
      </c>
      <c r="ES415" s="31">
        <f t="shared" si="4321"/>
        <v>16</v>
      </c>
      <c r="ET415" s="31">
        <f t="shared" si="4322"/>
        <v>0</v>
      </c>
      <c r="EU415" s="31">
        <f t="shared" si="4323"/>
        <v>0</v>
      </c>
      <c r="EV415" s="31">
        <f t="shared" si="4324"/>
        <v>0</v>
      </c>
      <c r="EW415" s="30">
        <f t="shared" si="4325"/>
        <v>0</v>
      </c>
      <c r="EX415" s="31">
        <f t="shared" si="4326"/>
        <v>0</v>
      </c>
      <c r="EY415" s="31">
        <f t="shared" si="4327"/>
        <v>0</v>
      </c>
      <c r="EZ415" s="31">
        <f t="shared" si="4328"/>
        <v>0</v>
      </c>
      <c r="FA415" s="31">
        <f t="shared" si="4329"/>
        <v>0</v>
      </c>
      <c r="FB415" s="31">
        <f t="shared" si="4330"/>
        <v>0</v>
      </c>
      <c r="FC415" s="31">
        <f t="shared" si="4331"/>
        <v>0</v>
      </c>
      <c r="FD415" s="31">
        <f t="shared" si="4332"/>
        <v>0</v>
      </c>
      <c r="FE415" s="31">
        <f t="shared" si="4333"/>
        <v>0</v>
      </c>
      <c r="FF415" s="31">
        <f t="shared" si="4334"/>
        <v>0</v>
      </c>
      <c r="FG415" s="30">
        <f t="shared" si="4335"/>
        <v>0</v>
      </c>
      <c r="FH415" s="31">
        <f t="shared" si="4336"/>
        <v>0</v>
      </c>
      <c r="FI415" s="31">
        <f t="shared" si="4337"/>
        <v>0</v>
      </c>
      <c r="FJ415" s="31">
        <f t="shared" si="4338"/>
        <v>0</v>
      </c>
      <c r="FK415" s="31">
        <f t="shared" si="4339"/>
        <v>0</v>
      </c>
      <c r="FL415" s="31">
        <f t="shared" si="4340"/>
        <v>0</v>
      </c>
      <c r="FM415" s="31">
        <f t="shared" si="4341"/>
        <v>0</v>
      </c>
      <c r="FN415" s="31">
        <f t="shared" si="4342"/>
        <v>0</v>
      </c>
      <c r="FO415" s="31">
        <f t="shared" si="4343"/>
        <v>0</v>
      </c>
      <c r="FP415" s="31">
        <f t="shared" si="4344"/>
        <v>0</v>
      </c>
      <c r="FQ415" s="31">
        <f t="shared" si="4345"/>
        <v>0</v>
      </c>
      <c r="FR415" s="31"/>
      <c r="FS415" s="31">
        <f t="shared" si="4346"/>
        <v>0</v>
      </c>
      <c r="FT415" s="31">
        <f t="shared" si="4347"/>
        <v>0</v>
      </c>
      <c r="FU415" s="31">
        <f t="shared" si="4348"/>
        <v>0</v>
      </c>
      <c r="FV415" s="31">
        <f t="shared" si="4349"/>
        <v>0</v>
      </c>
      <c r="FW415" s="31">
        <f t="shared" si="4350"/>
        <v>0</v>
      </c>
      <c r="FX415" s="31">
        <f t="shared" si="4351"/>
        <v>0</v>
      </c>
      <c r="FY415" s="31">
        <f t="shared" si="4352"/>
        <v>0</v>
      </c>
      <c r="FZ415" s="31">
        <f t="shared" si="4353"/>
        <v>0</v>
      </c>
      <c r="GA415" s="31">
        <f t="shared" si="4354"/>
        <v>0</v>
      </c>
      <c r="GB415" s="31">
        <f t="shared" si="4355"/>
        <v>0</v>
      </c>
      <c r="GC415" s="31">
        <f t="shared" si="4356"/>
        <v>0</v>
      </c>
      <c r="GD415" s="31">
        <f t="shared" si="4357"/>
        <v>0</v>
      </c>
      <c r="GE415" s="97">
        <f t="shared" si="4358"/>
        <v>16</v>
      </c>
      <c r="GF415" s="98">
        <f t="shared" si="4359"/>
        <v>16</v>
      </c>
      <c r="GG415" s="31"/>
      <c r="GH415" s="31"/>
      <c r="GI415" s="31"/>
      <c r="GJ415" s="31"/>
      <c r="GL415" s="7"/>
      <c r="GM415" s="7"/>
      <c r="GN415" s="11"/>
      <c r="GO415" s="33"/>
      <c r="GP415" s="35"/>
      <c r="GR415" s="36"/>
    </row>
    <row r="416" spans="1:200" s="2" customFormat="1" ht="24.95" hidden="1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107">
        <f t="shared" ref="M416:M419" si="4425">SUM(N416+P416+T416+V416+AR416*2)</f>
        <v>0</v>
      </c>
      <c r="N416" s="62"/>
      <c r="O416" s="52"/>
      <c r="P416" s="62"/>
      <c r="Q416" s="52"/>
      <c r="R416" s="62"/>
      <c r="S416" s="52"/>
      <c r="T416" s="62"/>
      <c r="U416" s="52"/>
      <c r="V416" s="63"/>
      <c r="W416" s="52"/>
      <c r="X416" s="52"/>
      <c r="Y416" s="52"/>
      <c r="Z416" s="63"/>
      <c r="AA416" s="52"/>
      <c r="AB416" s="63"/>
      <c r="AC416" s="52"/>
      <c r="AD416" s="63"/>
      <c r="AE416" s="108"/>
      <c r="AF416" s="63"/>
      <c r="AG416" s="52"/>
      <c r="AH416" s="63"/>
      <c r="AI416" s="52"/>
      <c r="AJ416" s="63"/>
      <c r="AK416" s="52"/>
      <c r="AL416" s="63"/>
      <c r="AM416" s="52"/>
      <c r="AN416" s="63"/>
      <c r="AO416" s="52"/>
      <c r="AP416" s="63"/>
      <c r="AQ416" s="52"/>
      <c r="AR416" s="63"/>
      <c r="AS416" s="52"/>
      <c r="AT416" s="63"/>
      <c r="AU416" s="52"/>
      <c r="AV416" s="63"/>
      <c r="AW416" s="52"/>
      <c r="AX416" s="63"/>
      <c r="AY416" s="52"/>
      <c r="AZ416" s="63"/>
      <c r="BA416" s="52"/>
      <c r="BB416" s="63"/>
      <c r="BC416" s="52"/>
      <c r="BD416" s="63"/>
      <c r="BE416" s="52"/>
      <c r="BF416" s="52"/>
      <c r="BG416" s="52">
        <f t="shared" ref="BG416" si="4426">SUM(AO416+BE416+BC416+BA416+AY416+AW416+AS416+AQ416+AK416+AM416+AI416+AG416+AE416+AC416+AA416+Y416+X416+W416+U416+Q416+O416+S416+AU416)</f>
        <v>0</v>
      </c>
      <c r="BH416" s="52">
        <f t="shared" si="4296"/>
        <v>0</v>
      </c>
      <c r="BI416" s="31"/>
      <c r="BJ416" s="31"/>
      <c r="BK416" s="31"/>
      <c r="BL416" s="31"/>
      <c r="BM416" s="31"/>
      <c r="BN416" s="44" t="s">
        <v>110</v>
      </c>
      <c r="BO416" s="109" t="s">
        <v>111</v>
      </c>
      <c r="BP416" s="109" t="s">
        <v>112</v>
      </c>
      <c r="BQ416" s="109" t="s">
        <v>113</v>
      </c>
      <c r="BR416" s="45" t="s">
        <v>183</v>
      </c>
      <c r="BS416" s="45">
        <v>8</v>
      </c>
      <c r="BT416" s="45">
        <v>141</v>
      </c>
      <c r="BU416" s="45">
        <v>1</v>
      </c>
      <c r="BV416" s="45">
        <v>3</v>
      </c>
      <c r="BW416" s="45">
        <v>3</v>
      </c>
      <c r="BX416" s="104">
        <v>70</v>
      </c>
      <c r="BY416" s="99">
        <f t="shared" si="4420"/>
        <v>6</v>
      </c>
      <c r="BZ416" s="62"/>
      <c r="CA416" s="58">
        <f t="shared" si="4421"/>
        <v>0</v>
      </c>
      <c r="CB416" s="62"/>
      <c r="CC416" s="58">
        <f t="shared" si="4422"/>
        <v>0</v>
      </c>
      <c r="CD416" s="62">
        <v>0</v>
      </c>
      <c r="CE416" s="58">
        <f t="shared" si="4423"/>
        <v>0</v>
      </c>
      <c r="CF416" s="62">
        <v>6</v>
      </c>
      <c r="CG416" s="58">
        <f t="shared" si="4424"/>
        <v>18</v>
      </c>
      <c r="CH416" s="63"/>
      <c r="CI416" s="52"/>
      <c r="CJ416" s="52"/>
      <c r="CK416" s="52"/>
      <c r="CL416" s="63"/>
      <c r="CM416" s="52"/>
      <c r="CN416" s="63"/>
      <c r="CO416" s="52"/>
      <c r="CP416" s="63"/>
      <c r="CQ416" s="108"/>
      <c r="CR416" s="63"/>
      <c r="CS416" s="52"/>
      <c r="CT416" s="63"/>
      <c r="CU416" s="52"/>
      <c r="CV416" s="63"/>
      <c r="CW416" s="52"/>
      <c r="CX416" s="63"/>
      <c r="CY416" s="52"/>
      <c r="CZ416" s="63"/>
      <c r="DA416" s="52"/>
      <c r="DB416" s="63"/>
      <c r="DC416" s="52"/>
      <c r="DD416" s="63"/>
      <c r="DE416" s="52"/>
      <c r="DF416" s="63"/>
      <c r="DG416" s="52"/>
      <c r="DH416" s="63"/>
      <c r="DI416" s="52"/>
      <c r="DJ416" s="63"/>
      <c r="DK416" s="52"/>
      <c r="DL416" s="63"/>
      <c r="DM416" s="52"/>
      <c r="DN416" s="63"/>
      <c r="DO416" s="52"/>
      <c r="DP416" s="63"/>
      <c r="DQ416" s="52"/>
      <c r="DR416" s="52"/>
      <c r="DS416" s="52">
        <f t="shared" si="4310"/>
        <v>18</v>
      </c>
      <c r="DT416" s="52">
        <f t="shared" si="4311"/>
        <v>18</v>
      </c>
      <c r="DU416" s="31"/>
      <c r="DV416" s="31"/>
      <c r="DW416" s="31"/>
      <c r="DX416" s="31"/>
      <c r="DY416" s="31"/>
      <c r="DZ416" s="31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>
        <f t="shared" si="4312"/>
        <v>70</v>
      </c>
      <c r="EK416" s="31">
        <f t="shared" si="4313"/>
        <v>6</v>
      </c>
      <c r="EL416" s="31">
        <f t="shared" si="4410"/>
        <v>0</v>
      </c>
      <c r="EM416" s="30">
        <f t="shared" si="4315"/>
        <v>0</v>
      </c>
      <c r="EN416" s="31">
        <f t="shared" si="4316"/>
        <v>0</v>
      </c>
      <c r="EO416" s="31">
        <f t="shared" si="4317"/>
        <v>0</v>
      </c>
      <c r="EP416" s="31">
        <f t="shared" si="4318"/>
        <v>0</v>
      </c>
      <c r="EQ416" s="31">
        <f t="shared" si="4319"/>
        <v>0</v>
      </c>
      <c r="ER416" s="31">
        <f t="shared" si="4320"/>
        <v>6</v>
      </c>
      <c r="ES416" s="31">
        <f t="shared" si="4321"/>
        <v>18</v>
      </c>
      <c r="ET416" s="31">
        <f t="shared" si="4322"/>
        <v>0</v>
      </c>
      <c r="EU416" s="31">
        <f t="shared" si="4323"/>
        <v>0</v>
      </c>
      <c r="EV416" s="31">
        <f t="shared" si="4324"/>
        <v>0</v>
      </c>
      <c r="EW416" s="30">
        <f t="shared" si="4325"/>
        <v>0</v>
      </c>
      <c r="EX416" s="31">
        <f t="shared" si="4326"/>
        <v>0</v>
      </c>
      <c r="EY416" s="31">
        <f t="shared" si="4327"/>
        <v>0</v>
      </c>
      <c r="EZ416" s="31">
        <f t="shared" si="4328"/>
        <v>0</v>
      </c>
      <c r="FA416" s="31">
        <f t="shared" si="4329"/>
        <v>0</v>
      </c>
      <c r="FB416" s="31">
        <f t="shared" si="4330"/>
        <v>0</v>
      </c>
      <c r="FC416" s="31">
        <f t="shared" si="4331"/>
        <v>0</v>
      </c>
      <c r="FD416" s="31">
        <f t="shared" si="4332"/>
        <v>0</v>
      </c>
      <c r="FE416" s="31">
        <f t="shared" si="4333"/>
        <v>0</v>
      </c>
      <c r="FF416" s="31">
        <f t="shared" si="4334"/>
        <v>0</v>
      </c>
      <c r="FG416" s="30">
        <f t="shared" si="4335"/>
        <v>0</v>
      </c>
      <c r="FH416" s="31">
        <f t="shared" si="4336"/>
        <v>0</v>
      </c>
      <c r="FI416" s="31">
        <f t="shared" si="4337"/>
        <v>0</v>
      </c>
      <c r="FJ416" s="31">
        <f t="shared" si="4338"/>
        <v>0</v>
      </c>
      <c r="FK416" s="31">
        <f t="shared" si="4339"/>
        <v>0</v>
      </c>
      <c r="FL416" s="31">
        <f t="shared" si="4340"/>
        <v>0</v>
      </c>
      <c r="FM416" s="31">
        <f t="shared" si="4341"/>
        <v>0</v>
      </c>
      <c r="FN416" s="31">
        <f t="shared" si="4342"/>
        <v>0</v>
      </c>
      <c r="FO416" s="31">
        <f t="shared" si="4343"/>
        <v>0</v>
      </c>
      <c r="FP416" s="31">
        <f t="shared" si="4344"/>
        <v>0</v>
      </c>
      <c r="FQ416" s="31">
        <f t="shared" si="4345"/>
        <v>0</v>
      </c>
      <c r="FR416" s="31"/>
      <c r="FS416" s="31">
        <f t="shared" si="4346"/>
        <v>0</v>
      </c>
      <c r="FT416" s="31">
        <f t="shared" si="4347"/>
        <v>0</v>
      </c>
      <c r="FU416" s="31">
        <f t="shared" si="4348"/>
        <v>0</v>
      </c>
      <c r="FV416" s="31">
        <f t="shared" si="4349"/>
        <v>0</v>
      </c>
      <c r="FW416" s="31">
        <f t="shared" si="4350"/>
        <v>0</v>
      </c>
      <c r="FX416" s="31">
        <f t="shared" si="4351"/>
        <v>0</v>
      </c>
      <c r="FY416" s="31">
        <f t="shared" si="4352"/>
        <v>0</v>
      </c>
      <c r="FZ416" s="31">
        <f t="shared" si="4353"/>
        <v>0</v>
      </c>
      <c r="GA416" s="31">
        <f t="shared" si="4354"/>
        <v>0</v>
      </c>
      <c r="GB416" s="31">
        <f t="shared" si="4355"/>
        <v>0</v>
      </c>
      <c r="GC416" s="31">
        <f t="shared" si="4356"/>
        <v>0</v>
      </c>
      <c r="GD416" s="31">
        <f t="shared" si="4357"/>
        <v>0</v>
      </c>
      <c r="GE416" s="97">
        <f t="shared" si="4358"/>
        <v>18</v>
      </c>
      <c r="GF416" s="98">
        <f t="shared" si="4359"/>
        <v>18</v>
      </c>
      <c r="GG416" s="31"/>
      <c r="GH416" s="31"/>
      <c r="GI416" s="31"/>
      <c r="GJ416" s="31"/>
      <c r="GL416" s="7"/>
      <c r="GM416" s="7"/>
      <c r="GN416" s="11"/>
      <c r="GO416" s="33"/>
      <c r="GP416" s="35"/>
      <c r="GR416" s="36"/>
    </row>
    <row r="417" spans="1:200" s="2" customFormat="1" ht="24.95" hidden="1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107">
        <f t="shared" si="4425"/>
        <v>0</v>
      </c>
      <c r="N417" s="62"/>
      <c r="O417" s="52"/>
      <c r="P417" s="62"/>
      <c r="Q417" s="52"/>
      <c r="R417" s="62"/>
      <c r="S417" s="52"/>
      <c r="T417" s="62"/>
      <c r="U417" s="52"/>
      <c r="V417" s="63"/>
      <c r="W417" s="52"/>
      <c r="X417" s="52"/>
      <c r="Y417" s="52"/>
      <c r="Z417" s="63"/>
      <c r="AA417" s="52"/>
      <c r="AB417" s="63"/>
      <c r="AC417" s="52"/>
      <c r="AD417" s="63"/>
      <c r="AE417" s="108"/>
      <c r="AF417" s="63"/>
      <c r="AG417" s="52"/>
      <c r="AH417" s="63"/>
      <c r="AI417" s="52"/>
      <c r="AJ417" s="63"/>
      <c r="AK417" s="52"/>
      <c r="AL417" s="63"/>
      <c r="AM417" s="52"/>
      <c r="AN417" s="63"/>
      <c r="AO417" s="52"/>
      <c r="AP417" s="63"/>
      <c r="AQ417" s="52"/>
      <c r="AR417" s="63"/>
      <c r="AS417" s="52"/>
      <c r="AT417" s="63"/>
      <c r="AU417" s="52"/>
      <c r="AV417" s="63"/>
      <c r="AW417" s="52"/>
      <c r="AX417" s="63"/>
      <c r="AY417" s="52"/>
      <c r="AZ417" s="63"/>
      <c r="BA417" s="52"/>
      <c r="BB417" s="63"/>
      <c r="BC417" s="52"/>
      <c r="BD417" s="63"/>
      <c r="BE417" s="52"/>
      <c r="BF417" s="52"/>
      <c r="BG417" s="52">
        <f t="shared" ref="BG417" si="4427">SUM(AO417+BE417+BC417+BA417+AY417+AW417+AS417+AQ417+AK417+AM417+AI417+AG417+AE417+AC417+AA417+Y417+X417+W417+U417+Q417+O417+S417+AU417)</f>
        <v>0</v>
      </c>
      <c r="BH417" s="52">
        <f t="shared" si="4296"/>
        <v>0</v>
      </c>
      <c r="BI417" s="31"/>
      <c r="BJ417" s="31"/>
      <c r="BK417" s="31"/>
      <c r="BL417" s="31"/>
      <c r="BM417" s="31"/>
      <c r="BN417" s="44" t="s">
        <v>110</v>
      </c>
      <c r="BO417" s="45" t="s">
        <v>116</v>
      </c>
      <c r="BP417" s="45" t="s">
        <v>112</v>
      </c>
      <c r="BQ417" s="109" t="s">
        <v>117</v>
      </c>
      <c r="BR417" s="109">
        <v>309.31</v>
      </c>
      <c r="BS417" s="109">
        <v>6</v>
      </c>
      <c r="BT417" s="45">
        <v>93</v>
      </c>
      <c r="BU417" s="45">
        <v>1</v>
      </c>
      <c r="BV417" s="45">
        <v>2</v>
      </c>
      <c r="BW417" s="45">
        <v>2</v>
      </c>
      <c r="BX417" s="104">
        <v>54</v>
      </c>
      <c r="BY417" s="99">
        <f t="shared" si="4420"/>
        <v>6</v>
      </c>
      <c r="BZ417" s="62"/>
      <c r="CA417" s="58">
        <f t="shared" si="4421"/>
        <v>0</v>
      </c>
      <c r="CB417" s="62"/>
      <c r="CC417" s="58">
        <f t="shared" si="4422"/>
        <v>0</v>
      </c>
      <c r="CD417" s="62">
        <v>0</v>
      </c>
      <c r="CE417" s="58">
        <f t="shared" si="4423"/>
        <v>0</v>
      </c>
      <c r="CF417" s="62">
        <v>6</v>
      </c>
      <c r="CG417" s="58">
        <f t="shared" si="4424"/>
        <v>12</v>
      </c>
      <c r="CH417" s="63"/>
      <c r="CI417" s="52"/>
      <c r="CJ417" s="52"/>
      <c r="CK417" s="52"/>
      <c r="CL417" s="63"/>
      <c r="CM417" s="52"/>
      <c r="CN417" s="63"/>
      <c r="CO417" s="52"/>
      <c r="CP417" s="63"/>
      <c r="CQ417" s="108"/>
      <c r="CR417" s="63"/>
      <c r="CS417" s="52"/>
      <c r="CT417" s="63"/>
      <c r="CU417" s="52"/>
      <c r="CV417" s="63"/>
      <c r="CW417" s="52"/>
      <c r="CX417" s="63"/>
      <c r="CY417" s="52"/>
      <c r="CZ417" s="63"/>
      <c r="DA417" s="52"/>
      <c r="DB417" s="63"/>
      <c r="DC417" s="52"/>
      <c r="DD417" s="63"/>
      <c r="DE417" s="52"/>
      <c r="DF417" s="63"/>
      <c r="DG417" s="52"/>
      <c r="DH417" s="63"/>
      <c r="DI417" s="52"/>
      <c r="DJ417" s="63"/>
      <c r="DK417" s="52"/>
      <c r="DL417" s="63"/>
      <c r="DM417" s="52"/>
      <c r="DN417" s="63"/>
      <c r="DO417" s="52"/>
      <c r="DP417" s="63"/>
      <c r="DQ417" s="52"/>
      <c r="DR417" s="52"/>
      <c r="DS417" s="52">
        <f t="shared" si="4310"/>
        <v>12</v>
      </c>
      <c r="DT417" s="52">
        <f t="shared" si="4311"/>
        <v>12</v>
      </c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>
        <f t="shared" si="4312"/>
        <v>54</v>
      </c>
      <c r="EK417" s="31">
        <f t="shared" si="4313"/>
        <v>6</v>
      </c>
      <c r="EL417" s="31">
        <f t="shared" si="4410"/>
        <v>0</v>
      </c>
      <c r="EM417" s="30">
        <f t="shared" si="4315"/>
        <v>0</v>
      </c>
      <c r="EN417" s="31">
        <f t="shared" si="4316"/>
        <v>0</v>
      </c>
      <c r="EO417" s="31">
        <f t="shared" si="4317"/>
        <v>0</v>
      </c>
      <c r="EP417" s="31">
        <f t="shared" si="4318"/>
        <v>0</v>
      </c>
      <c r="EQ417" s="31">
        <f t="shared" si="4319"/>
        <v>0</v>
      </c>
      <c r="ER417" s="31">
        <f t="shared" si="4320"/>
        <v>6</v>
      </c>
      <c r="ES417" s="31">
        <f t="shared" si="4321"/>
        <v>12</v>
      </c>
      <c r="ET417" s="31">
        <f t="shared" si="4322"/>
        <v>0</v>
      </c>
      <c r="EU417" s="31">
        <f t="shared" si="4323"/>
        <v>0</v>
      </c>
      <c r="EV417" s="31">
        <f t="shared" si="4324"/>
        <v>0</v>
      </c>
      <c r="EW417" s="30">
        <f t="shared" si="4325"/>
        <v>0</v>
      </c>
      <c r="EX417" s="31">
        <f t="shared" si="4326"/>
        <v>0</v>
      </c>
      <c r="EY417" s="31">
        <f t="shared" si="4327"/>
        <v>0</v>
      </c>
      <c r="EZ417" s="31">
        <f t="shared" si="4328"/>
        <v>0</v>
      </c>
      <c r="FA417" s="31">
        <f t="shared" si="4329"/>
        <v>0</v>
      </c>
      <c r="FB417" s="31">
        <f t="shared" si="4330"/>
        <v>0</v>
      </c>
      <c r="FC417" s="31">
        <f t="shared" si="4331"/>
        <v>0</v>
      </c>
      <c r="FD417" s="31">
        <f t="shared" si="4332"/>
        <v>0</v>
      </c>
      <c r="FE417" s="31">
        <f t="shared" si="4333"/>
        <v>0</v>
      </c>
      <c r="FF417" s="31">
        <f t="shared" si="4334"/>
        <v>0</v>
      </c>
      <c r="FG417" s="30">
        <f t="shared" si="4335"/>
        <v>0</v>
      </c>
      <c r="FH417" s="31">
        <f t="shared" si="4336"/>
        <v>0</v>
      </c>
      <c r="FI417" s="31">
        <f t="shared" si="4337"/>
        <v>0</v>
      </c>
      <c r="FJ417" s="31">
        <f t="shared" si="4338"/>
        <v>0</v>
      </c>
      <c r="FK417" s="31">
        <f t="shared" si="4339"/>
        <v>0</v>
      </c>
      <c r="FL417" s="31">
        <f t="shared" si="4340"/>
        <v>0</v>
      </c>
      <c r="FM417" s="31">
        <f t="shared" si="4341"/>
        <v>0</v>
      </c>
      <c r="FN417" s="31">
        <f t="shared" si="4342"/>
        <v>0</v>
      </c>
      <c r="FO417" s="31">
        <f t="shared" si="4343"/>
        <v>0</v>
      </c>
      <c r="FP417" s="31">
        <f t="shared" si="4344"/>
        <v>0</v>
      </c>
      <c r="FQ417" s="31">
        <f t="shared" si="4345"/>
        <v>0</v>
      </c>
      <c r="FR417" s="31"/>
      <c r="FS417" s="31">
        <f t="shared" si="4346"/>
        <v>0</v>
      </c>
      <c r="FT417" s="31">
        <f t="shared" si="4347"/>
        <v>0</v>
      </c>
      <c r="FU417" s="31">
        <f t="shared" si="4348"/>
        <v>0</v>
      </c>
      <c r="FV417" s="31">
        <f t="shared" si="4349"/>
        <v>0</v>
      </c>
      <c r="FW417" s="31">
        <f t="shared" si="4350"/>
        <v>0</v>
      </c>
      <c r="FX417" s="31">
        <f t="shared" si="4351"/>
        <v>0</v>
      </c>
      <c r="FY417" s="31">
        <f t="shared" si="4352"/>
        <v>0</v>
      </c>
      <c r="FZ417" s="31">
        <f t="shared" si="4353"/>
        <v>0</v>
      </c>
      <c r="GA417" s="31">
        <f t="shared" si="4354"/>
        <v>0</v>
      </c>
      <c r="GB417" s="31">
        <f t="shared" si="4355"/>
        <v>0</v>
      </c>
      <c r="GC417" s="31">
        <f t="shared" si="4356"/>
        <v>0</v>
      </c>
      <c r="GD417" s="31">
        <f t="shared" si="4357"/>
        <v>0</v>
      </c>
      <c r="GE417" s="97">
        <f t="shared" si="4358"/>
        <v>12</v>
      </c>
      <c r="GF417" s="98">
        <f t="shared" si="4359"/>
        <v>12</v>
      </c>
      <c r="GG417" s="31"/>
      <c r="GH417" s="31"/>
      <c r="GI417" s="31"/>
      <c r="GJ417" s="31"/>
      <c r="GL417" s="7"/>
      <c r="GM417" s="7"/>
      <c r="GN417" s="11"/>
      <c r="GO417" s="37"/>
      <c r="GP417" s="35"/>
      <c r="GR417" s="36"/>
    </row>
    <row r="418" spans="1:200" s="2" customFormat="1" ht="24.95" hidden="1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107">
        <f t="shared" si="4425"/>
        <v>0</v>
      </c>
      <c r="N418" s="62"/>
      <c r="O418" s="52"/>
      <c r="P418" s="62"/>
      <c r="Q418" s="52"/>
      <c r="R418" s="62"/>
      <c r="S418" s="52"/>
      <c r="T418" s="62"/>
      <c r="U418" s="52"/>
      <c r="V418" s="63"/>
      <c r="W418" s="52"/>
      <c r="X418" s="52"/>
      <c r="Y418" s="52"/>
      <c r="Z418" s="63"/>
      <c r="AA418" s="52"/>
      <c r="AB418" s="63"/>
      <c r="AC418" s="52"/>
      <c r="AD418" s="63"/>
      <c r="AE418" s="108"/>
      <c r="AF418" s="63"/>
      <c r="AG418" s="52"/>
      <c r="AH418" s="63"/>
      <c r="AI418" s="52"/>
      <c r="AJ418" s="63"/>
      <c r="AK418" s="52"/>
      <c r="AL418" s="63"/>
      <c r="AM418" s="52"/>
      <c r="AN418" s="63"/>
      <c r="AO418" s="52"/>
      <c r="AP418" s="63"/>
      <c r="AQ418" s="52"/>
      <c r="AR418" s="63"/>
      <c r="AS418" s="52"/>
      <c r="AT418" s="63"/>
      <c r="AU418" s="52"/>
      <c r="AV418" s="63"/>
      <c r="AW418" s="52"/>
      <c r="AX418" s="63"/>
      <c r="AY418" s="52"/>
      <c r="AZ418" s="63"/>
      <c r="BA418" s="52"/>
      <c r="BB418" s="63"/>
      <c r="BC418" s="52"/>
      <c r="BD418" s="63"/>
      <c r="BE418" s="52"/>
      <c r="BF418" s="52"/>
      <c r="BG418" s="52">
        <f t="shared" ref="BG418" si="4428">SUM(AO418+BE418+BC418+BA418+AY418+AW418+AS418+AQ418+AK418+AM418+AI418+AG418+AE418+AC418+AA418+Y418+X418+W418+U418+Q418+O418+S418+AU418)</f>
        <v>0</v>
      </c>
      <c r="BH418" s="52">
        <f t="shared" si="4296"/>
        <v>0</v>
      </c>
      <c r="BI418" s="31"/>
      <c r="BJ418" s="31"/>
      <c r="BK418" s="31"/>
      <c r="BL418" s="31"/>
      <c r="BM418" s="31"/>
      <c r="BN418" s="44" t="s">
        <v>110</v>
      </c>
      <c r="BO418" s="45" t="s">
        <v>116</v>
      </c>
      <c r="BP418" s="45" t="s">
        <v>118</v>
      </c>
      <c r="BQ418" s="109" t="s">
        <v>117</v>
      </c>
      <c r="BR418" s="45">
        <v>409.41</v>
      </c>
      <c r="BS418" s="109">
        <v>8</v>
      </c>
      <c r="BT418" s="45">
        <v>74</v>
      </c>
      <c r="BU418" s="45">
        <v>1</v>
      </c>
      <c r="BV418" s="45">
        <v>2</v>
      </c>
      <c r="BW418" s="45">
        <v>2</v>
      </c>
      <c r="BX418" s="44">
        <v>44</v>
      </c>
      <c r="BY418" s="99">
        <f t="shared" si="4420"/>
        <v>6</v>
      </c>
      <c r="BZ418" s="62"/>
      <c r="CA418" s="58">
        <f t="shared" ref="CA418:CA419" si="4429">SUM(BZ418)*BU418</f>
        <v>0</v>
      </c>
      <c r="CB418" s="62"/>
      <c r="CC418" s="58">
        <f t="shared" si="4422"/>
        <v>0</v>
      </c>
      <c r="CD418" s="62">
        <v>0</v>
      </c>
      <c r="CE418" s="58">
        <f t="shared" ref="CE418" si="4430">SUM(CD418)*BV418</f>
        <v>0</v>
      </c>
      <c r="CF418" s="62">
        <v>6</v>
      </c>
      <c r="CG418" s="58">
        <f t="shared" si="4424"/>
        <v>12</v>
      </c>
      <c r="CH418" s="63"/>
      <c r="CI418" s="52"/>
      <c r="CJ418" s="52"/>
      <c r="CK418" s="52"/>
      <c r="CL418" s="63"/>
      <c r="CM418" s="52"/>
      <c r="CN418" s="63"/>
      <c r="CO418" s="52"/>
      <c r="CP418" s="63"/>
      <c r="CQ418" s="108"/>
      <c r="CR418" s="63"/>
      <c r="CS418" s="52"/>
      <c r="CT418" s="63"/>
      <c r="CU418" s="52"/>
      <c r="CV418" s="63"/>
      <c r="CW418" s="52"/>
      <c r="CX418" s="63"/>
      <c r="CY418" s="52"/>
      <c r="CZ418" s="63"/>
      <c r="DA418" s="52"/>
      <c r="DB418" s="63"/>
      <c r="DC418" s="52"/>
      <c r="DD418" s="63"/>
      <c r="DE418" s="52"/>
      <c r="DF418" s="63"/>
      <c r="DG418" s="52"/>
      <c r="DH418" s="63"/>
      <c r="DI418" s="52"/>
      <c r="DJ418" s="63"/>
      <c r="DK418" s="52"/>
      <c r="DL418" s="63"/>
      <c r="DM418" s="52"/>
      <c r="DN418" s="63"/>
      <c r="DO418" s="52"/>
      <c r="DP418" s="63"/>
      <c r="DQ418" s="52"/>
      <c r="DR418" s="52"/>
      <c r="DS418" s="52">
        <f t="shared" si="4310"/>
        <v>12</v>
      </c>
      <c r="DT418" s="52">
        <f t="shared" si="4311"/>
        <v>12</v>
      </c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>
        <f t="shared" si="4312"/>
        <v>44</v>
      </c>
      <c r="EK418" s="31">
        <f t="shared" si="4313"/>
        <v>6</v>
      </c>
      <c r="EL418" s="31">
        <f t="shared" si="4410"/>
        <v>0</v>
      </c>
      <c r="EM418" s="30">
        <f t="shared" si="4315"/>
        <v>0</v>
      </c>
      <c r="EN418" s="31">
        <f t="shared" si="4316"/>
        <v>0</v>
      </c>
      <c r="EO418" s="31">
        <f t="shared" si="4317"/>
        <v>0</v>
      </c>
      <c r="EP418" s="31">
        <f t="shared" si="4318"/>
        <v>0</v>
      </c>
      <c r="EQ418" s="31">
        <f t="shared" si="4319"/>
        <v>0</v>
      </c>
      <c r="ER418" s="31">
        <f t="shared" si="4320"/>
        <v>6</v>
      </c>
      <c r="ES418" s="31">
        <f t="shared" si="4321"/>
        <v>12</v>
      </c>
      <c r="ET418" s="31">
        <f t="shared" si="4322"/>
        <v>0</v>
      </c>
      <c r="EU418" s="31">
        <f t="shared" si="4323"/>
        <v>0</v>
      </c>
      <c r="EV418" s="31">
        <f t="shared" si="4324"/>
        <v>0</v>
      </c>
      <c r="EW418" s="30">
        <f t="shared" si="4325"/>
        <v>0</v>
      </c>
      <c r="EX418" s="31">
        <f t="shared" si="4326"/>
        <v>0</v>
      </c>
      <c r="EY418" s="31">
        <f t="shared" si="4327"/>
        <v>0</v>
      </c>
      <c r="EZ418" s="31">
        <f t="shared" si="4328"/>
        <v>0</v>
      </c>
      <c r="FA418" s="31">
        <f t="shared" si="4329"/>
        <v>0</v>
      </c>
      <c r="FB418" s="31">
        <f t="shared" si="4330"/>
        <v>0</v>
      </c>
      <c r="FC418" s="31">
        <f t="shared" si="4331"/>
        <v>0</v>
      </c>
      <c r="FD418" s="31">
        <f t="shared" si="4332"/>
        <v>0</v>
      </c>
      <c r="FE418" s="31">
        <f t="shared" si="4333"/>
        <v>0</v>
      </c>
      <c r="FF418" s="31">
        <f t="shared" si="4334"/>
        <v>0</v>
      </c>
      <c r="FG418" s="30">
        <f t="shared" si="4335"/>
        <v>0</v>
      </c>
      <c r="FH418" s="31">
        <f t="shared" si="4336"/>
        <v>0</v>
      </c>
      <c r="FI418" s="31">
        <f t="shared" si="4337"/>
        <v>0</v>
      </c>
      <c r="FJ418" s="31">
        <f t="shared" si="4338"/>
        <v>0</v>
      </c>
      <c r="FK418" s="31">
        <f t="shared" si="4339"/>
        <v>0</v>
      </c>
      <c r="FL418" s="31">
        <f t="shared" si="4340"/>
        <v>0</v>
      </c>
      <c r="FM418" s="31">
        <f t="shared" si="4341"/>
        <v>0</v>
      </c>
      <c r="FN418" s="31">
        <f t="shared" si="4342"/>
        <v>0</v>
      </c>
      <c r="FO418" s="31">
        <f t="shared" si="4343"/>
        <v>0</v>
      </c>
      <c r="FP418" s="31">
        <f t="shared" si="4344"/>
        <v>0</v>
      </c>
      <c r="FQ418" s="31">
        <f t="shared" si="4345"/>
        <v>0</v>
      </c>
      <c r="FR418" s="31"/>
      <c r="FS418" s="31">
        <f t="shared" si="4346"/>
        <v>0</v>
      </c>
      <c r="FT418" s="31">
        <f t="shared" si="4347"/>
        <v>0</v>
      </c>
      <c r="FU418" s="31">
        <f t="shared" si="4348"/>
        <v>0</v>
      </c>
      <c r="FV418" s="31">
        <f t="shared" si="4349"/>
        <v>0</v>
      </c>
      <c r="FW418" s="31">
        <f t="shared" si="4350"/>
        <v>0</v>
      </c>
      <c r="FX418" s="31">
        <f t="shared" si="4351"/>
        <v>0</v>
      </c>
      <c r="FY418" s="31">
        <f t="shared" si="4352"/>
        <v>0</v>
      </c>
      <c r="FZ418" s="31">
        <f t="shared" si="4353"/>
        <v>0</v>
      </c>
      <c r="GA418" s="31">
        <f t="shared" si="4354"/>
        <v>0</v>
      </c>
      <c r="GB418" s="31">
        <f t="shared" si="4355"/>
        <v>0</v>
      </c>
      <c r="GC418" s="31">
        <f t="shared" si="4356"/>
        <v>0</v>
      </c>
      <c r="GD418" s="31">
        <f t="shared" si="4357"/>
        <v>0</v>
      </c>
      <c r="GE418" s="97">
        <f t="shared" si="4358"/>
        <v>12</v>
      </c>
      <c r="GF418" s="98">
        <f t="shared" si="4359"/>
        <v>12</v>
      </c>
      <c r="GG418" s="31"/>
      <c r="GH418" s="31"/>
      <c r="GI418" s="31"/>
      <c r="GJ418" s="31"/>
      <c r="GL418" s="7"/>
      <c r="GM418" s="7"/>
      <c r="GN418" s="11"/>
      <c r="GO418" s="33"/>
      <c r="GP418" s="35"/>
      <c r="GR418" s="36"/>
    </row>
    <row r="419" spans="1:200" s="4" customFormat="1" ht="24.95" hidden="1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194">
        <f t="shared" si="4425"/>
        <v>0</v>
      </c>
      <c r="N419" s="195"/>
      <c r="O419" s="196"/>
      <c r="P419" s="195"/>
      <c r="Q419" s="196"/>
      <c r="R419" s="195"/>
      <c r="S419" s="196"/>
      <c r="T419" s="195"/>
      <c r="U419" s="196"/>
      <c r="V419" s="197"/>
      <c r="W419" s="196"/>
      <c r="X419" s="196"/>
      <c r="Y419" s="196"/>
      <c r="Z419" s="197"/>
      <c r="AA419" s="196"/>
      <c r="AB419" s="197"/>
      <c r="AC419" s="196"/>
      <c r="AD419" s="197"/>
      <c r="AE419" s="198"/>
      <c r="AF419" s="197"/>
      <c r="AG419" s="196"/>
      <c r="AH419" s="197"/>
      <c r="AI419" s="196"/>
      <c r="AJ419" s="197"/>
      <c r="AK419" s="196"/>
      <c r="AL419" s="197"/>
      <c r="AM419" s="196"/>
      <c r="AN419" s="197"/>
      <c r="AO419" s="196"/>
      <c r="AP419" s="197"/>
      <c r="AQ419" s="196"/>
      <c r="AR419" s="197"/>
      <c r="AS419" s="196"/>
      <c r="AT419" s="197"/>
      <c r="AU419" s="196"/>
      <c r="AV419" s="197"/>
      <c r="AW419" s="196"/>
      <c r="AX419" s="197"/>
      <c r="AY419" s="196"/>
      <c r="AZ419" s="197"/>
      <c r="BA419" s="196"/>
      <c r="BB419" s="197"/>
      <c r="BC419" s="196"/>
      <c r="BD419" s="197"/>
      <c r="BE419" s="196"/>
      <c r="BF419" s="196"/>
      <c r="BG419" s="196">
        <f t="shared" ref="BG419" si="4431">SUM(AO419+BE419+BC419+BA419+AY419+AW419+AS419+AQ419+AK419+AM419+AI419+AG419+AE419+AC419+AA419+Y419+X419+W419+U419+Q419+O419+S419+AU419)</f>
        <v>0</v>
      </c>
      <c r="BH419" s="196">
        <f t="shared" si="4296"/>
        <v>0</v>
      </c>
      <c r="BI419" s="88"/>
      <c r="BJ419" s="88"/>
      <c r="BK419" s="88"/>
      <c r="BL419" s="88"/>
      <c r="BM419" s="88"/>
      <c r="BN419" s="208" t="s">
        <v>130</v>
      </c>
      <c r="BO419" s="209" t="s">
        <v>116</v>
      </c>
      <c r="BP419" s="209" t="s">
        <v>112</v>
      </c>
      <c r="BQ419" s="209" t="s">
        <v>121</v>
      </c>
      <c r="BR419" s="209" t="s">
        <v>124</v>
      </c>
      <c r="BS419" s="209" t="s">
        <v>176</v>
      </c>
      <c r="BT419" s="209">
        <v>80</v>
      </c>
      <c r="BU419" s="209">
        <v>1</v>
      </c>
      <c r="BV419" s="209">
        <v>1</v>
      </c>
      <c r="BW419" s="209">
        <v>1</v>
      </c>
      <c r="BX419" s="208">
        <v>10</v>
      </c>
      <c r="BY419" s="210">
        <f t="shared" si="4420"/>
        <v>10</v>
      </c>
      <c r="BZ419" s="195"/>
      <c r="CA419" s="211">
        <f t="shared" si="4429"/>
        <v>0</v>
      </c>
      <c r="CB419" s="195"/>
      <c r="CC419" s="211">
        <f t="shared" si="4422"/>
        <v>0</v>
      </c>
      <c r="CD419" s="195"/>
      <c r="CE419" s="211">
        <f t="shared" ref="CE419" si="4432">SUM(CD419)*BV419</f>
        <v>0</v>
      </c>
      <c r="CF419" s="195">
        <v>10</v>
      </c>
      <c r="CG419" s="211">
        <f t="shared" ref="CG419" si="4433">SUM(CF419)*BW419</f>
        <v>10</v>
      </c>
      <c r="CH419" s="197"/>
      <c r="CI419" s="196"/>
      <c r="CJ419" s="196"/>
      <c r="CK419" s="196"/>
      <c r="CL419" s="197"/>
      <c r="CM419" s="196"/>
      <c r="CN419" s="197"/>
      <c r="CO419" s="196"/>
      <c r="CP419" s="197"/>
      <c r="CQ419" s="198"/>
      <c r="CR419" s="197"/>
      <c r="CS419" s="196"/>
      <c r="CT419" s="197"/>
      <c r="CU419" s="196"/>
      <c r="CV419" s="197"/>
      <c r="CW419" s="196"/>
      <c r="CX419" s="197"/>
      <c r="CY419" s="196"/>
      <c r="CZ419" s="197"/>
      <c r="DA419" s="196"/>
      <c r="DB419" s="197"/>
      <c r="DC419" s="196"/>
      <c r="DD419" s="197"/>
      <c r="DE419" s="196"/>
      <c r="DF419" s="197"/>
      <c r="DG419" s="196"/>
      <c r="DH419" s="197"/>
      <c r="DI419" s="196"/>
      <c r="DJ419" s="197"/>
      <c r="DK419" s="196"/>
      <c r="DL419" s="197"/>
      <c r="DM419" s="196"/>
      <c r="DN419" s="197"/>
      <c r="DO419" s="196"/>
      <c r="DP419" s="197"/>
      <c r="DQ419" s="196"/>
      <c r="DR419" s="196"/>
      <c r="DS419" s="196">
        <f t="shared" si="4310"/>
        <v>10</v>
      </c>
      <c r="DT419" s="196">
        <f t="shared" si="4311"/>
        <v>10</v>
      </c>
      <c r="DU419" s="88"/>
      <c r="DV419" s="88"/>
      <c r="DW419" s="88"/>
      <c r="DX419" s="88"/>
      <c r="DY419" s="88"/>
      <c r="DZ419" s="88"/>
      <c r="EA419" s="88"/>
      <c r="EB419" s="88"/>
      <c r="EC419" s="88"/>
      <c r="ED419" s="88"/>
      <c r="EE419" s="88"/>
      <c r="EF419" s="88"/>
      <c r="EG419" s="88"/>
      <c r="EH419" s="88"/>
      <c r="EI419" s="88"/>
      <c r="EJ419" s="88">
        <f t="shared" si="4312"/>
        <v>10</v>
      </c>
      <c r="EK419" s="88">
        <f t="shared" si="4313"/>
        <v>10</v>
      </c>
      <c r="EL419" s="88">
        <f t="shared" si="4410"/>
        <v>0</v>
      </c>
      <c r="EM419" s="199">
        <f t="shared" si="4315"/>
        <v>0</v>
      </c>
      <c r="EN419" s="88">
        <f t="shared" si="4316"/>
        <v>0</v>
      </c>
      <c r="EO419" s="88">
        <f t="shared" si="4317"/>
        <v>0</v>
      </c>
      <c r="EP419" s="88">
        <f t="shared" si="4318"/>
        <v>0</v>
      </c>
      <c r="EQ419" s="88">
        <f t="shared" si="4319"/>
        <v>0</v>
      </c>
      <c r="ER419" s="88">
        <f t="shared" si="4320"/>
        <v>10</v>
      </c>
      <c r="ES419" s="88">
        <f t="shared" si="4321"/>
        <v>10</v>
      </c>
      <c r="ET419" s="88">
        <f t="shared" si="4322"/>
        <v>0</v>
      </c>
      <c r="EU419" s="88">
        <f t="shared" si="4323"/>
        <v>0</v>
      </c>
      <c r="EV419" s="88">
        <f t="shared" si="4324"/>
        <v>0</v>
      </c>
      <c r="EW419" s="199">
        <f t="shared" si="4325"/>
        <v>0</v>
      </c>
      <c r="EX419" s="88">
        <f t="shared" si="4326"/>
        <v>0</v>
      </c>
      <c r="EY419" s="88">
        <f t="shared" si="4327"/>
        <v>0</v>
      </c>
      <c r="EZ419" s="88">
        <f t="shared" si="4328"/>
        <v>0</v>
      </c>
      <c r="FA419" s="88">
        <f t="shared" si="4329"/>
        <v>0</v>
      </c>
      <c r="FB419" s="88">
        <f t="shared" si="4330"/>
        <v>0</v>
      </c>
      <c r="FC419" s="88">
        <f t="shared" si="4331"/>
        <v>0</v>
      </c>
      <c r="FD419" s="88">
        <f t="shared" si="4332"/>
        <v>0</v>
      </c>
      <c r="FE419" s="88">
        <f t="shared" si="4333"/>
        <v>0</v>
      </c>
      <c r="FF419" s="88">
        <f t="shared" si="4334"/>
        <v>0</v>
      </c>
      <c r="FG419" s="199">
        <f t="shared" si="4335"/>
        <v>0</v>
      </c>
      <c r="FH419" s="88">
        <f t="shared" si="4336"/>
        <v>0</v>
      </c>
      <c r="FI419" s="88">
        <f t="shared" si="4337"/>
        <v>0</v>
      </c>
      <c r="FJ419" s="88">
        <f t="shared" si="4338"/>
        <v>0</v>
      </c>
      <c r="FK419" s="88">
        <f t="shared" si="4339"/>
        <v>0</v>
      </c>
      <c r="FL419" s="88">
        <f t="shared" si="4340"/>
        <v>0</v>
      </c>
      <c r="FM419" s="88">
        <f t="shared" si="4341"/>
        <v>0</v>
      </c>
      <c r="FN419" s="88">
        <f t="shared" si="4342"/>
        <v>0</v>
      </c>
      <c r="FO419" s="88">
        <f t="shared" si="4343"/>
        <v>0</v>
      </c>
      <c r="FP419" s="88">
        <f t="shared" si="4344"/>
        <v>0</v>
      </c>
      <c r="FQ419" s="88">
        <f t="shared" si="4345"/>
        <v>0</v>
      </c>
      <c r="FR419" s="88"/>
      <c r="FS419" s="88">
        <f t="shared" si="4346"/>
        <v>0</v>
      </c>
      <c r="FT419" s="88">
        <f t="shared" si="4347"/>
        <v>0</v>
      </c>
      <c r="FU419" s="88">
        <f t="shared" si="4348"/>
        <v>0</v>
      </c>
      <c r="FV419" s="88">
        <f t="shared" si="4349"/>
        <v>0</v>
      </c>
      <c r="FW419" s="88">
        <f t="shared" si="4350"/>
        <v>0</v>
      </c>
      <c r="FX419" s="88">
        <f t="shared" si="4351"/>
        <v>0</v>
      </c>
      <c r="FY419" s="88">
        <f t="shared" si="4352"/>
        <v>0</v>
      </c>
      <c r="FZ419" s="88">
        <f t="shared" si="4353"/>
        <v>0</v>
      </c>
      <c r="GA419" s="88">
        <f t="shared" si="4354"/>
        <v>0</v>
      </c>
      <c r="GB419" s="88">
        <f t="shared" si="4355"/>
        <v>0</v>
      </c>
      <c r="GC419" s="88">
        <f t="shared" si="4356"/>
        <v>0</v>
      </c>
      <c r="GD419" s="88">
        <f t="shared" si="4357"/>
        <v>0</v>
      </c>
      <c r="GE419" s="200">
        <f t="shared" si="4358"/>
        <v>10</v>
      </c>
      <c r="GF419" s="201">
        <f t="shared" si="4359"/>
        <v>10</v>
      </c>
      <c r="GG419" s="88"/>
      <c r="GH419" s="88"/>
      <c r="GI419" s="88"/>
      <c r="GJ419" s="88"/>
      <c r="GL419" s="202"/>
      <c r="GM419" s="202"/>
      <c r="GN419" s="203"/>
      <c r="GO419" s="204"/>
      <c r="GP419" s="205"/>
      <c r="GR419" s="206"/>
    </row>
    <row r="420" spans="1:200" s="273" customFormat="1" ht="24.95" customHeight="1" thickBot="1">
      <c r="A420" s="265">
        <v>28</v>
      </c>
      <c r="B420" s="266" t="s">
        <v>88</v>
      </c>
      <c r="C420" s="266" t="s">
        <v>74</v>
      </c>
      <c r="D420" s="265">
        <v>1</v>
      </c>
      <c r="E420" s="265"/>
      <c r="F420" s="265"/>
      <c r="G420" s="265"/>
      <c r="H420" s="265"/>
      <c r="I420" s="265"/>
      <c r="J420" s="265"/>
      <c r="K420" s="265"/>
      <c r="L420" s="265">
        <f>SUM(L421:L433)</f>
        <v>332</v>
      </c>
      <c r="M420" s="265">
        <f t="shared" ref="M420:BK420" si="4434">SUM(M421:M433)</f>
        <v>192</v>
      </c>
      <c r="N420" s="265">
        <f t="shared" si="4434"/>
        <v>0</v>
      </c>
      <c r="O420" s="265">
        <f t="shared" si="4434"/>
        <v>0</v>
      </c>
      <c r="P420" s="265">
        <f t="shared" si="4434"/>
        <v>0</v>
      </c>
      <c r="Q420" s="265">
        <f t="shared" si="4434"/>
        <v>0</v>
      </c>
      <c r="R420" s="265">
        <f t="shared" si="4434"/>
        <v>150</v>
      </c>
      <c r="S420" s="265">
        <f t="shared" si="4434"/>
        <v>150</v>
      </c>
      <c r="T420" s="265">
        <f t="shared" si="4434"/>
        <v>42</v>
      </c>
      <c r="U420" s="265">
        <f t="shared" si="4434"/>
        <v>42</v>
      </c>
      <c r="V420" s="265">
        <f t="shared" si="4434"/>
        <v>0</v>
      </c>
      <c r="W420" s="265">
        <f t="shared" si="4434"/>
        <v>0</v>
      </c>
      <c r="X420" s="265">
        <f t="shared" si="4434"/>
        <v>0</v>
      </c>
      <c r="Y420" s="265">
        <f t="shared" si="4434"/>
        <v>8</v>
      </c>
      <c r="Z420" s="265">
        <f t="shared" si="4434"/>
        <v>0</v>
      </c>
      <c r="AA420" s="265">
        <f t="shared" si="4434"/>
        <v>0</v>
      </c>
      <c r="AB420" s="265">
        <f t="shared" si="4434"/>
        <v>0</v>
      </c>
      <c r="AC420" s="265">
        <f t="shared" si="4434"/>
        <v>0</v>
      </c>
      <c r="AD420" s="265">
        <f t="shared" si="4434"/>
        <v>0</v>
      </c>
      <c r="AE420" s="265">
        <f t="shared" si="4434"/>
        <v>0</v>
      </c>
      <c r="AF420" s="265">
        <f t="shared" si="4434"/>
        <v>0</v>
      </c>
      <c r="AG420" s="265">
        <f t="shared" si="4434"/>
        <v>0</v>
      </c>
      <c r="AH420" s="265">
        <f t="shared" si="4434"/>
        <v>0</v>
      </c>
      <c r="AI420" s="265">
        <f t="shared" si="4434"/>
        <v>0</v>
      </c>
      <c r="AJ420" s="265">
        <f t="shared" si="4434"/>
        <v>0</v>
      </c>
      <c r="AK420" s="265">
        <f t="shared" si="4434"/>
        <v>0</v>
      </c>
      <c r="AL420" s="265">
        <f t="shared" si="4434"/>
        <v>0</v>
      </c>
      <c r="AM420" s="265">
        <f t="shared" si="4434"/>
        <v>0</v>
      </c>
      <c r="AN420" s="265">
        <f t="shared" si="4434"/>
        <v>0</v>
      </c>
      <c r="AO420" s="265">
        <f t="shared" si="4434"/>
        <v>0</v>
      </c>
      <c r="AP420" s="265">
        <f t="shared" si="4434"/>
        <v>0</v>
      </c>
      <c r="AQ420" s="265">
        <f t="shared" si="4434"/>
        <v>0</v>
      </c>
      <c r="AR420" s="265">
        <f t="shared" si="4434"/>
        <v>4</v>
      </c>
      <c r="AS420" s="265">
        <f t="shared" si="4434"/>
        <v>24</v>
      </c>
      <c r="AT420" s="265">
        <f t="shared" si="4434"/>
        <v>0</v>
      </c>
      <c r="AU420" s="265">
        <f t="shared" si="4434"/>
        <v>0</v>
      </c>
      <c r="AV420" s="265">
        <f t="shared" si="4434"/>
        <v>0</v>
      </c>
      <c r="AW420" s="265">
        <f t="shared" si="4434"/>
        <v>0</v>
      </c>
      <c r="AX420" s="265">
        <f t="shared" si="4434"/>
        <v>0</v>
      </c>
      <c r="AY420" s="265">
        <f t="shared" si="4434"/>
        <v>0</v>
      </c>
      <c r="AZ420" s="265">
        <f t="shared" si="4434"/>
        <v>0</v>
      </c>
      <c r="BA420" s="265">
        <f t="shared" si="4434"/>
        <v>0</v>
      </c>
      <c r="BB420" s="265">
        <f t="shared" si="4434"/>
        <v>0</v>
      </c>
      <c r="BC420" s="265">
        <f t="shared" si="4434"/>
        <v>0</v>
      </c>
      <c r="BD420" s="265">
        <f t="shared" si="4434"/>
        <v>0</v>
      </c>
      <c r="BE420" s="265">
        <f t="shared" si="4434"/>
        <v>0</v>
      </c>
      <c r="BF420" s="265">
        <f t="shared" si="4434"/>
        <v>0</v>
      </c>
      <c r="BG420" s="265">
        <f t="shared" si="4434"/>
        <v>224</v>
      </c>
      <c r="BH420" s="265">
        <f t="shared" si="4434"/>
        <v>216</v>
      </c>
      <c r="BI420" s="265">
        <f t="shared" si="4434"/>
        <v>0</v>
      </c>
      <c r="BJ420" s="265">
        <f t="shared" si="4434"/>
        <v>0</v>
      </c>
      <c r="BK420" s="265">
        <f t="shared" si="4434"/>
        <v>0</v>
      </c>
      <c r="BL420" s="265"/>
      <c r="BM420" s="265">
        <v>28</v>
      </c>
      <c r="BN420" s="266" t="s">
        <v>88</v>
      </c>
      <c r="BO420" s="266" t="s">
        <v>74</v>
      </c>
      <c r="BP420" s="265">
        <v>1</v>
      </c>
      <c r="BQ420" s="265"/>
      <c r="BR420" s="265"/>
      <c r="BS420" s="265"/>
      <c r="BT420" s="265"/>
      <c r="BU420" s="265"/>
      <c r="BV420" s="265"/>
      <c r="BW420" s="265"/>
      <c r="BX420" s="277">
        <f>SUM(BX421:BX433)</f>
        <v>598</v>
      </c>
      <c r="BY420" s="277">
        <f t="shared" ref="BY420:DW420" si="4435">SUM(BY421:BY433)</f>
        <v>412</v>
      </c>
      <c r="BZ420" s="277">
        <f t="shared" si="4435"/>
        <v>0</v>
      </c>
      <c r="CA420" s="277">
        <f t="shared" si="4435"/>
        <v>0</v>
      </c>
      <c r="CB420" s="277">
        <f t="shared" si="4435"/>
        <v>0</v>
      </c>
      <c r="CC420" s="277">
        <f t="shared" si="4435"/>
        <v>0</v>
      </c>
      <c r="CD420" s="277">
        <f t="shared" si="4435"/>
        <v>326</v>
      </c>
      <c r="CE420" s="277">
        <f t="shared" si="4435"/>
        <v>326</v>
      </c>
      <c r="CF420" s="277">
        <f t="shared" si="4435"/>
        <v>86</v>
      </c>
      <c r="CG420" s="277">
        <f t="shared" si="4435"/>
        <v>100</v>
      </c>
      <c r="CH420" s="277">
        <f t="shared" si="4435"/>
        <v>0</v>
      </c>
      <c r="CI420" s="277">
        <f t="shared" si="4435"/>
        <v>0</v>
      </c>
      <c r="CJ420" s="277">
        <f t="shared" si="4435"/>
        <v>4</v>
      </c>
      <c r="CK420" s="277">
        <f t="shared" si="4435"/>
        <v>8</v>
      </c>
      <c r="CL420" s="277">
        <f t="shared" si="4435"/>
        <v>0</v>
      </c>
      <c r="CM420" s="277">
        <f t="shared" si="4435"/>
        <v>0</v>
      </c>
      <c r="CN420" s="277">
        <f t="shared" si="4435"/>
        <v>0</v>
      </c>
      <c r="CO420" s="277">
        <f t="shared" si="4435"/>
        <v>0</v>
      </c>
      <c r="CP420" s="277">
        <f t="shared" si="4435"/>
        <v>0</v>
      </c>
      <c r="CQ420" s="277">
        <f t="shared" si="4435"/>
        <v>0</v>
      </c>
      <c r="CR420" s="277">
        <f t="shared" si="4435"/>
        <v>0</v>
      </c>
      <c r="CS420" s="277">
        <f t="shared" si="4435"/>
        <v>0</v>
      </c>
      <c r="CT420" s="277">
        <f t="shared" si="4435"/>
        <v>0</v>
      </c>
      <c r="CU420" s="277">
        <f t="shared" si="4435"/>
        <v>0</v>
      </c>
      <c r="CV420" s="277">
        <f t="shared" si="4435"/>
        <v>0</v>
      </c>
      <c r="CW420" s="277">
        <f t="shared" si="4435"/>
        <v>0</v>
      </c>
      <c r="CX420" s="277">
        <f t="shared" si="4435"/>
        <v>0</v>
      </c>
      <c r="CY420" s="277">
        <f t="shared" si="4435"/>
        <v>0</v>
      </c>
      <c r="CZ420" s="277">
        <f t="shared" si="4435"/>
        <v>0</v>
      </c>
      <c r="DA420" s="277">
        <f t="shared" si="4435"/>
        <v>0</v>
      </c>
      <c r="DB420" s="277">
        <f t="shared" si="4435"/>
        <v>0</v>
      </c>
      <c r="DC420" s="277">
        <f t="shared" si="4435"/>
        <v>0</v>
      </c>
      <c r="DD420" s="277">
        <f t="shared" si="4435"/>
        <v>4</v>
      </c>
      <c r="DE420" s="277">
        <f t="shared" si="4435"/>
        <v>24</v>
      </c>
      <c r="DF420" s="277">
        <f t="shared" si="4435"/>
        <v>0</v>
      </c>
      <c r="DG420" s="277">
        <f t="shared" si="4435"/>
        <v>0</v>
      </c>
      <c r="DH420" s="277">
        <f t="shared" si="4435"/>
        <v>1</v>
      </c>
      <c r="DI420" s="277">
        <f t="shared" si="4435"/>
        <v>80</v>
      </c>
      <c r="DJ420" s="277">
        <f t="shared" si="4435"/>
        <v>2</v>
      </c>
      <c r="DK420" s="277">
        <f t="shared" si="4435"/>
        <v>10</v>
      </c>
      <c r="DL420" s="277">
        <f t="shared" si="4435"/>
        <v>0</v>
      </c>
      <c r="DM420" s="277">
        <f t="shared" si="4435"/>
        <v>0</v>
      </c>
      <c r="DN420" s="277">
        <f t="shared" si="4435"/>
        <v>0</v>
      </c>
      <c r="DO420" s="277">
        <f t="shared" si="4435"/>
        <v>0</v>
      </c>
      <c r="DP420" s="277">
        <f t="shared" si="4435"/>
        <v>0</v>
      </c>
      <c r="DQ420" s="277">
        <f t="shared" si="4435"/>
        <v>0</v>
      </c>
      <c r="DR420" s="277">
        <f t="shared" si="4435"/>
        <v>0</v>
      </c>
      <c r="DS420" s="277">
        <f t="shared" si="4435"/>
        <v>552</v>
      </c>
      <c r="DT420" s="277">
        <f t="shared" si="4435"/>
        <v>544</v>
      </c>
      <c r="DU420" s="277">
        <f t="shared" si="4435"/>
        <v>0</v>
      </c>
      <c r="DV420" s="277">
        <f t="shared" si="4435"/>
        <v>0</v>
      </c>
      <c r="DW420" s="277">
        <f t="shared" si="4435"/>
        <v>0</v>
      </c>
      <c r="DX420" s="265"/>
      <c r="DY420" s="265">
        <v>28</v>
      </c>
      <c r="DZ420" s="266" t="s">
        <v>88</v>
      </c>
      <c r="EA420" s="266" t="s">
        <v>74</v>
      </c>
      <c r="EB420" s="265">
        <v>1</v>
      </c>
      <c r="EC420" s="265"/>
      <c r="ED420" s="265"/>
      <c r="EE420" s="265"/>
      <c r="EF420" s="265"/>
      <c r="EG420" s="265"/>
      <c r="EH420" s="265"/>
      <c r="EI420" s="265"/>
      <c r="EJ420" s="265">
        <f t="shared" ref="EJ420:EL420" si="4436">SUM(EJ421:EJ433)</f>
        <v>930</v>
      </c>
      <c r="EK420" s="265">
        <f t="shared" si="4436"/>
        <v>604</v>
      </c>
      <c r="EL420" s="265">
        <f t="shared" si="4436"/>
        <v>0</v>
      </c>
      <c r="EM420" s="265">
        <f>SUM(EM421:EM433)</f>
        <v>0</v>
      </c>
      <c r="EN420" s="265">
        <f t="shared" ref="EN420:FA420" si="4437">SUM(EN421:EN433)</f>
        <v>0</v>
      </c>
      <c r="EO420" s="265">
        <f t="shared" si="4437"/>
        <v>0</v>
      </c>
      <c r="EP420" s="265">
        <f t="shared" si="4437"/>
        <v>476</v>
      </c>
      <c r="EQ420" s="265">
        <f t="shared" si="4437"/>
        <v>476</v>
      </c>
      <c r="ER420" s="265">
        <f t="shared" si="4437"/>
        <v>128</v>
      </c>
      <c r="ES420" s="265">
        <f t="shared" si="4437"/>
        <v>142</v>
      </c>
      <c r="ET420" s="265">
        <f t="shared" si="4437"/>
        <v>0</v>
      </c>
      <c r="EU420" s="265">
        <f t="shared" si="4437"/>
        <v>0</v>
      </c>
      <c r="EV420" s="265">
        <f t="shared" si="4437"/>
        <v>4</v>
      </c>
      <c r="EW420" s="268">
        <f t="shared" si="4437"/>
        <v>16</v>
      </c>
      <c r="EX420" s="265">
        <f t="shared" si="4437"/>
        <v>0</v>
      </c>
      <c r="EY420" s="265">
        <f t="shared" si="4437"/>
        <v>0</v>
      </c>
      <c r="EZ420" s="265">
        <f t="shared" si="4437"/>
        <v>0</v>
      </c>
      <c r="FA420" s="265">
        <f t="shared" si="4437"/>
        <v>0</v>
      </c>
      <c r="FB420" s="265">
        <f t="shared" ref="FB420:FQ420" si="4438">SUM(FB421:FB433)</f>
        <v>0</v>
      </c>
      <c r="FC420" s="265">
        <f t="shared" si="4438"/>
        <v>0</v>
      </c>
      <c r="FD420" s="265">
        <f t="shared" si="4438"/>
        <v>0</v>
      </c>
      <c r="FE420" s="265">
        <f t="shared" si="4438"/>
        <v>0</v>
      </c>
      <c r="FF420" s="265">
        <f t="shared" si="4438"/>
        <v>0</v>
      </c>
      <c r="FG420" s="268">
        <f t="shared" si="4438"/>
        <v>0</v>
      </c>
      <c r="FH420" s="265">
        <f t="shared" si="4438"/>
        <v>0</v>
      </c>
      <c r="FI420" s="265">
        <f t="shared" si="4438"/>
        <v>0</v>
      </c>
      <c r="FJ420" s="265">
        <f t="shared" si="4438"/>
        <v>0</v>
      </c>
      <c r="FK420" s="265">
        <f t="shared" si="4438"/>
        <v>0</v>
      </c>
      <c r="FL420" s="265">
        <f t="shared" si="4438"/>
        <v>0</v>
      </c>
      <c r="FM420" s="265">
        <f t="shared" si="4438"/>
        <v>0</v>
      </c>
      <c r="FN420" s="265">
        <f t="shared" si="4438"/>
        <v>0</v>
      </c>
      <c r="FO420" s="265">
        <f t="shared" si="4438"/>
        <v>0</v>
      </c>
      <c r="FP420" s="265">
        <f t="shared" si="4438"/>
        <v>8</v>
      </c>
      <c r="FQ420" s="268">
        <f t="shared" si="4438"/>
        <v>48</v>
      </c>
      <c r="FR420" s="268"/>
      <c r="FS420" s="268">
        <f t="shared" ref="FS420:GF420" si="4439">SUM(FS421:FS433)</f>
        <v>0</v>
      </c>
      <c r="FT420" s="265">
        <f t="shared" si="4439"/>
        <v>1</v>
      </c>
      <c r="FU420" s="265">
        <f t="shared" si="4439"/>
        <v>80</v>
      </c>
      <c r="FV420" s="265">
        <f t="shared" si="4439"/>
        <v>2</v>
      </c>
      <c r="FW420" s="265">
        <f t="shared" si="4439"/>
        <v>10</v>
      </c>
      <c r="FX420" s="265">
        <f t="shared" si="4439"/>
        <v>0</v>
      </c>
      <c r="FY420" s="265">
        <f t="shared" si="4439"/>
        <v>0</v>
      </c>
      <c r="FZ420" s="265">
        <f t="shared" si="4439"/>
        <v>0</v>
      </c>
      <c r="GA420" s="265">
        <f t="shared" si="4439"/>
        <v>0</v>
      </c>
      <c r="GB420" s="265">
        <f t="shared" si="4439"/>
        <v>0</v>
      </c>
      <c r="GC420" s="265">
        <f t="shared" si="4439"/>
        <v>0</v>
      </c>
      <c r="GD420" s="265">
        <f t="shared" si="4439"/>
        <v>0</v>
      </c>
      <c r="GE420" s="271">
        <f t="shared" si="4439"/>
        <v>776</v>
      </c>
      <c r="GF420" s="272">
        <f t="shared" si="4439"/>
        <v>760</v>
      </c>
      <c r="GG420" s="265"/>
      <c r="GH420" s="265"/>
      <c r="GI420" s="265"/>
      <c r="GJ420" s="265"/>
      <c r="GL420" s="274"/>
      <c r="GM420" s="274"/>
      <c r="GN420" s="278"/>
      <c r="GO420" s="278"/>
      <c r="GP420" s="275"/>
      <c r="GR420" s="276"/>
    </row>
    <row r="421" spans="1:200" s="6" customFormat="1" ht="24.75" hidden="1" customHeight="1">
      <c r="A421" s="80"/>
      <c r="B421" s="254" t="s">
        <v>110</v>
      </c>
      <c r="C421" s="228" t="s">
        <v>116</v>
      </c>
      <c r="D421" s="228" t="s">
        <v>112</v>
      </c>
      <c r="E421" s="228" t="s">
        <v>117</v>
      </c>
      <c r="F421" s="228">
        <v>309</v>
      </c>
      <c r="G421" s="228">
        <v>5</v>
      </c>
      <c r="H421" s="228">
        <v>93</v>
      </c>
      <c r="I421" s="228">
        <v>1</v>
      </c>
      <c r="J421" s="228">
        <v>1</v>
      </c>
      <c r="K421" s="228">
        <v>1</v>
      </c>
      <c r="L421" s="227">
        <v>36</v>
      </c>
      <c r="M421" s="229">
        <f t="shared" ref="M421:M424" si="4440">SUM(N421+P421+R421+T421+V421)</f>
        <v>36</v>
      </c>
      <c r="N421" s="230"/>
      <c r="O421" s="231">
        <f t="shared" ref="O421:O425" si="4441">SUM(N421)*I421</f>
        <v>0</v>
      </c>
      <c r="P421" s="230"/>
      <c r="Q421" s="231">
        <f t="shared" ref="Q421:Q428" si="4442">J421*P421</f>
        <v>0</v>
      </c>
      <c r="R421" s="230">
        <v>30</v>
      </c>
      <c r="S421" s="231">
        <f t="shared" ref="S421:S425" si="4443">SUM(R421)*J421</f>
        <v>30</v>
      </c>
      <c r="T421" s="230">
        <v>6</v>
      </c>
      <c r="U421" s="231">
        <f t="shared" ref="U421:U424" si="4444">SUM(T421)*K421</f>
        <v>6</v>
      </c>
      <c r="V421" s="230"/>
      <c r="W421" s="231">
        <f t="shared" ref="W421:W424" si="4445">SUM(V421)*J421*5</f>
        <v>0</v>
      </c>
      <c r="X421" s="232">
        <f t="shared" ref="X421:X424" si="4446">SUM(K421*AX421*2+K421*AZ421*2)</f>
        <v>0</v>
      </c>
      <c r="Y421" s="232">
        <v>2</v>
      </c>
      <c r="Z421" s="230"/>
      <c r="AA421" s="231"/>
      <c r="AB421" s="230"/>
      <c r="AC421" s="232">
        <f t="shared" ref="AC421:AC424" si="4447">SUM(AB421)*3*H421/5</f>
        <v>0</v>
      </c>
      <c r="AD421" s="230"/>
      <c r="AE421" s="233">
        <f t="shared" ref="AE421:AE424" si="4448">SUM(AD421*H421*(30+4))</f>
        <v>0</v>
      </c>
      <c r="AF421" s="230"/>
      <c r="AG421" s="234">
        <f t="shared" ref="AG421:AG424" si="4449">SUM(AF421*H421*3)</f>
        <v>0</v>
      </c>
      <c r="AH421" s="230"/>
      <c r="AI421" s="232">
        <f t="shared" ref="AI421:AI424" si="4450">SUM(AH421*H421/3)</f>
        <v>0</v>
      </c>
      <c r="AJ421" s="230"/>
      <c r="AK421" s="232">
        <f t="shared" ref="AK421:AK424" si="4451">SUM(AJ421*H421*2/3)</f>
        <v>0</v>
      </c>
      <c r="AL421" s="230"/>
      <c r="AM421" s="231">
        <f t="shared" ref="AM421:AM424" si="4452">SUM(AL421*H421)</f>
        <v>0</v>
      </c>
      <c r="AN421" s="230"/>
      <c r="AO421" s="231">
        <f t="shared" ref="AO421:AO424" si="4453">SUM(AN421*J421)</f>
        <v>0</v>
      </c>
      <c r="AP421" s="230"/>
      <c r="AQ421" s="232">
        <f t="shared" ref="AQ421:AQ424" si="4454">SUM(AP421*H421*2)</f>
        <v>0</v>
      </c>
      <c r="AR421" s="230">
        <v>1</v>
      </c>
      <c r="AS421" s="232">
        <f>AR421*K421*6</f>
        <v>6</v>
      </c>
      <c r="AT421" s="230"/>
      <c r="AU421" s="232">
        <f t="shared" ref="AU421:AU422" si="4455">AT421*H421/3</f>
        <v>0</v>
      </c>
      <c r="AV421" s="248"/>
      <c r="AW421" s="234"/>
      <c r="AX421" s="248"/>
      <c r="AY421" s="234"/>
      <c r="AZ421" s="248"/>
      <c r="BA421" s="234"/>
      <c r="BB421" s="248"/>
      <c r="BC421" s="234"/>
      <c r="BD421" s="248"/>
      <c r="BE421" s="234"/>
      <c r="BF421" s="234"/>
      <c r="BG421" s="234">
        <f t="shared" ref="BG421" si="4456">SUM(AO421+BE421+BC421+BA421+AY421+AW421+AS421+AQ421+AK421+AM421+AI421+AG421+AE421+AC421+AA421+Y421+X421+W421+U421+Q421+O421+S421+AU421)</f>
        <v>44</v>
      </c>
      <c r="BH421" s="234">
        <f t="shared" ref="BH421:BH433" si="4457">SUM(O421+Q421+U421+W421+X421+AS421+AW421+AY421+BA421+BC421+S421+AQ421)</f>
        <v>42</v>
      </c>
      <c r="BI421" s="80"/>
      <c r="BJ421" s="80"/>
      <c r="BK421" s="80"/>
      <c r="BL421" s="80"/>
      <c r="BM421" s="80"/>
      <c r="BN421" s="227" t="s">
        <v>110</v>
      </c>
      <c r="BO421" s="228" t="s">
        <v>116</v>
      </c>
      <c r="BP421" s="228" t="s">
        <v>112</v>
      </c>
      <c r="BQ421" s="228" t="s">
        <v>117</v>
      </c>
      <c r="BR421" s="228">
        <v>309</v>
      </c>
      <c r="BS421" s="228">
        <v>6</v>
      </c>
      <c r="BT421" s="228">
        <v>93</v>
      </c>
      <c r="BU421" s="228">
        <v>1</v>
      </c>
      <c r="BV421" s="228">
        <v>1</v>
      </c>
      <c r="BW421" s="228">
        <v>1</v>
      </c>
      <c r="BX421" s="256">
        <v>54</v>
      </c>
      <c r="BY421" s="229">
        <f t="shared" ref="BY421:BY431" si="4458">SUM(BZ421+CB421+CD421+CF421+CH421)</f>
        <v>54</v>
      </c>
      <c r="BZ421" s="230"/>
      <c r="CA421" s="231">
        <f t="shared" ref="CA421:CA422" si="4459">SUM(BZ421)*BU421</f>
        <v>0</v>
      </c>
      <c r="CB421" s="230"/>
      <c r="CC421" s="231">
        <f t="shared" ref="CC421:CC432" si="4460">BV421*CB421</f>
        <v>0</v>
      </c>
      <c r="CD421" s="230">
        <v>48</v>
      </c>
      <c r="CE421" s="231">
        <f t="shared" ref="CE421:CE422" si="4461">SUM(CD421)*BV421</f>
        <v>48</v>
      </c>
      <c r="CF421" s="230">
        <v>6</v>
      </c>
      <c r="CG421" s="231">
        <f t="shared" ref="CG421:CG424" si="4462">SUM(CF421)*BW421</f>
        <v>6</v>
      </c>
      <c r="CH421" s="230"/>
      <c r="CI421" s="231">
        <f t="shared" ref="CI421:CI424" si="4463">SUM(CH421)*BV421*5</f>
        <v>0</v>
      </c>
      <c r="CJ421" s="232">
        <f t="shared" ref="CJ421:CJ424" si="4464">SUM(BW421*DJ421*2+BW421*DL421*2)</f>
        <v>0</v>
      </c>
      <c r="CK421" s="232">
        <v>2</v>
      </c>
      <c r="CL421" s="230"/>
      <c r="CM421" s="231"/>
      <c r="CN421" s="230"/>
      <c r="CO421" s="232">
        <f t="shared" ref="CO421:CO426" si="4465">SUM(CN421)*3*BT421/5</f>
        <v>0</v>
      </c>
      <c r="CP421" s="230"/>
      <c r="CQ421" s="233">
        <f t="shared" ref="CQ421:CQ426" si="4466">SUM(CP421*BT421*(30+4))</f>
        <v>0</v>
      </c>
      <c r="CR421" s="230"/>
      <c r="CS421" s="234">
        <f t="shared" ref="CS421:CS426" si="4467">SUM(CR421*BT421*3)</f>
        <v>0</v>
      </c>
      <c r="CT421" s="230"/>
      <c r="CU421" s="232">
        <f t="shared" ref="CU421:CU426" si="4468">SUM(CT421*BT421/3)</f>
        <v>0</v>
      </c>
      <c r="CV421" s="230"/>
      <c r="CW421" s="232">
        <f t="shared" ref="CW421:CW426" si="4469">SUM(CV421*BT421*2/3)</f>
        <v>0</v>
      </c>
      <c r="CX421" s="230"/>
      <c r="CY421" s="231">
        <f t="shared" ref="CY421:CY426" si="4470">SUM(CX421*BT421)</f>
        <v>0</v>
      </c>
      <c r="CZ421" s="230"/>
      <c r="DA421" s="231">
        <f t="shared" ref="DA421:DA422" si="4471">SUM(CZ421*BV421)</f>
        <v>0</v>
      </c>
      <c r="DB421" s="230"/>
      <c r="DC421" s="232">
        <f t="shared" ref="DC421:DC426" si="4472">SUM(DB421*BT421*2)</f>
        <v>0</v>
      </c>
      <c r="DD421" s="230">
        <v>1</v>
      </c>
      <c r="DE421" s="232">
        <f>DD421*BW421*6</f>
        <v>6</v>
      </c>
      <c r="DF421" s="248"/>
      <c r="DG421" s="234"/>
      <c r="DH421" s="248"/>
      <c r="DI421" s="234"/>
      <c r="DJ421" s="248"/>
      <c r="DK421" s="234"/>
      <c r="DL421" s="248"/>
      <c r="DM421" s="234"/>
      <c r="DN421" s="248"/>
      <c r="DO421" s="234"/>
      <c r="DP421" s="248"/>
      <c r="DQ421" s="234"/>
      <c r="DR421" s="234"/>
      <c r="DS421" s="234">
        <f t="shared" ref="DS421:DS433" si="4473">SUM(DA421+DQ421+DO421+DM421+DK421+DI421+DE421+DC421+CW421+CY421+CU421+CS421+CQ421+CO421+CM421+CK421+CJ421+CI421+CG421+CC421+CA421+CE421+DG421)</f>
        <v>62</v>
      </c>
      <c r="DT421" s="234">
        <f t="shared" ref="DT421:DT433" si="4474">SUM(CA421+CC421+CG421+CI421+CJ421+DE421+DI421+DK421+DM421+DO421+CE421+DC421)</f>
        <v>60</v>
      </c>
      <c r="DU421" s="80"/>
      <c r="DV421" s="227"/>
      <c r="DW421" s="80"/>
      <c r="DX421" s="80"/>
      <c r="DY421" s="80"/>
      <c r="DZ421" s="234"/>
      <c r="EA421" s="236"/>
      <c r="EB421" s="236"/>
      <c r="EC421" s="80"/>
      <c r="ED421" s="80"/>
      <c r="EE421" s="80"/>
      <c r="EF421" s="80"/>
      <c r="EG421" s="80"/>
      <c r="EH421" s="80"/>
      <c r="EI421" s="80"/>
      <c r="EJ421" s="80">
        <f t="shared" ref="EJ421:EJ433" si="4475">SUM(L421+BX421)</f>
        <v>90</v>
      </c>
      <c r="EK421" s="80">
        <f t="shared" ref="EK421:EK433" si="4476">SUM(M421+BY421)</f>
        <v>90</v>
      </c>
      <c r="EL421" s="80">
        <f t="shared" ref="EL421:EL433" si="4477">SUM(N421+BZ421)</f>
        <v>0</v>
      </c>
      <c r="EM421" s="237">
        <f t="shared" ref="EM421:EM433" si="4478">SUM(O421+CA421)</f>
        <v>0</v>
      </c>
      <c r="EN421" s="80">
        <f t="shared" ref="EN421:EN433" si="4479">SUM(P421+CB421)</f>
        <v>0</v>
      </c>
      <c r="EO421" s="80">
        <f t="shared" ref="EO421:EO433" si="4480">SUM(Q421+CC421)</f>
        <v>0</v>
      </c>
      <c r="EP421" s="80">
        <f t="shared" ref="EP421:EP433" si="4481">SUM(R421+CD421)</f>
        <v>78</v>
      </c>
      <c r="EQ421" s="80">
        <f t="shared" ref="EQ421:EQ433" si="4482">SUM(S421+CE421)</f>
        <v>78</v>
      </c>
      <c r="ER421" s="80">
        <f t="shared" ref="ER421:ER433" si="4483">SUM(T421+CF421)</f>
        <v>12</v>
      </c>
      <c r="ES421" s="80">
        <f t="shared" ref="ES421:ES433" si="4484">SUM(U421+CG421)</f>
        <v>12</v>
      </c>
      <c r="ET421" s="80">
        <f t="shared" ref="ET421:ET433" si="4485">SUM(V421+CH421)</f>
        <v>0</v>
      </c>
      <c r="EU421" s="80">
        <f t="shared" ref="EU421:EU433" si="4486">SUM(W421+CI421)</f>
        <v>0</v>
      </c>
      <c r="EV421" s="80">
        <f t="shared" ref="EV421:EV433" si="4487">SUM(X421+CJ421)</f>
        <v>0</v>
      </c>
      <c r="EW421" s="237">
        <f t="shared" ref="EW421:EW433" si="4488">SUM(Y421+CK421)</f>
        <v>4</v>
      </c>
      <c r="EX421" s="80">
        <f t="shared" ref="EX421:EX433" si="4489">SUM(Z421+CL421)</f>
        <v>0</v>
      </c>
      <c r="EY421" s="80">
        <f t="shared" ref="EY421:EY433" si="4490">SUM(AA421+CM421)</f>
        <v>0</v>
      </c>
      <c r="EZ421" s="80">
        <f t="shared" ref="EZ421:EZ433" si="4491">SUM(AB421+CN421)</f>
        <v>0</v>
      </c>
      <c r="FA421" s="80">
        <f t="shared" ref="FA421:FA433" si="4492">SUM(AC421+CO421)</f>
        <v>0</v>
      </c>
      <c r="FB421" s="80">
        <f t="shared" ref="FB421:FB433" si="4493">SUM(AD421+CP421)</f>
        <v>0</v>
      </c>
      <c r="FC421" s="80">
        <f t="shared" ref="FC421:FC433" si="4494">SUM(AE421+CQ421)</f>
        <v>0</v>
      </c>
      <c r="FD421" s="80">
        <f t="shared" ref="FD421:FD433" si="4495">SUM(AF421+CR421)</f>
        <v>0</v>
      </c>
      <c r="FE421" s="80">
        <f t="shared" ref="FE421:FE433" si="4496">SUM(AG421+CS421)</f>
        <v>0</v>
      </c>
      <c r="FF421" s="80">
        <f t="shared" ref="FF421:FF433" si="4497">SUM(AH421+CT421)</f>
        <v>0</v>
      </c>
      <c r="FG421" s="237">
        <f t="shared" ref="FG421:FG433" si="4498">SUM(AI421+CU421)</f>
        <v>0</v>
      </c>
      <c r="FH421" s="80">
        <f t="shared" ref="FH421:FH433" si="4499">SUM(AJ421+CV421)</f>
        <v>0</v>
      </c>
      <c r="FI421" s="80">
        <f t="shared" ref="FI421:FI433" si="4500">SUM(AK421+CW421)</f>
        <v>0</v>
      </c>
      <c r="FJ421" s="80">
        <f t="shared" ref="FJ421:FJ433" si="4501">SUM(AL421+CX421)</f>
        <v>0</v>
      </c>
      <c r="FK421" s="80">
        <f t="shared" ref="FK421:FK433" si="4502">SUM(AM421+CY421)</f>
        <v>0</v>
      </c>
      <c r="FL421" s="80">
        <f t="shared" ref="FL421:FL433" si="4503">SUM(AN421+CZ421)</f>
        <v>0</v>
      </c>
      <c r="FM421" s="80">
        <f t="shared" ref="FM421:FM433" si="4504">SUM(AO421+DA421)</f>
        <v>0</v>
      </c>
      <c r="FN421" s="80">
        <f t="shared" ref="FN421:FN433" si="4505">SUM(AP421+DB421)</f>
        <v>0</v>
      </c>
      <c r="FO421" s="80">
        <f t="shared" ref="FO421:FO433" si="4506">SUM(AQ421+DC421)</f>
        <v>0</v>
      </c>
      <c r="FP421" s="80">
        <f t="shared" ref="FP421:FP433" si="4507">SUM(AR421+DD421)</f>
        <v>2</v>
      </c>
      <c r="FQ421" s="80">
        <f t="shared" ref="FQ421:FQ433" si="4508">SUM(AS421+DE421)</f>
        <v>12</v>
      </c>
      <c r="FR421" s="80"/>
      <c r="FS421" s="80">
        <f t="shared" ref="FS421:FS433" si="4509">SUM(AU421+DG421)</f>
        <v>0</v>
      </c>
      <c r="FT421" s="80">
        <f t="shared" ref="FT421:FT433" si="4510">SUM(AV421+DH421)</f>
        <v>0</v>
      </c>
      <c r="FU421" s="80">
        <f t="shared" ref="FU421:FU433" si="4511">SUM(AW421+DI421)</f>
        <v>0</v>
      </c>
      <c r="FV421" s="80">
        <f t="shared" ref="FV421:FV433" si="4512">SUM(AX421+DJ421)</f>
        <v>0</v>
      </c>
      <c r="FW421" s="80">
        <f t="shared" ref="FW421:FW433" si="4513">SUM(AY421+DK421)</f>
        <v>0</v>
      </c>
      <c r="FX421" s="80">
        <f t="shared" ref="FX421:FX433" si="4514">SUM(AZ421+DL421)</f>
        <v>0</v>
      </c>
      <c r="FY421" s="80">
        <f t="shared" ref="FY421:FY433" si="4515">SUM(BA421+DM421)</f>
        <v>0</v>
      </c>
      <c r="FZ421" s="80">
        <f t="shared" ref="FZ421:FZ433" si="4516">SUM(BB421+DN421)</f>
        <v>0</v>
      </c>
      <c r="GA421" s="80">
        <f t="shared" ref="GA421:GA433" si="4517">SUM(BC421+DO421)</f>
        <v>0</v>
      </c>
      <c r="GB421" s="80">
        <f t="shared" ref="GB421:GB433" si="4518">SUM(BD421+DP421)</f>
        <v>0</v>
      </c>
      <c r="GC421" s="80">
        <f t="shared" ref="GC421:GC433" si="4519">SUM(BE421+DQ421)</f>
        <v>0</v>
      </c>
      <c r="GD421" s="80">
        <f t="shared" ref="GD421:GD433" si="4520">SUM(BF421+DR421)</f>
        <v>0</v>
      </c>
      <c r="GE421" s="238">
        <f t="shared" ref="GE421:GE433" si="4521">SUM(BG421+DS421)</f>
        <v>106</v>
      </c>
      <c r="GF421" s="239">
        <f t="shared" ref="GF421:GF433" si="4522">SUM(BH421+DT421)</f>
        <v>102</v>
      </c>
      <c r="GG421" s="80"/>
      <c r="GH421" s="80"/>
      <c r="GI421" s="80"/>
      <c r="GJ421" s="80"/>
      <c r="GL421" s="240"/>
      <c r="GM421" s="240"/>
      <c r="GN421" s="241"/>
      <c r="GO421" s="242"/>
      <c r="GP421" s="247"/>
      <c r="GR421" s="244"/>
    </row>
    <row r="422" spans="1:200" s="2" customFormat="1" ht="24.95" hidden="1" customHeight="1">
      <c r="A422" s="31"/>
      <c r="B422" s="102" t="s">
        <v>110</v>
      </c>
      <c r="C422" s="45" t="s">
        <v>116</v>
      </c>
      <c r="D422" s="45" t="s">
        <v>112</v>
      </c>
      <c r="E422" s="45" t="s">
        <v>117</v>
      </c>
      <c r="F422" s="45">
        <v>310</v>
      </c>
      <c r="G422" s="45">
        <v>5</v>
      </c>
      <c r="H422" s="45">
        <v>93</v>
      </c>
      <c r="I422" s="45">
        <v>1</v>
      </c>
      <c r="J422" s="45">
        <v>1</v>
      </c>
      <c r="K422" s="45">
        <v>1</v>
      </c>
      <c r="L422" s="44">
        <v>36</v>
      </c>
      <c r="M422" s="99">
        <f t="shared" si="4440"/>
        <v>36</v>
      </c>
      <c r="N422" s="62"/>
      <c r="O422" s="58">
        <f t="shared" si="4441"/>
        <v>0</v>
      </c>
      <c r="P422" s="62"/>
      <c r="Q422" s="58">
        <f t="shared" si="4442"/>
        <v>0</v>
      </c>
      <c r="R422" s="62">
        <v>30</v>
      </c>
      <c r="S422" s="58">
        <f t="shared" si="4443"/>
        <v>30</v>
      </c>
      <c r="T422" s="62">
        <v>6</v>
      </c>
      <c r="U422" s="58">
        <f t="shared" si="4444"/>
        <v>6</v>
      </c>
      <c r="V422" s="62"/>
      <c r="W422" s="58">
        <f t="shared" si="4445"/>
        <v>0</v>
      </c>
      <c r="X422" s="51">
        <f t="shared" si="4446"/>
        <v>0</v>
      </c>
      <c r="Y422" s="51">
        <v>2</v>
      </c>
      <c r="Z422" s="62"/>
      <c r="AA422" s="58"/>
      <c r="AB422" s="62"/>
      <c r="AC422" s="51">
        <f t="shared" si="4447"/>
        <v>0</v>
      </c>
      <c r="AD422" s="62"/>
      <c r="AE422" s="100">
        <f t="shared" si="4448"/>
        <v>0</v>
      </c>
      <c r="AF422" s="62"/>
      <c r="AG422" s="52">
        <f t="shared" si="4449"/>
        <v>0</v>
      </c>
      <c r="AH422" s="62"/>
      <c r="AI422" s="51">
        <f t="shared" si="4450"/>
        <v>0</v>
      </c>
      <c r="AJ422" s="62"/>
      <c r="AK422" s="51">
        <f t="shared" si="4451"/>
        <v>0</v>
      </c>
      <c r="AL422" s="62"/>
      <c r="AM422" s="58">
        <f t="shared" si="4452"/>
        <v>0</v>
      </c>
      <c r="AN422" s="62"/>
      <c r="AO422" s="58">
        <f t="shared" si="4453"/>
        <v>0</v>
      </c>
      <c r="AP422" s="62"/>
      <c r="AQ422" s="51">
        <f t="shared" si="4454"/>
        <v>0</v>
      </c>
      <c r="AR422" s="62">
        <v>1</v>
      </c>
      <c r="AS422" s="51">
        <f>AR422*K422*6</f>
        <v>6</v>
      </c>
      <c r="AT422" s="62"/>
      <c r="AU422" s="51">
        <f t="shared" si="4455"/>
        <v>0</v>
      </c>
      <c r="AV422" s="63"/>
      <c r="AW422" s="52"/>
      <c r="AX422" s="63"/>
      <c r="AY422" s="52"/>
      <c r="AZ422" s="63"/>
      <c r="BA422" s="52"/>
      <c r="BB422" s="63"/>
      <c r="BC422" s="52"/>
      <c r="BD422" s="63"/>
      <c r="BE422" s="52"/>
      <c r="BF422" s="52"/>
      <c r="BG422" s="52">
        <f t="shared" ref="BG422" si="4523">SUM(AO422+BE422+BC422+BA422+AY422+AW422+AS422+AQ422+AK422+AM422+AI422+AG422+AE422+AC422+AA422+Y422+X422+W422+U422+Q422+O422+S422+AU422)</f>
        <v>44</v>
      </c>
      <c r="BH422" s="52">
        <f t="shared" si="4457"/>
        <v>42</v>
      </c>
      <c r="BI422" s="44"/>
      <c r="BJ422" s="44"/>
      <c r="BK422" s="44"/>
      <c r="BL422" s="44"/>
      <c r="BM422" s="31"/>
      <c r="BN422" s="44" t="s">
        <v>110</v>
      </c>
      <c r="BO422" s="45" t="s">
        <v>116</v>
      </c>
      <c r="BP422" s="45" t="s">
        <v>112</v>
      </c>
      <c r="BQ422" s="45" t="s">
        <v>117</v>
      </c>
      <c r="BR422" s="45">
        <v>310</v>
      </c>
      <c r="BS422" s="45">
        <v>6</v>
      </c>
      <c r="BT422" s="45">
        <v>93</v>
      </c>
      <c r="BU422" s="45">
        <v>1</v>
      </c>
      <c r="BV422" s="45">
        <v>1</v>
      </c>
      <c r="BW422" s="45">
        <v>1</v>
      </c>
      <c r="BX422" s="104">
        <v>54</v>
      </c>
      <c r="BY422" s="99">
        <f t="shared" si="4458"/>
        <v>54</v>
      </c>
      <c r="BZ422" s="62"/>
      <c r="CA422" s="58">
        <f t="shared" si="4459"/>
        <v>0</v>
      </c>
      <c r="CB422" s="62"/>
      <c r="CC422" s="58">
        <f t="shared" si="4460"/>
        <v>0</v>
      </c>
      <c r="CD422" s="62">
        <v>48</v>
      </c>
      <c r="CE422" s="58">
        <f t="shared" si="4461"/>
        <v>48</v>
      </c>
      <c r="CF422" s="62">
        <v>6</v>
      </c>
      <c r="CG422" s="58">
        <f t="shared" si="4462"/>
        <v>6</v>
      </c>
      <c r="CH422" s="62"/>
      <c r="CI422" s="58">
        <f t="shared" si="4463"/>
        <v>0</v>
      </c>
      <c r="CJ422" s="51">
        <f t="shared" si="4464"/>
        <v>0</v>
      </c>
      <c r="CK422" s="51">
        <v>2</v>
      </c>
      <c r="CL422" s="62"/>
      <c r="CM422" s="58"/>
      <c r="CN422" s="62"/>
      <c r="CO422" s="51">
        <f t="shared" si="4465"/>
        <v>0</v>
      </c>
      <c r="CP422" s="62"/>
      <c r="CQ422" s="100">
        <f t="shared" si="4466"/>
        <v>0</v>
      </c>
      <c r="CR422" s="62"/>
      <c r="CS422" s="52">
        <f t="shared" si="4467"/>
        <v>0</v>
      </c>
      <c r="CT422" s="62"/>
      <c r="CU422" s="51">
        <f t="shared" si="4468"/>
        <v>0</v>
      </c>
      <c r="CV422" s="62"/>
      <c r="CW422" s="51">
        <f t="shared" si="4469"/>
        <v>0</v>
      </c>
      <c r="CX422" s="62"/>
      <c r="CY422" s="58">
        <f t="shared" si="4470"/>
        <v>0</v>
      </c>
      <c r="CZ422" s="62"/>
      <c r="DA422" s="58">
        <f t="shared" si="4471"/>
        <v>0</v>
      </c>
      <c r="DB422" s="62"/>
      <c r="DC422" s="51">
        <f t="shared" si="4472"/>
        <v>0</v>
      </c>
      <c r="DD422" s="62">
        <v>1</v>
      </c>
      <c r="DE422" s="51">
        <f>DD422*BW422*6</f>
        <v>6</v>
      </c>
      <c r="DF422" s="63"/>
      <c r="DG422" s="52"/>
      <c r="DH422" s="63"/>
      <c r="DI422" s="52"/>
      <c r="DJ422" s="63"/>
      <c r="DK422" s="52"/>
      <c r="DL422" s="63"/>
      <c r="DM422" s="52"/>
      <c r="DN422" s="63"/>
      <c r="DO422" s="52"/>
      <c r="DP422" s="63"/>
      <c r="DQ422" s="52"/>
      <c r="DR422" s="52"/>
      <c r="DS422" s="52">
        <f t="shared" si="4473"/>
        <v>62</v>
      </c>
      <c r="DT422" s="52">
        <f t="shared" si="4474"/>
        <v>60</v>
      </c>
      <c r="DU422" s="31"/>
      <c r="DV422" s="31"/>
      <c r="DW422" s="31"/>
      <c r="DX422" s="31"/>
      <c r="DY422" s="31"/>
      <c r="DZ422" s="52"/>
      <c r="EA422" s="101"/>
      <c r="EB422" s="101"/>
      <c r="EC422" s="31"/>
      <c r="ED422" s="31"/>
      <c r="EE422" s="31"/>
      <c r="EF422" s="31"/>
      <c r="EG422" s="31"/>
      <c r="EH422" s="31"/>
      <c r="EI422" s="31"/>
      <c r="EJ422" s="31">
        <f t="shared" si="4475"/>
        <v>90</v>
      </c>
      <c r="EK422" s="31">
        <f t="shared" si="4476"/>
        <v>90</v>
      </c>
      <c r="EL422" s="31">
        <f t="shared" si="4477"/>
        <v>0</v>
      </c>
      <c r="EM422" s="30">
        <f t="shared" si="4478"/>
        <v>0</v>
      </c>
      <c r="EN422" s="31">
        <f t="shared" si="4479"/>
        <v>0</v>
      </c>
      <c r="EO422" s="31">
        <f t="shared" si="4480"/>
        <v>0</v>
      </c>
      <c r="EP422" s="31">
        <f t="shared" si="4481"/>
        <v>78</v>
      </c>
      <c r="EQ422" s="31">
        <f t="shared" si="4482"/>
        <v>78</v>
      </c>
      <c r="ER422" s="31">
        <f t="shared" si="4483"/>
        <v>12</v>
      </c>
      <c r="ES422" s="31">
        <f t="shared" si="4484"/>
        <v>12</v>
      </c>
      <c r="ET422" s="31">
        <f t="shared" si="4485"/>
        <v>0</v>
      </c>
      <c r="EU422" s="31">
        <f t="shared" si="4486"/>
        <v>0</v>
      </c>
      <c r="EV422" s="31">
        <f t="shared" si="4487"/>
        <v>0</v>
      </c>
      <c r="EW422" s="30">
        <f t="shared" si="4488"/>
        <v>4</v>
      </c>
      <c r="EX422" s="31">
        <f t="shared" si="4489"/>
        <v>0</v>
      </c>
      <c r="EY422" s="31">
        <f t="shared" si="4490"/>
        <v>0</v>
      </c>
      <c r="EZ422" s="31">
        <f t="shared" si="4491"/>
        <v>0</v>
      </c>
      <c r="FA422" s="31">
        <f t="shared" si="4492"/>
        <v>0</v>
      </c>
      <c r="FB422" s="31">
        <f t="shared" si="4493"/>
        <v>0</v>
      </c>
      <c r="FC422" s="31">
        <f t="shared" si="4494"/>
        <v>0</v>
      </c>
      <c r="FD422" s="31">
        <f t="shared" si="4495"/>
        <v>0</v>
      </c>
      <c r="FE422" s="31">
        <f t="shared" si="4496"/>
        <v>0</v>
      </c>
      <c r="FF422" s="31">
        <f t="shared" si="4497"/>
        <v>0</v>
      </c>
      <c r="FG422" s="30">
        <f t="shared" si="4498"/>
        <v>0</v>
      </c>
      <c r="FH422" s="31">
        <f t="shared" si="4499"/>
        <v>0</v>
      </c>
      <c r="FI422" s="31">
        <f t="shared" si="4500"/>
        <v>0</v>
      </c>
      <c r="FJ422" s="31">
        <f t="shared" si="4501"/>
        <v>0</v>
      </c>
      <c r="FK422" s="31">
        <f t="shared" si="4502"/>
        <v>0</v>
      </c>
      <c r="FL422" s="31">
        <f t="shared" si="4503"/>
        <v>0</v>
      </c>
      <c r="FM422" s="31">
        <f t="shared" si="4504"/>
        <v>0</v>
      </c>
      <c r="FN422" s="31">
        <f t="shared" si="4505"/>
        <v>0</v>
      </c>
      <c r="FO422" s="31">
        <f t="shared" si="4506"/>
        <v>0</v>
      </c>
      <c r="FP422" s="31">
        <f t="shared" si="4507"/>
        <v>2</v>
      </c>
      <c r="FQ422" s="31">
        <f t="shared" si="4508"/>
        <v>12</v>
      </c>
      <c r="FR422" s="31"/>
      <c r="FS422" s="31">
        <f t="shared" si="4509"/>
        <v>0</v>
      </c>
      <c r="FT422" s="31">
        <f t="shared" si="4510"/>
        <v>0</v>
      </c>
      <c r="FU422" s="31">
        <f t="shared" si="4511"/>
        <v>0</v>
      </c>
      <c r="FV422" s="31">
        <f t="shared" si="4512"/>
        <v>0</v>
      </c>
      <c r="FW422" s="31">
        <f t="shared" si="4513"/>
        <v>0</v>
      </c>
      <c r="FX422" s="31">
        <f t="shared" si="4514"/>
        <v>0</v>
      </c>
      <c r="FY422" s="31">
        <f t="shared" si="4515"/>
        <v>0</v>
      </c>
      <c r="FZ422" s="31">
        <f t="shared" si="4516"/>
        <v>0</v>
      </c>
      <c r="GA422" s="31">
        <f t="shared" si="4517"/>
        <v>0</v>
      </c>
      <c r="GB422" s="31">
        <f t="shared" si="4518"/>
        <v>0</v>
      </c>
      <c r="GC422" s="31">
        <f t="shared" si="4519"/>
        <v>0</v>
      </c>
      <c r="GD422" s="31">
        <f t="shared" si="4520"/>
        <v>0</v>
      </c>
      <c r="GE422" s="97">
        <f t="shared" si="4521"/>
        <v>106</v>
      </c>
      <c r="GF422" s="98">
        <f t="shared" si="4522"/>
        <v>102</v>
      </c>
      <c r="GG422" s="31"/>
      <c r="GH422" s="31"/>
      <c r="GI422" s="31"/>
      <c r="GJ422" s="31"/>
      <c r="GL422" s="7"/>
      <c r="GM422" s="7"/>
      <c r="GN422" s="11"/>
      <c r="GO422" s="33"/>
      <c r="GP422" s="40"/>
      <c r="GR422" s="36"/>
    </row>
    <row r="423" spans="1:200" s="2" customFormat="1" ht="24.95" hidden="1" customHeight="1">
      <c r="A423" s="31"/>
      <c r="B423" s="102" t="s">
        <v>110</v>
      </c>
      <c r="C423" s="45" t="s">
        <v>116</v>
      </c>
      <c r="D423" s="45" t="s">
        <v>118</v>
      </c>
      <c r="E423" s="45" t="s">
        <v>117</v>
      </c>
      <c r="F423" s="45">
        <v>409</v>
      </c>
      <c r="G423" s="45">
        <v>7</v>
      </c>
      <c r="H423" s="45">
        <v>74</v>
      </c>
      <c r="I423" s="45">
        <v>1</v>
      </c>
      <c r="J423" s="45">
        <v>1</v>
      </c>
      <c r="K423" s="45">
        <v>1</v>
      </c>
      <c r="L423" s="44">
        <v>38</v>
      </c>
      <c r="M423" s="99">
        <f t="shared" si="4440"/>
        <v>38</v>
      </c>
      <c r="N423" s="62"/>
      <c r="O423" s="58">
        <f t="shared" si="4441"/>
        <v>0</v>
      </c>
      <c r="P423" s="62"/>
      <c r="Q423" s="58">
        <f t="shared" si="4442"/>
        <v>0</v>
      </c>
      <c r="R423" s="62">
        <v>32</v>
      </c>
      <c r="S423" s="58">
        <f t="shared" si="4443"/>
        <v>32</v>
      </c>
      <c r="T423" s="62">
        <v>6</v>
      </c>
      <c r="U423" s="58">
        <f t="shared" si="4444"/>
        <v>6</v>
      </c>
      <c r="V423" s="62"/>
      <c r="W423" s="58">
        <f t="shared" si="4445"/>
        <v>0</v>
      </c>
      <c r="X423" s="51">
        <f t="shared" si="4446"/>
        <v>0</v>
      </c>
      <c r="Y423" s="51">
        <v>2</v>
      </c>
      <c r="Z423" s="62"/>
      <c r="AA423" s="58"/>
      <c r="AB423" s="62"/>
      <c r="AC423" s="51">
        <f t="shared" si="4447"/>
        <v>0</v>
      </c>
      <c r="AD423" s="62"/>
      <c r="AE423" s="100">
        <f t="shared" si="4448"/>
        <v>0</v>
      </c>
      <c r="AF423" s="62"/>
      <c r="AG423" s="52">
        <f t="shared" si="4449"/>
        <v>0</v>
      </c>
      <c r="AH423" s="62"/>
      <c r="AI423" s="51">
        <f t="shared" si="4450"/>
        <v>0</v>
      </c>
      <c r="AJ423" s="62"/>
      <c r="AK423" s="51">
        <f t="shared" si="4451"/>
        <v>0</v>
      </c>
      <c r="AL423" s="62"/>
      <c r="AM423" s="58">
        <f t="shared" si="4452"/>
        <v>0</v>
      </c>
      <c r="AN423" s="62"/>
      <c r="AO423" s="58">
        <f t="shared" si="4453"/>
        <v>0</v>
      </c>
      <c r="AP423" s="62"/>
      <c r="AQ423" s="51">
        <f t="shared" si="4454"/>
        <v>0</v>
      </c>
      <c r="AR423" s="62">
        <v>1</v>
      </c>
      <c r="AS423" s="51">
        <f t="shared" ref="AS423:AS424" si="4524">AR423*K423*6</f>
        <v>6</v>
      </c>
      <c r="AT423" s="63"/>
      <c r="AU423" s="52"/>
      <c r="AV423" s="63"/>
      <c r="AW423" s="52"/>
      <c r="AX423" s="63"/>
      <c r="AY423" s="52"/>
      <c r="AZ423" s="63"/>
      <c r="BA423" s="52"/>
      <c r="BB423" s="63"/>
      <c r="BC423" s="52"/>
      <c r="BD423" s="63"/>
      <c r="BE423" s="52"/>
      <c r="BF423" s="52"/>
      <c r="BG423" s="52">
        <f t="shared" ref="BG423" si="4525">SUM(AO423+BE423+BC423+BA423+AY423+AW423+AS423+AQ423+AK423+AM423+AI423+AG423+AE423+AC423+AA423+Y423+X423+W423+U423+Q423+O423+S423+AU423)</f>
        <v>46</v>
      </c>
      <c r="BH423" s="52">
        <f t="shared" si="4457"/>
        <v>44</v>
      </c>
      <c r="BI423" s="31"/>
      <c r="BJ423" s="31"/>
      <c r="BK423" s="31"/>
      <c r="BL423" s="31"/>
      <c r="BM423" s="31"/>
      <c r="BN423" s="44" t="s">
        <v>110</v>
      </c>
      <c r="BO423" s="45" t="s">
        <v>116</v>
      </c>
      <c r="BP423" s="45" t="s">
        <v>118</v>
      </c>
      <c r="BQ423" s="45" t="s">
        <v>117</v>
      </c>
      <c r="BR423" s="45">
        <v>409</v>
      </c>
      <c r="BS423" s="45">
        <v>8</v>
      </c>
      <c r="BT423" s="45">
        <v>74</v>
      </c>
      <c r="BU423" s="45">
        <v>1</v>
      </c>
      <c r="BV423" s="45">
        <v>1</v>
      </c>
      <c r="BW423" s="45">
        <v>1</v>
      </c>
      <c r="BX423" s="44">
        <v>44</v>
      </c>
      <c r="BY423" s="99">
        <f t="shared" si="4458"/>
        <v>44</v>
      </c>
      <c r="BZ423" s="62"/>
      <c r="CA423" s="58">
        <f t="shared" ref="CA423:CA424" si="4526">SUM(BZ423)*BU423</f>
        <v>0</v>
      </c>
      <c r="CB423" s="62"/>
      <c r="CC423" s="58">
        <f t="shared" si="4460"/>
        <v>0</v>
      </c>
      <c r="CD423" s="62">
        <v>38</v>
      </c>
      <c r="CE423" s="58">
        <f t="shared" ref="CE423:CE424" si="4527">SUM(CD423)*BV423</f>
        <v>38</v>
      </c>
      <c r="CF423" s="62">
        <v>6</v>
      </c>
      <c r="CG423" s="58">
        <f t="shared" si="4462"/>
        <v>6</v>
      </c>
      <c r="CH423" s="62"/>
      <c r="CI423" s="58">
        <f t="shared" si="4463"/>
        <v>0</v>
      </c>
      <c r="CJ423" s="51">
        <f t="shared" si="4464"/>
        <v>0</v>
      </c>
      <c r="CK423" s="51">
        <v>2</v>
      </c>
      <c r="CL423" s="62"/>
      <c r="CM423" s="58"/>
      <c r="CN423" s="62"/>
      <c r="CO423" s="51">
        <f t="shared" si="4465"/>
        <v>0</v>
      </c>
      <c r="CP423" s="62"/>
      <c r="CQ423" s="100">
        <f t="shared" si="4466"/>
        <v>0</v>
      </c>
      <c r="CR423" s="62"/>
      <c r="CS423" s="52">
        <f t="shared" si="4467"/>
        <v>0</v>
      </c>
      <c r="CT423" s="62"/>
      <c r="CU423" s="51">
        <f t="shared" si="4468"/>
        <v>0</v>
      </c>
      <c r="CV423" s="62"/>
      <c r="CW423" s="51">
        <f t="shared" si="4469"/>
        <v>0</v>
      </c>
      <c r="CX423" s="62"/>
      <c r="CY423" s="58">
        <f t="shared" si="4470"/>
        <v>0</v>
      </c>
      <c r="CZ423" s="62"/>
      <c r="DA423" s="58">
        <f t="shared" ref="DA423:DA426" si="4528">SUM(CZ423*BV423)</f>
        <v>0</v>
      </c>
      <c r="DB423" s="62"/>
      <c r="DC423" s="51">
        <f t="shared" si="4472"/>
        <v>0</v>
      </c>
      <c r="DD423" s="62">
        <v>1</v>
      </c>
      <c r="DE423" s="51">
        <f t="shared" ref="DE423:DE424" si="4529">DD423*BW423*6</f>
        <v>6</v>
      </c>
      <c r="DF423" s="63"/>
      <c r="DG423" s="52"/>
      <c r="DH423" s="63"/>
      <c r="DI423" s="52"/>
      <c r="DJ423" s="63"/>
      <c r="DK423" s="52"/>
      <c r="DL423" s="63"/>
      <c r="DM423" s="52"/>
      <c r="DN423" s="63"/>
      <c r="DO423" s="52"/>
      <c r="DP423" s="63"/>
      <c r="DQ423" s="52"/>
      <c r="DR423" s="52"/>
      <c r="DS423" s="52">
        <f t="shared" si="4473"/>
        <v>52</v>
      </c>
      <c r="DT423" s="52">
        <f t="shared" si="4474"/>
        <v>50</v>
      </c>
      <c r="DU423" s="31"/>
      <c r="DV423" s="31"/>
      <c r="DW423" s="31"/>
      <c r="DX423" s="31"/>
      <c r="DY423" s="31"/>
      <c r="DZ423" s="44"/>
      <c r="EA423" s="45"/>
      <c r="EB423" s="45"/>
      <c r="EC423" s="31"/>
      <c r="ED423" s="31"/>
      <c r="EE423" s="31"/>
      <c r="EF423" s="31"/>
      <c r="EG423" s="31"/>
      <c r="EH423" s="31"/>
      <c r="EI423" s="31"/>
      <c r="EJ423" s="31">
        <f t="shared" si="4475"/>
        <v>82</v>
      </c>
      <c r="EK423" s="31">
        <f t="shared" si="4476"/>
        <v>82</v>
      </c>
      <c r="EL423" s="31">
        <f t="shared" si="4477"/>
        <v>0</v>
      </c>
      <c r="EM423" s="30">
        <f t="shared" si="4478"/>
        <v>0</v>
      </c>
      <c r="EN423" s="31">
        <f t="shared" si="4479"/>
        <v>0</v>
      </c>
      <c r="EO423" s="31">
        <f t="shared" si="4480"/>
        <v>0</v>
      </c>
      <c r="EP423" s="31">
        <f t="shared" si="4481"/>
        <v>70</v>
      </c>
      <c r="EQ423" s="31">
        <f t="shared" si="4482"/>
        <v>70</v>
      </c>
      <c r="ER423" s="31">
        <f t="shared" si="4483"/>
        <v>12</v>
      </c>
      <c r="ES423" s="31">
        <f t="shared" si="4484"/>
        <v>12</v>
      </c>
      <c r="ET423" s="31">
        <f t="shared" si="4485"/>
        <v>0</v>
      </c>
      <c r="EU423" s="31">
        <f t="shared" si="4486"/>
        <v>0</v>
      </c>
      <c r="EV423" s="31">
        <f t="shared" si="4487"/>
        <v>0</v>
      </c>
      <c r="EW423" s="30">
        <f t="shared" si="4488"/>
        <v>4</v>
      </c>
      <c r="EX423" s="31">
        <f t="shared" si="4489"/>
        <v>0</v>
      </c>
      <c r="EY423" s="31">
        <f t="shared" si="4490"/>
        <v>0</v>
      </c>
      <c r="EZ423" s="31">
        <f t="shared" si="4491"/>
        <v>0</v>
      </c>
      <c r="FA423" s="31">
        <f t="shared" si="4492"/>
        <v>0</v>
      </c>
      <c r="FB423" s="31">
        <f t="shared" si="4493"/>
        <v>0</v>
      </c>
      <c r="FC423" s="31">
        <f t="shared" si="4494"/>
        <v>0</v>
      </c>
      <c r="FD423" s="31">
        <f t="shared" si="4495"/>
        <v>0</v>
      </c>
      <c r="FE423" s="31">
        <f t="shared" si="4496"/>
        <v>0</v>
      </c>
      <c r="FF423" s="31">
        <f t="shared" si="4497"/>
        <v>0</v>
      </c>
      <c r="FG423" s="30">
        <f t="shared" si="4498"/>
        <v>0</v>
      </c>
      <c r="FH423" s="31">
        <f t="shared" si="4499"/>
        <v>0</v>
      </c>
      <c r="FI423" s="31">
        <f t="shared" si="4500"/>
        <v>0</v>
      </c>
      <c r="FJ423" s="31">
        <f t="shared" si="4501"/>
        <v>0</v>
      </c>
      <c r="FK423" s="31">
        <f t="shared" si="4502"/>
        <v>0</v>
      </c>
      <c r="FL423" s="31">
        <f t="shared" si="4503"/>
        <v>0</v>
      </c>
      <c r="FM423" s="31">
        <f t="shared" si="4504"/>
        <v>0</v>
      </c>
      <c r="FN423" s="31">
        <f t="shared" si="4505"/>
        <v>0</v>
      </c>
      <c r="FO423" s="31">
        <f t="shared" si="4506"/>
        <v>0</v>
      </c>
      <c r="FP423" s="31">
        <f t="shared" si="4507"/>
        <v>2</v>
      </c>
      <c r="FQ423" s="31">
        <f t="shared" si="4508"/>
        <v>12</v>
      </c>
      <c r="FR423" s="31"/>
      <c r="FS423" s="31">
        <f t="shared" si="4509"/>
        <v>0</v>
      </c>
      <c r="FT423" s="31">
        <f t="shared" si="4510"/>
        <v>0</v>
      </c>
      <c r="FU423" s="31">
        <f t="shared" si="4511"/>
        <v>0</v>
      </c>
      <c r="FV423" s="31">
        <f t="shared" si="4512"/>
        <v>0</v>
      </c>
      <c r="FW423" s="31">
        <f t="shared" si="4513"/>
        <v>0</v>
      </c>
      <c r="FX423" s="31">
        <f t="shared" si="4514"/>
        <v>0</v>
      </c>
      <c r="FY423" s="31">
        <f t="shared" si="4515"/>
        <v>0</v>
      </c>
      <c r="FZ423" s="31">
        <f t="shared" si="4516"/>
        <v>0</v>
      </c>
      <c r="GA423" s="31">
        <f t="shared" si="4517"/>
        <v>0</v>
      </c>
      <c r="GB423" s="31">
        <f t="shared" si="4518"/>
        <v>0</v>
      </c>
      <c r="GC423" s="31">
        <f t="shared" si="4519"/>
        <v>0</v>
      </c>
      <c r="GD423" s="31">
        <f t="shared" si="4520"/>
        <v>0</v>
      </c>
      <c r="GE423" s="97">
        <f t="shared" si="4521"/>
        <v>98</v>
      </c>
      <c r="GF423" s="98">
        <f t="shared" si="4522"/>
        <v>94</v>
      </c>
      <c r="GG423" s="31"/>
      <c r="GH423" s="31"/>
      <c r="GI423" s="31"/>
      <c r="GJ423" s="31"/>
      <c r="GL423" s="7"/>
      <c r="GM423" s="7"/>
      <c r="GN423" s="11"/>
      <c r="GO423" s="33"/>
      <c r="GP423" s="40"/>
      <c r="GR423" s="36"/>
    </row>
    <row r="424" spans="1:200" s="2" customFormat="1" ht="24.95" hidden="1" customHeight="1">
      <c r="A424" s="31"/>
      <c r="B424" s="102" t="s">
        <v>110</v>
      </c>
      <c r="C424" s="45" t="s">
        <v>116</v>
      </c>
      <c r="D424" s="45" t="s">
        <v>118</v>
      </c>
      <c r="E424" s="45" t="s">
        <v>117</v>
      </c>
      <c r="F424" s="45">
        <v>410</v>
      </c>
      <c r="G424" s="45">
        <v>7</v>
      </c>
      <c r="H424" s="45">
        <v>74</v>
      </c>
      <c r="I424" s="45">
        <v>1</v>
      </c>
      <c r="J424" s="45">
        <v>1</v>
      </c>
      <c r="K424" s="45">
        <v>1</v>
      </c>
      <c r="L424" s="44">
        <v>38</v>
      </c>
      <c r="M424" s="99">
        <f t="shared" si="4440"/>
        <v>38</v>
      </c>
      <c r="N424" s="62"/>
      <c r="O424" s="58">
        <f t="shared" si="4441"/>
        <v>0</v>
      </c>
      <c r="P424" s="62"/>
      <c r="Q424" s="58">
        <f t="shared" si="4442"/>
        <v>0</v>
      </c>
      <c r="R424" s="62">
        <v>32</v>
      </c>
      <c r="S424" s="58">
        <f t="shared" si="4443"/>
        <v>32</v>
      </c>
      <c r="T424" s="62">
        <v>6</v>
      </c>
      <c r="U424" s="58">
        <f t="shared" si="4444"/>
        <v>6</v>
      </c>
      <c r="V424" s="62"/>
      <c r="W424" s="58">
        <f t="shared" si="4445"/>
        <v>0</v>
      </c>
      <c r="X424" s="51">
        <f t="shared" si="4446"/>
        <v>0</v>
      </c>
      <c r="Y424" s="51">
        <v>2</v>
      </c>
      <c r="Z424" s="62"/>
      <c r="AA424" s="58"/>
      <c r="AB424" s="62"/>
      <c r="AC424" s="51">
        <f t="shared" si="4447"/>
        <v>0</v>
      </c>
      <c r="AD424" s="62"/>
      <c r="AE424" s="100">
        <f t="shared" si="4448"/>
        <v>0</v>
      </c>
      <c r="AF424" s="62"/>
      <c r="AG424" s="52">
        <f t="shared" si="4449"/>
        <v>0</v>
      </c>
      <c r="AH424" s="62"/>
      <c r="AI424" s="51">
        <f t="shared" si="4450"/>
        <v>0</v>
      </c>
      <c r="AJ424" s="62"/>
      <c r="AK424" s="51">
        <f t="shared" si="4451"/>
        <v>0</v>
      </c>
      <c r="AL424" s="62"/>
      <c r="AM424" s="58">
        <f t="shared" si="4452"/>
        <v>0</v>
      </c>
      <c r="AN424" s="62"/>
      <c r="AO424" s="58">
        <f t="shared" si="4453"/>
        <v>0</v>
      </c>
      <c r="AP424" s="62"/>
      <c r="AQ424" s="51">
        <f t="shared" si="4454"/>
        <v>0</v>
      </c>
      <c r="AR424" s="62">
        <v>1</v>
      </c>
      <c r="AS424" s="51">
        <f t="shared" si="4524"/>
        <v>6</v>
      </c>
      <c r="AT424" s="63"/>
      <c r="AU424" s="52"/>
      <c r="AV424" s="63"/>
      <c r="AW424" s="52"/>
      <c r="AX424" s="63"/>
      <c r="AY424" s="52"/>
      <c r="AZ424" s="63"/>
      <c r="BA424" s="52"/>
      <c r="BB424" s="63"/>
      <c r="BC424" s="52"/>
      <c r="BD424" s="63"/>
      <c r="BE424" s="52"/>
      <c r="BF424" s="52"/>
      <c r="BG424" s="52">
        <f t="shared" ref="BG424" si="4530">SUM(AO424+BE424+BC424+BA424+AY424+AW424+AS424+AQ424+AK424+AM424+AI424+AG424+AE424+AC424+AA424+Y424+X424+W424+U424+Q424+O424+S424+AU424)</f>
        <v>46</v>
      </c>
      <c r="BH424" s="52">
        <f t="shared" si="4457"/>
        <v>44</v>
      </c>
      <c r="BI424" s="31"/>
      <c r="BJ424" s="31"/>
      <c r="BK424" s="31"/>
      <c r="BL424" s="31"/>
      <c r="BM424" s="31"/>
      <c r="BN424" s="44" t="s">
        <v>110</v>
      </c>
      <c r="BO424" s="45" t="s">
        <v>116</v>
      </c>
      <c r="BP424" s="45" t="s">
        <v>118</v>
      </c>
      <c r="BQ424" s="45" t="s">
        <v>117</v>
      </c>
      <c r="BR424" s="45">
        <v>410</v>
      </c>
      <c r="BS424" s="45">
        <v>8</v>
      </c>
      <c r="BT424" s="45">
        <v>74</v>
      </c>
      <c r="BU424" s="45">
        <v>1</v>
      </c>
      <c r="BV424" s="45">
        <v>1</v>
      </c>
      <c r="BW424" s="45">
        <v>1</v>
      </c>
      <c r="BX424" s="44">
        <v>44</v>
      </c>
      <c r="BY424" s="99">
        <f t="shared" si="4458"/>
        <v>44</v>
      </c>
      <c r="BZ424" s="62"/>
      <c r="CA424" s="58">
        <f t="shared" si="4526"/>
        <v>0</v>
      </c>
      <c r="CB424" s="62"/>
      <c r="CC424" s="58">
        <f t="shared" si="4460"/>
        <v>0</v>
      </c>
      <c r="CD424" s="62">
        <v>38</v>
      </c>
      <c r="CE424" s="58">
        <f t="shared" si="4527"/>
        <v>38</v>
      </c>
      <c r="CF424" s="62">
        <v>6</v>
      </c>
      <c r="CG424" s="58">
        <f t="shared" si="4462"/>
        <v>6</v>
      </c>
      <c r="CH424" s="62"/>
      <c r="CI424" s="58">
        <f t="shared" si="4463"/>
        <v>0</v>
      </c>
      <c r="CJ424" s="51">
        <f t="shared" si="4464"/>
        <v>0</v>
      </c>
      <c r="CK424" s="51">
        <v>2</v>
      </c>
      <c r="CL424" s="62"/>
      <c r="CM424" s="58"/>
      <c r="CN424" s="62"/>
      <c r="CO424" s="51">
        <f t="shared" si="4465"/>
        <v>0</v>
      </c>
      <c r="CP424" s="62"/>
      <c r="CQ424" s="100">
        <f t="shared" si="4466"/>
        <v>0</v>
      </c>
      <c r="CR424" s="62"/>
      <c r="CS424" s="52">
        <f t="shared" si="4467"/>
        <v>0</v>
      </c>
      <c r="CT424" s="62"/>
      <c r="CU424" s="51">
        <f t="shared" si="4468"/>
        <v>0</v>
      </c>
      <c r="CV424" s="62"/>
      <c r="CW424" s="51">
        <f t="shared" si="4469"/>
        <v>0</v>
      </c>
      <c r="CX424" s="62"/>
      <c r="CY424" s="58">
        <f t="shared" si="4470"/>
        <v>0</v>
      </c>
      <c r="CZ424" s="62"/>
      <c r="DA424" s="58">
        <f t="shared" si="4528"/>
        <v>0</v>
      </c>
      <c r="DB424" s="62"/>
      <c r="DC424" s="51">
        <f t="shared" si="4472"/>
        <v>0</v>
      </c>
      <c r="DD424" s="62">
        <v>1</v>
      </c>
      <c r="DE424" s="51">
        <f t="shared" si="4529"/>
        <v>6</v>
      </c>
      <c r="DF424" s="63"/>
      <c r="DG424" s="52"/>
      <c r="DH424" s="63"/>
      <c r="DI424" s="52"/>
      <c r="DJ424" s="63"/>
      <c r="DK424" s="52"/>
      <c r="DL424" s="63"/>
      <c r="DM424" s="52"/>
      <c r="DN424" s="63"/>
      <c r="DO424" s="52"/>
      <c r="DP424" s="63"/>
      <c r="DQ424" s="52"/>
      <c r="DR424" s="52"/>
      <c r="DS424" s="52">
        <f t="shared" si="4473"/>
        <v>52</v>
      </c>
      <c r="DT424" s="52">
        <f t="shared" si="4474"/>
        <v>50</v>
      </c>
      <c r="DU424" s="31"/>
      <c r="DV424" s="31"/>
      <c r="DW424" s="31"/>
      <c r="DX424" s="31"/>
      <c r="DY424" s="31"/>
      <c r="DZ424" s="44"/>
      <c r="EA424" s="45"/>
      <c r="EB424" s="45"/>
      <c r="EC424" s="31"/>
      <c r="ED424" s="31"/>
      <c r="EE424" s="31"/>
      <c r="EF424" s="31"/>
      <c r="EG424" s="31"/>
      <c r="EH424" s="31"/>
      <c r="EI424" s="31"/>
      <c r="EJ424" s="31">
        <f t="shared" si="4475"/>
        <v>82</v>
      </c>
      <c r="EK424" s="31">
        <f t="shared" si="4476"/>
        <v>82</v>
      </c>
      <c r="EL424" s="31">
        <f t="shared" si="4477"/>
        <v>0</v>
      </c>
      <c r="EM424" s="30">
        <f t="shared" si="4478"/>
        <v>0</v>
      </c>
      <c r="EN424" s="31">
        <f t="shared" si="4479"/>
        <v>0</v>
      </c>
      <c r="EO424" s="31">
        <f t="shared" si="4480"/>
        <v>0</v>
      </c>
      <c r="EP424" s="31">
        <f t="shared" si="4481"/>
        <v>70</v>
      </c>
      <c r="EQ424" s="31">
        <f t="shared" si="4482"/>
        <v>70</v>
      </c>
      <c r="ER424" s="31">
        <f t="shared" si="4483"/>
        <v>12</v>
      </c>
      <c r="ES424" s="31">
        <f t="shared" si="4484"/>
        <v>12</v>
      </c>
      <c r="ET424" s="31">
        <f t="shared" si="4485"/>
        <v>0</v>
      </c>
      <c r="EU424" s="31">
        <f t="shared" si="4486"/>
        <v>0</v>
      </c>
      <c r="EV424" s="31">
        <f t="shared" si="4487"/>
        <v>0</v>
      </c>
      <c r="EW424" s="30">
        <f t="shared" si="4488"/>
        <v>4</v>
      </c>
      <c r="EX424" s="31">
        <f t="shared" si="4489"/>
        <v>0</v>
      </c>
      <c r="EY424" s="31">
        <f t="shared" si="4490"/>
        <v>0</v>
      </c>
      <c r="EZ424" s="31">
        <f t="shared" si="4491"/>
        <v>0</v>
      </c>
      <c r="FA424" s="31">
        <f t="shared" si="4492"/>
        <v>0</v>
      </c>
      <c r="FB424" s="31">
        <f t="shared" si="4493"/>
        <v>0</v>
      </c>
      <c r="FC424" s="31">
        <f t="shared" si="4494"/>
        <v>0</v>
      </c>
      <c r="FD424" s="31">
        <f t="shared" si="4495"/>
        <v>0</v>
      </c>
      <c r="FE424" s="31">
        <f t="shared" si="4496"/>
        <v>0</v>
      </c>
      <c r="FF424" s="31">
        <f t="shared" si="4497"/>
        <v>0</v>
      </c>
      <c r="FG424" s="30">
        <f t="shared" si="4498"/>
        <v>0</v>
      </c>
      <c r="FH424" s="31">
        <f t="shared" si="4499"/>
        <v>0</v>
      </c>
      <c r="FI424" s="31">
        <f t="shared" si="4500"/>
        <v>0</v>
      </c>
      <c r="FJ424" s="31">
        <f t="shared" si="4501"/>
        <v>0</v>
      </c>
      <c r="FK424" s="31">
        <f t="shared" si="4502"/>
        <v>0</v>
      </c>
      <c r="FL424" s="31">
        <f t="shared" si="4503"/>
        <v>0</v>
      </c>
      <c r="FM424" s="31">
        <f t="shared" si="4504"/>
        <v>0</v>
      </c>
      <c r="FN424" s="31">
        <f t="shared" si="4505"/>
        <v>0</v>
      </c>
      <c r="FO424" s="31">
        <f t="shared" si="4506"/>
        <v>0</v>
      </c>
      <c r="FP424" s="31">
        <f t="shared" si="4507"/>
        <v>2</v>
      </c>
      <c r="FQ424" s="31">
        <f t="shared" si="4508"/>
        <v>12</v>
      </c>
      <c r="FR424" s="31"/>
      <c r="FS424" s="31">
        <f t="shared" si="4509"/>
        <v>0</v>
      </c>
      <c r="FT424" s="31">
        <f t="shared" si="4510"/>
        <v>0</v>
      </c>
      <c r="FU424" s="31">
        <f t="shared" si="4511"/>
        <v>0</v>
      </c>
      <c r="FV424" s="31">
        <f t="shared" si="4512"/>
        <v>0</v>
      </c>
      <c r="FW424" s="31">
        <f t="shared" si="4513"/>
        <v>0</v>
      </c>
      <c r="FX424" s="31">
        <f t="shared" si="4514"/>
        <v>0</v>
      </c>
      <c r="FY424" s="31">
        <f t="shared" si="4515"/>
        <v>0</v>
      </c>
      <c r="FZ424" s="31">
        <f t="shared" si="4516"/>
        <v>0</v>
      </c>
      <c r="GA424" s="31">
        <f t="shared" si="4517"/>
        <v>0</v>
      </c>
      <c r="GB424" s="31">
        <f t="shared" si="4518"/>
        <v>0</v>
      </c>
      <c r="GC424" s="31">
        <f t="shared" si="4519"/>
        <v>0</v>
      </c>
      <c r="GD424" s="31">
        <f t="shared" si="4520"/>
        <v>0</v>
      </c>
      <c r="GE424" s="97">
        <f t="shared" si="4521"/>
        <v>98</v>
      </c>
      <c r="GF424" s="98">
        <f t="shared" si="4522"/>
        <v>94</v>
      </c>
      <c r="GG424" s="31"/>
      <c r="GH424" s="31"/>
      <c r="GI424" s="31"/>
      <c r="GJ424" s="31"/>
      <c r="GL424" s="7"/>
      <c r="GM424" s="7"/>
      <c r="GN424" s="11"/>
      <c r="GO424" s="33"/>
      <c r="GP424" s="40"/>
      <c r="GR424" s="36"/>
    </row>
    <row r="425" spans="1:200" s="2" customFormat="1" ht="24.95" hidden="1" customHeight="1">
      <c r="A425" s="31"/>
      <c r="B425" s="44" t="s">
        <v>130</v>
      </c>
      <c r="C425" s="45" t="s">
        <v>116</v>
      </c>
      <c r="D425" s="45" t="s">
        <v>112</v>
      </c>
      <c r="E425" s="45" t="s">
        <v>121</v>
      </c>
      <c r="F425" s="45" t="s">
        <v>172</v>
      </c>
      <c r="G425" s="45" t="s">
        <v>144</v>
      </c>
      <c r="H425" s="45">
        <v>91</v>
      </c>
      <c r="I425" s="45">
        <v>1</v>
      </c>
      <c r="J425" s="45">
        <v>1</v>
      </c>
      <c r="K425" s="45">
        <f t="shared" ref="K425" si="4531">SUM(J425)*2</f>
        <v>2</v>
      </c>
      <c r="L425" s="44">
        <v>60</v>
      </c>
      <c r="M425" s="99">
        <f t="shared" ref="M425" si="4532">SUM(N425+P425+R425+T425+V425)</f>
        <v>26</v>
      </c>
      <c r="N425" s="62"/>
      <c r="O425" s="58">
        <f t="shared" si="4441"/>
        <v>0</v>
      </c>
      <c r="P425" s="62"/>
      <c r="Q425" s="58">
        <f t="shared" si="4442"/>
        <v>0</v>
      </c>
      <c r="R425" s="62">
        <v>26</v>
      </c>
      <c r="S425" s="58">
        <f t="shared" si="4443"/>
        <v>26</v>
      </c>
      <c r="T425" s="62"/>
      <c r="U425" s="52"/>
      <c r="V425" s="63"/>
      <c r="W425" s="52"/>
      <c r="X425" s="52"/>
      <c r="Y425" s="52"/>
      <c r="Z425" s="63"/>
      <c r="AA425" s="52"/>
      <c r="AB425" s="63"/>
      <c r="AC425" s="52"/>
      <c r="AD425" s="63"/>
      <c r="AE425" s="108"/>
      <c r="AF425" s="63"/>
      <c r="AG425" s="52"/>
      <c r="AH425" s="63"/>
      <c r="AI425" s="52"/>
      <c r="AJ425" s="63"/>
      <c r="AK425" s="52"/>
      <c r="AL425" s="63"/>
      <c r="AM425" s="52"/>
      <c r="AN425" s="63"/>
      <c r="AO425" s="52"/>
      <c r="AP425" s="63"/>
      <c r="AQ425" s="52"/>
      <c r="AR425" s="63"/>
      <c r="AS425" s="52"/>
      <c r="AT425" s="63"/>
      <c r="AU425" s="52"/>
      <c r="AV425" s="63"/>
      <c r="AW425" s="52"/>
      <c r="AX425" s="63"/>
      <c r="AY425" s="52"/>
      <c r="AZ425" s="63"/>
      <c r="BA425" s="52"/>
      <c r="BB425" s="63"/>
      <c r="BC425" s="52"/>
      <c r="BD425" s="63"/>
      <c r="BE425" s="52"/>
      <c r="BF425" s="52"/>
      <c r="BG425" s="52">
        <f t="shared" ref="BG425" si="4533">SUM(AO425+BE425+BC425+BA425+AY425+AW425+AS425+AQ425+AK425+AM425+AI425+AG425+AE425+AC425+AA425+Y425+X425+W425+U425+Q425+O425+S425+AU425)</f>
        <v>26</v>
      </c>
      <c r="BH425" s="52">
        <f t="shared" si="4457"/>
        <v>26</v>
      </c>
      <c r="BI425" s="31"/>
      <c r="BJ425" s="31"/>
      <c r="BK425" s="31"/>
      <c r="BL425" s="31"/>
      <c r="BM425" s="31"/>
      <c r="BN425" s="44" t="s">
        <v>110</v>
      </c>
      <c r="BO425" s="45" t="s">
        <v>116</v>
      </c>
      <c r="BP425" s="45" t="s">
        <v>112</v>
      </c>
      <c r="BQ425" s="45" t="s">
        <v>117</v>
      </c>
      <c r="BR425" s="45">
        <v>511</v>
      </c>
      <c r="BS425" s="45">
        <v>10</v>
      </c>
      <c r="BT425" s="45">
        <v>47</v>
      </c>
      <c r="BU425" s="45">
        <v>1</v>
      </c>
      <c r="BV425" s="45">
        <v>1</v>
      </c>
      <c r="BW425" s="45">
        <v>1</v>
      </c>
      <c r="BX425" s="44">
        <v>36</v>
      </c>
      <c r="BY425" s="99">
        <f t="shared" si="4458"/>
        <v>36</v>
      </c>
      <c r="BZ425" s="62"/>
      <c r="CA425" s="58">
        <f>SUM(BZ425)*BU425</f>
        <v>0</v>
      </c>
      <c r="CB425" s="62"/>
      <c r="CC425" s="58">
        <f t="shared" si="4460"/>
        <v>0</v>
      </c>
      <c r="CD425" s="62"/>
      <c r="CE425" s="58">
        <f>SUM(CD425)*BV425</f>
        <v>0</v>
      </c>
      <c r="CF425" s="62">
        <v>36</v>
      </c>
      <c r="CG425" s="58">
        <f>SUM(CF425)*BW425</f>
        <v>36</v>
      </c>
      <c r="CH425" s="62"/>
      <c r="CI425" s="58">
        <f>SUM(CH425)*BV425*5</f>
        <v>0</v>
      </c>
      <c r="CJ425" s="51">
        <f>SUM(BW425*DJ425*2+BW425*DL425*2)</f>
        <v>2</v>
      </c>
      <c r="CK425" s="51">
        <v>0</v>
      </c>
      <c r="CL425" s="62"/>
      <c r="CM425" s="58"/>
      <c r="CN425" s="62"/>
      <c r="CO425" s="51">
        <f t="shared" si="4465"/>
        <v>0</v>
      </c>
      <c r="CP425" s="62"/>
      <c r="CQ425" s="100">
        <f t="shared" si="4466"/>
        <v>0</v>
      </c>
      <c r="CR425" s="62"/>
      <c r="CS425" s="52">
        <f t="shared" si="4467"/>
        <v>0</v>
      </c>
      <c r="CT425" s="62"/>
      <c r="CU425" s="51">
        <f t="shared" si="4468"/>
        <v>0</v>
      </c>
      <c r="CV425" s="62"/>
      <c r="CW425" s="51">
        <f t="shared" si="4469"/>
        <v>0</v>
      </c>
      <c r="CX425" s="62"/>
      <c r="CY425" s="58">
        <f t="shared" si="4470"/>
        <v>0</v>
      </c>
      <c r="CZ425" s="62"/>
      <c r="DA425" s="58">
        <f t="shared" si="4528"/>
        <v>0</v>
      </c>
      <c r="DB425" s="62"/>
      <c r="DC425" s="51">
        <f t="shared" si="4472"/>
        <v>0</v>
      </c>
      <c r="DD425" s="62"/>
      <c r="DE425" s="51">
        <f>SUM(BW425*DD425*6)</f>
        <v>0</v>
      </c>
      <c r="DF425" s="62"/>
      <c r="DG425" s="51">
        <f t="shared" ref="DG425:DG426" si="4534">DF425*BT425/3</f>
        <v>0</v>
      </c>
      <c r="DH425" s="62"/>
      <c r="DI425" s="52">
        <f t="shared" ref="DI425:DI426" si="4535">SUM(DH425*BT425/3)</f>
        <v>0</v>
      </c>
      <c r="DJ425" s="62">
        <v>1</v>
      </c>
      <c r="DK425" s="51">
        <v>8</v>
      </c>
      <c r="DL425" s="63"/>
      <c r="DM425" s="52"/>
      <c r="DN425" s="63"/>
      <c r="DO425" s="52"/>
      <c r="DP425" s="63"/>
      <c r="DQ425" s="52"/>
      <c r="DR425" s="52"/>
      <c r="DS425" s="52">
        <f t="shared" si="4473"/>
        <v>46</v>
      </c>
      <c r="DT425" s="52">
        <f t="shared" si="4474"/>
        <v>46</v>
      </c>
      <c r="DU425" s="31"/>
      <c r="DV425" s="31"/>
      <c r="DW425" s="31"/>
      <c r="DX425" s="31"/>
      <c r="DY425" s="31"/>
      <c r="DZ425" s="44"/>
      <c r="EA425" s="45"/>
      <c r="EB425" s="45"/>
      <c r="EC425" s="31"/>
      <c r="ED425" s="31"/>
      <c r="EE425" s="31"/>
      <c r="EF425" s="31"/>
      <c r="EG425" s="31"/>
      <c r="EH425" s="31"/>
      <c r="EI425" s="31"/>
      <c r="EJ425" s="31">
        <f t="shared" si="4475"/>
        <v>96</v>
      </c>
      <c r="EK425" s="31">
        <f t="shared" si="4476"/>
        <v>62</v>
      </c>
      <c r="EL425" s="31">
        <f t="shared" si="4477"/>
        <v>0</v>
      </c>
      <c r="EM425" s="30">
        <f t="shared" si="4478"/>
        <v>0</v>
      </c>
      <c r="EN425" s="31">
        <f t="shared" si="4479"/>
        <v>0</v>
      </c>
      <c r="EO425" s="31">
        <f t="shared" si="4480"/>
        <v>0</v>
      </c>
      <c r="EP425" s="31">
        <f t="shared" si="4481"/>
        <v>26</v>
      </c>
      <c r="EQ425" s="31">
        <f t="shared" si="4482"/>
        <v>26</v>
      </c>
      <c r="ER425" s="31">
        <f t="shared" si="4483"/>
        <v>36</v>
      </c>
      <c r="ES425" s="31">
        <f t="shared" si="4484"/>
        <v>36</v>
      </c>
      <c r="ET425" s="31">
        <f t="shared" si="4485"/>
        <v>0</v>
      </c>
      <c r="EU425" s="31">
        <f t="shared" si="4486"/>
        <v>0</v>
      </c>
      <c r="EV425" s="31">
        <f t="shared" si="4487"/>
        <v>2</v>
      </c>
      <c r="EW425" s="30">
        <f t="shared" si="4488"/>
        <v>0</v>
      </c>
      <c r="EX425" s="31">
        <f t="shared" si="4489"/>
        <v>0</v>
      </c>
      <c r="EY425" s="31">
        <f t="shared" si="4490"/>
        <v>0</v>
      </c>
      <c r="EZ425" s="31">
        <f t="shared" si="4491"/>
        <v>0</v>
      </c>
      <c r="FA425" s="31">
        <f t="shared" si="4492"/>
        <v>0</v>
      </c>
      <c r="FB425" s="31">
        <f t="shared" si="4493"/>
        <v>0</v>
      </c>
      <c r="FC425" s="31">
        <f t="shared" si="4494"/>
        <v>0</v>
      </c>
      <c r="FD425" s="31">
        <f t="shared" si="4495"/>
        <v>0</v>
      </c>
      <c r="FE425" s="31">
        <f t="shared" si="4496"/>
        <v>0</v>
      </c>
      <c r="FF425" s="31">
        <f t="shared" si="4497"/>
        <v>0</v>
      </c>
      <c r="FG425" s="30">
        <f t="shared" si="4498"/>
        <v>0</v>
      </c>
      <c r="FH425" s="31">
        <f t="shared" si="4499"/>
        <v>0</v>
      </c>
      <c r="FI425" s="31">
        <f t="shared" si="4500"/>
        <v>0</v>
      </c>
      <c r="FJ425" s="31">
        <f t="shared" si="4501"/>
        <v>0</v>
      </c>
      <c r="FK425" s="31">
        <f t="shared" si="4502"/>
        <v>0</v>
      </c>
      <c r="FL425" s="31">
        <f t="shared" si="4503"/>
        <v>0</v>
      </c>
      <c r="FM425" s="31">
        <f t="shared" si="4504"/>
        <v>0</v>
      </c>
      <c r="FN425" s="31">
        <f t="shared" si="4505"/>
        <v>0</v>
      </c>
      <c r="FO425" s="31">
        <f t="shared" si="4506"/>
        <v>0</v>
      </c>
      <c r="FP425" s="31">
        <f t="shared" si="4507"/>
        <v>0</v>
      </c>
      <c r="FQ425" s="31">
        <f t="shared" si="4508"/>
        <v>0</v>
      </c>
      <c r="FR425" s="31"/>
      <c r="FS425" s="31">
        <f t="shared" si="4509"/>
        <v>0</v>
      </c>
      <c r="FT425" s="31">
        <f t="shared" si="4510"/>
        <v>0</v>
      </c>
      <c r="FU425" s="31">
        <f t="shared" si="4511"/>
        <v>0</v>
      </c>
      <c r="FV425" s="31">
        <f t="shared" si="4512"/>
        <v>1</v>
      </c>
      <c r="FW425" s="31">
        <f t="shared" si="4513"/>
        <v>8</v>
      </c>
      <c r="FX425" s="31">
        <f t="shared" si="4514"/>
        <v>0</v>
      </c>
      <c r="FY425" s="31">
        <f t="shared" si="4515"/>
        <v>0</v>
      </c>
      <c r="FZ425" s="31">
        <f t="shared" si="4516"/>
        <v>0</v>
      </c>
      <c r="GA425" s="31">
        <f t="shared" si="4517"/>
        <v>0</v>
      </c>
      <c r="GB425" s="31">
        <f t="shared" si="4518"/>
        <v>0</v>
      </c>
      <c r="GC425" s="31">
        <f t="shared" si="4519"/>
        <v>0</v>
      </c>
      <c r="GD425" s="31">
        <f t="shared" si="4520"/>
        <v>0</v>
      </c>
      <c r="GE425" s="97">
        <f t="shared" si="4521"/>
        <v>72</v>
      </c>
      <c r="GF425" s="98">
        <f t="shared" si="4522"/>
        <v>72</v>
      </c>
      <c r="GG425" s="31"/>
      <c r="GH425" s="31"/>
      <c r="GI425" s="31"/>
      <c r="GJ425" s="31"/>
      <c r="GL425" s="7"/>
      <c r="GM425" s="7"/>
      <c r="GN425" s="11"/>
      <c r="GO425" s="33"/>
      <c r="GP425" s="40"/>
      <c r="GR425" s="36"/>
    </row>
    <row r="426" spans="1:200" s="2" customFormat="1" ht="24.95" hidden="1" customHeight="1">
      <c r="A426" s="31"/>
      <c r="B426" s="44" t="s">
        <v>110</v>
      </c>
      <c r="C426" s="45" t="s">
        <v>111</v>
      </c>
      <c r="D426" s="45" t="s">
        <v>112</v>
      </c>
      <c r="E426" s="45" t="s">
        <v>128</v>
      </c>
      <c r="F426" s="45">
        <v>223</v>
      </c>
      <c r="G426" s="45">
        <v>3</v>
      </c>
      <c r="H426" s="45">
        <v>86</v>
      </c>
      <c r="I426" s="45">
        <v>1</v>
      </c>
      <c r="J426" s="45">
        <v>1</v>
      </c>
      <c r="K426" s="45">
        <v>1</v>
      </c>
      <c r="L426" s="44">
        <v>40</v>
      </c>
      <c r="M426" s="99">
        <f t="shared" ref="M426:M428" si="4536">SUM(N426+P426+R426+T426+V426)</f>
        <v>6</v>
      </c>
      <c r="N426" s="62"/>
      <c r="O426" s="58">
        <f t="shared" ref="O426" si="4537">SUM(N426)*I426</f>
        <v>0</v>
      </c>
      <c r="P426" s="62"/>
      <c r="Q426" s="58">
        <f t="shared" si="4442"/>
        <v>0</v>
      </c>
      <c r="R426" s="62">
        <v>0</v>
      </c>
      <c r="S426" s="58">
        <f t="shared" ref="S426" si="4538">SUM(R426)*J426</f>
        <v>0</v>
      </c>
      <c r="T426" s="62">
        <v>6</v>
      </c>
      <c r="U426" s="58">
        <f t="shared" ref="U426:U428" si="4539">SUM(T426)*K426</f>
        <v>6</v>
      </c>
      <c r="V426" s="63"/>
      <c r="W426" s="52"/>
      <c r="X426" s="52"/>
      <c r="Y426" s="52"/>
      <c r="Z426" s="63"/>
      <c r="AA426" s="52"/>
      <c r="AB426" s="63"/>
      <c r="AC426" s="52"/>
      <c r="AD426" s="63"/>
      <c r="AE426" s="108"/>
      <c r="AF426" s="63"/>
      <c r="AG426" s="52"/>
      <c r="AH426" s="63"/>
      <c r="AI426" s="52"/>
      <c r="AJ426" s="63"/>
      <c r="AK426" s="52"/>
      <c r="AL426" s="63"/>
      <c r="AM426" s="52"/>
      <c r="AN426" s="63"/>
      <c r="AO426" s="52"/>
      <c r="AP426" s="63"/>
      <c r="AQ426" s="52"/>
      <c r="AR426" s="63"/>
      <c r="AS426" s="52"/>
      <c r="AT426" s="63"/>
      <c r="AU426" s="52"/>
      <c r="AV426" s="63"/>
      <c r="AW426" s="52"/>
      <c r="AX426" s="63"/>
      <c r="AY426" s="52"/>
      <c r="AZ426" s="63"/>
      <c r="BA426" s="52"/>
      <c r="BB426" s="63"/>
      <c r="BC426" s="52"/>
      <c r="BD426" s="63"/>
      <c r="BE426" s="52"/>
      <c r="BF426" s="52"/>
      <c r="BG426" s="52">
        <f t="shared" ref="BG426" si="4540">SUM(AO426+BE426+BC426+BA426+AY426+AW426+AS426+AQ426+AK426+AM426+AI426+AG426+AE426+AC426+AA426+Y426+X426+W426+U426+Q426+O426+S426+AU426)</f>
        <v>6</v>
      </c>
      <c r="BH426" s="52">
        <f t="shared" si="4457"/>
        <v>6</v>
      </c>
      <c r="BI426" s="31"/>
      <c r="BJ426" s="31"/>
      <c r="BK426" s="31"/>
      <c r="BL426" s="31"/>
      <c r="BM426" s="31"/>
      <c r="BN426" s="44" t="s">
        <v>110</v>
      </c>
      <c r="BO426" s="45" t="s">
        <v>116</v>
      </c>
      <c r="BP426" s="45" t="s">
        <v>112</v>
      </c>
      <c r="BQ426" s="45" t="s">
        <v>166</v>
      </c>
      <c r="BR426" s="45">
        <v>542</v>
      </c>
      <c r="BS426" s="45">
        <v>10</v>
      </c>
      <c r="BT426" s="45">
        <v>11</v>
      </c>
      <c r="BU426" s="45">
        <v>1</v>
      </c>
      <c r="BV426" s="45">
        <v>1</v>
      </c>
      <c r="BW426" s="45">
        <v>1</v>
      </c>
      <c r="BX426" s="44">
        <v>46</v>
      </c>
      <c r="BY426" s="99">
        <f t="shared" si="4458"/>
        <v>46</v>
      </c>
      <c r="BZ426" s="62"/>
      <c r="CA426" s="58">
        <f t="shared" ref="CA426" si="4541">SUM(BZ426)*BU426</f>
        <v>0</v>
      </c>
      <c r="CB426" s="62"/>
      <c r="CC426" s="58">
        <f t="shared" si="4460"/>
        <v>0</v>
      </c>
      <c r="CD426" s="62">
        <v>46</v>
      </c>
      <c r="CE426" s="58">
        <f>SUM(CD426)*BV426</f>
        <v>46</v>
      </c>
      <c r="CF426" s="62"/>
      <c r="CG426" s="58">
        <f>SUM(CF426)*BW426</f>
        <v>0</v>
      </c>
      <c r="CH426" s="62"/>
      <c r="CI426" s="58">
        <f>SUM(CH426)*BV426*5</f>
        <v>0</v>
      </c>
      <c r="CJ426" s="51">
        <f>SUM(BV426*DJ426*2+BV426*DL426*2)</f>
        <v>2</v>
      </c>
      <c r="CK426" s="51">
        <v>0</v>
      </c>
      <c r="CL426" s="62"/>
      <c r="CM426" s="58"/>
      <c r="CN426" s="62"/>
      <c r="CO426" s="51">
        <f t="shared" si="4465"/>
        <v>0</v>
      </c>
      <c r="CP426" s="62"/>
      <c r="CQ426" s="100">
        <f t="shared" si="4466"/>
        <v>0</v>
      </c>
      <c r="CR426" s="62"/>
      <c r="CS426" s="52">
        <f t="shared" si="4467"/>
        <v>0</v>
      </c>
      <c r="CT426" s="62"/>
      <c r="CU426" s="51">
        <f t="shared" si="4468"/>
        <v>0</v>
      </c>
      <c r="CV426" s="62"/>
      <c r="CW426" s="51">
        <f t="shared" si="4469"/>
        <v>0</v>
      </c>
      <c r="CX426" s="62"/>
      <c r="CY426" s="58">
        <f t="shared" si="4470"/>
        <v>0</v>
      </c>
      <c r="CZ426" s="62"/>
      <c r="DA426" s="58">
        <f t="shared" si="4528"/>
        <v>0</v>
      </c>
      <c r="DB426" s="62"/>
      <c r="DC426" s="51">
        <f t="shared" si="4472"/>
        <v>0</v>
      </c>
      <c r="DD426" s="62"/>
      <c r="DE426" s="51">
        <f t="shared" ref="DE426" si="4542">SUM(BW426*DD426*6)</f>
        <v>0</v>
      </c>
      <c r="DF426" s="62"/>
      <c r="DG426" s="51">
        <f t="shared" si="4534"/>
        <v>0</v>
      </c>
      <c r="DH426" s="62"/>
      <c r="DI426" s="52">
        <f t="shared" si="4535"/>
        <v>0</v>
      </c>
      <c r="DJ426" s="62">
        <v>1</v>
      </c>
      <c r="DK426" s="51">
        <v>2</v>
      </c>
      <c r="DL426" s="63"/>
      <c r="DM426" s="52"/>
      <c r="DN426" s="63"/>
      <c r="DO426" s="52"/>
      <c r="DP426" s="63"/>
      <c r="DQ426" s="52"/>
      <c r="DR426" s="52"/>
      <c r="DS426" s="52">
        <f t="shared" si="4473"/>
        <v>50</v>
      </c>
      <c r="DT426" s="52">
        <f t="shared" si="4474"/>
        <v>50</v>
      </c>
      <c r="DU426" s="31"/>
      <c r="DV426" s="31"/>
      <c r="DW426" s="31"/>
      <c r="DX426" s="31"/>
      <c r="DY426" s="31"/>
      <c r="DZ426" s="44"/>
      <c r="EA426" s="45"/>
      <c r="EB426" s="45"/>
      <c r="EC426" s="31"/>
      <c r="ED426" s="31"/>
      <c r="EE426" s="31"/>
      <c r="EF426" s="31"/>
      <c r="EG426" s="31"/>
      <c r="EH426" s="31"/>
      <c r="EI426" s="31"/>
      <c r="EJ426" s="31">
        <f t="shared" si="4475"/>
        <v>86</v>
      </c>
      <c r="EK426" s="31">
        <f t="shared" si="4476"/>
        <v>52</v>
      </c>
      <c r="EL426" s="31">
        <f t="shared" si="4477"/>
        <v>0</v>
      </c>
      <c r="EM426" s="30">
        <f t="shared" si="4478"/>
        <v>0</v>
      </c>
      <c r="EN426" s="31">
        <f t="shared" si="4479"/>
        <v>0</v>
      </c>
      <c r="EO426" s="31">
        <f t="shared" si="4480"/>
        <v>0</v>
      </c>
      <c r="EP426" s="31">
        <f t="shared" si="4481"/>
        <v>46</v>
      </c>
      <c r="EQ426" s="31">
        <f t="shared" si="4482"/>
        <v>46</v>
      </c>
      <c r="ER426" s="31">
        <f t="shared" si="4483"/>
        <v>6</v>
      </c>
      <c r="ES426" s="31">
        <f t="shared" si="4484"/>
        <v>6</v>
      </c>
      <c r="ET426" s="31">
        <f t="shared" si="4485"/>
        <v>0</v>
      </c>
      <c r="EU426" s="31">
        <f t="shared" si="4486"/>
        <v>0</v>
      </c>
      <c r="EV426" s="31">
        <f t="shared" si="4487"/>
        <v>2</v>
      </c>
      <c r="EW426" s="30">
        <f t="shared" si="4488"/>
        <v>0</v>
      </c>
      <c r="EX426" s="31">
        <f t="shared" si="4489"/>
        <v>0</v>
      </c>
      <c r="EY426" s="31">
        <f t="shared" si="4490"/>
        <v>0</v>
      </c>
      <c r="EZ426" s="31">
        <f t="shared" si="4491"/>
        <v>0</v>
      </c>
      <c r="FA426" s="31">
        <f t="shared" si="4492"/>
        <v>0</v>
      </c>
      <c r="FB426" s="31">
        <f t="shared" si="4493"/>
        <v>0</v>
      </c>
      <c r="FC426" s="31">
        <f t="shared" si="4494"/>
        <v>0</v>
      </c>
      <c r="FD426" s="31">
        <f t="shared" si="4495"/>
        <v>0</v>
      </c>
      <c r="FE426" s="31">
        <f t="shared" si="4496"/>
        <v>0</v>
      </c>
      <c r="FF426" s="31">
        <f t="shared" si="4497"/>
        <v>0</v>
      </c>
      <c r="FG426" s="30">
        <f t="shared" si="4498"/>
        <v>0</v>
      </c>
      <c r="FH426" s="31">
        <f t="shared" si="4499"/>
        <v>0</v>
      </c>
      <c r="FI426" s="31">
        <f t="shared" si="4500"/>
        <v>0</v>
      </c>
      <c r="FJ426" s="31">
        <f t="shared" si="4501"/>
        <v>0</v>
      </c>
      <c r="FK426" s="31">
        <f t="shared" si="4502"/>
        <v>0</v>
      </c>
      <c r="FL426" s="31">
        <f t="shared" si="4503"/>
        <v>0</v>
      </c>
      <c r="FM426" s="31">
        <f t="shared" si="4504"/>
        <v>0</v>
      </c>
      <c r="FN426" s="31">
        <f t="shared" si="4505"/>
        <v>0</v>
      </c>
      <c r="FO426" s="31">
        <f t="shared" si="4506"/>
        <v>0</v>
      </c>
      <c r="FP426" s="31">
        <f t="shared" si="4507"/>
        <v>0</v>
      </c>
      <c r="FQ426" s="31">
        <f t="shared" si="4508"/>
        <v>0</v>
      </c>
      <c r="FR426" s="31"/>
      <c r="FS426" s="31">
        <f t="shared" si="4509"/>
        <v>0</v>
      </c>
      <c r="FT426" s="31">
        <f t="shared" si="4510"/>
        <v>0</v>
      </c>
      <c r="FU426" s="31">
        <f t="shared" si="4511"/>
        <v>0</v>
      </c>
      <c r="FV426" s="31">
        <f t="shared" si="4512"/>
        <v>1</v>
      </c>
      <c r="FW426" s="31">
        <f t="shared" si="4513"/>
        <v>2</v>
      </c>
      <c r="FX426" s="31">
        <f t="shared" si="4514"/>
        <v>0</v>
      </c>
      <c r="FY426" s="31">
        <f t="shared" si="4515"/>
        <v>0</v>
      </c>
      <c r="FZ426" s="31">
        <f t="shared" si="4516"/>
        <v>0</v>
      </c>
      <c r="GA426" s="31">
        <f t="shared" si="4517"/>
        <v>0</v>
      </c>
      <c r="GB426" s="31">
        <f t="shared" si="4518"/>
        <v>0</v>
      </c>
      <c r="GC426" s="31">
        <f t="shared" si="4519"/>
        <v>0</v>
      </c>
      <c r="GD426" s="31">
        <f t="shared" si="4520"/>
        <v>0</v>
      </c>
      <c r="GE426" s="97">
        <f t="shared" si="4521"/>
        <v>56</v>
      </c>
      <c r="GF426" s="98">
        <f t="shared" si="4522"/>
        <v>56</v>
      </c>
      <c r="GG426" s="31"/>
      <c r="GH426" s="31"/>
      <c r="GI426" s="31"/>
      <c r="GJ426" s="31"/>
      <c r="GL426" s="7"/>
      <c r="GM426" s="7"/>
      <c r="GN426" s="11"/>
      <c r="GO426" s="33"/>
      <c r="GP426" s="40"/>
      <c r="GR426" s="36"/>
    </row>
    <row r="427" spans="1:200" s="2" customFormat="1" ht="24.75" hidden="1" customHeight="1">
      <c r="A427" s="31"/>
      <c r="B427" s="102" t="s">
        <v>110</v>
      </c>
      <c r="C427" s="45" t="s">
        <v>114</v>
      </c>
      <c r="D427" s="45" t="s">
        <v>112</v>
      </c>
      <c r="E427" s="45" t="s">
        <v>115</v>
      </c>
      <c r="F427" s="45">
        <v>308</v>
      </c>
      <c r="G427" s="45">
        <v>5</v>
      </c>
      <c r="H427" s="45">
        <v>48</v>
      </c>
      <c r="I427" s="45">
        <v>1</v>
      </c>
      <c r="J427" s="45">
        <v>1</v>
      </c>
      <c r="K427" s="45">
        <v>1</v>
      </c>
      <c r="L427" s="104">
        <v>44</v>
      </c>
      <c r="M427" s="99">
        <f t="shared" si="4536"/>
        <v>6</v>
      </c>
      <c r="N427" s="62"/>
      <c r="O427" s="58">
        <f t="shared" ref="O427" si="4543">SUM(N427)*I427</f>
        <v>0</v>
      </c>
      <c r="P427" s="62"/>
      <c r="Q427" s="58">
        <f t="shared" si="4442"/>
        <v>0</v>
      </c>
      <c r="R427" s="62">
        <v>0</v>
      </c>
      <c r="S427" s="58">
        <f t="shared" ref="S427" si="4544">SUM(R427)*J427</f>
        <v>0</v>
      </c>
      <c r="T427" s="62">
        <v>6</v>
      </c>
      <c r="U427" s="58">
        <f t="shared" si="4539"/>
        <v>6</v>
      </c>
      <c r="V427" s="63"/>
      <c r="W427" s="52"/>
      <c r="X427" s="52"/>
      <c r="Y427" s="52"/>
      <c r="Z427" s="63"/>
      <c r="AA427" s="52"/>
      <c r="AB427" s="63"/>
      <c r="AC427" s="52"/>
      <c r="AD427" s="63"/>
      <c r="AE427" s="108"/>
      <c r="AF427" s="63"/>
      <c r="AG427" s="52"/>
      <c r="AH427" s="63"/>
      <c r="AI427" s="52"/>
      <c r="AJ427" s="63"/>
      <c r="AK427" s="52"/>
      <c r="AL427" s="63"/>
      <c r="AM427" s="52"/>
      <c r="AN427" s="63"/>
      <c r="AO427" s="52"/>
      <c r="AP427" s="63"/>
      <c r="AQ427" s="52"/>
      <c r="AR427" s="63"/>
      <c r="AS427" s="52"/>
      <c r="AT427" s="63"/>
      <c r="AU427" s="52"/>
      <c r="AV427" s="63"/>
      <c r="AW427" s="52"/>
      <c r="AX427" s="63"/>
      <c r="AY427" s="52"/>
      <c r="AZ427" s="63"/>
      <c r="BA427" s="52"/>
      <c r="BB427" s="63"/>
      <c r="BC427" s="52"/>
      <c r="BD427" s="63"/>
      <c r="BE427" s="52"/>
      <c r="BF427" s="52"/>
      <c r="BG427" s="52">
        <f t="shared" ref="BG427" si="4545">SUM(AO427+BE427+BC427+BA427+AY427+AW427+AS427+AQ427+AK427+AM427+AI427+AG427+AE427+AC427+AA427+Y427+X427+W427+U427+Q427+O427+S427+AU427)</f>
        <v>6</v>
      </c>
      <c r="BH427" s="52">
        <f t="shared" si="4457"/>
        <v>6</v>
      </c>
      <c r="BI427" s="31"/>
      <c r="BJ427" s="31"/>
      <c r="BK427" s="31"/>
      <c r="BL427" s="31"/>
      <c r="BM427" s="31"/>
      <c r="BN427" s="44" t="s">
        <v>130</v>
      </c>
      <c r="BO427" s="45" t="s">
        <v>111</v>
      </c>
      <c r="BP427" s="45" t="s">
        <v>112</v>
      </c>
      <c r="BQ427" s="45" t="s">
        <v>113</v>
      </c>
      <c r="BR427" s="45" t="s">
        <v>153</v>
      </c>
      <c r="BS427" s="45" t="s">
        <v>132</v>
      </c>
      <c r="BT427" s="45">
        <v>141</v>
      </c>
      <c r="BU427" s="45">
        <v>2</v>
      </c>
      <c r="BV427" s="45">
        <v>1</v>
      </c>
      <c r="BW427" s="45">
        <f t="shared" ref="BW427:BW428" si="4546">SUM(BV427)*2</f>
        <v>2</v>
      </c>
      <c r="BX427" s="104">
        <v>80</v>
      </c>
      <c r="BY427" s="99">
        <f t="shared" si="4458"/>
        <v>80</v>
      </c>
      <c r="BZ427" s="62"/>
      <c r="CA427" s="58">
        <f t="shared" ref="CA427:CA428" si="4547">SUM(BZ427)*BU427</f>
        <v>0</v>
      </c>
      <c r="CB427" s="62"/>
      <c r="CC427" s="58">
        <f t="shared" si="4460"/>
        <v>0</v>
      </c>
      <c r="CD427" s="62">
        <v>80</v>
      </c>
      <c r="CE427" s="58">
        <f t="shared" ref="CE427:CE428" si="4548">SUM(CD427)*BV427</f>
        <v>80</v>
      </c>
      <c r="CF427" s="62"/>
      <c r="CG427" s="52"/>
      <c r="CH427" s="63"/>
      <c r="CI427" s="52"/>
      <c r="CJ427" s="52"/>
      <c r="CK427" s="52"/>
      <c r="CL427" s="63"/>
      <c r="CM427" s="52"/>
      <c r="CN427" s="63"/>
      <c r="CO427" s="52"/>
      <c r="CP427" s="63"/>
      <c r="CQ427" s="108"/>
      <c r="CR427" s="63"/>
      <c r="CS427" s="52"/>
      <c r="CT427" s="63"/>
      <c r="CU427" s="52"/>
      <c r="CV427" s="63"/>
      <c r="CW427" s="52"/>
      <c r="CX427" s="63"/>
      <c r="CY427" s="52"/>
      <c r="CZ427" s="63"/>
      <c r="DA427" s="52"/>
      <c r="DB427" s="63"/>
      <c r="DC427" s="52"/>
      <c r="DD427" s="63"/>
      <c r="DE427" s="52"/>
      <c r="DF427" s="63"/>
      <c r="DG427" s="52"/>
      <c r="DH427" s="63"/>
      <c r="DI427" s="52"/>
      <c r="DJ427" s="63"/>
      <c r="DK427" s="52"/>
      <c r="DL427" s="63"/>
      <c r="DM427" s="52"/>
      <c r="DN427" s="63"/>
      <c r="DO427" s="52"/>
      <c r="DP427" s="63"/>
      <c r="DQ427" s="52"/>
      <c r="DR427" s="52"/>
      <c r="DS427" s="52">
        <f t="shared" si="4473"/>
        <v>80</v>
      </c>
      <c r="DT427" s="52">
        <f t="shared" si="4474"/>
        <v>80</v>
      </c>
      <c r="DU427" s="31"/>
      <c r="DV427" s="31"/>
      <c r="DW427" s="31"/>
      <c r="DX427" s="31"/>
      <c r="DY427" s="31"/>
      <c r="DZ427" s="44"/>
      <c r="EA427" s="45"/>
      <c r="EB427" s="45"/>
      <c r="EC427" s="31"/>
      <c r="ED427" s="31"/>
      <c r="EE427" s="31"/>
      <c r="EF427" s="31"/>
      <c r="EG427" s="31"/>
      <c r="EH427" s="31"/>
      <c r="EI427" s="31"/>
      <c r="EJ427" s="31">
        <f t="shared" si="4475"/>
        <v>124</v>
      </c>
      <c r="EK427" s="31">
        <f t="shared" si="4476"/>
        <v>86</v>
      </c>
      <c r="EL427" s="31">
        <f t="shared" si="4477"/>
        <v>0</v>
      </c>
      <c r="EM427" s="30">
        <f t="shared" si="4478"/>
        <v>0</v>
      </c>
      <c r="EN427" s="31">
        <f t="shared" si="4479"/>
        <v>0</v>
      </c>
      <c r="EO427" s="31">
        <f t="shared" si="4480"/>
        <v>0</v>
      </c>
      <c r="EP427" s="31">
        <f t="shared" si="4481"/>
        <v>80</v>
      </c>
      <c r="EQ427" s="31">
        <f t="shared" si="4482"/>
        <v>80</v>
      </c>
      <c r="ER427" s="31">
        <f t="shared" si="4483"/>
        <v>6</v>
      </c>
      <c r="ES427" s="31">
        <f t="shared" si="4484"/>
        <v>6</v>
      </c>
      <c r="ET427" s="31">
        <f t="shared" si="4485"/>
        <v>0</v>
      </c>
      <c r="EU427" s="31">
        <f t="shared" si="4486"/>
        <v>0</v>
      </c>
      <c r="EV427" s="31">
        <f t="shared" si="4487"/>
        <v>0</v>
      </c>
      <c r="EW427" s="30">
        <f t="shared" si="4488"/>
        <v>0</v>
      </c>
      <c r="EX427" s="31">
        <f t="shared" si="4489"/>
        <v>0</v>
      </c>
      <c r="EY427" s="31">
        <f t="shared" si="4490"/>
        <v>0</v>
      </c>
      <c r="EZ427" s="31">
        <f t="shared" si="4491"/>
        <v>0</v>
      </c>
      <c r="FA427" s="31">
        <f t="shared" si="4492"/>
        <v>0</v>
      </c>
      <c r="FB427" s="31">
        <f t="shared" si="4493"/>
        <v>0</v>
      </c>
      <c r="FC427" s="31">
        <f t="shared" si="4494"/>
        <v>0</v>
      </c>
      <c r="FD427" s="31">
        <f t="shared" si="4495"/>
        <v>0</v>
      </c>
      <c r="FE427" s="31">
        <f t="shared" si="4496"/>
        <v>0</v>
      </c>
      <c r="FF427" s="31">
        <f t="shared" si="4497"/>
        <v>0</v>
      </c>
      <c r="FG427" s="30">
        <f t="shared" si="4498"/>
        <v>0</v>
      </c>
      <c r="FH427" s="31">
        <f t="shared" si="4499"/>
        <v>0</v>
      </c>
      <c r="FI427" s="31">
        <f t="shared" si="4500"/>
        <v>0</v>
      </c>
      <c r="FJ427" s="31">
        <f t="shared" si="4501"/>
        <v>0</v>
      </c>
      <c r="FK427" s="31">
        <f t="shared" si="4502"/>
        <v>0</v>
      </c>
      <c r="FL427" s="31">
        <f t="shared" si="4503"/>
        <v>0</v>
      </c>
      <c r="FM427" s="31">
        <f t="shared" si="4504"/>
        <v>0</v>
      </c>
      <c r="FN427" s="31">
        <f t="shared" si="4505"/>
        <v>0</v>
      </c>
      <c r="FO427" s="31">
        <f t="shared" si="4506"/>
        <v>0</v>
      </c>
      <c r="FP427" s="31">
        <f t="shared" si="4507"/>
        <v>0</v>
      </c>
      <c r="FQ427" s="31">
        <f t="shared" si="4508"/>
        <v>0</v>
      </c>
      <c r="FR427" s="31"/>
      <c r="FS427" s="31">
        <f t="shared" si="4509"/>
        <v>0</v>
      </c>
      <c r="FT427" s="31">
        <f t="shared" si="4510"/>
        <v>0</v>
      </c>
      <c r="FU427" s="31">
        <f t="shared" si="4511"/>
        <v>0</v>
      </c>
      <c r="FV427" s="31">
        <f t="shared" si="4512"/>
        <v>0</v>
      </c>
      <c r="FW427" s="31">
        <f t="shared" si="4513"/>
        <v>0</v>
      </c>
      <c r="FX427" s="31">
        <f t="shared" si="4514"/>
        <v>0</v>
      </c>
      <c r="FY427" s="31">
        <f t="shared" si="4515"/>
        <v>0</v>
      </c>
      <c r="FZ427" s="31">
        <f t="shared" si="4516"/>
        <v>0</v>
      </c>
      <c r="GA427" s="31">
        <f t="shared" si="4517"/>
        <v>0</v>
      </c>
      <c r="GB427" s="31">
        <f t="shared" si="4518"/>
        <v>0</v>
      </c>
      <c r="GC427" s="31">
        <f t="shared" si="4519"/>
        <v>0</v>
      </c>
      <c r="GD427" s="31">
        <f t="shared" si="4520"/>
        <v>0</v>
      </c>
      <c r="GE427" s="97">
        <f t="shared" si="4521"/>
        <v>86</v>
      </c>
      <c r="GF427" s="98">
        <f t="shared" si="4522"/>
        <v>86</v>
      </c>
      <c r="GG427" s="31"/>
      <c r="GH427" s="31"/>
      <c r="GI427" s="31"/>
      <c r="GJ427" s="31"/>
      <c r="GL427" s="7"/>
      <c r="GM427" s="7"/>
      <c r="GN427" s="11"/>
      <c r="GO427" s="33"/>
      <c r="GP427" s="40"/>
      <c r="GR427" s="36"/>
    </row>
    <row r="428" spans="1:200" s="2" customFormat="1" ht="24.75" hidden="1" customHeight="1">
      <c r="A428" s="31"/>
      <c r="B428" s="44" t="s">
        <v>110</v>
      </c>
      <c r="C428" s="45" t="s">
        <v>111</v>
      </c>
      <c r="D428" s="45" t="s">
        <v>112</v>
      </c>
      <c r="E428" s="45" t="s">
        <v>113</v>
      </c>
      <c r="F428" s="45">
        <v>204</v>
      </c>
      <c r="G428" s="45">
        <v>3</v>
      </c>
      <c r="H428" s="45">
        <v>169</v>
      </c>
      <c r="I428" s="45">
        <v>1</v>
      </c>
      <c r="J428" s="45">
        <v>1</v>
      </c>
      <c r="K428" s="45">
        <v>1</v>
      </c>
      <c r="L428" s="44">
        <v>40</v>
      </c>
      <c r="M428" s="99">
        <f t="shared" si="4536"/>
        <v>6</v>
      </c>
      <c r="N428" s="62"/>
      <c r="O428" s="58">
        <f t="shared" ref="O428" si="4549">SUM(N428)*I428</f>
        <v>0</v>
      </c>
      <c r="P428" s="62"/>
      <c r="Q428" s="58">
        <f t="shared" si="4442"/>
        <v>0</v>
      </c>
      <c r="R428" s="62">
        <v>0</v>
      </c>
      <c r="S428" s="58">
        <f t="shared" ref="S428" si="4550">SUM(R428)*J428</f>
        <v>0</v>
      </c>
      <c r="T428" s="62">
        <v>6</v>
      </c>
      <c r="U428" s="58">
        <f t="shared" si="4539"/>
        <v>6</v>
      </c>
      <c r="V428" s="63"/>
      <c r="W428" s="52"/>
      <c r="X428" s="52"/>
      <c r="Y428" s="52"/>
      <c r="Z428" s="63"/>
      <c r="AA428" s="52"/>
      <c r="AB428" s="63"/>
      <c r="AC428" s="52"/>
      <c r="AD428" s="63"/>
      <c r="AE428" s="108"/>
      <c r="AF428" s="63"/>
      <c r="AG428" s="52"/>
      <c r="AH428" s="63"/>
      <c r="AI428" s="52"/>
      <c r="AJ428" s="63"/>
      <c r="AK428" s="52"/>
      <c r="AL428" s="63"/>
      <c r="AM428" s="52"/>
      <c r="AN428" s="63"/>
      <c r="AO428" s="52"/>
      <c r="AP428" s="63"/>
      <c r="AQ428" s="52"/>
      <c r="AR428" s="63"/>
      <c r="AS428" s="52"/>
      <c r="AT428" s="63"/>
      <c r="AU428" s="52"/>
      <c r="AV428" s="63"/>
      <c r="AW428" s="52"/>
      <c r="AX428" s="63"/>
      <c r="AY428" s="52"/>
      <c r="AZ428" s="63"/>
      <c r="BA428" s="52"/>
      <c r="BB428" s="63"/>
      <c r="BC428" s="52"/>
      <c r="BD428" s="63"/>
      <c r="BE428" s="52"/>
      <c r="BF428" s="52"/>
      <c r="BG428" s="52">
        <f t="shared" ref="BG428" si="4551">SUM(AO428+BE428+BC428+BA428+AY428+AW428+AS428+AQ428+AK428+AM428+AI428+AG428+AE428+AC428+AA428+Y428+X428+W428+U428+Q428+O428+S428+AU428)</f>
        <v>6</v>
      </c>
      <c r="BH428" s="52">
        <f t="shared" si="4457"/>
        <v>6</v>
      </c>
      <c r="BI428" s="31"/>
      <c r="BJ428" s="31"/>
      <c r="BK428" s="31"/>
      <c r="BL428" s="31"/>
      <c r="BM428" s="31"/>
      <c r="BN428" s="44" t="s">
        <v>130</v>
      </c>
      <c r="BO428" s="45" t="s">
        <v>114</v>
      </c>
      <c r="BP428" s="45" t="s">
        <v>112</v>
      </c>
      <c r="BQ428" s="45" t="s">
        <v>115</v>
      </c>
      <c r="BR428" s="45" t="s">
        <v>131</v>
      </c>
      <c r="BS428" s="45" t="s">
        <v>132</v>
      </c>
      <c r="BT428" s="45">
        <v>41</v>
      </c>
      <c r="BU428" s="45">
        <v>1</v>
      </c>
      <c r="BV428" s="45">
        <v>1</v>
      </c>
      <c r="BW428" s="45">
        <f t="shared" si="4546"/>
        <v>2</v>
      </c>
      <c r="BX428" s="44">
        <v>80</v>
      </c>
      <c r="BY428" s="99">
        <f t="shared" si="4458"/>
        <v>28</v>
      </c>
      <c r="BZ428" s="62"/>
      <c r="CA428" s="58">
        <f t="shared" si="4547"/>
        <v>0</v>
      </c>
      <c r="CB428" s="62"/>
      <c r="CC428" s="58">
        <f t="shared" si="4460"/>
        <v>0</v>
      </c>
      <c r="CD428" s="62">
        <v>28</v>
      </c>
      <c r="CE428" s="58">
        <f t="shared" si="4548"/>
        <v>28</v>
      </c>
      <c r="CF428" s="62"/>
      <c r="CG428" s="52"/>
      <c r="CH428" s="63"/>
      <c r="CI428" s="52"/>
      <c r="CJ428" s="52"/>
      <c r="CK428" s="52"/>
      <c r="CL428" s="63"/>
      <c r="CM428" s="52"/>
      <c r="CN428" s="63"/>
      <c r="CO428" s="52"/>
      <c r="CP428" s="63"/>
      <c r="CQ428" s="108"/>
      <c r="CR428" s="63"/>
      <c r="CS428" s="52"/>
      <c r="CT428" s="63"/>
      <c r="CU428" s="52"/>
      <c r="CV428" s="63"/>
      <c r="CW428" s="52"/>
      <c r="CX428" s="63"/>
      <c r="CY428" s="52"/>
      <c r="CZ428" s="63"/>
      <c r="DA428" s="52"/>
      <c r="DB428" s="63"/>
      <c r="DC428" s="52"/>
      <c r="DD428" s="63"/>
      <c r="DE428" s="52"/>
      <c r="DF428" s="63"/>
      <c r="DG428" s="52"/>
      <c r="DH428" s="63"/>
      <c r="DI428" s="52"/>
      <c r="DJ428" s="63"/>
      <c r="DK428" s="52"/>
      <c r="DL428" s="63"/>
      <c r="DM428" s="52"/>
      <c r="DN428" s="63"/>
      <c r="DO428" s="52"/>
      <c r="DP428" s="63"/>
      <c r="DQ428" s="52"/>
      <c r="DR428" s="52"/>
      <c r="DS428" s="52">
        <f t="shared" si="4473"/>
        <v>28</v>
      </c>
      <c r="DT428" s="52">
        <f t="shared" si="4474"/>
        <v>28</v>
      </c>
      <c r="DU428" s="31"/>
      <c r="DV428" s="31"/>
      <c r="DW428" s="31"/>
      <c r="DX428" s="31"/>
      <c r="DY428" s="31"/>
      <c r="DZ428" s="31"/>
      <c r="EA428" s="112"/>
      <c r="EB428" s="112"/>
      <c r="EC428" s="31"/>
      <c r="ED428" s="31"/>
      <c r="EE428" s="31"/>
      <c r="EF428" s="31"/>
      <c r="EG428" s="31"/>
      <c r="EH428" s="31"/>
      <c r="EI428" s="31"/>
      <c r="EJ428" s="31">
        <f t="shared" si="4475"/>
        <v>120</v>
      </c>
      <c r="EK428" s="31">
        <f t="shared" si="4476"/>
        <v>34</v>
      </c>
      <c r="EL428" s="31">
        <f t="shared" si="4477"/>
        <v>0</v>
      </c>
      <c r="EM428" s="30">
        <f t="shared" si="4478"/>
        <v>0</v>
      </c>
      <c r="EN428" s="31">
        <f t="shared" si="4479"/>
        <v>0</v>
      </c>
      <c r="EO428" s="31">
        <f t="shared" si="4480"/>
        <v>0</v>
      </c>
      <c r="EP428" s="31">
        <f t="shared" si="4481"/>
        <v>28</v>
      </c>
      <c r="EQ428" s="31">
        <f t="shared" si="4482"/>
        <v>28</v>
      </c>
      <c r="ER428" s="31">
        <f t="shared" si="4483"/>
        <v>6</v>
      </c>
      <c r="ES428" s="31">
        <f t="shared" si="4484"/>
        <v>6</v>
      </c>
      <c r="ET428" s="31">
        <f t="shared" si="4485"/>
        <v>0</v>
      </c>
      <c r="EU428" s="31">
        <f t="shared" si="4486"/>
        <v>0</v>
      </c>
      <c r="EV428" s="31">
        <f t="shared" si="4487"/>
        <v>0</v>
      </c>
      <c r="EW428" s="30">
        <f t="shared" si="4488"/>
        <v>0</v>
      </c>
      <c r="EX428" s="31">
        <f t="shared" si="4489"/>
        <v>0</v>
      </c>
      <c r="EY428" s="31">
        <f t="shared" si="4490"/>
        <v>0</v>
      </c>
      <c r="EZ428" s="31">
        <f t="shared" si="4491"/>
        <v>0</v>
      </c>
      <c r="FA428" s="31">
        <f t="shared" si="4492"/>
        <v>0</v>
      </c>
      <c r="FB428" s="31">
        <f t="shared" si="4493"/>
        <v>0</v>
      </c>
      <c r="FC428" s="31">
        <f t="shared" si="4494"/>
        <v>0</v>
      </c>
      <c r="FD428" s="31">
        <f t="shared" si="4495"/>
        <v>0</v>
      </c>
      <c r="FE428" s="31">
        <f t="shared" si="4496"/>
        <v>0</v>
      </c>
      <c r="FF428" s="31">
        <f t="shared" si="4497"/>
        <v>0</v>
      </c>
      <c r="FG428" s="30">
        <f t="shared" si="4498"/>
        <v>0</v>
      </c>
      <c r="FH428" s="31">
        <f t="shared" si="4499"/>
        <v>0</v>
      </c>
      <c r="FI428" s="31">
        <f t="shared" si="4500"/>
        <v>0</v>
      </c>
      <c r="FJ428" s="31">
        <f t="shared" si="4501"/>
        <v>0</v>
      </c>
      <c r="FK428" s="31">
        <f t="shared" si="4502"/>
        <v>0</v>
      </c>
      <c r="FL428" s="31">
        <f t="shared" si="4503"/>
        <v>0</v>
      </c>
      <c r="FM428" s="31">
        <f t="shared" si="4504"/>
        <v>0</v>
      </c>
      <c r="FN428" s="31">
        <f t="shared" si="4505"/>
        <v>0</v>
      </c>
      <c r="FO428" s="31">
        <f t="shared" si="4506"/>
        <v>0</v>
      </c>
      <c r="FP428" s="31">
        <f t="shared" si="4507"/>
        <v>0</v>
      </c>
      <c r="FQ428" s="31">
        <f t="shared" si="4508"/>
        <v>0</v>
      </c>
      <c r="FR428" s="31"/>
      <c r="FS428" s="31">
        <f t="shared" si="4509"/>
        <v>0</v>
      </c>
      <c r="FT428" s="31">
        <f t="shared" si="4510"/>
        <v>0</v>
      </c>
      <c r="FU428" s="31">
        <f t="shared" si="4511"/>
        <v>0</v>
      </c>
      <c r="FV428" s="31">
        <f t="shared" si="4512"/>
        <v>0</v>
      </c>
      <c r="FW428" s="31">
        <f t="shared" si="4513"/>
        <v>0</v>
      </c>
      <c r="FX428" s="31">
        <f t="shared" si="4514"/>
        <v>0</v>
      </c>
      <c r="FY428" s="31">
        <f t="shared" si="4515"/>
        <v>0</v>
      </c>
      <c r="FZ428" s="31">
        <f t="shared" si="4516"/>
        <v>0</v>
      </c>
      <c r="GA428" s="31">
        <f t="shared" si="4517"/>
        <v>0</v>
      </c>
      <c r="GB428" s="31">
        <f t="shared" si="4518"/>
        <v>0</v>
      </c>
      <c r="GC428" s="31">
        <f t="shared" si="4519"/>
        <v>0</v>
      </c>
      <c r="GD428" s="31">
        <f t="shared" si="4520"/>
        <v>0</v>
      </c>
      <c r="GE428" s="97">
        <f t="shared" si="4521"/>
        <v>34</v>
      </c>
      <c r="GF428" s="98">
        <f t="shared" si="4522"/>
        <v>34</v>
      </c>
      <c r="GG428" s="31"/>
      <c r="GH428" s="31"/>
      <c r="GI428" s="31"/>
      <c r="GJ428" s="31"/>
      <c r="GL428" s="7"/>
      <c r="GM428" s="7"/>
      <c r="GN428" s="11"/>
      <c r="GO428" s="33"/>
      <c r="GP428" s="40"/>
      <c r="GR428" s="36"/>
    </row>
    <row r="429" spans="1:200" s="2" customFormat="1" ht="24.75" hidden="1" customHeight="1">
      <c r="A429" s="31"/>
      <c r="B429" s="31"/>
      <c r="C429" s="112"/>
      <c r="D429" s="112"/>
      <c r="E429" s="112"/>
      <c r="F429" s="112"/>
      <c r="G429" s="112"/>
      <c r="H429" s="112"/>
      <c r="I429" s="112"/>
      <c r="J429" s="112"/>
      <c r="K429" s="112"/>
      <c r="L429" s="96"/>
      <c r="M429" s="107">
        <f t="shared" ref="M429:M433" si="4552">SUM(N429+P429+T429+V429+AR429*2)</f>
        <v>0</v>
      </c>
      <c r="N429" s="62"/>
      <c r="O429" s="52"/>
      <c r="P429" s="62"/>
      <c r="Q429" s="52"/>
      <c r="R429" s="62"/>
      <c r="S429" s="52"/>
      <c r="T429" s="62"/>
      <c r="U429" s="52"/>
      <c r="V429" s="63"/>
      <c r="W429" s="52"/>
      <c r="X429" s="52"/>
      <c r="Y429" s="52"/>
      <c r="Z429" s="63"/>
      <c r="AA429" s="52"/>
      <c r="AB429" s="63"/>
      <c r="AC429" s="52"/>
      <c r="AD429" s="63"/>
      <c r="AE429" s="108"/>
      <c r="AF429" s="63"/>
      <c r="AG429" s="52"/>
      <c r="AH429" s="63"/>
      <c r="AI429" s="52"/>
      <c r="AJ429" s="63"/>
      <c r="AK429" s="52"/>
      <c r="AL429" s="63"/>
      <c r="AM429" s="52"/>
      <c r="AN429" s="63"/>
      <c r="AO429" s="52"/>
      <c r="AP429" s="63"/>
      <c r="AQ429" s="52"/>
      <c r="AR429" s="63"/>
      <c r="AS429" s="52"/>
      <c r="AT429" s="63"/>
      <c r="AU429" s="52"/>
      <c r="AV429" s="63"/>
      <c r="AW429" s="52"/>
      <c r="AX429" s="63"/>
      <c r="AY429" s="52"/>
      <c r="AZ429" s="63"/>
      <c r="BA429" s="52"/>
      <c r="BB429" s="63"/>
      <c r="BC429" s="52"/>
      <c r="BD429" s="63"/>
      <c r="BE429" s="52"/>
      <c r="BF429" s="52"/>
      <c r="BG429" s="52">
        <f t="shared" ref="BG429" si="4553">SUM(AO429+BE429+BC429+BA429+AY429+AW429+AS429+AQ429+AK429+AM429+AI429+AG429+AE429+AC429+AA429+Y429+X429+W429+U429+Q429+O429+S429+AU429)</f>
        <v>0</v>
      </c>
      <c r="BH429" s="52">
        <f t="shared" si="4457"/>
        <v>0</v>
      </c>
      <c r="BI429" s="31"/>
      <c r="BJ429" s="31"/>
      <c r="BK429" s="31"/>
      <c r="BL429" s="31"/>
      <c r="BM429" s="31"/>
      <c r="BN429" s="44" t="s">
        <v>110</v>
      </c>
      <c r="BO429" s="45" t="s">
        <v>114</v>
      </c>
      <c r="BP429" s="45" t="s">
        <v>112</v>
      </c>
      <c r="BQ429" s="45" t="s">
        <v>115</v>
      </c>
      <c r="BR429" s="45">
        <v>308</v>
      </c>
      <c r="BS429" s="45">
        <v>6</v>
      </c>
      <c r="BT429" s="45">
        <v>48</v>
      </c>
      <c r="BU429" s="45">
        <v>1</v>
      </c>
      <c r="BV429" s="45">
        <v>1</v>
      </c>
      <c r="BW429" s="45">
        <v>1</v>
      </c>
      <c r="BX429" s="44">
        <v>70</v>
      </c>
      <c r="BY429" s="99">
        <f t="shared" si="4458"/>
        <v>6</v>
      </c>
      <c r="BZ429" s="62"/>
      <c r="CA429" s="58">
        <f t="shared" ref="CA429:CA430" si="4554">SUM(BZ429)*BU429</f>
        <v>0</v>
      </c>
      <c r="CB429" s="62"/>
      <c r="CC429" s="58">
        <f t="shared" si="4460"/>
        <v>0</v>
      </c>
      <c r="CD429" s="62">
        <v>0</v>
      </c>
      <c r="CE429" s="58">
        <f t="shared" ref="CE429:CE430" si="4555">SUM(CD429)*BV429</f>
        <v>0</v>
      </c>
      <c r="CF429" s="62">
        <v>6</v>
      </c>
      <c r="CG429" s="58">
        <f t="shared" ref="CG429:CG430" si="4556">SUM(CF429)*BW429</f>
        <v>6</v>
      </c>
      <c r="CH429" s="63"/>
      <c r="CI429" s="52"/>
      <c r="CJ429" s="52"/>
      <c r="CK429" s="52"/>
      <c r="CL429" s="63"/>
      <c r="CM429" s="52"/>
      <c r="CN429" s="63"/>
      <c r="CO429" s="52"/>
      <c r="CP429" s="63"/>
      <c r="CQ429" s="108"/>
      <c r="CR429" s="63"/>
      <c r="CS429" s="52"/>
      <c r="CT429" s="63"/>
      <c r="CU429" s="52"/>
      <c r="CV429" s="63"/>
      <c r="CW429" s="52"/>
      <c r="CX429" s="63"/>
      <c r="CY429" s="52"/>
      <c r="CZ429" s="63"/>
      <c r="DA429" s="52"/>
      <c r="DB429" s="63"/>
      <c r="DC429" s="52"/>
      <c r="DD429" s="63"/>
      <c r="DE429" s="52"/>
      <c r="DF429" s="63"/>
      <c r="DG429" s="52"/>
      <c r="DH429" s="63"/>
      <c r="DI429" s="52"/>
      <c r="DJ429" s="63"/>
      <c r="DK429" s="52"/>
      <c r="DL429" s="63"/>
      <c r="DM429" s="52"/>
      <c r="DN429" s="63"/>
      <c r="DO429" s="52"/>
      <c r="DP429" s="63"/>
      <c r="DQ429" s="52"/>
      <c r="DR429" s="52"/>
      <c r="DS429" s="52">
        <f t="shared" si="4473"/>
        <v>6</v>
      </c>
      <c r="DT429" s="52">
        <f t="shared" si="4474"/>
        <v>6</v>
      </c>
      <c r="DU429" s="31"/>
      <c r="DV429" s="31"/>
      <c r="DW429" s="31"/>
      <c r="DX429" s="31"/>
      <c r="DY429" s="31"/>
      <c r="DZ429" s="31"/>
      <c r="EA429" s="112"/>
      <c r="EB429" s="112"/>
      <c r="EC429" s="31"/>
      <c r="ED429" s="31"/>
      <c r="EE429" s="31"/>
      <c r="EF429" s="31"/>
      <c r="EG429" s="31"/>
      <c r="EH429" s="31"/>
      <c r="EI429" s="31"/>
      <c r="EJ429" s="31">
        <f t="shared" si="4475"/>
        <v>70</v>
      </c>
      <c r="EK429" s="31">
        <f t="shared" si="4476"/>
        <v>6</v>
      </c>
      <c r="EL429" s="31">
        <f t="shared" si="4477"/>
        <v>0</v>
      </c>
      <c r="EM429" s="30">
        <f t="shared" si="4478"/>
        <v>0</v>
      </c>
      <c r="EN429" s="31">
        <f t="shared" si="4479"/>
        <v>0</v>
      </c>
      <c r="EO429" s="31">
        <f t="shared" si="4480"/>
        <v>0</v>
      </c>
      <c r="EP429" s="31">
        <f t="shared" si="4481"/>
        <v>0</v>
      </c>
      <c r="EQ429" s="31">
        <f t="shared" si="4482"/>
        <v>0</v>
      </c>
      <c r="ER429" s="31">
        <f t="shared" si="4483"/>
        <v>6</v>
      </c>
      <c r="ES429" s="31">
        <f t="shared" si="4484"/>
        <v>6</v>
      </c>
      <c r="ET429" s="31">
        <f t="shared" si="4485"/>
        <v>0</v>
      </c>
      <c r="EU429" s="31">
        <f t="shared" si="4486"/>
        <v>0</v>
      </c>
      <c r="EV429" s="31">
        <f t="shared" si="4487"/>
        <v>0</v>
      </c>
      <c r="EW429" s="30">
        <f t="shared" si="4488"/>
        <v>0</v>
      </c>
      <c r="EX429" s="31">
        <f t="shared" si="4489"/>
        <v>0</v>
      </c>
      <c r="EY429" s="31">
        <f t="shared" si="4490"/>
        <v>0</v>
      </c>
      <c r="EZ429" s="31">
        <f t="shared" si="4491"/>
        <v>0</v>
      </c>
      <c r="FA429" s="31">
        <f t="shared" si="4492"/>
        <v>0</v>
      </c>
      <c r="FB429" s="31">
        <f t="shared" si="4493"/>
        <v>0</v>
      </c>
      <c r="FC429" s="31">
        <f t="shared" si="4494"/>
        <v>0</v>
      </c>
      <c r="FD429" s="31">
        <f t="shared" si="4495"/>
        <v>0</v>
      </c>
      <c r="FE429" s="31">
        <f t="shared" si="4496"/>
        <v>0</v>
      </c>
      <c r="FF429" s="31">
        <f t="shared" si="4497"/>
        <v>0</v>
      </c>
      <c r="FG429" s="30">
        <f t="shared" si="4498"/>
        <v>0</v>
      </c>
      <c r="FH429" s="31">
        <f t="shared" si="4499"/>
        <v>0</v>
      </c>
      <c r="FI429" s="31">
        <f t="shared" si="4500"/>
        <v>0</v>
      </c>
      <c r="FJ429" s="31">
        <f t="shared" si="4501"/>
        <v>0</v>
      </c>
      <c r="FK429" s="31">
        <f t="shared" si="4502"/>
        <v>0</v>
      </c>
      <c r="FL429" s="31">
        <f t="shared" si="4503"/>
        <v>0</v>
      </c>
      <c r="FM429" s="31">
        <f t="shared" si="4504"/>
        <v>0</v>
      </c>
      <c r="FN429" s="31">
        <f t="shared" si="4505"/>
        <v>0</v>
      </c>
      <c r="FO429" s="31">
        <f t="shared" si="4506"/>
        <v>0</v>
      </c>
      <c r="FP429" s="31">
        <f t="shared" si="4507"/>
        <v>0</v>
      </c>
      <c r="FQ429" s="31">
        <f t="shared" si="4508"/>
        <v>0</v>
      </c>
      <c r="FR429" s="31"/>
      <c r="FS429" s="31">
        <f t="shared" si="4509"/>
        <v>0</v>
      </c>
      <c r="FT429" s="31">
        <f t="shared" si="4510"/>
        <v>0</v>
      </c>
      <c r="FU429" s="31">
        <f t="shared" si="4511"/>
        <v>0</v>
      </c>
      <c r="FV429" s="31">
        <f t="shared" si="4512"/>
        <v>0</v>
      </c>
      <c r="FW429" s="31">
        <f t="shared" si="4513"/>
        <v>0</v>
      </c>
      <c r="FX429" s="31">
        <f t="shared" si="4514"/>
        <v>0</v>
      </c>
      <c r="FY429" s="31">
        <f t="shared" si="4515"/>
        <v>0</v>
      </c>
      <c r="FZ429" s="31">
        <f t="shared" si="4516"/>
        <v>0</v>
      </c>
      <c r="GA429" s="31">
        <f t="shared" si="4517"/>
        <v>0</v>
      </c>
      <c r="GB429" s="31">
        <f t="shared" si="4518"/>
        <v>0</v>
      </c>
      <c r="GC429" s="31">
        <f t="shared" si="4519"/>
        <v>0</v>
      </c>
      <c r="GD429" s="31">
        <f t="shared" si="4520"/>
        <v>0</v>
      </c>
      <c r="GE429" s="97">
        <f t="shared" si="4521"/>
        <v>6</v>
      </c>
      <c r="GF429" s="98">
        <f t="shared" si="4522"/>
        <v>6</v>
      </c>
      <c r="GG429" s="31"/>
      <c r="GH429" s="31"/>
      <c r="GI429" s="31"/>
      <c r="GJ429" s="31"/>
      <c r="GL429" s="7"/>
      <c r="GM429" s="7"/>
      <c r="GN429" s="11"/>
      <c r="GO429" s="33"/>
      <c r="GP429" s="40"/>
      <c r="GR429" s="36"/>
    </row>
    <row r="430" spans="1:200" s="2" customFormat="1" ht="24.75" hidden="1" customHeight="1">
      <c r="A430" s="31"/>
      <c r="B430" s="31"/>
      <c r="C430" s="112"/>
      <c r="D430" s="112"/>
      <c r="E430" s="112"/>
      <c r="F430" s="112"/>
      <c r="G430" s="112"/>
      <c r="H430" s="112"/>
      <c r="I430" s="112"/>
      <c r="J430" s="112"/>
      <c r="K430" s="112"/>
      <c r="L430" s="96"/>
      <c r="M430" s="107">
        <f t="shared" si="4552"/>
        <v>0</v>
      </c>
      <c r="N430" s="62"/>
      <c r="O430" s="52"/>
      <c r="P430" s="62"/>
      <c r="Q430" s="52"/>
      <c r="R430" s="62"/>
      <c r="S430" s="52"/>
      <c r="T430" s="62"/>
      <c r="U430" s="52"/>
      <c r="V430" s="63"/>
      <c r="W430" s="52"/>
      <c r="X430" s="52"/>
      <c r="Y430" s="52"/>
      <c r="Z430" s="63"/>
      <c r="AA430" s="52"/>
      <c r="AB430" s="63"/>
      <c r="AC430" s="52"/>
      <c r="AD430" s="63"/>
      <c r="AE430" s="108"/>
      <c r="AF430" s="63"/>
      <c r="AG430" s="52"/>
      <c r="AH430" s="63"/>
      <c r="AI430" s="52"/>
      <c r="AJ430" s="63"/>
      <c r="AK430" s="52"/>
      <c r="AL430" s="63"/>
      <c r="AM430" s="52"/>
      <c r="AN430" s="63"/>
      <c r="AO430" s="52"/>
      <c r="AP430" s="63"/>
      <c r="AQ430" s="52"/>
      <c r="AR430" s="63"/>
      <c r="AS430" s="52"/>
      <c r="AT430" s="63"/>
      <c r="AU430" s="52"/>
      <c r="AV430" s="63"/>
      <c r="AW430" s="52"/>
      <c r="AX430" s="63"/>
      <c r="AY430" s="52"/>
      <c r="AZ430" s="63"/>
      <c r="BA430" s="52"/>
      <c r="BB430" s="63"/>
      <c r="BC430" s="52"/>
      <c r="BD430" s="63"/>
      <c r="BE430" s="52"/>
      <c r="BF430" s="52"/>
      <c r="BG430" s="52">
        <f t="shared" ref="BG430" si="4557">SUM(AO430+BE430+BC430+BA430+AY430+AW430+AS430+AQ430+AK430+AM430+AI430+AG430+AE430+AC430+AA430+Y430+X430+W430+U430+Q430+O430+S430+AU430)</f>
        <v>0</v>
      </c>
      <c r="BH430" s="52">
        <f t="shared" si="4457"/>
        <v>0</v>
      </c>
      <c r="BI430" s="31"/>
      <c r="BJ430" s="31"/>
      <c r="BK430" s="31"/>
      <c r="BL430" s="31"/>
      <c r="BM430" s="31"/>
      <c r="BN430" s="44" t="s">
        <v>110</v>
      </c>
      <c r="BO430" s="45" t="s">
        <v>111</v>
      </c>
      <c r="BP430" s="45" t="s">
        <v>112</v>
      </c>
      <c r="BQ430" s="45" t="s">
        <v>113</v>
      </c>
      <c r="BR430" s="45">
        <v>204</v>
      </c>
      <c r="BS430" s="45">
        <v>4</v>
      </c>
      <c r="BT430" s="45">
        <v>169</v>
      </c>
      <c r="BU430" s="45">
        <v>1</v>
      </c>
      <c r="BV430" s="45">
        <v>1</v>
      </c>
      <c r="BW430" s="45">
        <v>1</v>
      </c>
      <c r="BX430" s="44">
        <v>70</v>
      </c>
      <c r="BY430" s="99">
        <f t="shared" si="4458"/>
        <v>6</v>
      </c>
      <c r="BZ430" s="62"/>
      <c r="CA430" s="58">
        <f t="shared" si="4554"/>
        <v>0</v>
      </c>
      <c r="CB430" s="62"/>
      <c r="CC430" s="58">
        <f t="shared" si="4460"/>
        <v>0</v>
      </c>
      <c r="CD430" s="62">
        <v>0</v>
      </c>
      <c r="CE430" s="58">
        <f t="shared" si="4555"/>
        <v>0</v>
      </c>
      <c r="CF430" s="62">
        <v>6</v>
      </c>
      <c r="CG430" s="58">
        <f t="shared" si="4556"/>
        <v>6</v>
      </c>
      <c r="CH430" s="63"/>
      <c r="CI430" s="52"/>
      <c r="CJ430" s="52"/>
      <c r="CK430" s="52"/>
      <c r="CL430" s="63"/>
      <c r="CM430" s="52"/>
      <c r="CN430" s="63"/>
      <c r="CO430" s="52"/>
      <c r="CP430" s="63"/>
      <c r="CQ430" s="108"/>
      <c r="CR430" s="63"/>
      <c r="CS430" s="52"/>
      <c r="CT430" s="63"/>
      <c r="CU430" s="52"/>
      <c r="CV430" s="63"/>
      <c r="CW430" s="52"/>
      <c r="CX430" s="63"/>
      <c r="CY430" s="52"/>
      <c r="CZ430" s="63"/>
      <c r="DA430" s="52"/>
      <c r="DB430" s="63"/>
      <c r="DC430" s="52"/>
      <c r="DD430" s="63"/>
      <c r="DE430" s="52"/>
      <c r="DF430" s="63"/>
      <c r="DG430" s="52"/>
      <c r="DH430" s="63"/>
      <c r="DI430" s="52"/>
      <c r="DJ430" s="63"/>
      <c r="DK430" s="52"/>
      <c r="DL430" s="63"/>
      <c r="DM430" s="52"/>
      <c r="DN430" s="63"/>
      <c r="DO430" s="52"/>
      <c r="DP430" s="63"/>
      <c r="DQ430" s="52"/>
      <c r="DR430" s="52"/>
      <c r="DS430" s="52">
        <f t="shared" si="4473"/>
        <v>6</v>
      </c>
      <c r="DT430" s="52">
        <f t="shared" si="4474"/>
        <v>6</v>
      </c>
      <c r="DU430" s="31"/>
      <c r="DV430" s="31"/>
      <c r="DW430" s="31"/>
      <c r="DX430" s="31"/>
      <c r="DY430" s="31"/>
      <c r="DZ430" s="31"/>
      <c r="EA430" s="112"/>
      <c r="EB430" s="112"/>
      <c r="EC430" s="31"/>
      <c r="ED430" s="31"/>
      <c r="EE430" s="31"/>
      <c r="EF430" s="31"/>
      <c r="EG430" s="31"/>
      <c r="EH430" s="31"/>
      <c r="EI430" s="31"/>
      <c r="EJ430" s="31">
        <f t="shared" si="4475"/>
        <v>70</v>
      </c>
      <c r="EK430" s="31">
        <f t="shared" si="4476"/>
        <v>6</v>
      </c>
      <c r="EL430" s="31">
        <f t="shared" si="4477"/>
        <v>0</v>
      </c>
      <c r="EM430" s="30">
        <f t="shared" si="4478"/>
        <v>0</v>
      </c>
      <c r="EN430" s="31">
        <f t="shared" si="4479"/>
        <v>0</v>
      </c>
      <c r="EO430" s="31">
        <f t="shared" si="4480"/>
        <v>0</v>
      </c>
      <c r="EP430" s="31">
        <f t="shared" si="4481"/>
        <v>0</v>
      </c>
      <c r="EQ430" s="31">
        <f t="shared" si="4482"/>
        <v>0</v>
      </c>
      <c r="ER430" s="31">
        <f t="shared" si="4483"/>
        <v>6</v>
      </c>
      <c r="ES430" s="31">
        <f t="shared" si="4484"/>
        <v>6</v>
      </c>
      <c r="ET430" s="31">
        <f t="shared" si="4485"/>
        <v>0</v>
      </c>
      <c r="EU430" s="31">
        <f t="shared" si="4486"/>
        <v>0</v>
      </c>
      <c r="EV430" s="31">
        <f t="shared" si="4487"/>
        <v>0</v>
      </c>
      <c r="EW430" s="30">
        <f t="shared" si="4488"/>
        <v>0</v>
      </c>
      <c r="EX430" s="31">
        <f t="shared" si="4489"/>
        <v>0</v>
      </c>
      <c r="EY430" s="31">
        <f t="shared" si="4490"/>
        <v>0</v>
      </c>
      <c r="EZ430" s="31">
        <f t="shared" si="4491"/>
        <v>0</v>
      </c>
      <c r="FA430" s="31">
        <f t="shared" si="4492"/>
        <v>0</v>
      </c>
      <c r="FB430" s="31">
        <f t="shared" si="4493"/>
        <v>0</v>
      </c>
      <c r="FC430" s="31">
        <f t="shared" si="4494"/>
        <v>0</v>
      </c>
      <c r="FD430" s="31">
        <f t="shared" si="4495"/>
        <v>0</v>
      </c>
      <c r="FE430" s="31">
        <f t="shared" si="4496"/>
        <v>0</v>
      </c>
      <c r="FF430" s="31">
        <f t="shared" si="4497"/>
        <v>0</v>
      </c>
      <c r="FG430" s="30">
        <f t="shared" si="4498"/>
        <v>0</v>
      </c>
      <c r="FH430" s="31">
        <f t="shared" si="4499"/>
        <v>0</v>
      </c>
      <c r="FI430" s="31">
        <f t="shared" si="4500"/>
        <v>0</v>
      </c>
      <c r="FJ430" s="31">
        <f t="shared" si="4501"/>
        <v>0</v>
      </c>
      <c r="FK430" s="31">
        <f t="shared" si="4502"/>
        <v>0</v>
      </c>
      <c r="FL430" s="31">
        <f t="shared" si="4503"/>
        <v>0</v>
      </c>
      <c r="FM430" s="31">
        <f t="shared" si="4504"/>
        <v>0</v>
      </c>
      <c r="FN430" s="31">
        <f t="shared" si="4505"/>
        <v>0</v>
      </c>
      <c r="FO430" s="31">
        <f t="shared" si="4506"/>
        <v>0</v>
      </c>
      <c r="FP430" s="31">
        <f t="shared" si="4507"/>
        <v>0</v>
      </c>
      <c r="FQ430" s="31">
        <f t="shared" si="4508"/>
        <v>0</v>
      </c>
      <c r="FR430" s="31"/>
      <c r="FS430" s="31">
        <f t="shared" si="4509"/>
        <v>0</v>
      </c>
      <c r="FT430" s="31">
        <f t="shared" si="4510"/>
        <v>0</v>
      </c>
      <c r="FU430" s="31">
        <f t="shared" si="4511"/>
        <v>0</v>
      </c>
      <c r="FV430" s="31">
        <f t="shared" si="4512"/>
        <v>0</v>
      </c>
      <c r="FW430" s="31">
        <f t="shared" si="4513"/>
        <v>0</v>
      </c>
      <c r="FX430" s="31">
        <f t="shared" si="4514"/>
        <v>0</v>
      </c>
      <c r="FY430" s="31">
        <f t="shared" si="4515"/>
        <v>0</v>
      </c>
      <c r="FZ430" s="31">
        <f t="shared" si="4516"/>
        <v>0</v>
      </c>
      <c r="GA430" s="31">
        <f t="shared" si="4517"/>
        <v>0</v>
      </c>
      <c r="GB430" s="31">
        <f t="shared" si="4518"/>
        <v>0</v>
      </c>
      <c r="GC430" s="31">
        <f t="shared" si="4519"/>
        <v>0</v>
      </c>
      <c r="GD430" s="31">
        <f t="shared" si="4520"/>
        <v>0</v>
      </c>
      <c r="GE430" s="97">
        <f t="shared" si="4521"/>
        <v>6</v>
      </c>
      <c r="GF430" s="98">
        <f t="shared" si="4522"/>
        <v>6</v>
      </c>
      <c r="GG430" s="31"/>
      <c r="GH430" s="31"/>
      <c r="GI430" s="31"/>
      <c r="GJ430" s="31"/>
      <c r="GL430" s="7"/>
      <c r="GM430" s="7"/>
      <c r="GN430" s="11"/>
      <c r="GO430" s="33"/>
      <c r="GP430" s="40"/>
      <c r="GR430" s="36"/>
    </row>
    <row r="431" spans="1:200" s="2" customFormat="1" ht="24.75" hidden="1" customHeight="1">
      <c r="A431" s="31"/>
      <c r="B431" s="31"/>
      <c r="C431" s="112"/>
      <c r="D431" s="112"/>
      <c r="E431" s="112"/>
      <c r="F431" s="112"/>
      <c r="G431" s="112"/>
      <c r="H431" s="112"/>
      <c r="I431" s="112"/>
      <c r="J431" s="112"/>
      <c r="K431" s="112"/>
      <c r="L431" s="96"/>
      <c r="M431" s="107">
        <f t="shared" si="4552"/>
        <v>0</v>
      </c>
      <c r="N431" s="62"/>
      <c r="O431" s="52"/>
      <c r="P431" s="62"/>
      <c r="Q431" s="52"/>
      <c r="R431" s="62"/>
      <c r="S431" s="52"/>
      <c r="T431" s="62"/>
      <c r="U431" s="52"/>
      <c r="V431" s="63"/>
      <c r="W431" s="52"/>
      <c r="X431" s="52"/>
      <c r="Y431" s="52"/>
      <c r="Z431" s="63"/>
      <c r="AA431" s="52"/>
      <c r="AB431" s="63"/>
      <c r="AC431" s="52"/>
      <c r="AD431" s="63"/>
      <c r="AE431" s="108"/>
      <c r="AF431" s="63"/>
      <c r="AG431" s="52"/>
      <c r="AH431" s="63"/>
      <c r="AI431" s="52"/>
      <c r="AJ431" s="63"/>
      <c r="AK431" s="52"/>
      <c r="AL431" s="63"/>
      <c r="AM431" s="52"/>
      <c r="AN431" s="63"/>
      <c r="AO431" s="52"/>
      <c r="AP431" s="63"/>
      <c r="AQ431" s="52"/>
      <c r="AR431" s="63"/>
      <c r="AS431" s="52"/>
      <c r="AT431" s="63"/>
      <c r="AU431" s="52"/>
      <c r="AV431" s="63"/>
      <c r="AW431" s="52"/>
      <c r="AX431" s="63"/>
      <c r="AY431" s="52"/>
      <c r="AZ431" s="63"/>
      <c r="BA431" s="52"/>
      <c r="BB431" s="63"/>
      <c r="BC431" s="52"/>
      <c r="BD431" s="63"/>
      <c r="BE431" s="52"/>
      <c r="BF431" s="52"/>
      <c r="BG431" s="52">
        <f t="shared" ref="BG431" si="4558">SUM(AO431+BE431+BC431+BA431+AY431+AW431+AS431+AQ431+AK431+AM431+AI431+AG431+AE431+AC431+AA431+Y431+X431+W431+U431+Q431+O431+S431+AU431)</f>
        <v>0</v>
      </c>
      <c r="BH431" s="52">
        <f t="shared" si="4457"/>
        <v>0</v>
      </c>
      <c r="BI431" s="31"/>
      <c r="BJ431" s="31"/>
      <c r="BK431" s="31"/>
      <c r="BL431" s="31"/>
      <c r="BM431" s="31"/>
      <c r="BN431" s="44" t="s">
        <v>130</v>
      </c>
      <c r="BO431" s="45" t="s">
        <v>116</v>
      </c>
      <c r="BP431" s="45" t="s">
        <v>112</v>
      </c>
      <c r="BQ431" s="45" t="s">
        <v>121</v>
      </c>
      <c r="BR431" s="45" t="s">
        <v>173</v>
      </c>
      <c r="BS431" s="45" t="s">
        <v>156</v>
      </c>
      <c r="BT431" s="45">
        <v>55</v>
      </c>
      <c r="BU431" s="45">
        <v>1</v>
      </c>
      <c r="BV431" s="45">
        <v>1</v>
      </c>
      <c r="BW431" s="45">
        <f t="shared" ref="BW431" si="4559">SUM(BV431)*2</f>
        <v>2</v>
      </c>
      <c r="BX431" s="44">
        <v>20</v>
      </c>
      <c r="BY431" s="99">
        <f t="shared" si="4458"/>
        <v>14</v>
      </c>
      <c r="BZ431" s="62"/>
      <c r="CA431" s="58">
        <f>SUM(BZ431)*BU431</f>
        <v>0</v>
      </c>
      <c r="CB431" s="62"/>
      <c r="CC431" s="58">
        <f t="shared" si="4460"/>
        <v>0</v>
      </c>
      <c r="CD431" s="62"/>
      <c r="CE431" s="58">
        <f t="shared" ref="CE431" si="4560">SUM(CD431)*BV431</f>
        <v>0</v>
      </c>
      <c r="CF431" s="62">
        <v>14</v>
      </c>
      <c r="CG431" s="58">
        <f t="shared" ref="CG431" si="4561">SUM(CF431)*BW431</f>
        <v>28</v>
      </c>
      <c r="CH431" s="63"/>
      <c r="CI431" s="52"/>
      <c r="CJ431" s="52"/>
      <c r="CK431" s="52"/>
      <c r="CL431" s="63"/>
      <c r="CM431" s="52"/>
      <c r="CN431" s="63"/>
      <c r="CO431" s="52"/>
      <c r="CP431" s="63"/>
      <c r="CQ431" s="108"/>
      <c r="CR431" s="63"/>
      <c r="CS431" s="52"/>
      <c r="CT431" s="63"/>
      <c r="CU431" s="52"/>
      <c r="CV431" s="63"/>
      <c r="CW431" s="52"/>
      <c r="CX431" s="63"/>
      <c r="CY431" s="52"/>
      <c r="CZ431" s="63"/>
      <c r="DA431" s="52"/>
      <c r="DB431" s="63"/>
      <c r="DC431" s="52"/>
      <c r="DD431" s="63"/>
      <c r="DE431" s="52"/>
      <c r="DF431" s="63"/>
      <c r="DG431" s="52"/>
      <c r="DH431" s="63"/>
      <c r="DI431" s="52"/>
      <c r="DJ431" s="63"/>
      <c r="DK431" s="52"/>
      <c r="DL431" s="63"/>
      <c r="DM431" s="52"/>
      <c r="DN431" s="63"/>
      <c r="DO431" s="52"/>
      <c r="DP431" s="63"/>
      <c r="DQ431" s="52"/>
      <c r="DR431" s="52"/>
      <c r="DS431" s="52">
        <f t="shared" si="4473"/>
        <v>28</v>
      </c>
      <c r="DT431" s="52">
        <f t="shared" si="4474"/>
        <v>28</v>
      </c>
      <c r="DU431" s="31"/>
      <c r="DV431" s="31"/>
      <c r="DW431" s="31"/>
      <c r="DX431" s="31"/>
      <c r="DY431" s="31"/>
      <c r="DZ431" s="31"/>
      <c r="EA431" s="112"/>
      <c r="EB431" s="112"/>
      <c r="EC431" s="31"/>
      <c r="ED431" s="31"/>
      <c r="EE431" s="31"/>
      <c r="EF431" s="31"/>
      <c r="EG431" s="31"/>
      <c r="EH431" s="31"/>
      <c r="EI431" s="31"/>
      <c r="EJ431" s="31">
        <f t="shared" si="4475"/>
        <v>20</v>
      </c>
      <c r="EK431" s="31">
        <f t="shared" si="4476"/>
        <v>14</v>
      </c>
      <c r="EL431" s="31">
        <f t="shared" si="4477"/>
        <v>0</v>
      </c>
      <c r="EM431" s="30">
        <f t="shared" si="4478"/>
        <v>0</v>
      </c>
      <c r="EN431" s="31">
        <f t="shared" si="4479"/>
        <v>0</v>
      </c>
      <c r="EO431" s="31">
        <f t="shared" si="4480"/>
        <v>0</v>
      </c>
      <c r="EP431" s="31">
        <f t="shared" si="4481"/>
        <v>0</v>
      </c>
      <c r="EQ431" s="31">
        <f t="shared" si="4482"/>
        <v>0</v>
      </c>
      <c r="ER431" s="31">
        <f t="shared" si="4483"/>
        <v>14</v>
      </c>
      <c r="ES431" s="31">
        <f t="shared" si="4484"/>
        <v>28</v>
      </c>
      <c r="ET431" s="31">
        <f t="shared" si="4485"/>
        <v>0</v>
      </c>
      <c r="EU431" s="31">
        <f t="shared" si="4486"/>
        <v>0</v>
      </c>
      <c r="EV431" s="31">
        <f t="shared" si="4487"/>
        <v>0</v>
      </c>
      <c r="EW431" s="30">
        <f t="shared" si="4488"/>
        <v>0</v>
      </c>
      <c r="EX431" s="31">
        <f t="shared" si="4489"/>
        <v>0</v>
      </c>
      <c r="EY431" s="31">
        <f t="shared" si="4490"/>
        <v>0</v>
      </c>
      <c r="EZ431" s="31">
        <f t="shared" si="4491"/>
        <v>0</v>
      </c>
      <c r="FA431" s="31">
        <f t="shared" si="4492"/>
        <v>0</v>
      </c>
      <c r="FB431" s="31">
        <f t="shared" si="4493"/>
        <v>0</v>
      </c>
      <c r="FC431" s="31">
        <f t="shared" si="4494"/>
        <v>0</v>
      </c>
      <c r="FD431" s="31">
        <f t="shared" si="4495"/>
        <v>0</v>
      </c>
      <c r="FE431" s="31">
        <f t="shared" si="4496"/>
        <v>0</v>
      </c>
      <c r="FF431" s="31">
        <f t="shared" si="4497"/>
        <v>0</v>
      </c>
      <c r="FG431" s="30">
        <f t="shared" si="4498"/>
        <v>0</v>
      </c>
      <c r="FH431" s="31">
        <f t="shared" si="4499"/>
        <v>0</v>
      </c>
      <c r="FI431" s="31">
        <f t="shared" si="4500"/>
        <v>0</v>
      </c>
      <c r="FJ431" s="31">
        <f t="shared" si="4501"/>
        <v>0</v>
      </c>
      <c r="FK431" s="31">
        <f t="shared" si="4502"/>
        <v>0</v>
      </c>
      <c r="FL431" s="31">
        <f t="shared" si="4503"/>
        <v>0</v>
      </c>
      <c r="FM431" s="31">
        <f t="shared" si="4504"/>
        <v>0</v>
      </c>
      <c r="FN431" s="31">
        <f t="shared" si="4505"/>
        <v>0</v>
      </c>
      <c r="FO431" s="31">
        <f t="shared" si="4506"/>
        <v>0</v>
      </c>
      <c r="FP431" s="31">
        <f t="shared" si="4507"/>
        <v>0</v>
      </c>
      <c r="FQ431" s="31">
        <f t="shared" si="4508"/>
        <v>0</v>
      </c>
      <c r="FR431" s="31"/>
      <c r="FS431" s="31">
        <f t="shared" si="4509"/>
        <v>0</v>
      </c>
      <c r="FT431" s="31">
        <f t="shared" si="4510"/>
        <v>0</v>
      </c>
      <c r="FU431" s="31">
        <f t="shared" si="4511"/>
        <v>0</v>
      </c>
      <c r="FV431" s="31">
        <f t="shared" si="4512"/>
        <v>0</v>
      </c>
      <c r="FW431" s="31">
        <f t="shared" si="4513"/>
        <v>0</v>
      </c>
      <c r="FX431" s="31">
        <f t="shared" si="4514"/>
        <v>0</v>
      </c>
      <c r="FY431" s="31">
        <f t="shared" si="4515"/>
        <v>0</v>
      </c>
      <c r="FZ431" s="31">
        <f t="shared" si="4516"/>
        <v>0</v>
      </c>
      <c r="GA431" s="31">
        <f t="shared" si="4517"/>
        <v>0</v>
      </c>
      <c r="GB431" s="31">
        <f t="shared" si="4518"/>
        <v>0</v>
      </c>
      <c r="GC431" s="31">
        <f t="shared" si="4519"/>
        <v>0</v>
      </c>
      <c r="GD431" s="31">
        <f t="shared" si="4520"/>
        <v>0</v>
      </c>
      <c r="GE431" s="97">
        <f t="shared" si="4521"/>
        <v>28</v>
      </c>
      <c r="GF431" s="98">
        <f t="shared" si="4522"/>
        <v>28</v>
      </c>
      <c r="GG431" s="31"/>
      <c r="GH431" s="31"/>
      <c r="GI431" s="31"/>
      <c r="GJ431" s="31"/>
      <c r="GL431" s="7"/>
      <c r="GM431" s="7"/>
      <c r="GP431" s="41"/>
      <c r="GR431" s="36"/>
    </row>
    <row r="432" spans="1:200" s="2" customFormat="1" ht="24.75" hidden="1" customHeight="1">
      <c r="A432" s="31"/>
      <c r="B432" s="31"/>
      <c r="C432" s="112"/>
      <c r="D432" s="112"/>
      <c r="E432" s="112"/>
      <c r="F432" s="112"/>
      <c r="G432" s="112"/>
      <c r="H432" s="112"/>
      <c r="I432" s="112"/>
      <c r="J432" s="112"/>
      <c r="K432" s="112"/>
      <c r="L432" s="96"/>
      <c r="M432" s="107">
        <f t="shared" si="4552"/>
        <v>0</v>
      </c>
      <c r="N432" s="62"/>
      <c r="O432" s="52"/>
      <c r="P432" s="62"/>
      <c r="Q432" s="52"/>
      <c r="R432" s="62"/>
      <c r="S432" s="52"/>
      <c r="T432" s="62"/>
      <c r="U432" s="52"/>
      <c r="V432" s="63"/>
      <c r="W432" s="52"/>
      <c r="X432" s="52"/>
      <c r="Y432" s="52"/>
      <c r="Z432" s="63"/>
      <c r="AA432" s="52"/>
      <c r="AB432" s="63"/>
      <c r="AC432" s="52"/>
      <c r="AD432" s="63"/>
      <c r="AE432" s="108"/>
      <c r="AF432" s="63"/>
      <c r="AG432" s="52"/>
      <c r="AH432" s="63"/>
      <c r="AI432" s="52"/>
      <c r="AJ432" s="63"/>
      <c r="AK432" s="52"/>
      <c r="AL432" s="63"/>
      <c r="AM432" s="52"/>
      <c r="AN432" s="63"/>
      <c r="AO432" s="52"/>
      <c r="AP432" s="63"/>
      <c r="AQ432" s="52"/>
      <c r="AR432" s="63"/>
      <c r="AS432" s="52"/>
      <c r="AT432" s="63"/>
      <c r="AU432" s="52"/>
      <c r="AV432" s="63"/>
      <c r="AW432" s="52"/>
      <c r="AX432" s="63"/>
      <c r="AY432" s="52"/>
      <c r="AZ432" s="63"/>
      <c r="BA432" s="52"/>
      <c r="BB432" s="63"/>
      <c r="BC432" s="52"/>
      <c r="BD432" s="63"/>
      <c r="BE432" s="52"/>
      <c r="BF432" s="52"/>
      <c r="BG432" s="52">
        <f t="shared" ref="BG432" si="4562">SUM(AO432+BE432+BC432+BA432+AY432+AW432+AS432+AQ432+AK432+AM432+AI432+AG432+AE432+AC432+AA432+Y432+X432+W432+U432+Q432+O432+S432+AU432)</f>
        <v>0</v>
      </c>
      <c r="BH432" s="52">
        <f t="shared" si="4457"/>
        <v>0</v>
      </c>
      <c r="BI432" s="31"/>
      <c r="BJ432" s="31"/>
      <c r="BK432" s="31"/>
      <c r="BL432" s="31"/>
      <c r="BM432" s="31"/>
      <c r="BN432" s="44" t="s">
        <v>120</v>
      </c>
      <c r="BO432" s="45"/>
      <c r="BP432" s="45"/>
      <c r="BQ432" s="45"/>
      <c r="BR432" s="45"/>
      <c r="BS432" s="45">
        <v>2</v>
      </c>
      <c r="BT432" s="45">
        <v>1500</v>
      </c>
      <c r="BU432" s="45">
        <v>10</v>
      </c>
      <c r="BV432" s="45">
        <v>10</v>
      </c>
      <c r="BW432" s="45"/>
      <c r="BX432" s="44"/>
      <c r="BY432" s="99">
        <f t="shared" ref="BY432" si="4563">SUM(BZ432+CB432+CD432+CF432+CH432)</f>
        <v>0</v>
      </c>
      <c r="BZ432" s="62"/>
      <c r="CA432" s="58">
        <f t="shared" ref="CA432" si="4564">SUM(BZ432)*BU432</f>
        <v>0</v>
      </c>
      <c r="CB432" s="62"/>
      <c r="CC432" s="58">
        <f t="shared" si="4460"/>
        <v>0</v>
      </c>
      <c r="CD432" s="62"/>
      <c r="CE432" s="58">
        <f t="shared" ref="CE432" si="4565">SUM(CD432)*BV432</f>
        <v>0</v>
      </c>
      <c r="CF432" s="62"/>
      <c r="CG432" s="58">
        <f t="shared" ref="CG432" si="4566">SUM(CF432)*BW432</f>
        <v>0</v>
      </c>
      <c r="CH432" s="62"/>
      <c r="CI432" s="58">
        <f t="shared" ref="CI432" si="4567">SUM(CH432)*BV432*5</f>
        <v>0</v>
      </c>
      <c r="CJ432" s="51">
        <v>0</v>
      </c>
      <c r="CK432" s="51"/>
      <c r="CL432" s="62"/>
      <c r="CM432" s="58"/>
      <c r="CN432" s="62"/>
      <c r="CO432" s="51">
        <f t="shared" ref="CO432" si="4568">SUM(CN432)*3*BT432/5</f>
        <v>0</v>
      </c>
      <c r="CP432" s="62"/>
      <c r="CQ432" s="100">
        <f t="shared" ref="CQ432" si="4569">SUM(CP432*BT432*(30+4))</f>
        <v>0</v>
      </c>
      <c r="CR432" s="62"/>
      <c r="CS432" s="52">
        <f t="shared" ref="CS432" si="4570">SUM(CR432*BT432*3)</f>
        <v>0</v>
      </c>
      <c r="CT432" s="62"/>
      <c r="CU432" s="51">
        <f>SUM(CT432*BT432/3*1.1)</f>
        <v>0</v>
      </c>
      <c r="CV432" s="62"/>
      <c r="CW432" s="51">
        <f t="shared" ref="CW432" si="4571">SUM(CV432*BT432*2/3)</f>
        <v>0</v>
      </c>
      <c r="CX432" s="62"/>
      <c r="CY432" s="58">
        <f t="shared" ref="CY432" si="4572">SUM(CX432*BT432)</f>
        <v>0</v>
      </c>
      <c r="CZ432" s="62"/>
      <c r="DA432" s="58">
        <f t="shared" ref="DA432" si="4573">SUM(CZ432*BV432)</f>
        <v>0</v>
      </c>
      <c r="DB432" s="62"/>
      <c r="DC432" s="51">
        <f>SUM(DB432*BT432*2)</f>
        <v>0</v>
      </c>
      <c r="DD432" s="62"/>
      <c r="DE432" s="51">
        <f>SUM(BV432*DD432*6)</f>
        <v>0</v>
      </c>
      <c r="DF432" s="62"/>
      <c r="DG432" s="51">
        <f t="shared" ref="DG432" si="4574">DF432*BT432/3</f>
        <v>0</v>
      </c>
      <c r="DH432" s="62">
        <v>1</v>
      </c>
      <c r="DI432" s="52">
        <v>80</v>
      </c>
      <c r="DJ432" s="63"/>
      <c r="DK432" s="52"/>
      <c r="DL432" s="63"/>
      <c r="DM432" s="52"/>
      <c r="DN432" s="63"/>
      <c r="DO432" s="52"/>
      <c r="DP432" s="63"/>
      <c r="DQ432" s="52"/>
      <c r="DR432" s="52"/>
      <c r="DS432" s="52">
        <f t="shared" si="4473"/>
        <v>80</v>
      </c>
      <c r="DT432" s="52">
        <f t="shared" si="4474"/>
        <v>80</v>
      </c>
      <c r="DU432" s="31"/>
      <c r="DV432" s="31"/>
      <c r="DW432" s="31"/>
      <c r="DX432" s="31"/>
      <c r="DY432" s="31"/>
      <c r="DZ432" s="31"/>
      <c r="EA432" s="112"/>
      <c r="EB432" s="112"/>
      <c r="EC432" s="31"/>
      <c r="ED432" s="31"/>
      <c r="EE432" s="31"/>
      <c r="EF432" s="31"/>
      <c r="EG432" s="31"/>
      <c r="EH432" s="31"/>
      <c r="EI432" s="31"/>
      <c r="EJ432" s="31">
        <f t="shared" si="4475"/>
        <v>0</v>
      </c>
      <c r="EK432" s="31">
        <f t="shared" si="4476"/>
        <v>0</v>
      </c>
      <c r="EL432" s="31">
        <f t="shared" si="4477"/>
        <v>0</v>
      </c>
      <c r="EM432" s="30">
        <f t="shared" si="4478"/>
        <v>0</v>
      </c>
      <c r="EN432" s="31">
        <f t="shared" si="4479"/>
        <v>0</v>
      </c>
      <c r="EO432" s="31">
        <f t="shared" si="4480"/>
        <v>0</v>
      </c>
      <c r="EP432" s="31">
        <f t="shared" si="4481"/>
        <v>0</v>
      </c>
      <c r="EQ432" s="31">
        <f t="shared" si="4482"/>
        <v>0</v>
      </c>
      <c r="ER432" s="31">
        <f t="shared" si="4483"/>
        <v>0</v>
      </c>
      <c r="ES432" s="31">
        <f t="shared" si="4484"/>
        <v>0</v>
      </c>
      <c r="ET432" s="31">
        <f t="shared" si="4485"/>
        <v>0</v>
      </c>
      <c r="EU432" s="31">
        <f t="shared" si="4486"/>
        <v>0</v>
      </c>
      <c r="EV432" s="31">
        <f t="shared" si="4487"/>
        <v>0</v>
      </c>
      <c r="EW432" s="30">
        <f t="shared" si="4488"/>
        <v>0</v>
      </c>
      <c r="EX432" s="31">
        <f t="shared" si="4489"/>
        <v>0</v>
      </c>
      <c r="EY432" s="31">
        <f t="shared" si="4490"/>
        <v>0</v>
      </c>
      <c r="EZ432" s="31">
        <f t="shared" si="4491"/>
        <v>0</v>
      </c>
      <c r="FA432" s="31">
        <f t="shared" si="4492"/>
        <v>0</v>
      </c>
      <c r="FB432" s="31">
        <f t="shared" si="4493"/>
        <v>0</v>
      </c>
      <c r="FC432" s="31">
        <f t="shared" si="4494"/>
        <v>0</v>
      </c>
      <c r="FD432" s="31">
        <f t="shared" si="4495"/>
        <v>0</v>
      </c>
      <c r="FE432" s="31">
        <f t="shared" si="4496"/>
        <v>0</v>
      </c>
      <c r="FF432" s="31">
        <f t="shared" si="4497"/>
        <v>0</v>
      </c>
      <c r="FG432" s="30">
        <f t="shared" si="4498"/>
        <v>0</v>
      </c>
      <c r="FH432" s="31">
        <f t="shared" si="4499"/>
        <v>0</v>
      </c>
      <c r="FI432" s="31">
        <f t="shared" si="4500"/>
        <v>0</v>
      </c>
      <c r="FJ432" s="31">
        <f t="shared" si="4501"/>
        <v>0</v>
      </c>
      <c r="FK432" s="31">
        <f t="shared" si="4502"/>
        <v>0</v>
      </c>
      <c r="FL432" s="31">
        <f t="shared" si="4503"/>
        <v>0</v>
      </c>
      <c r="FM432" s="31">
        <f t="shared" si="4504"/>
        <v>0</v>
      </c>
      <c r="FN432" s="31">
        <f t="shared" si="4505"/>
        <v>0</v>
      </c>
      <c r="FO432" s="31">
        <f t="shared" si="4506"/>
        <v>0</v>
      </c>
      <c r="FP432" s="31">
        <f t="shared" si="4507"/>
        <v>0</v>
      </c>
      <c r="FQ432" s="31">
        <f t="shared" si="4508"/>
        <v>0</v>
      </c>
      <c r="FR432" s="31"/>
      <c r="FS432" s="31">
        <f t="shared" si="4509"/>
        <v>0</v>
      </c>
      <c r="FT432" s="31">
        <f t="shared" si="4510"/>
        <v>1</v>
      </c>
      <c r="FU432" s="31">
        <f t="shared" si="4511"/>
        <v>80</v>
      </c>
      <c r="FV432" s="31">
        <f t="shared" si="4512"/>
        <v>0</v>
      </c>
      <c r="FW432" s="31">
        <f t="shared" si="4513"/>
        <v>0</v>
      </c>
      <c r="FX432" s="31">
        <f t="shared" si="4514"/>
        <v>0</v>
      </c>
      <c r="FY432" s="31">
        <f t="shared" si="4515"/>
        <v>0</v>
      </c>
      <c r="FZ432" s="31">
        <f t="shared" si="4516"/>
        <v>0</v>
      </c>
      <c r="GA432" s="31">
        <f t="shared" si="4517"/>
        <v>0</v>
      </c>
      <c r="GB432" s="31">
        <f t="shared" si="4518"/>
        <v>0</v>
      </c>
      <c r="GC432" s="31">
        <f t="shared" si="4519"/>
        <v>0</v>
      </c>
      <c r="GD432" s="31">
        <f t="shared" si="4520"/>
        <v>0</v>
      </c>
      <c r="GE432" s="97">
        <f t="shared" si="4521"/>
        <v>80</v>
      </c>
      <c r="GF432" s="98">
        <f t="shared" si="4522"/>
        <v>80</v>
      </c>
      <c r="GG432" s="31"/>
      <c r="GH432" s="31"/>
      <c r="GI432" s="31"/>
      <c r="GJ432" s="31"/>
      <c r="GL432" s="7"/>
      <c r="GM432" s="7"/>
      <c r="GN432" s="11"/>
      <c r="GO432" s="33"/>
      <c r="GP432" s="40"/>
      <c r="GR432" s="36"/>
    </row>
    <row r="433" spans="1:200" s="4" customFormat="1" ht="24.75" hidden="1" customHeight="1">
      <c r="A433" s="88"/>
      <c r="B433" s="88"/>
      <c r="C433" s="214"/>
      <c r="D433" s="214"/>
      <c r="E433" s="214"/>
      <c r="F433" s="214"/>
      <c r="G433" s="214"/>
      <c r="H433" s="214"/>
      <c r="I433" s="214"/>
      <c r="J433" s="214"/>
      <c r="K433" s="214"/>
      <c r="L433" s="215"/>
      <c r="M433" s="194">
        <f t="shared" si="4552"/>
        <v>0</v>
      </c>
      <c r="N433" s="195"/>
      <c r="O433" s="196"/>
      <c r="P433" s="195"/>
      <c r="Q433" s="196"/>
      <c r="R433" s="195"/>
      <c r="S433" s="196"/>
      <c r="T433" s="195"/>
      <c r="U433" s="196"/>
      <c r="V433" s="197"/>
      <c r="W433" s="196"/>
      <c r="X433" s="196"/>
      <c r="Y433" s="196"/>
      <c r="Z433" s="197"/>
      <c r="AA433" s="196"/>
      <c r="AB433" s="197"/>
      <c r="AC433" s="196"/>
      <c r="AD433" s="197"/>
      <c r="AE433" s="198"/>
      <c r="AF433" s="197"/>
      <c r="AG433" s="196"/>
      <c r="AH433" s="197"/>
      <c r="AI433" s="196"/>
      <c r="AJ433" s="197"/>
      <c r="AK433" s="196"/>
      <c r="AL433" s="197"/>
      <c r="AM433" s="196"/>
      <c r="AN433" s="197"/>
      <c r="AO433" s="196"/>
      <c r="AP433" s="197"/>
      <c r="AQ433" s="196"/>
      <c r="AR433" s="197"/>
      <c r="AS433" s="196"/>
      <c r="AT433" s="197"/>
      <c r="AU433" s="196"/>
      <c r="AV433" s="197"/>
      <c r="AW433" s="196"/>
      <c r="AX433" s="197"/>
      <c r="AY433" s="196"/>
      <c r="AZ433" s="197"/>
      <c r="BA433" s="196"/>
      <c r="BB433" s="197"/>
      <c r="BC433" s="196"/>
      <c r="BD433" s="197"/>
      <c r="BE433" s="196"/>
      <c r="BF433" s="196"/>
      <c r="BG433" s="196">
        <f t="shared" ref="BG433" si="4575">SUM(AO433+BE433+BC433+BA433+AY433+AW433+AS433+AQ433+AK433+AM433+AI433+AG433+AE433+AC433+AA433+Y433+X433+W433+U433+Q433+O433+S433+AU433)</f>
        <v>0</v>
      </c>
      <c r="BH433" s="196">
        <f t="shared" si="4457"/>
        <v>0</v>
      </c>
      <c r="BI433" s="88"/>
      <c r="BJ433" s="88"/>
      <c r="BK433" s="88"/>
      <c r="BL433" s="88"/>
      <c r="BM433" s="88"/>
      <c r="BN433" s="88"/>
      <c r="BO433" s="214"/>
      <c r="BP433" s="214"/>
      <c r="BQ433" s="214"/>
      <c r="BR433" s="214"/>
      <c r="BS433" s="214"/>
      <c r="BT433" s="214"/>
      <c r="BU433" s="214"/>
      <c r="BV433" s="214"/>
      <c r="BW433" s="214"/>
      <c r="BX433" s="215"/>
      <c r="BY433" s="194">
        <f t="shared" ref="BY433" si="4576">SUM(BZ433+CB433+CF433+CH433+DD433*2)</f>
        <v>0</v>
      </c>
      <c r="BZ433" s="195"/>
      <c r="CA433" s="196"/>
      <c r="CB433" s="195"/>
      <c r="CC433" s="196"/>
      <c r="CD433" s="195"/>
      <c r="CE433" s="196"/>
      <c r="CF433" s="195"/>
      <c r="CG433" s="196"/>
      <c r="CH433" s="197"/>
      <c r="CI433" s="196"/>
      <c r="CJ433" s="196"/>
      <c r="CK433" s="196"/>
      <c r="CL433" s="197"/>
      <c r="CM433" s="196"/>
      <c r="CN433" s="197"/>
      <c r="CO433" s="196"/>
      <c r="CP433" s="197"/>
      <c r="CQ433" s="198"/>
      <c r="CR433" s="197"/>
      <c r="CS433" s="196"/>
      <c r="CT433" s="197"/>
      <c r="CU433" s="196"/>
      <c r="CV433" s="197"/>
      <c r="CW433" s="196"/>
      <c r="CX433" s="197"/>
      <c r="CY433" s="196"/>
      <c r="CZ433" s="197"/>
      <c r="DA433" s="196"/>
      <c r="DB433" s="197"/>
      <c r="DC433" s="196"/>
      <c r="DD433" s="197"/>
      <c r="DE433" s="196"/>
      <c r="DF433" s="197"/>
      <c r="DG433" s="196"/>
      <c r="DH433" s="197"/>
      <c r="DI433" s="196"/>
      <c r="DJ433" s="197"/>
      <c r="DK433" s="196"/>
      <c r="DL433" s="197"/>
      <c r="DM433" s="196"/>
      <c r="DN433" s="197"/>
      <c r="DO433" s="196"/>
      <c r="DP433" s="197"/>
      <c r="DQ433" s="196"/>
      <c r="DR433" s="196"/>
      <c r="DS433" s="196">
        <f t="shared" si="4473"/>
        <v>0</v>
      </c>
      <c r="DT433" s="196">
        <f t="shared" si="4474"/>
        <v>0</v>
      </c>
      <c r="DU433" s="88"/>
      <c r="DV433" s="88"/>
      <c r="DW433" s="88"/>
      <c r="DX433" s="88"/>
      <c r="DY433" s="88"/>
      <c r="DZ433" s="88"/>
      <c r="EA433" s="214"/>
      <c r="EB433" s="214"/>
      <c r="EC433" s="88"/>
      <c r="ED433" s="88"/>
      <c r="EE433" s="88"/>
      <c r="EF433" s="88"/>
      <c r="EG433" s="88"/>
      <c r="EH433" s="88"/>
      <c r="EI433" s="88"/>
      <c r="EJ433" s="88">
        <f t="shared" si="4475"/>
        <v>0</v>
      </c>
      <c r="EK433" s="88">
        <f t="shared" si="4476"/>
        <v>0</v>
      </c>
      <c r="EL433" s="88">
        <f t="shared" si="4477"/>
        <v>0</v>
      </c>
      <c r="EM433" s="199">
        <f t="shared" si="4478"/>
        <v>0</v>
      </c>
      <c r="EN433" s="88">
        <f t="shared" si="4479"/>
        <v>0</v>
      </c>
      <c r="EO433" s="88">
        <f t="shared" si="4480"/>
        <v>0</v>
      </c>
      <c r="EP433" s="88">
        <f t="shared" si="4481"/>
        <v>0</v>
      </c>
      <c r="EQ433" s="88">
        <f t="shared" si="4482"/>
        <v>0</v>
      </c>
      <c r="ER433" s="88">
        <f t="shared" si="4483"/>
        <v>0</v>
      </c>
      <c r="ES433" s="88">
        <f t="shared" si="4484"/>
        <v>0</v>
      </c>
      <c r="ET433" s="88">
        <f t="shared" si="4485"/>
        <v>0</v>
      </c>
      <c r="EU433" s="88">
        <f t="shared" si="4486"/>
        <v>0</v>
      </c>
      <c r="EV433" s="88">
        <f t="shared" si="4487"/>
        <v>0</v>
      </c>
      <c r="EW433" s="199">
        <f t="shared" si="4488"/>
        <v>0</v>
      </c>
      <c r="EX433" s="88">
        <f t="shared" si="4489"/>
        <v>0</v>
      </c>
      <c r="EY433" s="88">
        <f t="shared" si="4490"/>
        <v>0</v>
      </c>
      <c r="EZ433" s="88">
        <f t="shared" si="4491"/>
        <v>0</v>
      </c>
      <c r="FA433" s="88">
        <f t="shared" si="4492"/>
        <v>0</v>
      </c>
      <c r="FB433" s="88">
        <f t="shared" si="4493"/>
        <v>0</v>
      </c>
      <c r="FC433" s="88">
        <f t="shared" si="4494"/>
        <v>0</v>
      </c>
      <c r="FD433" s="88">
        <f t="shared" si="4495"/>
        <v>0</v>
      </c>
      <c r="FE433" s="88">
        <f t="shared" si="4496"/>
        <v>0</v>
      </c>
      <c r="FF433" s="88">
        <f t="shared" si="4497"/>
        <v>0</v>
      </c>
      <c r="FG433" s="199">
        <f t="shared" si="4498"/>
        <v>0</v>
      </c>
      <c r="FH433" s="88">
        <f t="shared" si="4499"/>
        <v>0</v>
      </c>
      <c r="FI433" s="88">
        <f t="shared" si="4500"/>
        <v>0</v>
      </c>
      <c r="FJ433" s="88">
        <f t="shared" si="4501"/>
        <v>0</v>
      </c>
      <c r="FK433" s="88">
        <f t="shared" si="4502"/>
        <v>0</v>
      </c>
      <c r="FL433" s="88">
        <f t="shared" si="4503"/>
        <v>0</v>
      </c>
      <c r="FM433" s="88">
        <f t="shared" si="4504"/>
        <v>0</v>
      </c>
      <c r="FN433" s="88">
        <f t="shared" si="4505"/>
        <v>0</v>
      </c>
      <c r="FO433" s="88">
        <f t="shared" si="4506"/>
        <v>0</v>
      </c>
      <c r="FP433" s="88">
        <f t="shared" si="4507"/>
        <v>0</v>
      </c>
      <c r="FQ433" s="88">
        <f t="shared" si="4508"/>
        <v>0</v>
      </c>
      <c r="FR433" s="88"/>
      <c r="FS433" s="88">
        <f t="shared" si="4509"/>
        <v>0</v>
      </c>
      <c r="FT433" s="88">
        <f t="shared" si="4510"/>
        <v>0</v>
      </c>
      <c r="FU433" s="88">
        <f t="shared" si="4511"/>
        <v>0</v>
      </c>
      <c r="FV433" s="88">
        <f t="shared" si="4512"/>
        <v>0</v>
      </c>
      <c r="FW433" s="88">
        <f t="shared" si="4513"/>
        <v>0</v>
      </c>
      <c r="FX433" s="88">
        <f t="shared" si="4514"/>
        <v>0</v>
      </c>
      <c r="FY433" s="88">
        <f t="shared" si="4515"/>
        <v>0</v>
      </c>
      <c r="FZ433" s="88">
        <f t="shared" si="4516"/>
        <v>0</v>
      </c>
      <c r="GA433" s="88">
        <f t="shared" si="4517"/>
        <v>0</v>
      </c>
      <c r="GB433" s="88">
        <f t="shared" si="4518"/>
        <v>0</v>
      </c>
      <c r="GC433" s="88">
        <f t="shared" si="4519"/>
        <v>0</v>
      </c>
      <c r="GD433" s="88">
        <f t="shared" si="4520"/>
        <v>0</v>
      </c>
      <c r="GE433" s="200">
        <f t="shared" si="4521"/>
        <v>0</v>
      </c>
      <c r="GF433" s="201">
        <f t="shared" si="4522"/>
        <v>0</v>
      </c>
      <c r="GG433" s="88"/>
      <c r="GH433" s="88"/>
      <c r="GI433" s="88"/>
      <c r="GJ433" s="88"/>
      <c r="GL433" s="202"/>
      <c r="GM433" s="202"/>
      <c r="GN433" s="203"/>
      <c r="GO433" s="204"/>
      <c r="GP433" s="216"/>
      <c r="GR433" s="206"/>
    </row>
    <row r="434" spans="1:200" s="273" customFormat="1" ht="24.95" customHeight="1" thickBot="1">
      <c r="A434" s="265">
        <v>29</v>
      </c>
      <c r="B434" s="266" t="s">
        <v>89</v>
      </c>
      <c r="C434" s="266" t="s">
        <v>74</v>
      </c>
      <c r="D434" s="265">
        <v>1</v>
      </c>
      <c r="E434" s="265"/>
      <c r="F434" s="265"/>
      <c r="G434" s="265"/>
      <c r="H434" s="265"/>
      <c r="I434" s="265"/>
      <c r="J434" s="265"/>
      <c r="K434" s="265"/>
      <c r="L434" s="265">
        <f>SUM(L435:L447)</f>
        <v>246</v>
      </c>
      <c r="M434" s="265">
        <f t="shared" ref="M434:AS434" si="4577">SUM(M435:M447)</f>
        <v>224</v>
      </c>
      <c r="N434" s="265">
        <f t="shared" si="4577"/>
        <v>0</v>
      </c>
      <c r="O434" s="265">
        <f t="shared" si="4577"/>
        <v>0</v>
      </c>
      <c r="P434" s="265">
        <f t="shared" si="4577"/>
        <v>16</v>
      </c>
      <c r="Q434" s="265">
        <f t="shared" si="4577"/>
        <v>16</v>
      </c>
      <c r="R434" s="265">
        <f t="shared" si="4577"/>
        <v>150</v>
      </c>
      <c r="S434" s="265">
        <f t="shared" si="4577"/>
        <v>150</v>
      </c>
      <c r="T434" s="265">
        <f t="shared" si="4577"/>
        <v>58</v>
      </c>
      <c r="U434" s="265">
        <f t="shared" si="4577"/>
        <v>58</v>
      </c>
      <c r="V434" s="265">
        <f t="shared" si="4577"/>
        <v>0</v>
      </c>
      <c r="W434" s="265">
        <f t="shared" si="4577"/>
        <v>0</v>
      </c>
      <c r="X434" s="265">
        <f t="shared" si="4577"/>
        <v>0</v>
      </c>
      <c r="Y434" s="265">
        <f t="shared" si="4577"/>
        <v>8</v>
      </c>
      <c r="Z434" s="265">
        <f t="shared" si="4577"/>
        <v>0</v>
      </c>
      <c r="AA434" s="265">
        <f t="shared" si="4577"/>
        <v>0</v>
      </c>
      <c r="AB434" s="265">
        <f t="shared" si="4577"/>
        <v>0</v>
      </c>
      <c r="AC434" s="265">
        <f t="shared" si="4577"/>
        <v>0</v>
      </c>
      <c r="AD434" s="265">
        <f t="shared" si="4577"/>
        <v>0</v>
      </c>
      <c r="AE434" s="265">
        <f t="shared" si="4577"/>
        <v>0</v>
      </c>
      <c r="AF434" s="265">
        <f t="shared" si="4577"/>
        <v>0</v>
      </c>
      <c r="AG434" s="265">
        <f t="shared" si="4577"/>
        <v>0</v>
      </c>
      <c r="AH434" s="265">
        <f t="shared" si="4577"/>
        <v>0</v>
      </c>
      <c r="AI434" s="265">
        <f t="shared" si="4577"/>
        <v>0</v>
      </c>
      <c r="AJ434" s="265">
        <f t="shared" si="4577"/>
        <v>0</v>
      </c>
      <c r="AK434" s="265">
        <f t="shared" si="4577"/>
        <v>0</v>
      </c>
      <c r="AL434" s="265">
        <f t="shared" si="4577"/>
        <v>0</v>
      </c>
      <c r="AM434" s="265">
        <f t="shared" si="4577"/>
        <v>0</v>
      </c>
      <c r="AN434" s="265">
        <f t="shared" si="4577"/>
        <v>0</v>
      </c>
      <c r="AO434" s="265">
        <f t="shared" si="4577"/>
        <v>0</v>
      </c>
      <c r="AP434" s="265">
        <f t="shared" si="4577"/>
        <v>0</v>
      </c>
      <c r="AQ434" s="265">
        <f t="shared" si="4577"/>
        <v>0</v>
      </c>
      <c r="AR434" s="265">
        <f t="shared" si="4577"/>
        <v>7</v>
      </c>
      <c r="AS434" s="265">
        <f t="shared" si="4577"/>
        <v>42</v>
      </c>
      <c r="AT434" s="265">
        <f>SUM(AT435:AT447)</f>
        <v>0</v>
      </c>
      <c r="AU434" s="265">
        <f t="shared" ref="AU434" si="4578">SUM(AU435:AU447)</f>
        <v>0</v>
      </c>
      <c r="AV434" s="265">
        <f t="shared" ref="AV434" si="4579">SUM(AV435:AV447)</f>
        <v>0</v>
      </c>
      <c r="AW434" s="265">
        <f t="shared" ref="AW434" si="4580">SUM(AW435:AW447)</f>
        <v>0</v>
      </c>
      <c r="AX434" s="265">
        <f t="shared" ref="AX434" si="4581">SUM(AX435:AX447)</f>
        <v>0</v>
      </c>
      <c r="AY434" s="265">
        <f t="shared" ref="AY434" si="4582">SUM(AY435:AY447)</f>
        <v>0</v>
      </c>
      <c r="AZ434" s="265">
        <f t="shared" ref="AZ434" si="4583">SUM(AZ435:AZ447)</f>
        <v>0</v>
      </c>
      <c r="BA434" s="265">
        <f t="shared" ref="BA434" si="4584">SUM(BA435:BA447)</f>
        <v>0</v>
      </c>
      <c r="BB434" s="265">
        <f t="shared" ref="BB434" si="4585">SUM(BB435:BB447)</f>
        <v>0</v>
      </c>
      <c r="BC434" s="265">
        <f t="shared" ref="BC434" si="4586">SUM(BC435:BC447)</f>
        <v>0</v>
      </c>
      <c r="BD434" s="265">
        <f t="shared" ref="BD434" si="4587">SUM(BD435:BD447)</f>
        <v>0</v>
      </c>
      <c r="BE434" s="265">
        <f t="shared" ref="BE434" si="4588">SUM(BE435:BE447)</f>
        <v>0</v>
      </c>
      <c r="BF434" s="265">
        <f t="shared" ref="BF434" si="4589">SUM(BF435:BF447)</f>
        <v>0</v>
      </c>
      <c r="BG434" s="265">
        <f t="shared" ref="BG434" si="4590">SUM(BG435:BG447)</f>
        <v>274</v>
      </c>
      <c r="BH434" s="265">
        <f t="shared" ref="BH434" si="4591">SUM(BH435:BH447)</f>
        <v>266</v>
      </c>
      <c r="BI434" s="265"/>
      <c r="BJ434" s="265"/>
      <c r="BK434" s="265"/>
      <c r="BL434" s="265"/>
      <c r="BM434" s="265">
        <v>29</v>
      </c>
      <c r="BN434" s="266" t="s">
        <v>89</v>
      </c>
      <c r="BO434" s="266" t="s">
        <v>74</v>
      </c>
      <c r="BP434" s="265">
        <v>1</v>
      </c>
      <c r="BQ434" s="265"/>
      <c r="BR434" s="265"/>
      <c r="BS434" s="265"/>
      <c r="BT434" s="265"/>
      <c r="BU434" s="265"/>
      <c r="BV434" s="265"/>
      <c r="BW434" s="265"/>
      <c r="BX434" s="277">
        <f>SUM(BX435:BX447)</f>
        <v>466</v>
      </c>
      <c r="BY434" s="277">
        <f t="shared" ref="BY434:DW434" si="4592">SUM(BY435:BY447)</f>
        <v>350</v>
      </c>
      <c r="BZ434" s="277">
        <f t="shared" si="4592"/>
        <v>0</v>
      </c>
      <c r="CA434" s="277">
        <f t="shared" si="4592"/>
        <v>0</v>
      </c>
      <c r="CB434" s="277">
        <f t="shared" si="4592"/>
        <v>16</v>
      </c>
      <c r="CC434" s="277">
        <f t="shared" si="4592"/>
        <v>16</v>
      </c>
      <c r="CD434" s="277">
        <f>SUM(CD435:CD447)</f>
        <v>246</v>
      </c>
      <c r="CE434" s="277">
        <f t="shared" si="4592"/>
        <v>246</v>
      </c>
      <c r="CF434" s="277">
        <f t="shared" si="4592"/>
        <v>88</v>
      </c>
      <c r="CG434" s="277">
        <f t="shared" si="4592"/>
        <v>88</v>
      </c>
      <c r="CH434" s="277">
        <f t="shared" si="4592"/>
        <v>0</v>
      </c>
      <c r="CI434" s="277">
        <f t="shared" si="4592"/>
        <v>0</v>
      </c>
      <c r="CJ434" s="277">
        <f t="shared" si="4592"/>
        <v>2</v>
      </c>
      <c r="CK434" s="277">
        <f t="shared" si="4592"/>
        <v>18</v>
      </c>
      <c r="CL434" s="277">
        <f t="shared" si="4592"/>
        <v>0</v>
      </c>
      <c r="CM434" s="277">
        <f t="shared" si="4592"/>
        <v>0</v>
      </c>
      <c r="CN434" s="277">
        <f t="shared" si="4592"/>
        <v>0</v>
      </c>
      <c r="CO434" s="277">
        <f t="shared" si="4592"/>
        <v>0</v>
      </c>
      <c r="CP434" s="277">
        <f t="shared" si="4592"/>
        <v>0</v>
      </c>
      <c r="CQ434" s="277">
        <f t="shared" si="4592"/>
        <v>0</v>
      </c>
      <c r="CR434" s="277">
        <f t="shared" si="4592"/>
        <v>0</v>
      </c>
      <c r="CS434" s="277">
        <f t="shared" si="4592"/>
        <v>0</v>
      </c>
      <c r="CT434" s="277">
        <f t="shared" si="4592"/>
        <v>0</v>
      </c>
      <c r="CU434" s="277">
        <f t="shared" si="4592"/>
        <v>0</v>
      </c>
      <c r="CV434" s="277">
        <f t="shared" si="4592"/>
        <v>0</v>
      </c>
      <c r="CW434" s="277">
        <f t="shared" si="4592"/>
        <v>0</v>
      </c>
      <c r="CX434" s="277">
        <f t="shared" si="4592"/>
        <v>0</v>
      </c>
      <c r="CY434" s="277">
        <f t="shared" si="4592"/>
        <v>0</v>
      </c>
      <c r="CZ434" s="277">
        <f t="shared" si="4592"/>
        <v>0</v>
      </c>
      <c r="DA434" s="277">
        <f t="shared" si="4592"/>
        <v>0</v>
      </c>
      <c r="DB434" s="277">
        <f t="shared" si="4592"/>
        <v>0</v>
      </c>
      <c r="DC434" s="277">
        <f t="shared" si="4592"/>
        <v>0</v>
      </c>
      <c r="DD434" s="277">
        <f t="shared" si="4592"/>
        <v>6</v>
      </c>
      <c r="DE434" s="277">
        <f t="shared" si="4592"/>
        <v>36</v>
      </c>
      <c r="DF434" s="277">
        <f t="shared" si="4592"/>
        <v>0</v>
      </c>
      <c r="DG434" s="277">
        <f t="shared" si="4592"/>
        <v>0</v>
      </c>
      <c r="DH434" s="277">
        <f t="shared" si="4592"/>
        <v>1</v>
      </c>
      <c r="DI434" s="277">
        <f t="shared" si="4592"/>
        <v>120</v>
      </c>
      <c r="DJ434" s="277">
        <f t="shared" si="4592"/>
        <v>1</v>
      </c>
      <c r="DK434" s="277">
        <f t="shared" si="4592"/>
        <v>8</v>
      </c>
      <c r="DL434" s="277">
        <f t="shared" si="4592"/>
        <v>0</v>
      </c>
      <c r="DM434" s="277">
        <f t="shared" si="4592"/>
        <v>0</v>
      </c>
      <c r="DN434" s="277">
        <f t="shared" si="4592"/>
        <v>0</v>
      </c>
      <c r="DO434" s="277">
        <f t="shared" si="4592"/>
        <v>0</v>
      </c>
      <c r="DP434" s="277">
        <f t="shared" si="4592"/>
        <v>0</v>
      </c>
      <c r="DQ434" s="277">
        <f t="shared" si="4592"/>
        <v>0</v>
      </c>
      <c r="DR434" s="277">
        <f t="shared" si="4592"/>
        <v>0</v>
      </c>
      <c r="DS434" s="277">
        <f t="shared" si="4592"/>
        <v>534</v>
      </c>
      <c r="DT434" s="277">
        <f t="shared" si="4592"/>
        <v>516</v>
      </c>
      <c r="DU434" s="277">
        <f t="shared" si="4592"/>
        <v>0</v>
      </c>
      <c r="DV434" s="277">
        <f t="shared" si="4592"/>
        <v>0</v>
      </c>
      <c r="DW434" s="277">
        <f t="shared" si="4592"/>
        <v>0</v>
      </c>
      <c r="DX434" s="265"/>
      <c r="DY434" s="265">
        <v>29</v>
      </c>
      <c r="DZ434" s="266" t="s">
        <v>89</v>
      </c>
      <c r="EA434" s="266" t="s">
        <v>74</v>
      </c>
      <c r="EB434" s="265">
        <v>1</v>
      </c>
      <c r="EC434" s="265"/>
      <c r="ED434" s="265"/>
      <c r="EE434" s="265"/>
      <c r="EF434" s="265"/>
      <c r="EG434" s="265"/>
      <c r="EH434" s="265"/>
      <c r="EI434" s="265"/>
      <c r="EJ434" s="265">
        <f t="shared" ref="EJ434:EL434" si="4593">SUM(EJ435:EJ447)</f>
        <v>712</v>
      </c>
      <c r="EK434" s="265">
        <f t="shared" si="4593"/>
        <v>574</v>
      </c>
      <c r="EL434" s="265">
        <f t="shared" si="4593"/>
        <v>0</v>
      </c>
      <c r="EM434" s="265">
        <f>SUM(EM435:EM447)</f>
        <v>0</v>
      </c>
      <c r="EN434" s="265">
        <f t="shared" ref="EN434:FA434" si="4594">SUM(EN435:EN447)</f>
        <v>32</v>
      </c>
      <c r="EO434" s="265">
        <f t="shared" si="4594"/>
        <v>32</v>
      </c>
      <c r="EP434" s="265">
        <f t="shared" si="4594"/>
        <v>396</v>
      </c>
      <c r="EQ434" s="265">
        <f t="shared" si="4594"/>
        <v>396</v>
      </c>
      <c r="ER434" s="265">
        <f t="shared" si="4594"/>
        <v>146</v>
      </c>
      <c r="ES434" s="265">
        <f t="shared" si="4594"/>
        <v>146</v>
      </c>
      <c r="ET434" s="265">
        <f t="shared" si="4594"/>
        <v>0</v>
      </c>
      <c r="EU434" s="265">
        <f t="shared" si="4594"/>
        <v>0</v>
      </c>
      <c r="EV434" s="265">
        <f t="shared" si="4594"/>
        <v>2</v>
      </c>
      <c r="EW434" s="268">
        <f t="shared" si="4594"/>
        <v>26</v>
      </c>
      <c r="EX434" s="265">
        <f t="shared" si="4594"/>
        <v>0</v>
      </c>
      <c r="EY434" s="265">
        <f t="shared" si="4594"/>
        <v>0</v>
      </c>
      <c r="EZ434" s="265">
        <f t="shared" si="4594"/>
        <v>0</v>
      </c>
      <c r="FA434" s="265">
        <f t="shared" si="4594"/>
        <v>0</v>
      </c>
      <c r="FB434" s="265">
        <f t="shared" ref="FB434:FQ434" si="4595">SUM(FB435:FB447)</f>
        <v>0</v>
      </c>
      <c r="FC434" s="265">
        <f t="shared" si="4595"/>
        <v>0</v>
      </c>
      <c r="FD434" s="265">
        <f t="shared" si="4595"/>
        <v>0</v>
      </c>
      <c r="FE434" s="265">
        <f t="shared" si="4595"/>
        <v>0</v>
      </c>
      <c r="FF434" s="265">
        <f t="shared" si="4595"/>
        <v>0</v>
      </c>
      <c r="FG434" s="268">
        <f t="shared" si="4595"/>
        <v>0</v>
      </c>
      <c r="FH434" s="265">
        <f t="shared" si="4595"/>
        <v>0</v>
      </c>
      <c r="FI434" s="265">
        <f t="shared" si="4595"/>
        <v>0</v>
      </c>
      <c r="FJ434" s="265">
        <f t="shared" si="4595"/>
        <v>0</v>
      </c>
      <c r="FK434" s="265">
        <f t="shared" si="4595"/>
        <v>0</v>
      </c>
      <c r="FL434" s="265">
        <f t="shared" si="4595"/>
        <v>0</v>
      </c>
      <c r="FM434" s="265">
        <f t="shared" si="4595"/>
        <v>0</v>
      </c>
      <c r="FN434" s="265">
        <f t="shared" si="4595"/>
        <v>0</v>
      </c>
      <c r="FO434" s="265">
        <f t="shared" si="4595"/>
        <v>0</v>
      </c>
      <c r="FP434" s="265">
        <f t="shared" si="4595"/>
        <v>13</v>
      </c>
      <c r="FQ434" s="265">
        <f t="shared" si="4595"/>
        <v>78</v>
      </c>
      <c r="FR434" s="265"/>
      <c r="FS434" s="265">
        <f t="shared" ref="FS434:GF434" si="4596">SUM(FS435:FS447)</f>
        <v>0</v>
      </c>
      <c r="FT434" s="265">
        <f t="shared" si="4596"/>
        <v>1</v>
      </c>
      <c r="FU434" s="265">
        <f t="shared" si="4596"/>
        <v>120</v>
      </c>
      <c r="FV434" s="265">
        <f t="shared" si="4596"/>
        <v>1</v>
      </c>
      <c r="FW434" s="265">
        <f t="shared" si="4596"/>
        <v>8</v>
      </c>
      <c r="FX434" s="265">
        <f t="shared" si="4596"/>
        <v>0</v>
      </c>
      <c r="FY434" s="265">
        <f t="shared" si="4596"/>
        <v>0</v>
      </c>
      <c r="FZ434" s="265">
        <f t="shared" si="4596"/>
        <v>0</v>
      </c>
      <c r="GA434" s="265">
        <f t="shared" si="4596"/>
        <v>0</v>
      </c>
      <c r="GB434" s="265">
        <f t="shared" si="4596"/>
        <v>0</v>
      </c>
      <c r="GC434" s="265">
        <f t="shared" si="4596"/>
        <v>0</v>
      </c>
      <c r="GD434" s="265">
        <f t="shared" si="4596"/>
        <v>0</v>
      </c>
      <c r="GE434" s="271">
        <f t="shared" si="4596"/>
        <v>808</v>
      </c>
      <c r="GF434" s="272">
        <f t="shared" si="4596"/>
        <v>782</v>
      </c>
      <c r="GG434" s="265"/>
      <c r="GH434" s="265"/>
      <c r="GI434" s="265"/>
      <c r="GJ434" s="265"/>
      <c r="GL434" s="274"/>
      <c r="GM434" s="274"/>
      <c r="GN434" s="278"/>
      <c r="GO434" s="278"/>
      <c r="GP434" s="279"/>
      <c r="GR434" s="276"/>
    </row>
    <row r="435" spans="1:200" s="6" customFormat="1" ht="24.75" hidden="1" customHeight="1">
      <c r="A435" s="80"/>
      <c r="B435" s="227" t="s">
        <v>110</v>
      </c>
      <c r="C435" s="228" t="s">
        <v>111</v>
      </c>
      <c r="D435" s="228" t="s">
        <v>112</v>
      </c>
      <c r="E435" s="228" t="s">
        <v>113</v>
      </c>
      <c r="F435" s="228">
        <v>102</v>
      </c>
      <c r="G435" s="228">
        <v>1</v>
      </c>
      <c r="H435" s="228">
        <v>120</v>
      </c>
      <c r="I435" s="228">
        <v>1</v>
      </c>
      <c r="J435" s="228">
        <v>1</v>
      </c>
      <c r="K435" s="228">
        <v>1</v>
      </c>
      <c r="L435" s="227">
        <v>34</v>
      </c>
      <c r="M435" s="229">
        <f t="shared" ref="M435:M436" si="4597">SUM(N435+P435+R435+T435+V435)</f>
        <v>34</v>
      </c>
      <c r="N435" s="230"/>
      <c r="O435" s="231">
        <f t="shared" ref="O435" si="4598">SUM(N435)*I435</f>
        <v>0</v>
      </c>
      <c r="P435" s="230"/>
      <c r="Q435" s="231">
        <f t="shared" ref="Q435:Q444" si="4599">J435*P435</f>
        <v>0</v>
      </c>
      <c r="R435" s="230"/>
      <c r="S435" s="231">
        <f t="shared" ref="S435" si="4600">SUM(R435)*J435</f>
        <v>0</v>
      </c>
      <c r="T435" s="230">
        <v>34</v>
      </c>
      <c r="U435" s="231">
        <f t="shared" ref="U435:U439" si="4601">SUM(T435)*K435</f>
        <v>34</v>
      </c>
      <c r="V435" s="230"/>
      <c r="W435" s="231">
        <f t="shared" ref="W435:W436" si="4602">SUM(V435)*J435*5</f>
        <v>0</v>
      </c>
      <c r="X435" s="232">
        <f t="shared" ref="X435" si="4603">SUM(K435*AX435*2+K435*AZ435*2)</f>
        <v>0</v>
      </c>
      <c r="Y435" s="232">
        <v>2</v>
      </c>
      <c r="Z435" s="230"/>
      <c r="AA435" s="231"/>
      <c r="AB435" s="230"/>
      <c r="AC435" s="232">
        <f t="shared" ref="AC435" si="4604">SUM(AB435)*3*H435/5</f>
        <v>0</v>
      </c>
      <c r="AD435" s="230"/>
      <c r="AE435" s="233">
        <f t="shared" ref="AE435:AE436" si="4605">SUM(AD435*H435*(30+4))</f>
        <v>0</v>
      </c>
      <c r="AF435" s="230"/>
      <c r="AG435" s="234">
        <f t="shared" ref="AG435:AG442" si="4606">SUM(AF435*H435*3)</f>
        <v>0</v>
      </c>
      <c r="AH435" s="230"/>
      <c r="AI435" s="232">
        <f t="shared" ref="AI435:AI442" si="4607">SUM(AH435*H435/3)</f>
        <v>0</v>
      </c>
      <c r="AJ435" s="230"/>
      <c r="AK435" s="232">
        <f t="shared" ref="AK435:AK436" si="4608">SUM(AJ435*H435*2/3)</f>
        <v>0</v>
      </c>
      <c r="AL435" s="230"/>
      <c r="AM435" s="231">
        <f t="shared" ref="AM435" si="4609">SUM(AL435*H435)</f>
        <v>0</v>
      </c>
      <c r="AN435" s="230"/>
      <c r="AO435" s="231">
        <f t="shared" ref="AO435:AO442" si="4610">SUM(AN435*J435)</f>
        <v>0</v>
      </c>
      <c r="AP435" s="230"/>
      <c r="AQ435" s="232">
        <f t="shared" ref="AQ435:AQ442" si="4611">SUM(AP435*H435*2)</f>
        <v>0</v>
      </c>
      <c r="AR435" s="230">
        <v>1</v>
      </c>
      <c r="AS435" s="232">
        <f t="shared" ref="AS435" si="4612">AR435*K435*6</f>
        <v>6</v>
      </c>
      <c r="AT435" s="248"/>
      <c r="AU435" s="234"/>
      <c r="AV435" s="248"/>
      <c r="AW435" s="234"/>
      <c r="AX435" s="248"/>
      <c r="AY435" s="234"/>
      <c r="AZ435" s="248"/>
      <c r="BA435" s="234"/>
      <c r="BB435" s="248"/>
      <c r="BC435" s="234"/>
      <c r="BD435" s="248"/>
      <c r="BE435" s="234"/>
      <c r="BF435" s="234"/>
      <c r="BG435" s="234">
        <f t="shared" ref="BG435:BG447" si="4613">SUM(AO435+BE435+BC435+BA435+AY435+AW435+AS435+AQ435+AK435+AM435+AI435+AG435+AE435+AC435+AA435+Y435+X435+W435+U435+Q435+O435+S435+AU435)</f>
        <v>42</v>
      </c>
      <c r="BH435" s="234">
        <f t="shared" ref="BH435:BH447" si="4614">SUM(O435+Q435+U435+W435+X435+AS435+AW435+AY435+BA435+BC435+S435+AQ435)</f>
        <v>40</v>
      </c>
      <c r="BI435" s="80"/>
      <c r="BJ435" s="80"/>
      <c r="BK435" s="80"/>
      <c r="BL435" s="80"/>
      <c r="BM435" s="80"/>
      <c r="BN435" s="227" t="s">
        <v>110</v>
      </c>
      <c r="BO435" s="228" t="s">
        <v>111</v>
      </c>
      <c r="BP435" s="228" t="s">
        <v>112</v>
      </c>
      <c r="BQ435" s="228" t="s">
        <v>113</v>
      </c>
      <c r="BR435" s="228">
        <v>102</v>
      </c>
      <c r="BS435" s="228">
        <v>2</v>
      </c>
      <c r="BT435" s="228">
        <v>120</v>
      </c>
      <c r="BU435" s="228">
        <v>1</v>
      </c>
      <c r="BV435" s="228">
        <v>1</v>
      </c>
      <c r="BW435" s="228">
        <v>1</v>
      </c>
      <c r="BX435" s="227">
        <v>64</v>
      </c>
      <c r="BY435" s="229">
        <f t="shared" ref="BY435" si="4615">SUM(BZ435+CB435+CD435+CF435+CH435)</f>
        <v>64</v>
      </c>
      <c r="BZ435" s="230"/>
      <c r="CA435" s="231">
        <f t="shared" ref="CA435" si="4616">SUM(BZ435)*BU435</f>
        <v>0</v>
      </c>
      <c r="CB435" s="230"/>
      <c r="CC435" s="231">
        <f t="shared" ref="CC435" si="4617">BV435*CB435</f>
        <v>0</v>
      </c>
      <c r="CD435" s="230"/>
      <c r="CE435" s="231">
        <f t="shared" ref="CE435" si="4618">SUM(CD435)*BV435</f>
        <v>0</v>
      </c>
      <c r="CF435" s="230">
        <v>64</v>
      </c>
      <c r="CG435" s="231">
        <f t="shared" ref="CG435" si="4619">SUM(CF435)*BW435</f>
        <v>64</v>
      </c>
      <c r="CH435" s="230"/>
      <c r="CI435" s="231">
        <f t="shared" ref="CI435:CI438" si="4620">SUM(CH435)*BV435*5</f>
        <v>0</v>
      </c>
      <c r="CJ435" s="232">
        <v>2</v>
      </c>
      <c r="CK435" s="232">
        <v>4</v>
      </c>
      <c r="CL435" s="230"/>
      <c r="CM435" s="231"/>
      <c r="CN435" s="230"/>
      <c r="CO435" s="232">
        <f t="shared" ref="CO435" si="4621">SUM(CN435)*3*BT435/5</f>
        <v>0</v>
      </c>
      <c r="CP435" s="230"/>
      <c r="CQ435" s="233">
        <f t="shared" ref="CQ435:CQ441" si="4622">SUM(CP435*BT435*(30+4))</f>
        <v>0</v>
      </c>
      <c r="CR435" s="230"/>
      <c r="CS435" s="234">
        <f t="shared" ref="CS435:CS442" si="4623">SUM(CR435*BT435*3)</f>
        <v>0</v>
      </c>
      <c r="CT435" s="230"/>
      <c r="CU435" s="232">
        <f t="shared" ref="CU435:CU441" si="4624">SUM(CT435*BT435/3)</f>
        <v>0</v>
      </c>
      <c r="CV435" s="230"/>
      <c r="CW435" s="232">
        <f t="shared" ref="CW435:CW441" si="4625">SUM(CV435*BT435*2/3)</f>
        <v>0</v>
      </c>
      <c r="CX435" s="230"/>
      <c r="CY435" s="231">
        <f t="shared" ref="CY435" si="4626">SUM(CX435*BT435)</f>
        <v>0</v>
      </c>
      <c r="CZ435" s="230"/>
      <c r="DA435" s="231">
        <f t="shared" ref="DA435:DA440" si="4627">SUM(CZ435*BV435)</f>
        <v>0</v>
      </c>
      <c r="DB435" s="230"/>
      <c r="DC435" s="232">
        <f t="shared" ref="DC435:DC441" si="4628">SUM(DB435*BT435*2)</f>
        <v>0</v>
      </c>
      <c r="DD435" s="230"/>
      <c r="DE435" s="232"/>
      <c r="DF435" s="248"/>
      <c r="DG435" s="234"/>
      <c r="DH435" s="248"/>
      <c r="DI435" s="234"/>
      <c r="DJ435" s="248">
        <v>1</v>
      </c>
      <c r="DK435" s="234">
        <v>8</v>
      </c>
      <c r="DL435" s="248"/>
      <c r="DM435" s="234"/>
      <c r="DN435" s="248"/>
      <c r="DO435" s="234"/>
      <c r="DP435" s="248"/>
      <c r="DQ435" s="234"/>
      <c r="DR435" s="234"/>
      <c r="DS435" s="234">
        <f t="shared" ref="DS435:DS447" si="4629">SUM(DA435+DQ435+DO435+DM435+DK435+DI435+DE435+DC435+CW435+CY435+CU435+CS435+CQ435+CO435+CM435+CK435+CJ435+CI435+CG435+CC435+CA435+CE435+DG435)</f>
        <v>78</v>
      </c>
      <c r="DT435" s="234">
        <f t="shared" ref="DT435:DT447" si="4630">SUM(CA435+CC435+CG435+CI435+CJ435+DE435+DI435+DK435+DM435+DO435+CE435+DC435)</f>
        <v>74</v>
      </c>
      <c r="DU435" s="249"/>
      <c r="DV435" s="227"/>
      <c r="DW435" s="227"/>
      <c r="DX435" s="227"/>
      <c r="DY435" s="80"/>
      <c r="DZ435" s="234"/>
      <c r="EA435" s="250"/>
      <c r="EB435" s="250"/>
      <c r="EC435" s="80"/>
      <c r="ED435" s="80"/>
      <c r="EE435" s="80"/>
      <c r="EF435" s="80"/>
      <c r="EG435" s="80"/>
      <c r="EH435" s="80"/>
      <c r="EI435" s="80"/>
      <c r="EJ435" s="80">
        <f t="shared" ref="EJ435:EJ447" si="4631">SUM(L435+BX435)</f>
        <v>98</v>
      </c>
      <c r="EK435" s="80">
        <f t="shared" ref="EK435:EK447" si="4632">SUM(M435+BY435)</f>
        <v>98</v>
      </c>
      <c r="EL435" s="80">
        <f t="shared" ref="EL435:EL447" si="4633">SUM(N435+BZ435)</f>
        <v>0</v>
      </c>
      <c r="EM435" s="237">
        <f t="shared" ref="EM435:EM447" si="4634">SUM(O435+CA435)</f>
        <v>0</v>
      </c>
      <c r="EN435" s="80">
        <f t="shared" ref="EN435:EN447" si="4635">SUM(P435+CB435)</f>
        <v>0</v>
      </c>
      <c r="EO435" s="80">
        <f t="shared" ref="EO435:EO447" si="4636">SUM(Q435+CC435)</f>
        <v>0</v>
      </c>
      <c r="EP435" s="80">
        <f t="shared" ref="EP435:EP447" si="4637">SUM(R435+CD435)</f>
        <v>0</v>
      </c>
      <c r="EQ435" s="80">
        <f t="shared" ref="EQ435:EQ447" si="4638">SUM(S435+CE435)</f>
        <v>0</v>
      </c>
      <c r="ER435" s="80">
        <f t="shared" ref="ER435:ER447" si="4639">SUM(T435+CF435)</f>
        <v>98</v>
      </c>
      <c r="ES435" s="80">
        <f t="shared" ref="ES435:ES447" si="4640">SUM(U435+CG435)</f>
        <v>98</v>
      </c>
      <c r="ET435" s="80">
        <f t="shared" ref="ET435:ET447" si="4641">SUM(V435+CH435)</f>
        <v>0</v>
      </c>
      <c r="EU435" s="80">
        <f t="shared" ref="EU435:EU447" si="4642">SUM(W435+CI435)</f>
        <v>0</v>
      </c>
      <c r="EV435" s="80">
        <f t="shared" ref="EV435:EV447" si="4643">SUM(X435+CJ435)</f>
        <v>2</v>
      </c>
      <c r="EW435" s="237">
        <f t="shared" ref="EW435:EW447" si="4644">SUM(Y435+CK435)</f>
        <v>6</v>
      </c>
      <c r="EX435" s="80">
        <f t="shared" ref="EX435:EX447" si="4645">SUM(Z435+CL435)</f>
        <v>0</v>
      </c>
      <c r="EY435" s="80">
        <f t="shared" ref="EY435:EY447" si="4646">SUM(AA435+CM435)</f>
        <v>0</v>
      </c>
      <c r="EZ435" s="80">
        <f t="shared" ref="EZ435:EZ447" si="4647">SUM(AB435+CN435)</f>
        <v>0</v>
      </c>
      <c r="FA435" s="80">
        <f t="shared" ref="FA435:FA447" si="4648">SUM(AC435+CO435)</f>
        <v>0</v>
      </c>
      <c r="FB435" s="80">
        <f t="shared" ref="FB435:FB447" si="4649">SUM(AD435+CP435)</f>
        <v>0</v>
      </c>
      <c r="FC435" s="80">
        <f t="shared" ref="FC435:FC447" si="4650">SUM(AE435+CQ435)</f>
        <v>0</v>
      </c>
      <c r="FD435" s="80">
        <f t="shared" ref="FD435:FD447" si="4651">SUM(AF435+CR435)</f>
        <v>0</v>
      </c>
      <c r="FE435" s="80">
        <f t="shared" ref="FE435:FE447" si="4652">SUM(AG435+CS435)</f>
        <v>0</v>
      </c>
      <c r="FF435" s="80">
        <f t="shared" ref="FF435:FF447" si="4653">SUM(AH435+CT435)</f>
        <v>0</v>
      </c>
      <c r="FG435" s="237">
        <f t="shared" ref="FG435:FG447" si="4654">SUM(AI435+CU435)</f>
        <v>0</v>
      </c>
      <c r="FH435" s="80">
        <f t="shared" ref="FH435:FH447" si="4655">SUM(AJ435+CV435)</f>
        <v>0</v>
      </c>
      <c r="FI435" s="80">
        <f t="shared" ref="FI435:FI447" si="4656">SUM(AK435+CW435)</f>
        <v>0</v>
      </c>
      <c r="FJ435" s="80">
        <f t="shared" ref="FJ435:FJ447" si="4657">SUM(AL435+CX435)</f>
        <v>0</v>
      </c>
      <c r="FK435" s="80">
        <f t="shared" ref="FK435:FK447" si="4658">SUM(AM435+CY435)</f>
        <v>0</v>
      </c>
      <c r="FL435" s="80">
        <f t="shared" ref="FL435:FL447" si="4659">SUM(AN435+CZ435)</f>
        <v>0</v>
      </c>
      <c r="FM435" s="80">
        <f t="shared" ref="FM435:FM447" si="4660">SUM(AO435+DA435)</f>
        <v>0</v>
      </c>
      <c r="FN435" s="80">
        <f t="shared" ref="FN435:FN447" si="4661">SUM(AP435+DB435)</f>
        <v>0</v>
      </c>
      <c r="FO435" s="80">
        <f t="shared" ref="FO435:FO447" si="4662">SUM(AQ435+DC435)</f>
        <v>0</v>
      </c>
      <c r="FP435" s="80">
        <f t="shared" ref="FP435:FP447" si="4663">SUM(AR435+DD435)</f>
        <v>1</v>
      </c>
      <c r="FQ435" s="80">
        <f t="shared" ref="FQ435:FQ447" si="4664">SUM(AS435+DE435)</f>
        <v>6</v>
      </c>
      <c r="FR435" s="80"/>
      <c r="FS435" s="80">
        <f t="shared" ref="FS435:FS447" si="4665">SUM(AU435+DG435)</f>
        <v>0</v>
      </c>
      <c r="FT435" s="80">
        <f t="shared" ref="FT435:FT447" si="4666">SUM(AV435+DH435)</f>
        <v>0</v>
      </c>
      <c r="FU435" s="80">
        <f t="shared" ref="FU435:FU447" si="4667">SUM(AW435+DI435)</f>
        <v>0</v>
      </c>
      <c r="FV435" s="80">
        <f t="shared" ref="FV435:FV447" si="4668">SUM(AX435+DJ435)</f>
        <v>1</v>
      </c>
      <c r="FW435" s="80">
        <f t="shared" ref="FW435:FW447" si="4669">SUM(AY435+DK435)</f>
        <v>8</v>
      </c>
      <c r="FX435" s="80">
        <f t="shared" ref="FX435:FX447" si="4670">SUM(AZ435+DL435)</f>
        <v>0</v>
      </c>
      <c r="FY435" s="80">
        <f t="shared" ref="FY435:FY447" si="4671">SUM(BA435+DM435)</f>
        <v>0</v>
      </c>
      <c r="FZ435" s="80">
        <f t="shared" ref="FZ435:FZ447" si="4672">SUM(BB435+DN435)</f>
        <v>0</v>
      </c>
      <c r="GA435" s="80">
        <f t="shared" ref="GA435:GA447" si="4673">SUM(BC435+DO435)</f>
        <v>0</v>
      </c>
      <c r="GB435" s="80">
        <f t="shared" ref="GB435:GB447" si="4674">SUM(BD435+DP435)</f>
        <v>0</v>
      </c>
      <c r="GC435" s="80">
        <f t="shared" ref="GC435:GC447" si="4675">SUM(BE435+DQ435)</f>
        <v>0</v>
      </c>
      <c r="GD435" s="80">
        <f t="shared" ref="GD435:GD447" si="4676">SUM(BF435+DR435)</f>
        <v>0</v>
      </c>
      <c r="GE435" s="238">
        <f t="shared" ref="GE435:GE447" si="4677">SUM(BG435+DS435)</f>
        <v>120</v>
      </c>
      <c r="GF435" s="239">
        <f t="shared" ref="GF435:GF447" si="4678">SUM(BH435+DT435)</f>
        <v>114</v>
      </c>
      <c r="GG435" s="80"/>
      <c r="GH435" s="80"/>
      <c r="GI435" s="80"/>
      <c r="GJ435" s="80"/>
      <c r="GL435" s="240"/>
      <c r="GM435" s="240"/>
      <c r="GN435" s="241"/>
      <c r="GO435" s="242"/>
      <c r="GP435" s="247"/>
      <c r="GR435" s="244"/>
    </row>
    <row r="436" spans="1:200" s="2" customFormat="1" ht="24.95" hidden="1" customHeight="1">
      <c r="A436" s="31"/>
      <c r="B436" s="44" t="s">
        <v>123</v>
      </c>
      <c r="C436" s="45" t="s">
        <v>111</v>
      </c>
      <c r="D436" s="45" t="s">
        <v>112</v>
      </c>
      <c r="E436" s="45" t="s">
        <v>113</v>
      </c>
      <c r="F436" s="45">
        <v>102</v>
      </c>
      <c r="G436" s="45">
        <v>1</v>
      </c>
      <c r="H436" s="45">
        <v>120</v>
      </c>
      <c r="I436" s="45">
        <v>1</v>
      </c>
      <c r="J436" s="45">
        <v>1</v>
      </c>
      <c r="K436" s="45">
        <v>1</v>
      </c>
      <c r="L436" s="44">
        <v>16</v>
      </c>
      <c r="M436" s="99">
        <f t="shared" si="4597"/>
        <v>8</v>
      </c>
      <c r="N436" s="62">
        <v>0</v>
      </c>
      <c r="O436" s="58">
        <f t="shared" ref="O436:O438" si="4679">SUM(N436)*I436</f>
        <v>0</v>
      </c>
      <c r="P436" s="62">
        <v>8</v>
      </c>
      <c r="Q436" s="58">
        <f t="shared" si="4599"/>
        <v>8</v>
      </c>
      <c r="R436" s="62"/>
      <c r="S436" s="58">
        <f t="shared" ref="S436:S438" si="4680">SUM(R436)*J436</f>
        <v>0</v>
      </c>
      <c r="T436" s="62"/>
      <c r="U436" s="58">
        <f t="shared" si="4601"/>
        <v>0</v>
      </c>
      <c r="V436" s="62"/>
      <c r="W436" s="58">
        <f t="shared" si="4602"/>
        <v>0</v>
      </c>
      <c r="X436" s="51">
        <f t="shared" ref="X436" si="4681">SUM(K436*AX436*2+K436*AZ436*2)</f>
        <v>0</v>
      </c>
      <c r="Y436" s="51">
        <v>2</v>
      </c>
      <c r="Z436" s="62"/>
      <c r="AA436" s="58"/>
      <c r="AB436" s="62"/>
      <c r="AC436" s="51">
        <f t="shared" ref="AC436:AC438" si="4682">SUM(AB436)*3*H436/5</f>
        <v>0</v>
      </c>
      <c r="AD436" s="62"/>
      <c r="AE436" s="100">
        <f t="shared" si="4605"/>
        <v>0</v>
      </c>
      <c r="AF436" s="62"/>
      <c r="AG436" s="52">
        <f t="shared" si="4606"/>
        <v>0</v>
      </c>
      <c r="AH436" s="62"/>
      <c r="AI436" s="51">
        <f t="shared" si="4607"/>
        <v>0</v>
      </c>
      <c r="AJ436" s="62"/>
      <c r="AK436" s="51">
        <f t="shared" si="4608"/>
        <v>0</v>
      </c>
      <c r="AL436" s="62"/>
      <c r="AM436" s="58">
        <f>SUM(AL436*H436)</f>
        <v>0</v>
      </c>
      <c r="AN436" s="62"/>
      <c r="AO436" s="58">
        <f t="shared" si="4610"/>
        <v>0</v>
      </c>
      <c r="AP436" s="62"/>
      <c r="AQ436" s="51">
        <f t="shared" si="4611"/>
        <v>0</v>
      </c>
      <c r="AR436" s="62">
        <v>1</v>
      </c>
      <c r="AS436" s="51">
        <f t="shared" ref="AS436" si="4683">AR436*J436*6</f>
        <v>6</v>
      </c>
      <c r="AT436" s="63"/>
      <c r="AU436" s="52"/>
      <c r="AV436" s="63"/>
      <c r="AW436" s="52"/>
      <c r="AX436" s="63"/>
      <c r="AY436" s="52"/>
      <c r="AZ436" s="63"/>
      <c r="BA436" s="52"/>
      <c r="BB436" s="63"/>
      <c r="BC436" s="52"/>
      <c r="BD436" s="63"/>
      <c r="BE436" s="52"/>
      <c r="BF436" s="52"/>
      <c r="BG436" s="52">
        <f t="shared" si="4613"/>
        <v>16</v>
      </c>
      <c r="BH436" s="52">
        <f t="shared" si="4614"/>
        <v>14</v>
      </c>
      <c r="BI436" s="115"/>
      <c r="BJ436" s="44"/>
      <c r="BK436" s="44"/>
      <c r="BL436" s="44"/>
      <c r="BM436" s="31"/>
      <c r="BN436" s="44" t="s">
        <v>123</v>
      </c>
      <c r="BO436" s="45" t="s">
        <v>111</v>
      </c>
      <c r="BP436" s="45" t="s">
        <v>112</v>
      </c>
      <c r="BQ436" s="45" t="s">
        <v>113</v>
      </c>
      <c r="BR436" s="45">
        <v>102</v>
      </c>
      <c r="BS436" s="45">
        <v>2</v>
      </c>
      <c r="BT436" s="45">
        <v>120</v>
      </c>
      <c r="BU436" s="45">
        <v>1</v>
      </c>
      <c r="BV436" s="45">
        <v>1</v>
      </c>
      <c r="BW436" s="45">
        <v>1</v>
      </c>
      <c r="BX436" s="44">
        <v>16</v>
      </c>
      <c r="BY436" s="99">
        <f t="shared" ref="BY436:BY437" si="4684">SUM(BZ436+CB436+CD436+CF436+CH436)</f>
        <v>8</v>
      </c>
      <c r="BZ436" s="62">
        <v>0</v>
      </c>
      <c r="CA436" s="58">
        <f t="shared" ref="CA436:CA438" si="4685">SUM(BZ436)*BU436</f>
        <v>0</v>
      </c>
      <c r="CB436" s="62">
        <v>8</v>
      </c>
      <c r="CC436" s="58">
        <f t="shared" ref="CC436:CC439" si="4686">BV436*CB436</f>
        <v>8</v>
      </c>
      <c r="CD436" s="62"/>
      <c r="CE436" s="58">
        <f t="shared" ref="CE436:CE438" si="4687">SUM(CD436)*BV436</f>
        <v>0</v>
      </c>
      <c r="CF436" s="62"/>
      <c r="CG436" s="58">
        <f t="shared" ref="CG436:CG438" si="4688">SUM(CF436)*BW436</f>
        <v>0</v>
      </c>
      <c r="CH436" s="62"/>
      <c r="CI436" s="58">
        <f t="shared" si="4620"/>
        <v>0</v>
      </c>
      <c r="CJ436" s="51">
        <f t="shared" ref="CJ436:CJ437" si="4689">SUM(BW436*DJ436*2+BW436*DL436*2)</f>
        <v>0</v>
      </c>
      <c r="CK436" s="51">
        <v>4</v>
      </c>
      <c r="CL436" s="62"/>
      <c r="CM436" s="58"/>
      <c r="CN436" s="62"/>
      <c r="CO436" s="51">
        <f t="shared" ref="CO436:CO437" si="4690">SUM(CN436)*3*BT436/5</f>
        <v>0</v>
      </c>
      <c r="CP436" s="62"/>
      <c r="CQ436" s="100">
        <f t="shared" si="4622"/>
        <v>0</v>
      </c>
      <c r="CR436" s="62"/>
      <c r="CS436" s="52">
        <f t="shared" si="4623"/>
        <v>0</v>
      </c>
      <c r="CT436" s="62"/>
      <c r="CU436" s="51">
        <f t="shared" si="4624"/>
        <v>0</v>
      </c>
      <c r="CV436" s="62"/>
      <c r="CW436" s="51">
        <f t="shared" si="4625"/>
        <v>0</v>
      </c>
      <c r="CX436" s="62"/>
      <c r="CY436" s="58">
        <f>SUM(CX436*BT436)</f>
        <v>0</v>
      </c>
      <c r="CZ436" s="62"/>
      <c r="DA436" s="58">
        <f t="shared" si="4627"/>
        <v>0</v>
      </c>
      <c r="DB436" s="62"/>
      <c r="DC436" s="51">
        <f t="shared" si="4628"/>
        <v>0</v>
      </c>
      <c r="DD436" s="62">
        <v>1</v>
      </c>
      <c r="DE436" s="51">
        <f t="shared" ref="DE436" si="4691">DD436*BV436*6</f>
        <v>6</v>
      </c>
      <c r="DF436" s="63"/>
      <c r="DG436" s="52"/>
      <c r="DH436" s="63"/>
      <c r="DI436" s="52"/>
      <c r="DJ436" s="63"/>
      <c r="DK436" s="52"/>
      <c r="DL436" s="63"/>
      <c r="DM436" s="52"/>
      <c r="DN436" s="63"/>
      <c r="DO436" s="52"/>
      <c r="DP436" s="63"/>
      <c r="DQ436" s="52"/>
      <c r="DR436" s="52"/>
      <c r="DS436" s="52">
        <f t="shared" si="4629"/>
        <v>18</v>
      </c>
      <c r="DT436" s="52">
        <f t="shared" si="4630"/>
        <v>14</v>
      </c>
      <c r="DU436" s="31"/>
      <c r="DV436" s="31"/>
      <c r="DW436" s="31"/>
      <c r="DX436" s="31"/>
      <c r="DY436" s="31"/>
      <c r="DZ436" s="52"/>
      <c r="EA436" s="101"/>
      <c r="EB436" s="101"/>
      <c r="EC436" s="31"/>
      <c r="ED436" s="31"/>
      <c r="EE436" s="31"/>
      <c r="EF436" s="31"/>
      <c r="EG436" s="31"/>
      <c r="EH436" s="31"/>
      <c r="EI436" s="31"/>
      <c r="EJ436" s="31">
        <f t="shared" si="4631"/>
        <v>32</v>
      </c>
      <c r="EK436" s="31">
        <f t="shared" si="4632"/>
        <v>16</v>
      </c>
      <c r="EL436" s="31">
        <f t="shared" si="4633"/>
        <v>0</v>
      </c>
      <c r="EM436" s="30">
        <f t="shared" si="4634"/>
        <v>0</v>
      </c>
      <c r="EN436" s="31">
        <f t="shared" si="4635"/>
        <v>16</v>
      </c>
      <c r="EO436" s="31">
        <f t="shared" si="4636"/>
        <v>16</v>
      </c>
      <c r="EP436" s="31">
        <f t="shared" si="4637"/>
        <v>0</v>
      </c>
      <c r="EQ436" s="31">
        <f t="shared" si="4638"/>
        <v>0</v>
      </c>
      <c r="ER436" s="31">
        <f t="shared" si="4639"/>
        <v>0</v>
      </c>
      <c r="ES436" s="31">
        <f t="shared" si="4640"/>
        <v>0</v>
      </c>
      <c r="ET436" s="31">
        <f t="shared" si="4641"/>
        <v>0</v>
      </c>
      <c r="EU436" s="31">
        <f t="shared" si="4642"/>
        <v>0</v>
      </c>
      <c r="EV436" s="31">
        <f t="shared" si="4643"/>
        <v>0</v>
      </c>
      <c r="EW436" s="30">
        <f t="shared" si="4644"/>
        <v>6</v>
      </c>
      <c r="EX436" s="31">
        <f t="shared" si="4645"/>
        <v>0</v>
      </c>
      <c r="EY436" s="31">
        <f t="shared" si="4646"/>
        <v>0</v>
      </c>
      <c r="EZ436" s="31">
        <f t="shared" si="4647"/>
        <v>0</v>
      </c>
      <c r="FA436" s="31">
        <f t="shared" si="4648"/>
        <v>0</v>
      </c>
      <c r="FB436" s="31">
        <f t="shared" si="4649"/>
        <v>0</v>
      </c>
      <c r="FC436" s="31">
        <f t="shared" si="4650"/>
        <v>0</v>
      </c>
      <c r="FD436" s="31">
        <f t="shared" si="4651"/>
        <v>0</v>
      </c>
      <c r="FE436" s="31">
        <f t="shared" si="4652"/>
        <v>0</v>
      </c>
      <c r="FF436" s="31">
        <f t="shared" si="4653"/>
        <v>0</v>
      </c>
      <c r="FG436" s="30">
        <f t="shared" si="4654"/>
        <v>0</v>
      </c>
      <c r="FH436" s="31">
        <f t="shared" si="4655"/>
        <v>0</v>
      </c>
      <c r="FI436" s="31">
        <f t="shared" si="4656"/>
        <v>0</v>
      </c>
      <c r="FJ436" s="31">
        <f t="shared" si="4657"/>
        <v>0</v>
      </c>
      <c r="FK436" s="31">
        <f t="shared" si="4658"/>
        <v>0</v>
      </c>
      <c r="FL436" s="31">
        <f t="shared" si="4659"/>
        <v>0</v>
      </c>
      <c r="FM436" s="31">
        <f t="shared" si="4660"/>
        <v>0</v>
      </c>
      <c r="FN436" s="31">
        <f t="shared" si="4661"/>
        <v>0</v>
      </c>
      <c r="FO436" s="31">
        <f t="shared" si="4662"/>
        <v>0</v>
      </c>
      <c r="FP436" s="31">
        <f t="shared" si="4663"/>
        <v>2</v>
      </c>
      <c r="FQ436" s="31">
        <f t="shared" si="4664"/>
        <v>12</v>
      </c>
      <c r="FR436" s="31"/>
      <c r="FS436" s="31">
        <f t="shared" si="4665"/>
        <v>0</v>
      </c>
      <c r="FT436" s="31">
        <f t="shared" si="4666"/>
        <v>0</v>
      </c>
      <c r="FU436" s="31">
        <f t="shared" si="4667"/>
        <v>0</v>
      </c>
      <c r="FV436" s="31">
        <f t="shared" si="4668"/>
        <v>0</v>
      </c>
      <c r="FW436" s="31">
        <f t="shared" si="4669"/>
        <v>0</v>
      </c>
      <c r="FX436" s="31">
        <f t="shared" si="4670"/>
        <v>0</v>
      </c>
      <c r="FY436" s="31">
        <f t="shared" si="4671"/>
        <v>0</v>
      </c>
      <c r="FZ436" s="31">
        <f t="shared" si="4672"/>
        <v>0</v>
      </c>
      <c r="GA436" s="31">
        <f t="shared" si="4673"/>
        <v>0</v>
      </c>
      <c r="GB436" s="31">
        <f t="shared" si="4674"/>
        <v>0</v>
      </c>
      <c r="GC436" s="31">
        <f t="shared" si="4675"/>
        <v>0</v>
      </c>
      <c r="GD436" s="31">
        <f t="shared" si="4676"/>
        <v>0</v>
      </c>
      <c r="GE436" s="97">
        <f t="shared" si="4677"/>
        <v>34</v>
      </c>
      <c r="GF436" s="98">
        <f t="shared" si="4678"/>
        <v>28</v>
      </c>
      <c r="GG436" s="31"/>
      <c r="GH436" s="31"/>
      <c r="GI436" s="31"/>
      <c r="GJ436" s="31"/>
      <c r="GL436" s="7"/>
      <c r="GM436" s="7"/>
      <c r="GN436" s="11"/>
      <c r="GO436" s="33"/>
      <c r="GP436" s="40"/>
      <c r="GR436" s="36"/>
    </row>
    <row r="437" spans="1:200" s="2" customFormat="1" ht="24.95" hidden="1" customHeight="1">
      <c r="A437" s="31"/>
      <c r="B437" s="44" t="s">
        <v>119</v>
      </c>
      <c r="C437" s="45" t="s">
        <v>111</v>
      </c>
      <c r="D437" s="45" t="s">
        <v>112</v>
      </c>
      <c r="E437" s="45" t="s">
        <v>113</v>
      </c>
      <c r="F437" s="45">
        <v>102</v>
      </c>
      <c r="G437" s="45">
        <v>1</v>
      </c>
      <c r="H437" s="45">
        <v>120</v>
      </c>
      <c r="I437" s="45">
        <v>1</v>
      </c>
      <c r="J437" s="45">
        <v>1</v>
      </c>
      <c r="K437" s="45">
        <v>1</v>
      </c>
      <c r="L437" s="104">
        <v>18</v>
      </c>
      <c r="M437" s="105">
        <f t="shared" ref="M437" si="4692">SUM(N437+P437+R437+T437+V437)</f>
        <v>12</v>
      </c>
      <c r="N437" s="104">
        <v>0</v>
      </c>
      <c r="O437" s="104">
        <f t="shared" si="4679"/>
        <v>0</v>
      </c>
      <c r="P437" s="104"/>
      <c r="Q437" s="106">
        <f t="shared" si="4599"/>
        <v>0</v>
      </c>
      <c r="R437" s="104"/>
      <c r="S437" s="106">
        <f t="shared" si="4680"/>
        <v>0</v>
      </c>
      <c r="T437" s="64">
        <v>12</v>
      </c>
      <c r="U437" s="58">
        <f t="shared" si="4601"/>
        <v>12</v>
      </c>
      <c r="V437" s="64"/>
      <c r="W437" s="58">
        <f t="shared" ref="W437" si="4693">SUM(V437)*J437*3</f>
        <v>0</v>
      </c>
      <c r="X437" s="51">
        <f t="shared" ref="X437" si="4694">2/8*J437*AX437</f>
        <v>0</v>
      </c>
      <c r="Y437" s="51">
        <v>2</v>
      </c>
      <c r="Z437" s="64"/>
      <c r="AA437" s="58"/>
      <c r="AB437" s="64"/>
      <c r="AC437" s="51">
        <f t="shared" si="4682"/>
        <v>0</v>
      </c>
      <c r="AD437" s="64"/>
      <c r="AE437" s="58">
        <f t="shared" ref="AE437" si="4695">SUM(AD437*H437*(30+4))</f>
        <v>0</v>
      </c>
      <c r="AF437" s="64"/>
      <c r="AG437" s="52">
        <f t="shared" si="4606"/>
        <v>0</v>
      </c>
      <c r="AH437" s="64"/>
      <c r="AI437" s="51">
        <f t="shared" si="4607"/>
        <v>0</v>
      </c>
      <c r="AJ437" s="64"/>
      <c r="AK437" s="51">
        <f t="shared" ref="AK437" si="4696">SUM(AJ437*H437*2/3)</f>
        <v>0</v>
      </c>
      <c r="AL437" s="64"/>
      <c r="AM437" s="58">
        <f t="shared" ref="AM437" si="4697">SUM(AL437*H437)</f>
        <v>0</v>
      </c>
      <c r="AN437" s="64"/>
      <c r="AO437" s="58">
        <f t="shared" si="4610"/>
        <v>0</v>
      </c>
      <c r="AP437" s="64"/>
      <c r="AQ437" s="51">
        <f t="shared" si="4611"/>
        <v>0</v>
      </c>
      <c r="AR437" s="64"/>
      <c r="AS437" s="51">
        <f t="shared" ref="AS437" si="4698">SUM(J437*AR437*6)</f>
        <v>0</v>
      </c>
      <c r="AT437" s="63"/>
      <c r="AU437" s="52"/>
      <c r="AV437" s="63"/>
      <c r="AW437" s="52"/>
      <c r="AX437" s="63"/>
      <c r="AY437" s="52"/>
      <c r="AZ437" s="63"/>
      <c r="BA437" s="52"/>
      <c r="BB437" s="63"/>
      <c r="BC437" s="52"/>
      <c r="BD437" s="63"/>
      <c r="BE437" s="52"/>
      <c r="BF437" s="52"/>
      <c r="BG437" s="52">
        <f t="shared" si="4613"/>
        <v>14</v>
      </c>
      <c r="BH437" s="52">
        <f t="shared" si="4614"/>
        <v>12</v>
      </c>
      <c r="BI437" s="31"/>
      <c r="BJ437" s="31"/>
      <c r="BK437" s="31"/>
      <c r="BL437" s="31"/>
      <c r="BM437" s="31"/>
      <c r="BN437" s="44" t="s">
        <v>123</v>
      </c>
      <c r="BO437" s="45" t="s">
        <v>116</v>
      </c>
      <c r="BP437" s="45" t="s">
        <v>112</v>
      </c>
      <c r="BQ437" s="45" t="s">
        <v>166</v>
      </c>
      <c r="BR437" s="45">
        <v>127</v>
      </c>
      <c r="BS437" s="45">
        <v>2</v>
      </c>
      <c r="BT437" s="45">
        <v>2</v>
      </c>
      <c r="BU437" s="45">
        <v>1</v>
      </c>
      <c r="BV437" s="45">
        <v>1</v>
      </c>
      <c r="BW437" s="45">
        <v>1</v>
      </c>
      <c r="BX437" s="44">
        <v>16</v>
      </c>
      <c r="BY437" s="99">
        <f t="shared" si="4684"/>
        <v>8</v>
      </c>
      <c r="BZ437" s="62">
        <v>0</v>
      </c>
      <c r="CA437" s="58">
        <f t="shared" si="4685"/>
        <v>0</v>
      </c>
      <c r="CB437" s="62">
        <v>8</v>
      </c>
      <c r="CC437" s="58">
        <f t="shared" si="4686"/>
        <v>8</v>
      </c>
      <c r="CD437" s="62"/>
      <c r="CE437" s="58">
        <f t="shared" si="4687"/>
        <v>0</v>
      </c>
      <c r="CF437" s="62"/>
      <c r="CG437" s="58">
        <f t="shared" si="4688"/>
        <v>0</v>
      </c>
      <c r="CH437" s="62"/>
      <c r="CI437" s="58">
        <f t="shared" si="4620"/>
        <v>0</v>
      </c>
      <c r="CJ437" s="51">
        <f t="shared" si="4689"/>
        <v>0</v>
      </c>
      <c r="CK437" s="51">
        <v>4</v>
      </c>
      <c r="CL437" s="62"/>
      <c r="CM437" s="58"/>
      <c r="CN437" s="62"/>
      <c r="CO437" s="51">
        <f t="shared" si="4690"/>
        <v>0</v>
      </c>
      <c r="CP437" s="62"/>
      <c r="CQ437" s="100">
        <f t="shared" si="4622"/>
        <v>0</v>
      </c>
      <c r="CR437" s="62"/>
      <c r="CS437" s="52">
        <f t="shared" si="4623"/>
        <v>0</v>
      </c>
      <c r="CT437" s="62"/>
      <c r="CU437" s="51">
        <f t="shared" si="4624"/>
        <v>0</v>
      </c>
      <c r="CV437" s="62"/>
      <c r="CW437" s="51">
        <f t="shared" si="4625"/>
        <v>0</v>
      </c>
      <c r="CX437" s="62"/>
      <c r="CY437" s="58">
        <f>SUM(CX437*BT437)</f>
        <v>0</v>
      </c>
      <c r="CZ437" s="62"/>
      <c r="DA437" s="58">
        <f t="shared" si="4627"/>
        <v>0</v>
      </c>
      <c r="DB437" s="62"/>
      <c r="DC437" s="51">
        <f t="shared" si="4628"/>
        <v>0</v>
      </c>
      <c r="DD437" s="62">
        <v>1</v>
      </c>
      <c r="DE437" s="51">
        <v>6</v>
      </c>
      <c r="DF437" s="63"/>
      <c r="DG437" s="52"/>
      <c r="DH437" s="63"/>
      <c r="DI437" s="52"/>
      <c r="DJ437" s="63"/>
      <c r="DK437" s="52"/>
      <c r="DL437" s="63"/>
      <c r="DM437" s="52"/>
      <c r="DN437" s="63"/>
      <c r="DO437" s="52"/>
      <c r="DP437" s="63"/>
      <c r="DQ437" s="52"/>
      <c r="DR437" s="52"/>
      <c r="DS437" s="52">
        <f t="shared" si="4629"/>
        <v>18</v>
      </c>
      <c r="DT437" s="52">
        <f t="shared" si="4630"/>
        <v>14</v>
      </c>
      <c r="DU437" s="31"/>
      <c r="DV437" s="31"/>
      <c r="DW437" s="31"/>
      <c r="DX437" s="31"/>
      <c r="DY437" s="31"/>
      <c r="DZ437" s="44"/>
      <c r="EA437" s="45"/>
      <c r="EB437" s="45"/>
      <c r="EC437" s="31"/>
      <c r="ED437" s="31"/>
      <c r="EE437" s="31"/>
      <c r="EF437" s="31"/>
      <c r="EG437" s="31"/>
      <c r="EH437" s="31"/>
      <c r="EI437" s="31"/>
      <c r="EJ437" s="31">
        <f t="shared" si="4631"/>
        <v>34</v>
      </c>
      <c r="EK437" s="31">
        <f t="shared" si="4632"/>
        <v>20</v>
      </c>
      <c r="EL437" s="31">
        <f t="shared" si="4633"/>
        <v>0</v>
      </c>
      <c r="EM437" s="30">
        <f t="shared" si="4634"/>
        <v>0</v>
      </c>
      <c r="EN437" s="31">
        <f t="shared" si="4635"/>
        <v>8</v>
      </c>
      <c r="EO437" s="31">
        <f t="shared" si="4636"/>
        <v>8</v>
      </c>
      <c r="EP437" s="31">
        <f t="shared" si="4637"/>
        <v>0</v>
      </c>
      <c r="EQ437" s="31">
        <f t="shared" si="4638"/>
        <v>0</v>
      </c>
      <c r="ER437" s="31">
        <f t="shared" si="4639"/>
        <v>12</v>
      </c>
      <c r="ES437" s="31">
        <f t="shared" si="4640"/>
        <v>12</v>
      </c>
      <c r="ET437" s="31">
        <f t="shared" si="4641"/>
        <v>0</v>
      </c>
      <c r="EU437" s="31">
        <f t="shared" si="4642"/>
        <v>0</v>
      </c>
      <c r="EV437" s="31">
        <f t="shared" si="4643"/>
        <v>0</v>
      </c>
      <c r="EW437" s="30">
        <f t="shared" si="4644"/>
        <v>6</v>
      </c>
      <c r="EX437" s="31">
        <f t="shared" si="4645"/>
        <v>0</v>
      </c>
      <c r="EY437" s="31">
        <f t="shared" si="4646"/>
        <v>0</v>
      </c>
      <c r="EZ437" s="31">
        <f t="shared" si="4647"/>
        <v>0</v>
      </c>
      <c r="FA437" s="31">
        <f t="shared" si="4648"/>
        <v>0</v>
      </c>
      <c r="FB437" s="31">
        <f t="shared" si="4649"/>
        <v>0</v>
      </c>
      <c r="FC437" s="31">
        <f t="shared" si="4650"/>
        <v>0</v>
      </c>
      <c r="FD437" s="31">
        <f t="shared" si="4651"/>
        <v>0</v>
      </c>
      <c r="FE437" s="31">
        <f t="shared" si="4652"/>
        <v>0</v>
      </c>
      <c r="FF437" s="31">
        <f t="shared" si="4653"/>
        <v>0</v>
      </c>
      <c r="FG437" s="30">
        <f t="shared" si="4654"/>
        <v>0</v>
      </c>
      <c r="FH437" s="31">
        <f t="shared" si="4655"/>
        <v>0</v>
      </c>
      <c r="FI437" s="31">
        <f t="shared" si="4656"/>
        <v>0</v>
      </c>
      <c r="FJ437" s="31">
        <f t="shared" si="4657"/>
        <v>0</v>
      </c>
      <c r="FK437" s="31">
        <f t="shared" si="4658"/>
        <v>0</v>
      </c>
      <c r="FL437" s="31">
        <f t="shared" si="4659"/>
        <v>0</v>
      </c>
      <c r="FM437" s="31">
        <f t="shared" si="4660"/>
        <v>0</v>
      </c>
      <c r="FN437" s="31">
        <f t="shared" si="4661"/>
        <v>0</v>
      </c>
      <c r="FO437" s="31">
        <f t="shared" si="4662"/>
        <v>0</v>
      </c>
      <c r="FP437" s="31">
        <f t="shared" si="4663"/>
        <v>1</v>
      </c>
      <c r="FQ437" s="31">
        <f t="shared" si="4664"/>
        <v>6</v>
      </c>
      <c r="FR437" s="31"/>
      <c r="FS437" s="31">
        <f t="shared" si="4665"/>
        <v>0</v>
      </c>
      <c r="FT437" s="31">
        <f t="shared" si="4666"/>
        <v>0</v>
      </c>
      <c r="FU437" s="31">
        <f t="shared" si="4667"/>
        <v>0</v>
      </c>
      <c r="FV437" s="31">
        <f t="shared" si="4668"/>
        <v>0</v>
      </c>
      <c r="FW437" s="31">
        <f t="shared" si="4669"/>
        <v>0</v>
      </c>
      <c r="FX437" s="31">
        <f t="shared" si="4670"/>
        <v>0</v>
      </c>
      <c r="FY437" s="31">
        <f t="shared" si="4671"/>
        <v>0</v>
      </c>
      <c r="FZ437" s="31">
        <f t="shared" si="4672"/>
        <v>0</v>
      </c>
      <c r="GA437" s="31">
        <f t="shared" si="4673"/>
        <v>0</v>
      </c>
      <c r="GB437" s="31">
        <f t="shared" si="4674"/>
        <v>0</v>
      </c>
      <c r="GC437" s="31">
        <f t="shared" si="4675"/>
        <v>0</v>
      </c>
      <c r="GD437" s="31">
        <f t="shared" si="4676"/>
        <v>0</v>
      </c>
      <c r="GE437" s="97">
        <f t="shared" si="4677"/>
        <v>32</v>
      </c>
      <c r="GF437" s="98">
        <f t="shared" si="4678"/>
        <v>26</v>
      </c>
      <c r="GG437" s="31"/>
      <c r="GH437" s="31"/>
      <c r="GI437" s="31"/>
      <c r="GJ437" s="31"/>
      <c r="GL437" s="7"/>
      <c r="GM437" s="7"/>
      <c r="GN437" s="11"/>
      <c r="GO437" s="33"/>
      <c r="GP437" s="40"/>
      <c r="GR437" s="36"/>
    </row>
    <row r="438" spans="1:200" s="2" customFormat="1" ht="24.95" hidden="1" customHeight="1">
      <c r="A438" s="31"/>
      <c r="B438" s="44" t="s">
        <v>123</v>
      </c>
      <c r="C438" s="45" t="s">
        <v>116</v>
      </c>
      <c r="D438" s="45" t="s">
        <v>112</v>
      </c>
      <c r="E438" s="45" t="s">
        <v>166</v>
      </c>
      <c r="F438" s="45">
        <v>127</v>
      </c>
      <c r="G438" s="45">
        <v>1</v>
      </c>
      <c r="H438" s="45">
        <v>2</v>
      </c>
      <c r="I438" s="45">
        <v>1</v>
      </c>
      <c r="J438" s="45">
        <v>1</v>
      </c>
      <c r="K438" s="45">
        <v>1</v>
      </c>
      <c r="L438" s="44">
        <v>16</v>
      </c>
      <c r="M438" s="99">
        <f t="shared" ref="M438" si="4699">SUM(N438+P438+R438+T438+V438)</f>
        <v>8</v>
      </c>
      <c r="N438" s="62">
        <v>0</v>
      </c>
      <c r="O438" s="58">
        <f t="shared" si="4679"/>
        <v>0</v>
      </c>
      <c r="P438" s="62">
        <v>8</v>
      </c>
      <c r="Q438" s="58">
        <f t="shared" si="4599"/>
        <v>8</v>
      </c>
      <c r="R438" s="62"/>
      <c r="S438" s="58">
        <f t="shared" si="4680"/>
        <v>0</v>
      </c>
      <c r="T438" s="62"/>
      <c r="U438" s="58">
        <f t="shared" si="4601"/>
        <v>0</v>
      </c>
      <c r="V438" s="62"/>
      <c r="W438" s="58">
        <f t="shared" ref="W438:W439" si="4700">SUM(V438)*J438*5</f>
        <v>0</v>
      </c>
      <c r="X438" s="51">
        <f t="shared" ref="X438" si="4701">SUM(K438*AX438*2+K438*AZ438*2)</f>
        <v>0</v>
      </c>
      <c r="Y438" s="51">
        <v>2</v>
      </c>
      <c r="Z438" s="62"/>
      <c r="AA438" s="58"/>
      <c r="AB438" s="62"/>
      <c r="AC438" s="51">
        <f t="shared" si="4682"/>
        <v>0</v>
      </c>
      <c r="AD438" s="62"/>
      <c r="AE438" s="100">
        <f t="shared" ref="AE438:AE442" si="4702">SUM(AD438*H438*(30+4))</f>
        <v>0</v>
      </c>
      <c r="AF438" s="62"/>
      <c r="AG438" s="52">
        <f t="shared" si="4606"/>
        <v>0</v>
      </c>
      <c r="AH438" s="62"/>
      <c r="AI438" s="51">
        <f t="shared" si="4607"/>
        <v>0</v>
      </c>
      <c r="AJ438" s="62"/>
      <c r="AK438" s="51">
        <f t="shared" ref="AK438:AK442" si="4703">SUM(AJ438*H438*2/3)</f>
        <v>0</v>
      </c>
      <c r="AL438" s="62"/>
      <c r="AM438" s="58">
        <f>SUM(AL438*H438)</f>
        <v>0</v>
      </c>
      <c r="AN438" s="62"/>
      <c r="AO438" s="58">
        <f t="shared" si="4610"/>
        <v>0</v>
      </c>
      <c r="AP438" s="62"/>
      <c r="AQ438" s="51">
        <f t="shared" si="4611"/>
        <v>0</v>
      </c>
      <c r="AR438" s="62">
        <v>1</v>
      </c>
      <c r="AS438" s="51">
        <v>6</v>
      </c>
      <c r="AT438" s="63"/>
      <c r="AU438" s="52"/>
      <c r="AV438" s="63"/>
      <c r="AW438" s="52"/>
      <c r="AX438" s="63"/>
      <c r="AY438" s="52"/>
      <c r="AZ438" s="63"/>
      <c r="BA438" s="52"/>
      <c r="BB438" s="63"/>
      <c r="BC438" s="52"/>
      <c r="BD438" s="63"/>
      <c r="BE438" s="52"/>
      <c r="BF438" s="52"/>
      <c r="BG438" s="52">
        <f t="shared" si="4613"/>
        <v>16</v>
      </c>
      <c r="BH438" s="52">
        <f t="shared" si="4614"/>
        <v>14</v>
      </c>
      <c r="BI438" s="31"/>
      <c r="BJ438" s="31"/>
      <c r="BK438" s="31"/>
      <c r="BL438" s="31"/>
      <c r="BM438" s="31"/>
      <c r="BN438" s="44" t="s">
        <v>110</v>
      </c>
      <c r="BO438" s="45" t="s">
        <v>116</v>
      </c>
      <c r="BP438" s="45" t="s">
        <v>112</v>
      </c>
      <c r="BQ438" s="45" t="s">
        <v>166</v>
      </c>
      <c r="BR438" s="45">
        <v>127</v>
      </c>
      <c r="BS438" s="45">
        <v>2</v>
      </c>
      <c r="BT438" s="45">
        <v>2</v>
      </c>
      <c r="BU438" s="45">
        <v>1</v>
      </c>
      <c r="BV438" s="45">
        <v>1</v>
      </c>
      <c r="BW438" s="45">
        <v>1</v>
      </c>
      <c r="BX438" s="44">
        <v>68</v>
      </c>
      <c r="BY438" s="99">
        <f t="shared" ref="BY438:BY441" si="4704">SUM(BZ438+CB438+CD438+CF438+CH438)</f>
        <v>68</v>
      </c>
      <c r="BZ438" s="62"/>
      <c r="CA438" s="58">
        <f t="shared" si="4685"/>
        <v>0</v>
      </c>
      <c r="CB438" s="62"/>
      <c r="CC438" s="58">
        <f t="shared" si="4686"/>
        <v>0</v>
      </c>
      <c r="CD438" s="62">
        <v>68</v>
      </c>
      <c r="CE438" s="58">
        <f t="shared" si="4687"/>
        <v>68</v>
      </c>
      <c r="CF438" s="62"/>
      <c r="CG438" s="58">
        <f t="shared" si="4688"/>
        <v>0</v>
      </c>
      <c r="CH438" s="62"/>
      <c r="CI438" s="58">
        <f t="shared" si="4620"/>
        <v>0</v>
      </c>
      <c r="CJ438" s="51">
        <f t="shared" ref="CJ438:CJ441" si="4705">SUM(BW438*DJ438*2+BW438*DL438*2)</f>
        <v>0</v>
      </c>
      <c r="CK438" s="51">
        <v>4</v>
      </c>
      <c r="CL438" s="62"/>
      <c r="CM438" s="58"/>
      <c r="CN438" s="62"/>
      <c r="CO438" s="51">
        <f t="shared" ref="CO438:CO442" si="4706">SUM(CN438)*3*BT438/5</f>
        <v>0</v>
      </c>
      <c r="CP438" s="62"/>
      <c r="CQ438" s="100">
        <f t="shared" si="4622"/>
        <v>0</v>
      </c>
      <c r="CR438" s="62"/>
      <c r="CS438" s="52">
        <f t="shared" si="4623"/>
        <v>0</v>
      </c>
      <c r="CT438" s="62"/>
      <c r="CU438" s="51">
        <f t="shared" si="4624"/>
        <v>0</v>
      </c>
      <c r="CV438" s="62"/>
      <c r="CW438" s="51">
        <f t="shared" si="4625"/>
        <v>0</v>
      </c>
      <c r="CX438" s="62"/>
      <c r="CY438" s="58">
        <f>SUM(CX438*BT438)</f>
        <v>0</v>
      </c>
      <c r="CZ438" s="62"/>
      <c r="DA438" s="58">
        <f t="shared" si="4627"/>
        <v>0</v>
      </c>
      <c r="DB438" s="62"/>
      <c r="DC438" s="51">
        <f t="shared" si="4628"/>
        <v>0</v>
      </c>
      <c r="DD438" s="62">
        <v>1</v>
      </c>
      <c r="DE438" s="51">
        <v>6</v>
      </c>
      <c r="DF438" s="63"/>
      <c r="DG438" s="52"/>
      <c r="DH438" s="63"/>
      <c r="DI438" s="52"/>
      <c r="DJ438" s="63"/>
      <c r="DK438" s="52"/>
      <c r="DL438" s="63"/>
      <c r="DM438" s="52"/>
      <c r="DN438" s="63"/>
      <c r="DO438" s="52"/>
      <c r="DP438" s="63"/>
      <c r="DQ438" s="52"/>
      <c r="DR438" s="52"/>
      <c r="DS438" s="52">
        <f t="shared" si="4629"/>
        <v>78</v>
      </c>
      <c r="DT438" s="52">
        <f t="shared" si="4630"/>
        <v>74</v>
      </c>
      <c r="DU438" s="31"/>
      <c r="DV438" s="31"/>
      <c r="DW438" s="31"/>
      <c r="DX438" s="31"/>
      <c r="DY438" s="31"/>
      <c r="DZ438" s="52"/>
      <c r="EA438" s="103"/>
      <c r="EB438" s="103"/>
      <c r="EC438" s="31"/>
      <c r="ED438" s="31"/>
      <c r="EE438" s="31"/>
      <c r="EF438" s="31"/>
      <c r="EG438" s="31"/>
      <c r="EH438" s="31"/>
      <c r="EI438" s="31"/>
      <c r="EJ438" s="31">
        <f t="shared" si="4631"/>
        <v>84</v>
      </c>
      <c r="EK438" s="31">
        <f t="shared" si="4632"/>
        <v>76</v>
      </c>
      <c r="EL438" s="31">
        <f t="shared" si="4633"/>
        <v>0</v>
      </c>
      <c r="EM438" s="30">
        <f t="shared" si="4634"/>
        <v>0</v>
      </c>
      <c r="EN438" s="31">
        <f t="shared" si="4635"/>
        <v>8</v>
      </c>
      <c r="EO438" s="31">
        <f t="shared" si="4636"/>
        <v>8</v>
      </c>
      <c r="EP438" s="31">
        <f t="shared" si="4637"/>
        <v>68</v>
      </c>
      <c r="EQ438" s="31">
        <f t="shared" si="4638"/>
        <v>68</v>
      </c>
      <c r="ER438" s="31">
        <f t="shared" si="4639"/>
        <v>0</v>
      </c>
      <c r="ES438" s="31">
        <f t="shared" si="4640"/>
        <v>0</v>
      </c>
      <c r="ET438" s="31">
        <f t="shared" si="4641"/>
        <v>0</v>
      </c>
      <c r="EU438" s="31">
        <f t="shared" si="4642"/>
        <v>0</v>
      </c>
      <c r="EV438" s="31">
        <f t="shared" si="4643"/>
        <v>0</v>
      </c>
      <c r="EW438" s="30">
        <f t="shared" si="4644"/>
        <v>6</v>
      </c>
      <c r="EX438" s="31">
        <f t="shared" si="4645"/>
        <v>0</v>
      </c>
      <c r="EY438" s="31">
        <f t="shared" si="4646"/>
        <v>0</v>
      </c>
      <c r="EZ438" s="31">
        <f t="shared" si="4647"/>
        <v>0</v>
      </c>
      <c r="FA438" s="31">
        <f t="shared" si="4648"/>
        <v>0</v>
      </c>
      <c r="FB438" s="31">
        <f t="shared" si="4649"/>
        <v>0</v>
      </c>
      <c r="FC438" s="31">
        <f t="shared" si="4650"/>
        <v>0</v>
      </c>
      <c r="FD438" s="31">
        <f t="shared" si="4651"/>
        <v>0</v>
      </c>
      <c r="FE438" s="31">
        <f t="shared" si="4652"/>
        <v>0</v>
      </c>
      <c r="FF438" s="31">
        <f t="shared" si="4653"/>
        <v>0</v>
      </c>
      <c r="FG438" s="30">
        <f t="shared" si="4654"/>
        <v>0</v>
      </c>
      <c r="FH438" s="31">
        <f t="shared" si="4655"/>
        <v>0</v>
      </c>
      <c r="FI438" s="31">
        <f t="shared" si="4656"/>
        <v>0</v>
      </c>
      <c r="FJ438" s="31">
        <f t="shared" si="4657"/>
        <v>0</v>
      </c>
      <c r="FK438" s="31">
        <f t="shared" si="4658"/>
        <v>0</v>
      </c>
      <c r="FL438" s="31">
        <f t="shared" si="4659"/>
        <v>0</v>
      </c>
      <c r="FM438" s="31">
        <f t="shared" si="4660"/>
        <v>0</v>
      </c>
      <c r="FN438" s="31">
        <f t="shared" si="4661"/>
        <v>0</v>
      </c>
      <c r="FO438" s="31">
        <f t="shared" si="4662"/>
        <v>0</v>
      </c>
      <c r="FP438" s="31">
        <f t="shared" si="4663"/>
        <v>2</v>
      </c>
      <c r="FQ438" s="31">
        <f t="shared" si="4664"/>
        <v>12</v>
      </c>
      <c r="FR438" s="31"/>
      <c r="FS438" s="31">
        <f t="shared" si="4665"/>
        <v>0</v>
      </c>
      <c r="FT438" s="31">
        <f t="shared" si="4666"/>
        <v>0</v>
      </c>
      <c r="FU438" s="31">
        <f t="shared" si="4667"/>
        <v>0</v>
      </c>
      <c r="FV438" s="31">
        <f t="shared" si="4668"/>
        <v>0</v>
      </c>
      <c r="FW438" s="31">
        <f t="shared" si="4669"/>
        <v>0</v>
      </c>
      <c r="FX438" s="31">
        <f t="shared" si="4670"/>
        <v>0</v>
      </c>
      <c r="FY438" s="31">
        <f t="shared" si="4671"/>
        <v>0</v>
      </c>
      <c r="FZ438" s="31">
        <f t="shared" si="4672"/>
        <v>0</v>
      </c>
      <c r="GA438" s="31">
        <f t="shared" si="4673"/>
        <v>0</v>
      </c>
      <c r="GB438" s="31">
        <f t="shared" si="4674"/>
        <v>0</v>
      </c>
      <c r="GC438" s="31">
        <f t="shared" si="4675"/>
        <v>0</v>
      </c>
      <c r="GD438" s="31">
        <f t="shared" si="4676"/>
        <v>0</v>
      </c>
      <c r="GE438" s="97">
        <f t="shared" si="4677"/>
        <v>94</v>
      </c>
      <c r="GF438" s="98">
        <f t="shared" si="4678"/>
        <v>88</v>
      </c>
      <c r="GG438" s="31"/>
      <c r="GH438" s="31"/>
      <c r="GI438" s="31"/>
      <c r="GJ438" s="31"/>
      <c r="GL438" s="7"/>
      <c r="GM438" s="7"/>
      <c r="GN438" s="11"/>
      <c r="GO438" s="33"/>
      <c r="GP438" s="40"/>
      <c r="GR438" s="36"/>
    </row>
    <row r="439" spans="1:200" s="2" customFormat="1" ht="24.95" hidden="1" customHeight="1">
      <c r="A439" s="31"/>
      <c r="B439" s="44" t="s">
        <v>143</v>
      </c>
      <c r="C439" s="45" t="s">
        <v>116</v>
      </c>
      <c r="D439" s="45" t="s">
        <v>112</v>
      </c>
      <c r="E439" s="45" t="s">
        <v>166</v>
      </c>
      <c r="F439" s="45">
        <v>127</v>
      </c>
      <c r="G439" s="45">
        <v>1</v>
      </c>
      <c r="H439" s="45">
        <v>2</v>
      </c>
      <c r="I439" s="45">
        <v>1</v>
      </c>
      <c r="J439" s="45">
        <v>1</v>
      </c>
      <c r="K439" s="45">
        <v>1</v>
      </c>
      <c r="L439" s="44">
        <v>18</v>
      </c>
      <c r="M439" s="99">
        <f t="shared" ref="M439" si="4707">SUM(N439+P439+R439+T439+V439)</f>
        <v>18</v>
      </c>
      <c r="N439" s="62"/>
      <c r="O439" s="58">
        <f t="shared" ref="O439:O440" si="4708">SUM(N439)*I439</f>
        <v>0</v>
      </c>
      <c r="P439" s="62"/>
      <c r="Q439" s="58">
        <f t="shared" si="4599"/>
        <v>0</v>
      </c>
      <c r="R439" s="62">
        <v>18</v>
      </c>
      <c r="S439" s="58">
        <f t="shared" ref="S439:S440" si="4709">SUM(R439)*J439</f>
        <v>18</v>
      </c>
      <c r="T439" s="62"/>
      <c r="U439" s="58">
        <f t="shared" si="4601"/>
        <v>0</v>
      </c>
      <c r="V439" s="62"/>
      <c r="W439" s="58">
        <f t="shared" si="4700"/>
        <v>0</v>
      </c>
      <c r="X439" s="51">
        <f t="shared" ref="X439:X442" si="4710">SUM(K439*AX439*2+K439*AZ439*2)</f>
        <v>0</v>
      </c>
      <c r="Y439" s="51">
        <v>0</v>
      </c>
      <c r="Z439" s="62"/>
      <c r="AA439" s="58"/>
      <c r="AB439" s="62"/>
      <c r="AC439" s="51">
        <f t="shared" ref="AC439:AC442" si="4711">SUM(AB439)*3*H439/5</f>
        <v>0</v>
      </c>
      <c r="AD439" s="62"/>
      <c r="AE439" s="100">
        <f t="shared" si="4702"/>
        <v>0</v>
      </c>
      <c r="AF439" s="62"/>
      <c r="AG439" s="52">
        <f t="shared" si="4606"/>
        <v>0</v>
      </c>
      <c r="AH439" s="62"/>
      <c r="AI439" s="51">
        <f t="shared" si="4607"/>
        <v>0</v>
      </c>
      <c r="AJ439" s="62"/>
      <c r="AK439" s="51">
        <f t="shared" si="4703"/>
        <v>0</v>
      </c>
      <c r="AL439" s="62"/>
      <c r="AM439" s="58">
        <f>SUM(AL439*H439)</f>
        <v>0</v>
      </c>
      <c r="AN439" s="62"/>
      <c r="AO439" s="58">
        <f t="shared" si="4610"/>
        <v>0</v>
      </c>
      <c r="AP439" s="62"/>
      <c r="AQ439" s="51">
        <f t="shared" si="4611"/>
        <v>0</v>
      </c>
      <c r="AR439" s="62">
        <v>1</v>
      </c>
      <c r="AS439" s="51">
        <v>6</v>
      </c>
      <c r="AT439" s="63"/>
      <c r="AU439" s="52"/>
      <c r="AV439" s="63"/>
      <c r="AW439" s="52"/>
      <c r="AX439" s="63"/>
      <c r="AY439" s="52"/>
      <c r="AZ439" s="63"/>
      <c r="BA439" s="52"/>
      <c r="BB439" s="63"/>
      <c r="BC439" s="52"/>
      <c r="BD439" s="63"/>
      <c r="BE439" s="52"/>
      <c r="BF439" s="52"/>
      <c r="BG439" s="52">
        <f t="shared" si="4613"/>
        <v>24</v>
      </c>
      <c r="BH439" s="52">
        <f t="shared" si="4614"/>
        <v>24</v>
      </c>
      <c r="BI439" s="31"/>
      <c r="BJ439" s="31"/>
      <c r="BK439" s="31"/>
      <c r="BL439" s="31"/>
      <c r="BM439" s="31"/>
      <c r="BN439" s="44" t="s">
        <v>110</v>
      </c>
      <c r="BO439" s="45" t="s">
        <v>111</v>
      </c>
      <c r="BP439" s="45" t="s">
        <v>112</v>
      </c>
      <c r="BQ439" s="45" t="s">
        <v>113</v>
      </c>
      <c r="BR439" s="45">
        <v>404</v>
      </c>
      <c r="BS439" s="45">
        <v>8</v>
      </c>
      <c r="BT439" s="45">
        <v>141</v>
      </c>
      <c r="BU439" s="45">
        <v>1</v>
      </c>
      <c r="BV439" s="45">
        <v>1</v>
      </c>
      <c r="BW439" s="45">
        <v>1</v>
      </c>
      <c r="BX439" s="104">
        <v>70</v>
      </c>
      <c r="BY439" s="99">
        <f t="shared" si="4704"/>
        <v>70</v>
      </c>
      <c r="BZ439" s="62"/>
      <c r="CA439" s="58">
        <f t="shared" ref="CA439" si="4712">SUM(BZ439)*BU439</f>
        <v>0</v>
      </c>
      <c r="CB439" s="62"/>
      <c r="CC439" s="58">
        <f t="shared" si="4686"/>
        <v>0</v>
      </c>
      <c r="CD439" s="62">
        <v>64</v>
      </c>
      <c r="CE439" s="58">
        <f t="shared" ref="CE439" si="4713">SUM(CD439)*BV439</f>
        <v>64</v>
      </c>
      <c r="CF439" s="62">
        <v>6</v>
      </c>
      <c r="CG439" s="58">
        <f t="shared" ref="CG439" si="4714">SUM(CF439)*BW439</f>
        <v>6</v>
      </c>
      <c r="CH439" s="62"/>
      <c r="CI439" s="58">
        <f t="shared" ref="CI439:CI440" si="4715">SUM(CH439)*BV439*5</f>
        <v>0</v>
      </c>
      <c r="CJ439" s="51">
        <f t="shared" si="4705"/>
        <v>0</v>
      </c>
      <c r="CK439" s="51">
        <v>2</v>
      </c>
      <c r="CL439" s="62"/>
      <c r="CM439" s="58"/>
      <c r="CN439" s="62"/>
      <c r="CO439" s="51">
        <f t="shared" si="4706"/>
        <v>0</v>
      </c>
      <c r="CP439" s="62"/>
      <c r="CQ439" s="100">
        <f t="shared" si="4622"/>
        <v>0</v>
      </c>
      <c r="CR439" s="62"/>
      <c r="CS439" s="52">
        <f t="shared" si="4623"/>
        <v>0</v>
      </c>
      <c r="CT439" s="62"/>
      <c r="CU439" s="51">
        <f t="shared" si="4624"/>
        <v>0</v>
      </c>
      <c r="CV439" s="62"/>
      <c r="CW439" s="51">
        <f t="shared" si="4625"/>
        <v>0</v>
      </c>
      <c r="CX439" s="62"/>
      <c r="CY439" s="58">
        <f t="shared" ref="CY439:CY442" si="4716">SUM(CX439*BT439)</f>
        <v>0</v>
      </c>
      <c r="CZ439" s="62"/>
      <c r="DA439" s="58">
        <f t="shared" si="4627"/>
        <v>0</v>
      </c>
      <c r="DB439" s="62"/>
      <c r="DC439" s="51">
        <f t="shared" si="4628"/>
        <v>0</v>
      </c>
      <c r="DD439" s="62">
        <v>1</v>
      </c>
      <c r="DE439" s="51">
        <f t="shared" ref="DE439" si="4717">DD439*BW439*6</f>
        <v>6</v>
      </c>
      <c r="DF439" s="63"/>
      <c r="DG439" s="52"/>
      <c r="DH439" s="63"/>
      <c r="DI439" s="52"/>
      <c r="DJ439" s="63"/>
      <c r="DK439" s="52"/>
      <c r="DL439" s="63"/>
      <c r="DM439" s="52"/>
      <c r="DN439" s="63"/>
      <c r="DO439" s="52"/>
      <c r="DP439" s="63"/>
      <c r="DQ439" s="52"/>
      <c r="DR439" s="52"/>
      <c r="DS439" s="52">
        <f t="shared" si="4629"/>
        <v>78</v>
      </c>
      <c r="DT439" s="52">
        <f t="shared" si="4630"/>
        <v>76</v>
      </c>
      <c r="DU439" s="31"/>
      <c r="DV439" s="31"/>
      <c r="DW439" s="31"/>
      <c r="DX439" s="31"/>
      <c r="DY439" s="31"/>
      <c r="DZ439" s="44"/>
      <c r="EA439" s="45"/>
      <c r="EB439" s="45"/>
      <c r="EC439" s="31"/>
      <c r="ED439" s="31"/>
      <c r="EE439" s="31"/>
      <c r="EF439" s="31"/>
      <c r="EG439" s="31"/>
      <c r="EH439" s="31"/>
      <c r="EI439" s="31"/>
      <c r="EJ439" s="31">
        <f t="shared" si="4631"/>
        <v>88</v>
      </c>
      <c r="EK439" s="31">
        <f t="shared" si="4632"/>
        <v>88</v>
      </c>
      <c r="EL439" s="31">
        <f t="shared" si="4633"/>
        <v>0</v>
      </c>
      <c r="EM439" s="30">
        <f t="shared" si="4634"/>
        <v>0</v>
      </c>
      <c r="EN439" s="31">
        <f t="shared" si="4635"/>
        <v>0</v>
      </c>
      <c r="EO439" s="31">
        <f t="shared" si="4636"/>
        <v>0</v>
      </c>
      <c r="EP439" s="31">
        <f t="shared" si="4637"/>
        <v>82</v>
      </c>
      <c r="EQ439" s="31">
        <f t="shared" si="4638"/>
        <v>82</v>
      </c>
      <c r="ER439" s="31">
        <f t="shared" si="4639"/>
        <v>6</v>
      </c>
      <c r="ES439" s="31">
        <f t="shared" si="4640"/>
        <v>6</v>
      </c>
      <c r="ET439" s="31">
        <f t="shared" si="4641"/>
        <v>0</v>
      </c>
      <c r="EU439" s="31">
        <f t="shared" si="4642"/>
        <v>0</v>
      </c>
      <c r="EV439" s="31">
        <f t="shared" si="4643"/>
        <v>0</v>
      </c>
      <c r="EW439" s="30">
        <f t="shared" si="4644"/>
        <v>2</v>
      </c>
      <c r="EX439" s="31">
        <f t="shared" si="4645"/>
        <v>0</v>
      </c>
      <c r="EY439" s="31">
        <f t="shared" si="4646"/>
        <v>0</v>
      </c>
      <c r="EZ439" s="31">
        <f t="shared" si="4647"/>
        <v>0</v>
      </c>
      <c r="FA439" s="31">
        <f t="shared" si="4648"/>
        <v>0</v>
      </c>
      <c r="FB439" s="31">
        <f t="shared" si="4649"/>
        <v>0</v>
      </c>
      <c r="FC439" s="31">
        <f t="shared" si="4650"/>
        <v>0</v>
      </c>
      <c r="FD439" s="31">
        <f t="shared" si="4651"/>
        <v>0</v>
      </c>
      <c r="FE439" s="31">
        <f t="shared" si="4652"/>
        <v>0</v>
      </c>
      <c r="FF439" s="31">
        <f t="shared" si="4653"/>
        <v>0</v>
      </c>
      <c r="FG439" s="30">
        <f t="shared" si="4654"/>
        <v>0</v>
      </c>
      <c r="FH439" s="31">
        <f t="shared" si="4655"/>
        <v>0</v>
      </c>
      <c r="FI439" s="31">
        <f t="shared" si="4656"/>
        <v>0</v>
      </c>
      <c r="FJ439" s="31">
        <f t="shared" si="4657"/>
        <v>0</v>
      </c>
      <c r="FK439" s="31">
        <f t="shared" si="4658"/>
        <v>0</v>
      </c>
      <c r="FL439" s="31">
        <f t="shared" si="4659"/>
        <v>0</v>
      </c>
      <c r="FM439" s="31">
        <f t="shared" si="4660"/>
        <v>0</v>
      </c>
      <c r="FN439" s="31">
        <f t="shared" si="4661"/>
        <v>0</v>
      </c>
      <c r="FO439" s="31">
        <f t="shared" si="4662"/>
        <v>0</v>
      </c>
      <c r="FP439" s="31">
        <f t="shared" si="4663"/>
        <v>2</v>
      </c>
      <c r="FQ439" s="31">
        <f t="shared" si="4664"/>
        <v>12</v>
      </c>
      <c r="FR439" s="31"/>
      <c r="FS439" s="31">
        <f t="shared" si="4665"/>
        <v>0</v>
      </c>
      <c r="FT439" s="31">
        <f t="shared" si="4666"/>
        <v>0</v>
      </c>
      <c r="FU439" s="31">
        <f t="shared" si="4667"/>
        <v>0</v>
      </c>
      <c r="FV439" s="31">
        <f t="shared" si="4668"/>
        <v>0</v>
      </c>
      <c r="FW439" s="31">
        <f t="shared" si="4669"/>
        <v>0</v>
      </c>
      <c r="FX439" s="31">
        <f t="shared" si="4670"/>
        <v>0</v>
      </c>
      <c r="FY439" s="31">
        <f t="shared" si="4671"/>
        <v>0</v>
      </c>
      <c r="FZ439" s="31">
        <f t="shared" si="4672"/>
        <v>0</v>
      </c>
      <c r="GA439" s="31">
        <f t="shared" si="4673"/>
        <v>0</v>
      </c>
      <c r="GB439" s="31">
        <f t="shared" si="4674"/>
        <v>0</v>
      </c>
      <c r="GC439" s="31">
        <f t="shared" si="4675"/>
        <v>0</v>
      </c>
      <c r="GD439" s="31">
        <f t="shared" si="4676"/>
        <v>0</v>
      </c>
      <c r="GE439" s="97">
        <f t="shared" si="4677"/>
        <v>102</v>
      </c>
      <c r="GF439" s="98">
        <f t="shared" si="4678"/>
        <v>100</v>
      </c>
      <c r="GG439" s="31"/>
      <c r="GH439" s="31"/>
      <c r="GI439" s="31"/>
      <c r="GJ439" s="31"/>
      <c r="GL439" s="7"/>
      <c r="GM439" s="7"/>
      <c r="GN439" s="11"/>
      <c r="GO439" s="33"/>
      <c r="GP439" s="40"/>
      <c r="GR439" s="36"/>
    </row>
    <row r="440" spans="1:200" s="2" customFormat="1" ht="24.95" hidden="1" customHeight="1">
      <c r="A440" s="31"/>
      <c r="B440" s="44" t="s">
        <v>143</v>
      </c>
      <c r="C440" s="45" t="s">
        <v>116</v>
      </c>
      <c r="D440" s="45" t="s">
        <v>112</v>
      </c>
      <c r="E440" s="45" t="s">
        <v>166</v>
      </c>
      <c r="F440" s="45">
        <v>234</v>
      </c>
      <c r="G440" s="45">
        <v>3</v>
      </c>
      <c r="H440" s="45">
        <v>12</v>
      </c>
      <c r="I440" s="45">
        <v>1</v>
      </c>
      <c r="J440" s="45">
        <v>1</v>
      </c>
      <c r="K440" s="45">
        <v>1</v>
      </c>
      <c r="L440" s="44">
        <v>44</v>
      </c>
      <c r="M440" s="99">
        <f t="shared" ref="M440:M442" si="4718">SUM(N440+P440+R440+T440+V440)</f>
        <v>44</v>
      </c>
      <c r="N440" s="62"/>
      <c r="O440" s="58">
        <f t="shared" si="4708"/>
        <v>0</v>
      </c>
      <c r="P440" s="62"/>
      <c r="Q440" s="58">
        <f t="shared" si="4599"/>
        <v>0</v>
      </c>
      <c r="R440" s="62">
        <v>44</v>
      </c>
      <c r="S440" s="58">
        <f t="shared" si="4709"/>
        <v>44</v>
      </c>
      <c r="T440" s="62"/>
      <c r="U440" s="58">
        <f t="shared" ref="U440:U442" si="4719">SUM(T440)*K440</f>
        <v>0</v>
      </c>
      <c r="V440" s="62"/>
      <c r="W440" s="58">
        <f t="shared" ref="W440:W442" si="4720">SUM(V440)*J440*5</f>
        <v>0</v>
      </c>
      <c r="X440" s="51">
        <f t="shared" si="4710"/>
        <v>0</v>
      </c>
      <c r="Y440" s="51">
        <v>0</v>
      </c>
      <c r="Z440" s="62"/>
      <c r="AA440" s="58"/>
      <c r="AB440" s="62"/>
      <c r="AC440" s="51">
        <f t="shared" si="4711"/>
        <v>0</v>
      </c>
      <c r="AD440" s="62"/>
      <c r="AE440" s="100">
        <f t="shared" si="4702"/>
        <v>0</v>
      </c>
      <c r="AF440" s="62"/>
      <c r="AG440" s="52">
        <f t="shared" si="4606"/>
        <v>0</v>
      </c>
      <c r="AH440" s="62"/>
      <c r="AI440" s="51">
        <f t="shared" si="4607"/>
        <v>0</v>
      </c>
      <c r="AJ440" s="62"/>
      <c r="AK440" s="51">
        <f t="shared" si="4703"/>
        <v>0</v>
      </c>
      <c r="AL440" s="62"/>
      <c r="AM440" s="58">
        <f t="shared" ref="AM440" si="4721">SUM(AL440*H440)</f>
        <v>0</v>
      </c>
      <c r="AN440" s="62"/>
      <c r="AO440" s="58">
        <f t="shared" si="4610"/>
        <v>0</v>
      </c>
      <c r="AP440" s="62"/>
      <c r="AQ440" s="51">
        <f t="shared" si="4611"/>
        <v>0</v>
      </c>
      <c r="AR440" s="62">
        <v>1</v>
      </c>
      <c r="AS440" s="51">
        <v>6</v>
      </c>
      <c r="AT440" s="63"/>
      <c r="AU440" s="52"/>
      <c r="AV440" s="63"/>
      <c r="AW440" s="52"/>
      <c r="AX440" s="63"/>
      <c r="AY440" s="52"/>
      <c r="AZ440" s="63"/>
      <c r="BA440" s="52"/>
      <c r="BB440" s="63"/>
      <c r="BC440" s="52"/>
      <c r="BD440" s="63"/>
      <c r="BE440" s="52"/>
      <c r="BF440" s="52"/>
      <c r="BG440" s="52">
        <f t="shared" si="4613"/>
        <v>50</v>
      </c>
      <c r="BH440" s="52">
        <f t="shared" si="4614"/>
        <v>50</v>
      </c>
      <c r="BI440" s="31"/>
      <c r="BJ440" s="31"/>
      <c r="BK440" s="31"/>
      <c r="BL440" s="31"/>
      <c r="BM440" s="31"/>
      <c r="BN440" s="44" t="s">
        <v>110</v>
      </c>
      <c r="BO440" s="45" t="s">
        <v>114</v>
      </c>
      <c r="BP440" s="45" t="s">
        <v>112</v>
      </c>
      <c r="BQ440" s="45" t="s">
        <v>115</v>
      </c>
      <c r="BR440" s="45">
        <v>408</v>
      </c>
      <c r="BS440" s="45">
        <v>8</v>
      </c>
      <c r="BT440" s="45">
        <v>41</v>
      </c>
      <c r="BU440" s="45">
        <v>1</v>
      </c>
      <c r="BV440" s="45">
        <v>1</v>
      </c>
      <c r="BW440" s="45">
        <v>1</v>
      </c>
      <c r="BX440" s="44">
        <v>54</v>
      </c>
      <c r="BY440" s="99">
        <f t="shared" si="4704"/>
        <v>54</v>
      </c>
      <c r="BZ440" s="62"/>
      <c r="CA440" s="58">
        <f>SUM(BZ440)*BU440</f>
        <v>0</v>
      </c>
      <c r="CB440" s="58"/>
      <c r="CC440" s="58">
        <f>BV440*CB440</f>
        <v>0</v>
      </c>
      <c r="CD440" s="58">
        <v>48</v>
      </c>
      <c r="CE440" s="58">
        <f>SUM(CD440)*BV440</f>
        <v>48</v>
      </c>
      <c r="CF440" s="58">
        <v>6</v>
      </c>
      <c r="CG440" s="58">
        <f>SUM(CF440)*BW440</f>
        <v>6</v>
      </c>
      <c r="CH440" s="62"/>
      <c r="CI440" s="58">
        <f t="shared" si="4715"/>
        <v>0</v>
      </c>
      <c r="CJ440" s="51">
        <f t="shared" si="4705"/>
        <v>0</v>
      </c>
      <c r="CK440" s="51">
        <v>0</v>
      </c>
      <c r="CL440" s="62"/>
      <c r="CM440" s="58"/>
      <c r="CN440" s="62"/>
      <c r="CO440" s="51">
        <f t="shared" si="4706"/>
        <v>0</v>
      </c>
      <c r="CP440" s="62"/>
      <c r="CQ440" s="100">
        <f t="shared" si="4622"/>
        <v>0</v>
      </c>
      <c r="CR440" s="62"/>
      <c r="CS440" s="52">
        <f t="shared" si="4623"/>
        <v>0</v>
      </c>
      <c r="CT440" s="62"/>
      <c r="CU440" s="51">
        <f t="shared" si="4624"/>
        <v>0</v>
      </c>
      <c r="CV440" s="62"/>
      <c r="CW440" s="51">
        <f t="shared" si="4625"/>
        <v>0</v>
      </c>
      <c r="CX440" s="62"/>
      <c r="CY440" s="58">
        <f t="shared" si="4716"/>
        <v>0</v>
      </c>
      <c r="CZ440" s="62"/>
      <c r="DA440" s="58">
        <f t="shared" si="4627"/>
        <v>0</v>
      </c>
      <c r="DB440" s="62"/>
      <c r="DC440" s="51">
        <f t="shared" si="4628"/>
        <v>0</v>
      </c>
      <c r="DD440" s="62">
        <v>1</v>
      </c>
      <c r="DE440" s="51">
        <f>DD440*BV440*6</f>
        <v>6</v>
      </c>
      <c r="DF440" s="63"/>
      <c r="DG440" s="52"/>
      <c r="DH440" s="63"/>
      <c r="DI440" s="52"/>
      <c r="DJ440" s="63"/>
      <c r="DK440" s="52"/>
      <c r="DL440" s="63"/>
      <c r="DM440" s="52"/>
      <c r="DN440" s="63"/>
      <c r="DO440" s="52"/>
      <c r="DP440" s="63"/>
      <c r="DQ440" s="52"/>
      <c r="DR440" s="52"/>
      <c r="DS440" s="52">
        <f t="shared" si="4629"/>
        <v>60</v>
      </c>
      <c r="DT440" s="52">
        <f t="shared" si="4630"/>
        <v>60</v>
      </c>
      <c r="DU440" s="31"/>
      <c r="DV440" s="31"/>
      <c r="DW440" s="31"/>
      <c r="DX440" s="31"/>
      <c r="DY440" s="31"/>
      <c r="DZ440" s="31"/>
      <c r="EA440" s="112"/>
      <c r="EB440" s="112"/>
      <c r="EC440" s="31"/>
      <c r="ED440" s="31"/>
      <c r="EE440" s="31"/>
      <c r="EF440" s="31"/>
      <c r="EG440" s="31"/>
      <c r="EH440" s="31"/>
      <c r="EI440" s="31"/>
      <c r="EJ440" s="31">
        <f t="shared" si="4631"/>
        <v>98</v>
      </c>
      <c r="EK440" s="31">
        <f t="shared" si="4632"/>
        <v>98</v>
      </c>
      <c r="EL440" s="31">
        <f t="shared" si="4633"/>
        <v>0</v>
      </c>
      <c r="EM440" s="30">
        <f t="shared" si="4634"/>
        <v>0</v>
      </c>
      <c r="EN440" s="31">
        <f t="shared" si="4635"/>
        <v>0</v>
      </c>
      <c r="EO440" s="31">
        <f t="shared" si="4636"/>
        <v>0</v>
      </c>
      <c r="EP440" s="31">
        <f t="shared" si="4637"/>
        <v>92</v>
      </c>
      <c r="EQ440" s="31">
        <f t="shared" si="4638"/>
        <v>92</v>
      </c>
      <c r="ER440" s="31">
        <f t="shared" si="4639"/>
        <v>6</v>
      </c>
      <c r="ES440" s="31">
        <f t="shared" si="4640"/>
        <v>6</v>
      </c>
      <c r="ET440" s="31">
        <f t="shared" si="4641"/>
        <v>0</v>
      </c>
      <c r="EU440" s="31">
        <f t="shared" si="4642"/>
        <v>0</v>
      </c>
      <c r="EV440" s="31">
        <f t="shared" si="4643"/>
        <v>0</v>
      </c>
      <c r="EW440" s="30">
        <f t="shared" si="4644"/>
        <v>0</v>
      </c>
      <c r="EX440" s="31">
        <f t="shared" si="4645"/>
        <v>0</v>
      </c>
      <c r="EY440" s="31">
        <f t="shared" si="4646"/>
        <v>0</v>
      </c>
      <c r="EZ440" s="31">
        <f t="shared" si="4647"/>
        <v>0</v>
      </c>
      <c r="FA440" s="31">
        <f t="shared" si="4648"/>
        <v>0</v>
      </c>
      <c r="FB440" s="31">
        <f t="shared" si="4649"/>
        <v>0</v>
      </c>
      <c r="FC440" s="31">
        <f t="shared" si="4650"/>
        <v>0</v>
      </c>
      <c r="FD440" s="31">
        <f t="shared" si="4651"/>
        <v>0</v>
      </c>
      <c r="FE440" s="31">
        <f t="shared" si="4652"/>
        <v>0</v>
      </c>
      <c r="FF440" s="31">
        <f t="shared" si="4653"/>
        <v>0</v>
      </c>
      <c r="FG440" s="30">
        <f t="shared" si="4654"/>
        <v>0</v>
      </c>
      <c r="FH440" s="31">
        <f t="shared" si="4655"/>
        <v>0</v>
      </c>
      <c r="FI440" s="31">
        <f t="shared" si="4656"/>
        <v>0</v>
      </c>
      <c r="FJ440" s="31">
        <f t="shared" si="4657"/>
        <v>0</v>
      </c>
      <c r="FK440" s="31">
        <f t="shared" si="4658"/>
        <v>0</v>
      </c>
      <c r="FL440" s="31">
        <f t="shared" si="4659"/>
        <v>0</v>
      </c>
      <c r="FM440" s="31">
        <f t="shared" si="4660"/>
        <v>0</v>
      </c>
      <c r="FN440" s="31">
        <f t="shared" si="4661"/>
        <v>0</v>
      </c>
      <c r="FO440" s="31">
        <f t="shared" si="4662"/>
        <v>0</v>
      </c>
      <c r="FP440" s="31">
        <f t="shared" si="4663"/>
        <v>2</v>
      </c>
      <c r="FQ440" s="31">
        <f t="shared" si="4664"/>
        <v>12</v>
      </c>
      <c r="FR440" s="31"/>
      <c r="FS440" s="31">
        <f t="shared" si="4665"/>
        <v>0</v>
      </c>
      <c r="FT440" s="31">
        <f t="shared" si="4666"/>
        <v>0</v>
      </c>
      <c r="FU440" s="31">
        <f t="shared" si="4667"/>
        <v>0</v>
      </c>
      <c r="FV440" s="31">
        <f t="shared" si="4668"/>
        <v>0</v>
      </c>
      <c r="FW440" s="31">
        <f t="shared" si="4669"/>
        <v>0</v>
      </c>
      <c r="FX440" s="31">
        <f t="shared" si="4670"/>
        <v>0</v>
      </c>
      <c r="FY440" s="31">
        <f t="shared" si="4671"/>
        <v>0</v>
      </c>
      <c r="FZ440" s="31">
        <f t="shared" si="4672"/>
        <v>0</v>
      </c>
      <c r="GA440" s="31">
        <f t="shared" si="4673"/>
        <v>0</v>
      </c>
      <c r="GB440" s="31">
        <f t="shared" si="4674"/>
        <v>0</v>
      </c>
      <c r="GC440" s="31">
        <f t="shared" si="4675"/>
        <v>0</v>
      </c>
      <c r="GD440" s="31">
        <f t="shared" si="4676"/>
        <v>0</v>
      </c>
      <c r="GE440" s="97">
        <f t="shared" si="4677"/>
        <v>110</v>
      </c>
      <c r="GF440" s="98">
        <f t="shared" si="4678"/>
        <v>110</v>
      </c>
      <c r="GG440" s="31"/>
      <c r="GH440" s="31"/>
      <c r="GI440" s="31"/>
      <c r="GJ440" s="31"/>
      <c r="GL440" s="7"/>
      <c r="GM440" s="7"/>
      <c r="GN440" s="11"/>
      <c r="GO440" s="33"/>
      <c r="GP440" s="40"/>
      <c r="GR440" s="36"/>
    </row>
    <row r="441" spans="1:200" s="2" customFormat="1" ht="24.95" hidden="1" customHeight="1">
      <c r="A441" s="31"/>
      <c r="B441" s="102" t="s">
        <v>110</v>
      </c>
      <c r="C441" s="45" t="s">
        <v>111</v>
      </c>
      <c r="D441" s="45" t="s">
        <v>112</v>
      </c>
      <c r="E441" s="45" t="s">
        <v>113</v>
      </c>
      <c r="F441" s="45">
        <v>404</v>
      </c>
      <c r="G441" s="45">
        <v>7</v>
      </c>
      <c r="H441" s="45">
        <v>141</v>
      </c>
      <c r="I441" s="45">
        <v>1</v>
      </c>
      <c r="J441" s="45">
        <v>1</v>
      </c>
      <c r="K441" s="45">
        <v>1</v>
      </c>
      <c r="L441" s="104">
        <v>44</v>
      </c>
      <c r="M441" s="99">
        <f t="shared" si="4718"/>
        <v>44</v>
      </c>
      <c r="N441" s="62"/>
      <c r="O441" s="58">
        <f t="shared" ref="O441:O444" si="4722">SUM(N441)*I441</f>
        <v>0</v>
      </c>
      <c r="P441" s="62"/>
      <c r="Q441" s="58">
        <f t="shared" si="4599"/>
        <v>0</v>
      </c>
      <c r="R441" s="62">
        <v>38</v>
      </c>
      <c r="S441" s="58">
        <f t="shared" ref="S441:S444" si="4723">SUM(R441)*J441</f>
        <v>38</v>
      </c>
      <c r="T441" s="62">
        <v>6</v>
      </c>
      <c r="U441" s="58">
        <f t="shared" si="4719"/>
        <v>6</v>
      </c>
      <c r="V441" s="62"/>
      <c r="W441" s="58">
        <f t="shared" si="4720"/>
        <v>0</v>
      </c>
      <c r="X441" s="51">
        <f t="shared" si="4710"/>
        <v>0</v>
      </c>
      <c r="Y441" s="51">
        <v>0</v>
      </c>
      <c r="Z441" s="62"/>
      <c r="AA441" s="58"/>
      <c r="AB441" s="62"/>
      <c r="AC441" s="51">
        <f t="shared" si="4711"/>
        <v>0</v>
      </c>
      <c r="AD441" s="62"/>
      <c r="AE441" s="100">
        <f t="shared" si="4702"/>
        <v>0</v>
      </c>
      <c r="AF441" s="62"/>
      <c r="AG441" s="52">
        <f t="shared" si="4606"/>
        <v>0</v>
      </c>
      <c r="AH441" s="62"/>
      <c r="AI441" s="51">
        <f t="shared" si="4607"/>
        <v>0</v>
      </c>
      <c r="AJ441" s="62"/>
      <c r="AK441" s="51">
        <f t="shared" si="4703"/>
        <v>0</v>
      </c>
      <c r="AL441" s="62"/>
      <c r="AM441" s="58">
        <f t="shared" ref="AM441:AM442" si="4724">SUM(AL441*H441)</f>
        <v>0</v>
      </c>
      <c r="AN441" s="62"/>
      <c r="AO441" s="58">
        <f t="shared" si="4610"/>
        <v>0</v>
      </c>
      <c r="AP441" s="62"/>
      <c r="AQ441" s="51">
        <f t="shared" si="4611"/>
        <v>0</v>
      </c>
      <c r="AR441" s="62">
        <v>1</v>
      </c>
      <c r="AS441" s="51">
        <f t="shared" ref="AS441" si="4725">AR441*K441*6</f>
        <v>6</v>
      </c>
      <c r="AT441" s="63"/>
      <c r="AU441" s="52"/>
      <c r="AV441" s="63"/>
      <c r="AW441" s="52"/>
      <c r="AX441" s="63"/>
      <c r="AY441" s="52"/>
      <c r="AZ441" s="63"/>
      <c r="BA441" s="52"/>
      <c r="BB441" s="63"/>
      <c r="BC441" s="52"/>
      <c r="BD441" s="63"/>
      <c r="BE441" s="52"/>
      <c r="BF441" s="52"/>
      <c r="BG441" s="52">
        <f t="shared" si="4613"/>
        <v>50</v>
      </c>
      <c r="BH441" s="52">
        <f t="shared" si="4614"/>
        <v>50</v>
      </c>
      <c r="BI441" s="31"/>
      <c r="BJ441" s="31"/>
      <c r="BK441" s="31"/>
      <c r="BL441" s="31"/>
      <c r="BM441" s="31"/>
      <c r="BN441" s="44" t="s">
        <v>110</v>
      </c>
      <c r="BO441" s="45" t="s">
        <v>116</v>
      </c>
      <c r="BP441" s="45" t="s">
        <v>112</v>
      </c>
      <c r="BQ441" s="45" t="s">
        <v>166</v>
      </c>
      <c r="BR441" s="45">
        <v>234</v>
      </c>
      <c r="BS441" s="45">
        <v>4</v>
      </c>
      <c r="BT441" s="45">
        <v>12</v>
      </c>
      <c r="BU441" s="45">
        <v>1</v>
      </c>
      <c r="BV441" s="45">
        <v>1</v>
      </c>
      <c r="BW441" s="45">
        <v>1</v>
      </c>
      <c r="BX441" s="44">
        <v>70</v>
      </c>
      <c r="BY441" s="99">
        <f t="shared" si="4704"/>
        <v>66</v>
      </c>
      <c r="BZ441" s="62"/>
      <c r="CA441" s="58">
        <f t="shared" ref="CA441" si="4726">SUM(BZ441)*BU441</f>
        <v>0</v>
      </c>
      <c r="CB441" s="62"/>
      <c r="CC441" s="58">
        <f t="shared" ref="CC441:CC444" si="4727">BV441*CB441</f>
        <v>0</v>
      </c>
      <c r="CD441" s="62">
        <v>66</v>
      </c>
      <c r="CE441" s="58">
        <f t="shared" ref="CE441" si="4728">SUM(CD441)*BV441</f>
        <v>66</v>
      </c>
      <c r="CF441" s="62"/>
      <c r="CG441" s="58">
        <f t="shared" ref="CG441:CG444" si="4729">SUM(CF441)*BW441</f>
        <v>0</v>
      </c>
      <c r="CH441" s="62"/>
      <c r="CI441" s="58">
        <f t="shared" ref="CI441:CI442" si="4730">SUM(CH441)*BV441*5</f>
        <v>0</v>
      </c>
      <c r="CJ441" s="51">
        <f t="shared" si="4705"/>
        <v>0</v>
      </c>
      <c r="CK441" s="51">
        <v>0</v>
      </c>
      <c r="CL441" s="62"/>
      <c r="CM441" s="58"/>
      <c r="CN441" s="62"/>
      <c r="CO441" s="51">
        <f t="shared" si="4706"/>
        <v>0</v>
      </c>
      <c r="CP441" s="62"/>
      <c r="CQ441" s="100">
        <f t="shared" si="4622"/>
        <v>0</v>
      </c>
      <c r="CR441" s="62"/>
      <c r="CS441" s="52">
        <f t="shared" si="4623"/>
        <v>0</v>
      </c>
      <c r="CT441" s="62"/>
      <c r="CU441" s="51">
        <f t="shared" si="4624"/>
        <v>0</v>
      </c>
      <c r="CV441" s="62"/>
      <c r="CW441" s="51">
        <f t="shared" si="4625"/>
        <v>0</v>
      </c>
      <c r="CX441" s="62"/>
      <c r="CY441" s="58">
        <f t="shared" si="4716"/>
        <v>0</v>
      </c>
      <c r="CZ441" s="62"/>
      <c r="DA441" s="58">
        <f t="shared" ref="DA441" si="4731">SUM(CZ441*BV441)</f>
        <v>0</v>
      </c>
      <c r="DB441" s="62"/>
      <c r="DC441" s="51">
        <f t="shared" si="4628"/>
        <v>0</v>
      </c>
      <c r="DD441" s="62">
        <v>1</v>
      </c>
      <c r="DE441" s="51">
        <v>6</v>
      </c>
      <c r="DF441" s="63"/>
      <c r="DG441" s="52"/>
      <c r="DH441" s="63"/>
      <c r="DI441" s="52"/>
      <c r="DJ441" s="63"/>
      <c r="DK441" s="52"/>
      <c r="DL441" s="63"/>
      <c r="DM441" s="52"/>
      <c r="DN441" s="63"/>
      <c r="DO441" s="52"/>
      <c r="DP441" s="63"/>
      <c r="DQ441" s="52"/>
      <c r="DR441" s="52"/>
      <c r="DS441" s="52">
        <f t="shared" si="4629"/>
        <v>72</v>
      </c>
      <c r="DT441" s="52">
        <f t="shared" si="4630"/>
        <v>72</v>
      </c>
      <c r="DU441" s="31"/>
      <c r="DV441" s="31"/>
      <c r="DW441" s="31"/>
      <c r="DX441" s="31"/>
      <c r="DY441" s="31"/>
      <c r="DZ441" s="31"/>
      <c r="EA441" s="112"/>
      <c r="EB441" s="112"/>
      <c r="EC441" s="31"/>
      <c r="ED441" s="31"/>
      <c r="EE441" s="31"/>
      <c r="EF441" s="31"/>
      <c r="EG441" s="31"/>
      <c r="EH441" s="31"/>
      <c r="EI441" s="31"/>
      <c r="EJ441" s="31">
        <f t="shared" si="4631"/>
        <v>114</v>
      </c>
      <c r="EK441" s="31">
        <f t="shared" si="4632"/>
        <v>110</v>
      </c>
      <c r="EL441" s="31">
        <f t="shared" si="4633"/>
        <v>0</v>
      </c>
      <c r="EM441" s="30">
        <f t="shared" si="4634"/>
        <v>0</v>
      </c>
      <c r="EN441" s="31">
        <f t="shared" si="4635"/>
        <v>0</v>
      </c>
      <c r="EO441" s="31">
        <f t="shared" si="4636"/>
        <v>0</v>
      </c>
      <c r="EP441" s="31">
        <f t="shared" si="4637"/>
        <v>104</v>
      </c>
      <c r="EQ441" s="31">
        <f t="shared" si="4638"/>
        <v>104</v>
      </c>
      <c r="ER441" s="31">
        <f t="shared" si="4639"/>
        <v>6</v>
      </c>
      <c r="ES441" s="31">
        <f t="shared" si="4640"/>
        <v>6</v>
      </c>
      <c r="ET441" s="31">
        <f t="shared" si="4641"/>
        <v>0</v>
      </c>
      <c r="EU441" s="31">
        <f t="shared" si="4642"/>
        <v>0</v>
      </c>
      <c r="EV441" s="31">
        <f t="shared" si="4643"/>
        <v>0</v>
      </c>
      <c r="EW441" s="30">
        <f t="shared" si="4644"/>
        <v>0</v>
      </c>
      <c r="EX441" s="31">
        <f t="shared" si="4645"/>
        <v>0</v>
      </c>
      <c r="EY441" s="31">
        <f t="shared" si="4646"/>
        <v>0</v>
      </c>
      <c r="EZ441" s="31">
        <f t="shared" si="4647"/>
        <v>0</v>
      </c>
      <c r="FA441" s="31">
        <f t="shared" si="4648"/>
        <v>0</v>
      </c>
      <c r="FB441" s="31">
        <f t="shared" si="4649"/>
        <v>0</v>
      </c>
      <c r="FC441" s="31">
        <f t="shared" si="4650"/>
        <v>0</v>
      </c>
      <c r="FD441" s="31">
        <f t="shared" si="4651"/>
        <v>0</v>
      </c>
      <c r="FE441" s="31">
        <f t="shared" si="4652"/>
        <v>0</v>
      </c>
      <c r="FF441" s="31">
        <f t="shared" si="4653"/>
        <v>0</v>
      </c>
      <c r="FG441" s="30">
        <f t="shared" si="4654"/>
        <v>0</v>
      </c>
      <c r="FH441" s="31">
        <f t="shared" si="4655"/>
        <v>0</v>
      </c>
      <c r="FI441" s="31">
        <f t="shared" si="4656"/>
        <v>0</v>
      </c>
      <c r="FJ441" s="31">
        <f t="shared" si="4657"/>
        <v>0</v>
      </c>
      <c r="FK441" s="31">
        <f t="shared" si="4658"/>
        <v>0</v>
      </c>
      <c r="FL441" s="31">
        <f t="shared" si="4659"/>
        <v>0</v>
      </c>
      <c r="FM441" s="31">
        <f t="shared" si="4660"/>
        <v>0</v>
      </c>
      <c r="FN441" s="31">
        <f t="shared" si="4661"/>
        <v>0</v>
      </c>
      <c r="FO441" s="31">
        <f t="shared" si="4662"/>
        <v>0</v>
      </c>
      <c r="FP441" s="31">
        <f t="shared" si="4663"/>
        <v>2</v>
      </c>
      <c r="FQ441" s="31">
        <f t="shared" si="4664"/>
        <v>12</v>
      </c>
      <c r="FR441" s="31"/>
      <c r="FS441" s="31">
        <f t="shared" si="4665"/>
        <v>0</v>
      </c>
      <c r="FT441" s="31">
        <f t="shared" si="4666"/>
        <v>0</v>
      </c>
      <c r="FU441" s="31">
        <f t="shared" si="4667"/>
        <v>0</v>
      </c>
      <c r="FV441" s="31">
        <f t="shared" si="4668"/>
        <v>0</v>
      </c>
      <c r="FW441" s="31">
        <f t="shared" si="4669"/>
        <v>0</v>
      </c>
      <c r="FX441" s="31">
        <f t="shared" si="4670"/>
        <v>0</v>
      </c>
      <c r="FY441" s="31">
        <f t="shared" si="4671"/>
        <v>0</v>
      </c>
      <c r="FZ441" s="31">
        <f t="shared" si="4672"/>
        <v>0</v>
      </c>
      <c r="GA441" s="31">
        <f t="shared" si="4673"/>
        <v>0</v>
      </c>
      <c r="GB441" s="31">
        <f t="shared" si="4674"/>
        <v>0</v>
      </c>
      <c r="GC441" s="31">
        <f t="shared" si="4675"/>
        <v>0</v>
      </c>
      <c r="GD441" s="31">
        <f t="shared" si="4676"/>
        <v>0</v>
      </c>
      <c r="GE441" s="97">
        <f t="shared" si="4677"/>
        <v>122</v>
      </c>
      <c r="GF441" s="98">
        <f t="shared" si="4678"/>
        <v>122</v>
      </c>
      <c r="GG441" s="31"/>
      <c r="GH441" s="31"/>
      <c r="GI441" s="31"/>
      <c r="GJ441" s="31"/>
      <c r="GL441" s="7"/>
      <c r="GM441" s="7"/>
      <c r="GN441" s="11"/>
      <c r="GO441" s="33"/>
      <c r="GP441" s="40"/>
      <c r="GR441" s="36"/>
    </row>
    <row r="442" spans="1:200" s="2" customFormat="1" ht="24.95" hidden="1" customHeight="1">
      <c r="A442" s="31"/>
      <c r="B442" s="102" t="s">
        <v>110</v>
      </c>
      <c r="C442" s="45" t="s">
        <v>114</v>
      </c>
      <c r="D442" s="45" t="s">
        <v>112</v>
      </c>
      <c r="E442" s="45" t="s">
        <v>115</v>
      </c>
      <c r="F442" s="45">
        <v>408</v>
      </c>
      <c r="G442" s="45">
        <v>7</v>
      </c>
      <c r="H442" s="45">
        <v>41</v>
      </c>
      <c r="I442" s="45">
        <v>1</v>
      </c>
      <c r="J442" s="45">
        <v>1</v>
      </c>
      <c r="K442" s="45">
        <v>1</v>
      </c>
      <c r="L442" s="44">
        <v>40</v>
      </c>
      <c r="M442" s="99">
        <f t="shared" si="4718"/>
        <v>40</v>
      </c>
      <c r="N442" s="62"/>
      <c r="O442" s="58">
        <f t="shared" si="4722"/>
        <v>0</v>
      </c>
      <c r="P442" s="58"/>
      <c r="Q442" s="58">
        <f t="shared" si="4599"/>
        <v>0</v>
      </c>
      <c r="R442" s="58">
        <v>34</v>
      </c>
      <c r="S442" s="58">
        <f t="shared" si="4723"/>
        <v>34</v>
      </c>
      <c r="T442" s="58">
        <v>6</v>
      </c>
      <c r="U442" s="58">
        <f t="shared" si="4719"/>
        <v>6</v>
      </c>
      <c r="V442" s="62"/>
      <c r="W442" s="58">
        <f t="shared" si="4720"/>
        <v>0</v>
      </c>
      <c r="X442" s="51">
        <f t="shared" si="4710"/>
        <v>0</v>
      </c>
      <c r="Y442" s="51">
        <v>0</v>
      </c>
      <c r="Z442" s="62"/>
      <c r="AA442" s="58"/>
      <c r="AB442" s="62"/>
      <c r="AC442" s="51">
        <f t="shared" si="4711"/>
        <v>0</v>
      </c>
      <c r="AD442" s="62"/>
      <c r="AE442" s="100">
        <f t="shared" si="4702"/>
        <v>0</v>
      </c>
      <c r="AF442" s="62"/>
      <c r="AG442" s="52">
        <f t="shared" si="4606"/>
        <v>0</v>
      </c>
      <c r="AH442" s="62"/>
      <c r="AI442" s="51">
        <f t="shared" si="4607"/>
        <v>0</v>
      </c>
      <c r="AJ442" s="62"/>
      <c r="AK442" s="51">
        <f t="shared" si="4703"/>
        <v>0</v>
      </c>
      <c r="AL442" s="62"/>
      <c r="AM442" s="58">
        <f t="shared" si="4724"/>
        <v>0</v>
      </c>
      <c r="AN442" s="62"/>
      <c r="AO442" s="58">
        <f t="shared" si="4610"/>
        <v>0</v>
      </c>
      <c r="AP442" s="62"/>
      <c r="AQ442" s="51">
        <f t="shared" si="4611"/>
        <v>0</v>
      </c>
      <c r="AR442" s="62">
        <v>1</v>
      </c>
      <c r="AS442" s="51">
        <f>AR442*J442*6</f>
        <v>6</v>
      </c>
      <c r="AT442" s="63"/>
      <c r="AU442" s="52"/>
      <c r="AV442" s="63"/>
      <c r="AW442" s="52"/>
      <c r="AX442" s="63"/>
      <c r="AY442" s="52"/>
      <c r="AZ442" s="63"/>
      <c r="BA442" s="52"/>
      <c r="BB442" s="63"/>
      <c r="BC442" s="52"/>
      <c r="BD442" s="63"/>
      <c r="BE442" s="52"/>
      <c r="BF442" s="52"/>
      <c r="BG442" s="52">
        <f t="shared" si="4613"/>
        <v>46</v>
      </c>
      <c r="BH442" s="52">
        <f t="shared" si="4614"/>
        <v>46</v>
      </c>
      <c r="BI442" s="31"/>
      <c r="BJ442" s="31"/>
      <c r="BK442" s="31"/>
      <c r="BL442" s="31"/>
      <c r="BM442" s="31"/>
      <c r="BN442" s="44" t="s">
        <v>120</v>
      </c>
      <c r="BO442" s="45"/>
      <c r="BP442" s="45"/>
      <c r="BQ442" s="45"/>
      <c r="BR442" s="45"/>
      <c r="BS442" s="45">
        <v>2</v>
      </c>
      <c r="BT442" s="45">
        <v>1500</v>
      </c>
      <c r="BU442" s="45">
        <v>10</v>
      </c>
      <c r="BV442" s="45">
        <v>10</v>
      </c>
      <c r="BW442" s="45"/>
      <c r="BX442" s="44"/>
      <c r="BY442" s="99">
        <f t="shared" ref="BY442" si="4732">SUM(BZ442+CB442+CD442+CF442+CH442)</f>
        <v>0</v>
      </c>
      <c r="BZ442" s="62"/>
      <c r="CA442" s="58">
        <f t="shared" ref="CA442" si="4733">SUM(BZ442)*BU442</f>
        <v>0</v>
      </c>
      <c r="CB442" s="62"/>
      <c r="CC442" s="58">
        <f t="shared" si="4727"/>
        <v>0</v>
      </c>
      <c r="CD442" s="62"/>
      <c r="CE442" s="58">
        <f t="shared" ref="CE442" si="4734">SUM(CD442)*BV442</f>
        <v>0</v>
      </c>
      <c r="CF442" s="62"/>
      <c r="CG442" s="58">
        <f t="shared" si="4729"/>
        <v>0</v>
      </c>
      <c r="CH442" s="62"/>
      <c r="CI442" s="58">
        <f t="shared" si="4730"/>
        <v>0</v>
      </c>
      <c r="CJ442" s="51">
        <v>0</v>
      </c>
      <c r="CK442" s="51"/>
      <c r="CL442" s="62"/>
      <c r="CM442" s="58"/>
      <c r="CN442" s="62"/>
      <c r="CO442" s="51">
        <f t="shared" si="4706"/>
        <v>0</v>
      </c>
      <c r="CP442" s="62"/>
      <c r="CQ442" s="100">
        <f t="shared" ref="CQ442" si="4735">SUM(CP442*BT442*(30+4))</f>
        <v>0</v>
      </c>
      <c r="CR442" s="62"/>
      <c r="CS442" s="52">
        <f t="shared" si="4623"/>
        <v>0</v>
      </c>
      <c r="CT442" s="62"/>
      <c r="CU442" s="51">
        <f>SUM(CT442*BT442/3*1.1)</f>
        <v>0</v>
      </c>
      <c r="CV442" s="62"/>
      <c r="CW442" s="51">
        <f t="shared" ref="CW442" si="4736">SUM(CV442*BT442*2/3)</f>
        <v>0</v>
      </c>
      <c r="CX442" s="62"/>
      <c r="CY442" s="58">
        <f t="shared" si="4716"/>
        <v>0</v>
      </c>
      <c r="CZ442" s="62"/>
      <c r="DA442" s="58">
        <f t="shared" ref="DA442" si="4737">SUM(CZ442*BV442)</f>
        <v>0</v>
      </c>
      <c r="DB442" s="62"/>
      <c r="DC442" s="51">
        <f>SUM(DB442*BT442*2)</f>
        <v>0</v>
      </c>
      <c r="DD442" s="62"/>
      <c r="DE442" s="51">
        <f>SUM(BV442*DD442*6)</f>
        <v>0</v>
      </c>
      <c r="DF442" s="62"/>
      <c r="DG442" s="51">
        <f t="shared" ref="DG442" si="4738">DF442*BT442/3</f>
        <v>0</v>
      </c>
      <c r="DH442" s="62">
        <v>1</v>
      </c>
      <c r="DI442" s="52">
        <v>120</v>
      </c>
      <c r="DJ442" s="63"/>
      <c r="DK442" s="52"/>
      <c r="DL442" s="63"/>
      <c r="DM442" s="52"/>
      <c r="DN442" s="63"/>
      <c r="DO442" s="52"/>
      <c r="DP442" s="63"/>
      <c r="DQ442" s="52"/>
      <c r="DR442" s="52"/>
      <c r="DS442" s="52">
        <f t="shared" si="4629"/>
        <v>120</v>
      </c>
      <c r="DT442" s="52">
        <f t="shared" si="4630"/>
        <v>120</v>
      </c>
      <c r="DU442" s="31"/>
      <c r="DV442" s="31"/>
      <c r="DW442" s="31"/>
      <c r="DX442" s="31"/>
      <c r="DY442" s="31"/>
      <c r="DZ442" s="31"/>
      <c r="EA442" s="112"/>
      <c r="EB442" s="112"/>
      <c r="EC442" s="31"/>
      <c r="ED442" s="31"/>
      <c r="EE442" s="31"/>
      <c r="EF442" s="31"/>
      <c r="EG442" s="31"/>
      <c r="EH442" s="31"/>
      <c r="EI442" s="31"/>
      <c r="EJ442" s="31">
        <f t="shared" si="4631"/>
        <v>40</v>
      </c>
      <c r="EK442" s="31">
        <f t="shared" si="4632"/>
        <v>40</v>
      </c>
      <c r="EL442" s="31">
        <f t="shared" si="4633"/>
        <v>0</v>
      </c>
      <c r="EM442" s="30">
        <f t="shared" si="4634"/>
        <v>0</v>
      </c>
      <c r="EN442" s="31">
        <f t="shared" si="4635"/>
        <v>0</v>
      </c>
      <c r="EO442" s="31">
        <f t="shared" si="4636"/>
        <v>0</v>
      </c>
      <c r="EP442" s="31">
        <f t="shared" si="4637"/>
        <v>34</v>
      </c>
      <c r="EQ442" s="31">
        <f t="shared" si="4638"/>
        <v>34</v>
      </c>
      <c r="ER442" s="31">
        <f t="shared" si="4639"/>
        <v>6</v>
      </c>
      <c r="ES442" s="31">
        <f t="shared" si="4640"/>
        <v>6</v>
      </c>
      <c r="ET442" s="31">
        <f t="shared" si="4641"/>
        <v>0</v>
      </c>
      <c r="EU442" s="31">
        <f t="shared" si="4642"/>
        <v>0</v>
      </c>
      <c r="EV442" s="31">
        <f t="shared" si="4643"/>
        <v>0</v>
      </c>
      <c r="EW442" s="30">
        <f t="shared" si="4644"/>
        <v>0</v>
      </c>
      <c r="EX442" s="31">
        <f t="shared" si="4645"/>
        <v>0</v>
      </c>
      <c r="EY442" s="31">
        <f t="shared" si="4646"/>
        <v>0</v>
      </c>
      <c r="EZ442" s="31">
        <f t="shared" si="4647"/>
        <v>0</v>
      </c>
      <c r="FA442" s="31">
        <f t="shared" si="4648"/>
        <v>0</v>
      </c>
      <c r="FB442" s="31">
        <f t="shared" si="4649"/>
        <v>0</v>
      </c>
      <c r="FC442" s="31">
        <f t="shared" si="4650"/>
        <v>0</v>
      </c>
      <c r="FD442" s="31">
        <f t="shared" si="4651"/>
        <v>0</v>
      </c>
      <c r="FE442" s="31">
        <f t="shared" si="4652"/>
        <v>0</v>
      </c>
      <c r="FF442" s="31">
        <f t="shared" si="4653"/>
        <v>0</v>
      </c>
      <c r="FG442" s="30">
        <f t="shared" si="4654"/>
        <v>0</v>
      </c>
      <c r="FH442" s="31">
        <f t="shared" si="4655"/>
        <v>0</v>
      </c>
      <c r="FI442" s="31">
        <f t="shared" si="4656"/>
        <v>0</v>
      </c>
      <c r="FJ442" s="31">
        <f t="shared" si="4657"/>
        <v>0</v>
      </c>
      <c r="FK442" s="31">
        <f t="shared" si="4658"/>
        <v>0</v>
      </c>
      <c r="FL442" s="31">
        <f t="shared" si="4659"/>
        <v>0</v>
      </c>
      <c r="FM442" s="31">
        <f t="shared" si="4660"/>
        <v>0</v>
      </c>
      <c r="FN442" s="31">
        <f t="shared" si="4661"/>
        <v>0</v>
      </c>
      <c r="FO442" s="31">
        <f t="shared" si="4662"/>
        <v>0</v>
      </c>
      <c r="FP442" s="31">
        <f t="shared" si="4663"/>
        <v>1</v>
      </c>
      <c r="FQ442" s="31">
        <f t="shared" si="4664"/>
        <v>6</v>
      </c>
      <c r="FR442" s="31"/>
      <c r="FS442" s="31">
        <f t="shared" si="4665"/>
        <v>0</v>
      </c>
      <c r="FT442" s="31">
        <f t="shared" si="4666"/>
        <v>1</v>
      </c>
      <c r="FU442" s="31">
        <f t="shared" si="4667"/>
        <v>120</v>
      </c>
      <c r="FV442" s="31">
        <f t="shared" si="4668"/>
        <v>0</v>
      </c>
      <c r="FW442" s="31">
        <f t="shared" si="4669"/>
        <v>0</v>
      </c>
      <c r="FX442" s="31">
        <f t="shared" si="4670"/>
        <v>0</v>
      </c>
      <c r="FY442" s="31">
        <f t="shared" si="4671"/>
        <v>0</v>
      </c>
      <c r="FZ442" s="31">
        <f t="shared" si="4672"/>
        <v>0</v>
      </c>
      <c r="GA442" s="31">
        <f t="shared" si="4673"/>
        <v>0</v>
      </c>
      <c r="GB442" s="31">
        <f t="shared" si="4674"/>
        <v>0</v>
      </c>
      <c r="GC442" s="31">
        <f t="shared" si="4675"/>
        <v>0</v>
      </c>
      <c r="GD442" s="31">
        <f t="shared" si="4676"/>
        <v>0</v>
      </c>
      <c r="GE442" s="97">
        <f t="shared" si="4677"/>
        <v>166</v>
      </c>
      <c r="GF442" s="98">
        <f t="shared" si="4678"/>
        <v>166</v>
      </c>
      <c r="GG442" s="31"/>
      <c r="GH442" s="31"/>
      <c r="GI442" s="31"/>
      <c r="GJ442" s="31"/>
      <c r="GL442" s="7"/>
      <c r="GM442" s="7"/>
      <c r="GN442" s="11"/>
      <c r="GO442" s="33"/>
      <c r="GP442" s="40"/>
      <c r="GR442" s="36"/>
    </row>
    <row r="443" spans="1:200" s="2" customFormat="1" ht="24.95" hidden="1" customHeight="1">
      <c r="A443" s="31"/>
      <c r="B443" s="44" t="s">
        <v>130</v>
      </c>
      <c r="C443" s="45" t="s">
        <v>111</v>
      </c>
      <c r="D443" s="45" t="s">
        <v>112</v>
      </c>
      <c r="E443" s="45" t="s">
        <v>113</v>
      </c>
      <c r="F443" s="45" t="s">
        <v>154</v>
      </c>
      <c r="G443" s="45" t="s">
        <v>161</v>
      </c>
      <c r="H443" s="45">
        <v>123</v>
      </c>
      <c r="I443" s="45">
        <v>1</v>
      </c>
      <c r="J443" s="45">
        <v>1</v>
      </c>
      <c r="K443" s="45">
        <f t="shared" ref="K443:K444" si="4739">SUM(J443)*2</f>
        <v>2</v>
      </c>
      <c r="L443" s="104">
        <v>8</v>
      </c>
      <c r="M443" s="99">
        <f t="shared" ref="M443:M444" si="4740">SUM(N443+P443+R443+T443+V443)</f>
        <v>8</v>
      </c>
      <c r="N443" s="62"/>
      <c r="O443" s="58">
        <f t="shared" si="4722"/>
        <v>0</v>
      </c>
      <c r="P443" s="62"/>
      <c r="Q443" s="58">
        <f t="shared" si="4599"/>
        <v>0</v>
      </c>
      <c r="R443" s="62">
        <v>8</v>
      </c>
      <c r="S443" s="58">
        <f t="shared" si="4723"/>
        <v>8</v>
      </c>
      <c r="T443" s="62"/>
      <c r="U443" s="52"/>
      <c r="V443" s="63"/>
      <c r="W443" s="52"/>
      <c r="X443" s="52"/>
      <c r="Y443" s="52"/>
      <c r="Z443" s="63"/>
      <c r="AA443" s="52"/>
      <c r="AB443" s="63"/>
      <c r="AC443" s="52"/>
      <c r="AD443" s="63"/>
      <c r="AE443" s="108"/>
      <c r="AF443" s="63"/>
      <c r="AG443" s="52"/>
      <c r="AH443" s="63"/>
      <c r="AI443" s="52"/>
      <c r="AJ443" s="63"/>
      <c r="AK443" s="52"/>
      <c r="AL443" s="63"/>
      <c r="AM443" s="52"/>
      <c r="AN443" s="63"/>
      <c r="AO443" s="52"/>
      <c r="AP443" s="63"/>
      <c r="AQ443" s="52"/>
      <c r="AR443" s="63"/>
      <c r="AS443" s="52"/>
      <c r="AT443" s="63"/>
      <c r="AU443" s="52"/>
      <c r="AV443" s="63"/>
      <c r="AW443" s="52"/>
      <c r="AX443" s="63"/>
      <c r="AY443" s="52"/>
      <c r="AZ443" s="63"/>
      <c r="BA443" s="52"/>
      <c r="BB443" s="63"/>
      <c r="BC443" s="52"/>
      <c r="BD443" s="63"/>
      <c r="BE443" s="52"/>
      <c r="BF443" s="52"/>
      <c r="BG443" s="52">
        <f t="shared" si="4613"/>
        <v>8</v>
      </c>
      <c r="BH443" s="52">
        <f t="shared" si="4614"/>
        <v>8</v>
      </c>
      <c r="BI443" s="31"/>
      <c r="BJ443" s="31"/>
      <c r="BK443" s="31"/>
      <c r="BL443" s="31"/>
      <c r="BM443" s="31"/>
      <c r="BN443" s="44" t="s">
        <v>110</v>
      </c>
      <c r="BO443" s="45" t="s">
        <v>116</v>
      </c>
      <c r="BP443" s="45" t="s">
        <v>112</v>
      </c>
      <c r="BQ443" s="45" t="s">
        <v>117</v>
      </c>
      <c r="BR443" s="45">
        <v>309</v>
      </c>
      <c r="BS443" s="45">
        <v>6</v>
      </c>
      <c r="BT443" s="45">
        <v>93</v>
      </c>
      <c r="BU443" s="45">
        <v>1</v>
      </c>
      <c r="BV443" s="45">
        <v>1</v>
      </c>
      <c r="BW443" s="45">
        <v>1</v>
      </c>
      <c r="BX443" s="104">
        <v>54</v>
      </c>
      <c r="BY443" s="99">
        <f t="shared" ref="BY443:BY444" si="4741">SUM(BZ443+CB443+CD443+CF443+CH443)</f>
        <v>6</v>
      </c>
      <c r="BZ443" s="62"/>
      <c r="CA443" s="58">
        <f t="shared" ref="CA443:CA444" si="4742">SUM(BZ443)*BU443</f>
        <v>0</v>
      </c>
      <c r="CB443" s="62"/>
      <c r="CC443" s="58">
        <f t="shared" si="4727"/>
        <v>0</v>
      </c>
      <c r="CD443" s="62">
        <v>0</v>
      </c>
      <c r="CE443" s="58">
        <f t="shared" ref="CE443:CE444" si="4743">SUM(CD443)*BV443</f>
        <v>0</v>
      </c>
      <c r="CF443" s="62">
        <v>6</v>
      </c>
      <c r="CG443" s="58">
        <f t="shared" si="4729"/>
        <v>6</v>
      </c>
      <c r="CH443" s="63"/>
      <c r="CI443" s="52"/>
      <c r="CJ443" s="52"/>
      <c r="CK443" s="52"/>
      <c r="CL443" s="63"/>
      <c r="CM443" s="52"/>
      <c r="CN443" s="63"/>
      <c r="CO443" s="52"/>
      <c r="CP443" s="63"/>
      <c r="CQ443" s="108"/>
      <c r="CR443" s="63"/>
      <c r="CS443" s="52"/>
      <c r="CT443" s="63"/>
      <c r="CU443" s="52"/>
      <c r="CV443" s="63"/>
      <c r="CW443" s="52"/>
      <c r="CX443" s="63"/>
      <c r="CY443" s="52"/>
      <c r="CZ443" s="63"/>
      <c r="DA443" s="52"/>
      <c r="DB443" s="63"/>
      <c r="DC443" s="52"/>
      <c r="DD443" s="63"/>
      <c r="DE443" s="52"/>
      <c r="DF443" s="63"/>
      <c r="DG443" s="52"/>
      <c r="DH443" s="63"/>
      <c r="DI443" s="52"/>
      <c r="DJ443" s="63"/>
      <c r="DK443" s="52"/>
      <c r="DL443" s="63"/>
      <c r="DM443" s="52"/>
      <c r="DN443" s="63"/>
      <c r="DO443" s="52"/>
      <c r="DP443" s="63"/>
      <c r="DQ443" s="52"/>
      <c r="DR443" s="52"/>
      <c r="DS443" s="52">
        <f t="shared" si="4629"/>
        <v>6</v>
      </c>
      <c r="DT443" s="52">
        <f t="shared" si="4630"/>
        <v>6</v>
      </c>
      <c r="DU443" s="31"/>
      <c r="DV443" s="31"/>
      <c r="DW443" s="31"/>
      <c r="DX443" s="31"/>
      <c r="DY443" s="31"/>
      <c r="DZ443" s="31"/>
      <c r="EA443" s="112"/>
      <c r="EB443" s="112"/>
      <c r="EC443" s="31"/>
      <c r="ED443" s="31"/>
      <c r="EE443" s="31"/>
      <c r="EF443" s="31"/>
      <c r="EG443" s="31"/>
      <c r="EH443" s="31"/>
      <c r="EI443" s="31"/>
      <c r="EJ443" s="31">
        <f t="shared" si="4631"/>
        <v>62</v>
      </c>
      <c r="EK443" s="31">
        <f t="shared" si="4632"/>
        <v>14</v>
      </c>
      <c r="EL443" s="31">
        <f t="shared" si="4633"/>
        <v>0</v>
      </c>
      <c r="EM443" s="30">
        <f t="shared" si="4634"/>
        <v>0</v>
      </c>
      <c r="EN443" s="31">
        <f t="shared" si="4635"/>
        <v>0</v>
      </c>
      <c r="EO443" s="31">
        <f t="shared" si="4636"/>
        <v>0</v>
      </c>
      <c r="EP443" s="31">
        <f t="shared" si="4637"/>
        <v>8</v>
      </c>
      <c r="EQ443" s="31">
        <f t="shared" si="4638"/>
        <v>8</v>
      </c>
      <c r="ER443" s="31">
        <f t="shared" si="4639"/>
        <v>6</v>
      </c>
      <c r="ES443" s="31">
        <f t="shared" si="4640"/>
        <v>6</v>
      </c>
      <c r="ET443" s="31">
        <f t="shared" si="4641"/>
        <v>0</v>
      </c>
      <c r="EU443" s="31">
        <f t="shared" si="4642"/>
        <v>0</v>
      </c>
      <c r="EV443" s="31">
        <f t="shared" si="4643"/>
        <v>0</v>
      </c>
      <c r="EW443" s="30">
        <f t="shared" si="4644"/>
        <v>0</v>
      </c>
      <c r="EX443" s="31">
        <f t="shared" si="4645"/>
        <v>0</v>
      </c>
      <c r="EY443" s="31">
        <f t="shared" si="4646"/>
        <v>0</v>
      </c>
      <c r="EZ443" s="31">
        <f t="shared" si="4647"/>
        <v>0</v>
      </c>
      <c r="FA443" s="31">
        <f t="shared" si="4648"/>
        <v>0</v>
      </c>
      <c r="FB443" s="31">
        <f t="shared" si="4649"/>
        <v>0</v>
      </c>
      <c r="FC443" s="31">
        <f t="shared" si="4650"/>
        <v>0</v>
      </c>
      <c r="FD443" s="31">
        <f t="shared" si="4651"/>
        <v>0</v>
      </c>
      <c r="FE443" s="31">
        <f t="shared" si="4652"/>
        <v>0</v>
      </c>
      <c r="FF443" s="31">
        <f t="shared" si="4653"/>
        <v>0</v>
      </c>
      <c r="FG443" s="30">
        <f t="shared" si="4654"/>
        <v>0</v>
      </c>
      <c r="FH443" s="31">
        <f t="shared" si="4655"/>
        <v>0</v>
      </c>
      <c r="FI443" s="31">
        <f t="shared" si="4656"/>
        <v>0</v>
      </c>
      <c r="FJ443" s="31">
        <f t="shared" si="4657"/>
        <v>0</v>
      </c>
      <c r="FK443" s="31">
        <f t="shared" si="4658"/>
        <v>0</v>
      </c>
      <c r="FL443" s="31">
        <f t="shared" si="4659"/>
        <v>0</v>
      </c>
      <c r="FM443" s="31">
        <f t="shared" si="4660"/>
        <v>0</v>
      </c>
      <c r="FN443" s="31">
        <f t="shared" si="4661"/>
        <v>0</v>
      </c>
      <c r="FO443" s="31">
        <f t="shared" si="4662"/>
        <v>0</v>
      </c>
      <c r="FP443" s="31">
        <f t="shared" si="4663"/>
        <v>0</v>
      </c>
      <c r="FQ443" s="31">
        <f t="shared" si="4664"/>
        <v>0</v>
      </c>
      <c r="FR443" s="31"/>
      <c r="FS443" s="31">
        <f t="shared" si="4665"/>
        <v>0</v>
      </c>
      <c r="FT443" s="31">
        <f t="shared" si="4666"/>
        <v>0</v>
      </c>
      <c r="FU443" s="31">
        <f t="shared" si="4667"/>
        <v>0</v>
      </c>
      <c r="FV443" s="31">
        <f t="shared" si="4668"/>
        <v>0</v>
      </c>
      <c r="FW443" s="31">
        <f t="shared" si="4669"/>
        <v>0</v>
      </c>
      <c r="FX443" s="31">
        <f t="shared" si="4670"/>
        <v>0</v>
      </c>
      <c r="FY443" s="31">
        <f t="shared" si="4671"/>
        <v>0</v>
      </c>
      <c r="FZ443" s="31">
        <f t="shared" si="4672"/>
        <v>0</v>
      </c>
      <c r="GA443" s="31">
        <f t="shared" si="4673"/>
        <v>0</v>
      </c>
      <c r="GB443" s="31">
        <f t="shared" si="4674"/>
        <v>0</v>
      </c>
      <c r="GC443" s="31">
        <f t="shared" si="4675"/>
        <v>0</v>
      </c>
      <c r="GD443" s="31">
        <f t="shared" si="4676"/>
        <v>0</v>
      </c>
      <c r="GE443" s="97">
        <f t="shared" si="4677"/>
        <v>14</v>
      </c>
      <c r="GF443" s="98">
        <f t="shared" si="4678"/>
        <v>14</v>
      </c>
      <c r="GG443" s="31"/>
      <c r="GH443" s="31"/>
      <c r="GI443" s="31"/>
      <c r="GJ443" s="31"/>
      <c r="GL443" s="7"/>
      <c r="GM443" s="7"/>
      <c r="GN443" s="11"/>
      <c r="GO443" s="33"/>
      <c r="GP443" s="40"/>
      <c r="GR443" s="36"/>
    </row>
    <row r="444" spans="1:200" s="2" customFormat="1" ht="24.95" hidden="1" customHeight="1">
      <c r="A444" s="31"/>
      <c r="B444" s="44" t="s">
        <v>130</v>
      </c>
      <c r="C444" s="45" t="s">
        <v>111</v>
      </c>
      <c r="D444" s="45" t="s">
        <v>112</v>
      </c>
      <c r="E444" s="45" t="s">
        <v>128</v>
      </c>
      <c r="F444" s="45" t="s">
        <v>163</v>
      </c>
      <c r="G444" s="45" t="s">
        <v>161</v>
      </c>
      <c r="H444" s="45">
        <v>94</v>
      </c>
      <c r="I444" s="45">
        <v>1</v>
      </c>
      <c r="J444" s="45">
        <v>1</v>
      </c>
      <c r="K444" s="45">
        <f t="shared" si="4739"/>
        <v>2</v>
      </c>
      <c r="L444" s="44">
        <v>8</v>
      </c>
      <c r="M444" s="99">
        <f t="shared" si="4740"/>
        <v>8</v>
      </c>
      <c r="N444" s="62"/>
      <c r="O444" s="58">
        <f t="shared" si="4722"/>
        <v>0</v>
      </c>
      <c r="P444" s="62"/>
      <c r="Q444" s="58">
        <f t="shared" si="4599"/>
        <v>0</v>
      </c>
      <c r="R444" s="62">
        <v>8</v>
      </c>
      <c r="S444" s="58">
        <f t="shared" si="4723"/>
        <v>8</v>
      </c>
      <c r="T444" s="62"/>
      <c r="U444" s="52"/>
      <c r="V444" s="63"/>
      <c r="W444" s="52"/>
      <c r="X444" s="52"/>
      <c r="Y444" s="52"/>
      <c r="Z444" s="63"/>
      <c r="AA444" s="52"/>
      <c r="AB444" s="63"/>
      <c r="AC444" s="52"/>
      <c r="AD444" s="63"/>
      <c r="AE444" s="108"/>
      <c r="AF444" s="63"/>
      <c r="AG444" s="52"/>
      <c r="AH444" s="63"/>
      <c r="AI444" s="52"/>
      <c r="AJ444" s="63"/>
      <c r="AK444" s="52"/>
      <c r="AL444" s="63"/>
      <c r="AM444" s="52"/>
      <c r="AN444" s="63"/>
      <c r="AO444" s="52"/>
      <c r="AP444" s="63"/>
      <c r="AQ444" s="52"/>
      <c r="AR444" s="63"/>
      <c r="AS444" s="52"/>
      <c r="AT444" s="63"/>
      <c r="AU444" s="52"/>
      <c r="AV444" s="63"/>
      <c r="AW444" s="52"/>
      <c r="AX444" s="63"/>
      <c r="AY444" s="52"/>
      <c r="AZ444" s="63"/>
      <c r="BA444" s="52"/>
      <c r="BB444" s="63"/>
      <c r="BC444" s="52"/>
      <c r="BD444" s="63"/>
      <c r="BE444" s="52"/>
      <c r="BF444" s="52"/>
      <c r="BG444" s="52">
        <f t="shared" si="4613"/>
        <v>8</v>
      </c>
      <c r="BH444" s="52">
        <f t="shared" si="4614"/>
        <v>8</v>
      </c>
      <c r="BI444" s="31"/>
      <c r="BJ444" s="31"/>
      <c r="BK444" s="31"/>
      <c r="BL444" s="31"/>
      <c r="BM444" s="31"/>
      <c r="BN444" s="44" t="s">
        <v>110</v>
      </c>
      <c r="BO444" s="45" t="s">
        <v>116</v>
      </c>
      <c r="BP444" s="45" t="s">
        <v>112</v>
      </c>
      <c r="BQ444" s="45" t="s">
        <v>117</v>
      </c>
      <c r="BR444" s="45">
        <v>310</v>
      </c>
      <c r="BS444" s="45">
        <v>6</v>
      </c>
      <c r="BT444" s="45">
        <v>93</v>
      </c>
      <c r="BU444" s="45">
        <v>1</v>
      </c>
      <c r="BV444" s="45">
        <v>1</v>
      </c>
      <c r="BW444" s="45">
        <v>1</v>
      </c>
      <c r="BX444" s="104">
        <v>54</v>
      </c>
      <c r="BY444" s="99">
        <f t="shared" si="4741"/>
        <v>6</v>
      </c>
      <c r="BZ444" s="62"/>
      <c r="CA444" s="58">
        <f t="shared" si="4742"/>
        <v>0</v>
      </c>
      <c r="CB444" s="62"/>
      <c r="CC444" s="58">
        <f t="shared" si="4727"/>
        <v>0</v>
      </c>
      <c r="CD444" s="62">
        <v>0</v>
      </c>
      <c r="CE444" s="58">
        <f t="shared" si="4743"/>
        <v>0</v>
      </c>
      <c r="CF444" s="62">
        <v>6</v>
      </c>
      <c r="CG444" s="58">
        <f t="shared" si="4729"/>
        <v>6</v>
      </c>
      <c r="CH444" s="63"/>
      <c r="CI444" s="52"/>
      <c r="CJ444" s="52"/>
      <c r="CK444" s="52"/>
      <c r="CL444" s="63"/>
      <c r="CM444" s="52"/>
      <c r="CN444" s="63"/>
      <c r="CO444" s="52"/>
      <c r="CP444" s="63"/>
      <c r="CQ444" s="108"/>
      <c r="CR444" s="63"/>
      <c r="CS444" s="52"/>
      <c r="CT444" s="63"/>
      <c r="CU444" s="52"/>
      <c r="CV444" s="63"/>
      <c r="CW444" s="52"/>
      <c r="CX444" s="63"/>
      <c r="CY444" s="52"/>
      <c r="CZ444" s="63"/>
      <c r="DA444" s="52"/>
      <c r="DB444" s="63"/>
      <c r="DC444" s="52"/>
      <c r="DD444" s="63"/>
      <c r="DE444" s="52"/>
      <c r="DF444" s="63"/>
      <c r="DG444" s="52"/>
      <c r="DH444" s="63"/>
      <c r="DI444" s="52"/>
      <c r="DJ444" s="63"/>
      <c r="DK444" s="52"/>
      <c r="DL444" s="63"/>
      <c r="DM444" s="52"/>
      <c r="DN444" s="63"/>
      <c r="DO444" s="52"/>
      <c r="DP444" s="63"/>
      <c r="DQ444" s="52"/>
      <c r="DR444" s="52"/>
      <c r="DS444" s="52">
        <f t="shared" si="4629"/>
        <v>6</v>
      </c>
      <c r="DT444" s="52">
        <f t="shared" si="4630"/>
        <v>6</v>
      </c>
      <c r="DU444" s="31"/>
      <c r="DV444" s="31"/>
      <c r="DW444" s="31"/>
      <c r="DX444" s="31"/>
      <c r="DY444" s="31"/>
      <c r="DZ444" s="31"/>
      <c r="EA444" s="112"/>
      <c r="EB444" s="112"/>
      <c r="EC444" s="31"/>
      <c r="ED444" s="31"/>
      <c r="EE444" s="31"/>
      <c r="EF444" s="31"/>
      <c r="EG444" s="31"/>
      <c r="EH444" s="31"/>
      <c r="EI444" s="31"/>
      <c r="EJ444" s="31">
        <f t="shared" si="4631"/>
        <v>62</v>
      </c>
      <c r="EK444" s="31">
        <f t="shared" si="4632"/>
        <v>14</v>
      </c>
      <c r="EL444" s="31">
        <f t="shared" si="4633"/>
        <v>0</v>
      </c>
      <c r="EM444" s="30">
        <f t="shared" si="4634"/>
        <v>0</v>
      </c>
      <c r="EN444" s="31">
        <f t="shared" si="4635"/>
        <v>0</v>
      </c>
      <c r="EO444" s="31">
        <f t="shared" si="4636"/>
        <v>0</v>
      </c>
      <c r="EP444" s="31">
        <f t="shared" si="4637"/>
        <v>8</v>
      </c>
      <c r="EQ444" s="31">
        <f t="shared" si="4638"/>
        <v>8</v>
      </c>
      <c r="ER444" s="31">
        <f t="shared" si="4639"/>
        <v>6</v>
      </c>
      <c r="ES444" s="31">
        <f t="shared" si="4640"/>
        <v>6</v>
      </c>
      <c r="ET444" s="31">
        <f t="shared" si="4641"/>
        <v>0</v>
      </c>
      <c r="EU444" s="31">
        <f t="shared" si="4642"/>
        <v>0</v>
      </c>
      <c r="EV444" s="31">
        <f t="shared" si="4643"/>
        <v>0</v>
      </c>
      <c r="EW444" s="30">
        <f t="shared" si="4644"/>
        <v>0</v>
      </c>
      <c r="EX444" s="31">
        <f t="shared" si="4645"/>
        <v>0</v>
      </c>
      <c r="EY444" s="31">
        <f t="shared" si="4646"/>
        <v>0</v>
      </c>
      <c r="EZ444" s="31">
        <f t="shared" si="4647"/>
        <v>0</v>
      </c>
      <c r="FA444" s="31">
        <f t="shared" si="4648"/>
        <v>0</v>
      </c>
      <c r="FB444" s="31">
        <f t="shared" si="4649"/>
        <v>0</v>
      </c>
      <c r="FC444" s="31">
        <f t="shared" si="4650"/>
        <v>0</v>
      </c>
      <c r="FD444" s="31">
        <f t="shared" si="4651"/>
        <v>0</v>
      </c>
      <c r="FE444" s="31">
        <f t="shared" si="4652"/>
        <v>0</v>
      </c>
      <c r="FF444" s="31">
        <f t="shared" si="4653"/>
        <v>0</v>
      </c>
      <c r="FG444" s="30">
        <f t="shared" si="4654"/>
        <v>0</v>
      </c>
      <c r="FH444" s="31">
        <f t="shared" si="4655"/>
        <v>0</v>
      </c>
      <c r="FI444" s="31">
        <f t="shared" si="4656"/>
        <v>0</v>
      </c>
      <c r="FJ444" s="31">
        <f t="shared" si="4657"/>
        <v>0</v>
      </c>
      <c r="FK444" s="31">
        <f t="shared" si="4658"/>
        <v>0</v>
      </c>
      <c r="FL444" s="31">
        <f t="shared" si="4659"/>
        <v>0</v>
      </c>
      <c r="FM444" s="31">
        <f t="shared" si="4660"/>
        <v>0</v>
      </c>
      <c r="FN444" s="31">
        <f t="shared" si="4661"/>
        <v>0</v>
      </c>
      <c r="FO444" s="31">
        <f t="shared" si="4662"/>
        <v>0</v>
      </c>
      <c r="FP444" s="31">
        <f t="shared" si="4663"/>
        <v>0</v>
      </c>
      <c r="FQ444" s="31">
        <f t="shared" si="4664"/>
        <v>0</v>
      </c>
      <c r="FR444" s="31"/>
      <c r="FS444" s="31">
        <f t="shared" si="4665"/>
        <v>0</v>
      </c>
      <c r="FT444" s="31">
        <f t="shared" si="4666"/>
        <v>0</v>
      </c>
      <c r="FU444" s="31">
        <f t="shared" si="4667"/>
        <v>0</v>
      </c>
      <c r="FV444" s="31">
        <f t="shared" si="4668"/>
        <v>0</v>
      </c>
      <c r="FW444" s="31">
        <f t="shared" si="4669"/>
        <v>0</v>
      </c>
      <c r="FX444" s="31">
        <f t="shared" si="4670"/>
        <v>0</v>
      </c>
      <c r="FY444" s="31">
        <f t="shared" si="4671"/>
        <v>0</v>
      </c>
      <c r="FZ444" s="31">
        <f t="shared" si="4672"/>
        <v>0</v>
      </c>
      <c r="GA444" s="31">
        <f t="shared" si="4673"/>
        <v>0</v>
      </c>
      <c r="GB444" s="31">
        <f t="shared" si="4674"/>
        <v>0</v>
      </c>
      <c r="GC444" s="31">
        <f t="shared" si="4675"/>
        <v>0</v>
      </c>
      <c r="GD444" s="31">
        <f t="shared" si="4676"/>
        <v>0</v>
      </c>
      <c r="GE444" s="97">
        <f t="shared" si="4677"/>
        <v>14</v>
      </c>
      <c r="GF444" s="98">
        <f t="shared" si="4678"/>
        <v>14</v>
      </c>
      <c r="GG444" s="31"/>
      <c r="GH444" s="31"/>
      <c r="GI444" s="31"/>
      <c r="GJ444" s="31"/>
      <c r="GL444" s="7"/>
      <c r="GM444" s="7"/>
      <c r="GN444" s="11"/>
      <c r="GO444" s="33"/>
      <c r="GP444" s="40"/>
      <c r="GR444" s="36"/>
    </row>
    <row r="445" spans="1:200" s="2" customFormat="1" ht="24.95" hidden="1" customHeight="1">
      <c r="A445" s="31"/>
      <c r="B445" s="31"/>
      <c r="C445" s="112"/>
      <c r="D445" s="112"/>
      <c r="E445" s="112"/>
      <c r="F445" s="112"/>
      <c r="G445" s="112"/>
      <c r="H445" s="112"/>
      <c r="I445" s="112"/>
      <c r="J445" s="112"/>
      <c r="K445" s="112"/>
      <c r="L445" s="96"/>
      <c r="M445" s="107">
        <f t="shared" ref="M445:M447" si="4744">SUM(N445+P445+T445+V445+AR445*2)</f>
        <v>0</v>
      </c>
      <c r="N445" s="62"/>
      <c r="O445" s="52"/>
      <c r="P445" s="62"/>
      <c r="Q445" s="52"/>
      <c r="R445" s="62"/>
      <c r="S445" s="52"/>
      <c r="T445" s="62"/>
      <c r="U445" s="52"/>
      <c r="V445" s="63"/>
      <c r="W445" s="52"/>
      <c r="X445" s="52"/>
      <c r="Y445" s="52"/>
      <c r="Z445" s="63"/>
      <c r="AA445" s="52"/>
      <c r="AB445" s="63"/>
      <c r="AC445" s="52"/>
      <c r="AD445" s="63"/>
      <c r="AE445" s="108"/>
      <c r="AF445" s="63"/>
      <c r="AG445" s="52"/>
      <c r="AH445" s="63"/>
      <c r="AI445" s="52"/>
      <c r="AJ445" s="63"/>
      <c r="AK445" s="52"/>
      <c r="AL445" s="63"/>
      <c r="AM445" s="52"/>
      <c r="AN445" s="63"/>
      <c r="AO445" s="52"/>
      <c r="AP445" s="63"/>
      <c r="AQ445" s="52"/>
      <c r="AR445" s="63"/>
      <c r="AS445" s="52"/>
      <c r="AT445" s="63"/>
      <c r="AU445" s="52"/>
      <c r="AV445" s="63"/>
      <c r="AW445" s="52"/>
      <c r="AX445" s="63"/>
      <c r="AY445" s="52"/>
      <c r="AZ445" s="63"/>
      <c r="BA445" s="52"/>
      <c r="BB445" s="63"/>
      <c r="BC445" s="52"/>
      <c r="BD445" s="63"/>
      <c r="BE445" s="52"/>
      <c r="BF445" s="52"/>
      <c r="BG445" s="52">
        <f t="shared" si="4613"/>
        <v>0</v>
      </c>
      <c r="BH445" s="52">
        <f t="shared" si="4614"/>
        <v>0</v>
      </c>
      <c r="BI445" s="31"/>
      <c r="BJ445" s="31"/>
      <c r="BK445" s="31"/>
      <c r="BL445" s="31"/>
      <c r="BM445" s="31"/>
      <c r="BN445" s="31"/>
      <c r="BO445" s="112"/>
      <c r="BP445" s="112"/>
      <c r="BQ445" s="112"/>
      <c r="BR445" s="112"/>
      <c r="BS445" s="112"/>
      <c r="BT445" s="112"/>
      <c r="BU445" s="112"/>
      <c r="BV445" s="112"/>
      <c r="BW445" s="112"/>
      <c r="BX445" s="96"/>
      <c r="BY445" s="107">
        <f t="shared" ref="BY445:BY447" si="4745">SUM(BZ445+CB445+CF445+CH445+DD445*2)</f>
        <v>0</v>
      </c>
      <c r="BZ445" s="62"/>
      <c r="CA445" s="52"/>
      <c r="CB445" s="62"/>
      <c r="CC445" s="52"/>
      <c r="CD445" s="62"/>
      <c r="CE445" s="52"/>
      <c r="CF445" s="62"/>
      <c r="CG445" s="52"/>
      <c r="CH445" s="63"/>
      <c r="CI445" s="52"/>
      <c r="CJ445" s="52"/>
      <c r="CK445" s="52"/>
      <c r="CL445" s="63"/>
      <c r="CM445" s="52"/>
      <c r="CN445" s="63"/>
      <c r="CO445" s="52"/>
      <c r="CP445" s="63"/>
      <c r="CQ445" s="108"/>
      <c r="CR445" s="63"/>
      <c r="CS445" s="52"/>
      <c r="CT445" s="63"/>
      <c r="CU445" s="52"/>
      <c r="CV445" s="63"/>
      <c r="CW445" s="52"/>
      <c r="CX445" s="63"/>
      <c r="CY445" s="52"/>
      <c r="CZ445" s="63"/>
      <c r="DA445" s="52"/>
      <c r="DB445" s="63"/>
      <c r="DC445" s="52"/>
      <c r="DD445" s="63"/>
      <c r="DE445" s="52"/>
      <c r="DF445" s="63"/>
      <c r="DG445" s="52"/>
      <c r="DH445" s="63"/>
      <c r="DI445" s="52"/>
      <c r="DJ445" s="63"/>
      <c r="DK445" s="52"/>
      <c r="DL445" s="63"/>
      <c r="DM445" s="52"/>
      <c r="DN445" s="63"/>
      <c r="DO445" s="52"/>
      <c r="DP445" s="63"/>
      <c r="DQ445" s="52"/>
      <c r="DR445" s="52"/>
      <c r="DS445" s="52">
        <f t="shared" si="4629"/>
        <v>0</v>
      </c>
      <c r="DT445" s="52">
        <f t="shared" si="4630"/>
        <v>0</v>
      </c>
      <c r="DU445" s="31"/>
      <c r="DV445" s="31"/>
      <c r="DW445" s="31"/>
      <c r="DX445" s="31"/>
      <c r="DY445" s="31"/>
      <c r="DZ445" s="31"/>
      <c r="EA445" s="112"/>
      <c r="EB445" s="112"/>
      <c r="EC445" s="31"/>
      <c r="ED445" s="31"/>
      <c r="EE445" s="31"/>
      <c r="EF445" s="31"/>
      <c r="EG445" s="31"/>
      <c r="EH445" s="31"/>
      <c r="EI445" s="31"/>
      <c r="EJ445" s="31">
        <f t="shared" si="4631"/>
        <v>0</v>
      </c>
      <c r="EK445" s="31">
        <f t="shared" si="4632"/>
        <v>0</v>
      </c>
      <c r="EL445" s="31">
        <f t="shared" si="4633"/>
        <v>0</v>
      </c>
      <c r="EM445" s="30">
        <f t="shared" si="4634"/>
        <v>0</v>
      </c>
      <c r="EN445" s="31">
        <f t="shared" si="4635"/>
        <v>0</v>
      </c>
      <c r="EO445" s="31">
        <f t="shared" si="4636"/>
        <v>0</v>
      </c>
      <c r="EP445" s="31">
        <f t="shared" si="4637"/>
        <v>0</v>
      </c>
      <c r="EQ445" s="31">
        <f t="shared" si="4638"/>
        <v>0</v>
      </c>
      <c r="ER445" s="31">
        <f t="shared" si="4639"/>
        <v>0</v>
      </c>
      <c r="ES445" s="31">
        <f t="shared" si="4640"/>
        <v>0</v>
      </c>
      <c r="ET445" s="31">
        <f t="shared" si="4641"/>
        <v>0</v>
      </c>
      <c r="EU445" s="31">
        <f t="shared" si="4642"/>
        <v>0</v>
      </c>
      <c r="EV445" s="31">
        <f t="shared" si="4643"/>
        <v>0</v>
      </c>
      <c r="EW445" s="30">
        <f t="shared" si="4644"/>
        <v>0</v>
      </c>
      <c r="EX445" s="31">
        <f t="shared" si="4645"/>
        <v>0</v>
      </c>
      <c r="EY445" s="31">
        <f t="shared" si="4646"/>
        <v>0</v>
      </c>
      <c r="EZ445" s="31">
        <f t="shared" si="4647"/>
        <v>0</v>
      </c>
      <c r="FA445" s="31">
        <f t="shared" si="4648"/>
        <v>0</v>
      </c>
      <c r="FB445" s="31">
        <f t="shared" si="4649"/>
        <v>0</v>
      </c>
      <c r="FC445" s="31">
        <f t="shared" si="4650"/>
        <v>0</v>
      </c>
      <c r="FD445" s="31">
        <f t="shared" si="4651"/>
        <v>0</v>
      </c>
      <c r="FE445" s="31">
        <f t="shared" si="4652"/>
        <v>0</v>
      </c>
      <c r="FF445" s="31">
        <f t="shared" si="4653"/>
        <v>0</v>
      </c>
      <c r="FG445" s="30">
        <f t="shared" si="4654"/>
        <v>0</v>
      </c>
      <c r="FH445" s="31">
        <f t="shared" si="4655"/>
        <v>0</v>
      </c>
      <c r="FI445" s="31">
        <f t="shared" si="4656"/>
        <v>0</v>
      </c>
      <c r="FJ445" s="31">
        <f t="shared" si="4657"/>
        <v>0</v>
      </c>
      <c r="FK445" s="31">
        <f t="shared" si="4658"/>
        <v>0</v>
      </c>
      <c r="FL445" s="31">
        <f t="shared" si="4659"/>
        <v>0</v>
      </c>
      <c r="FM445" s="31">
        <f t="shared" si="4660"/>
        <v>0</v>
      </c>
      <c r="FN445" s="31">
        <f t="shared" si="4661"/>
        <v>0</v>
      </c>
      <c r="FO445" s="31">
        <f t="shared" si="4662"/>
        <v>0</v>
      </c>
      <c r="FP445" s="31">
        <f t="shared" si="4663"/>
        <v>0</v>
      </c>
      <c r="FQ445" s="31">
        <f t="shared" si="4664"/>
        <v>0</v>
      </c>
      <c r="FR445" s="31"/>
      <c r="FS445" s="31">
        <f t="shared" si="4665"/>
        <v>0</v>
      </c>
      <c r="FT445" s="31">
        <f t="shared" si="4666"/>
        <v>0</v>
      </c>
      <c r="FU445" s="31">
        <f t="shared" si="4667"/>
        <v>0</v>
      </c>
      <c r="FV445" s="31">
        <f t="shared" si="4668"/>
        <v>0</v>
      </c>
      <c r="FW445" s="31">
        <f t="shared" si="4669"/>
        <v>0</v>
      </c>
      <c r="FX445" s="31">
        <f t="shared" si="4670"/>
        <v>0</v>
      </c>
      <c r="FY445" s="31">
        <f t="shared" si="4671"/>
        <v>0</v>
      </c>
      <c r="FZ445" s="31">
        <f t="shared" si="4672"/>
        <v>0</v>
      </c>
      <c r="GA445" s="31">
        <f t="shared" si="4673"/>
        <v>0</v>
      </c>
      <c r="GB445" s="31">
        <f t="shared" si="4674"/>
        <v>0</v>
      </c>
      <c r="GC445" s="31">
        <f t="shared" si="4675"/>
        <v>0</v>
      </c>
      <c r="GD445" s="31">
        <f t="shared" si="4676"/>
        <v>0</v>
      </c>
      <c r="GE445" s="97">
        <f t="shared" si="4677"/>
        <v>0</v>
      </c>
      <c r="GF445" s="98">
        <f t="shared" si="4678"/>
        <v>0</v>
      </c>
      <c r="GG445" s="31"/>
      <c r="GH445" s="31"/>
      <c r="GI445" s="31"/>
      <c r="GJ445" s="31"/>
      <c r="GL445" s="7"/>
      <c r="GM445" s="7"/>
      <c r="GN445" s="11"/>
      <c r="GO445" s="33"/>
      <c r="GP445" s="40"/>
      <c r="GR445" s="36"/>
    </row>
    <row r="446" spans="1:200" s="2" customFormat="1" ht="24.95" hidden="1" customHeight="1">
      <c r="A446" s="31"/>
      <c r="B446" s="31"/>
      <c r="C446" s="112"/>
      <c r="D446" s="112"/>
      <c r="E446" s="112"/>
      <c r="F446" s="112"/>
      <c r="G446" s="112"/>
      <c r="H446" s="112"/>
      <c r="I446" s="112"/>
      <c r="J446" s="112"/>
      <c r="K446" s="112"/>
      <c r="L446" s="96"/>
      <c r="M446" s="107">
        <f t="shared" si="4744"/>
        <v>0</v>
      </c>
      <c r="N446" s="62"/>
      <c r="O446" s="52"/>
      <c r="P446" s="62"/>
      <c r="Q446" s="52"/>
      <c r="R446" s="62"/>
      <c r="S446" s="52"/>
      <c r="T446" s="62"/>
      <c r="U446" s="52"/>
      <c r="V446" s="63"/>
      <c r="W446" s="52"/>
      <c r="X446" s="52"/>
      <c r="Y446" s="52"/>
      <c r="Z446" s="63"/>
      <c r="AA446" s="52"/>
      <c r="AB446" s="63"/>
      <c r="AC446" s="52"/>
      <c r="AD446" s="63"/>
      <c r="AE446" s="108"/>
      <c r="AF446" s="63"/>
      <c r="AG446" s="52"/>
      <c r="AH446" s="63"/>
      <c r="AI446" s="52"/>
      <c r="AJ446" s="63"/>
      <c r="AK446" s="52"/>
      <c r="AL446" s="63"/>
      <c r="AM446" s="52"/>
      <c r="AN446" s="63"/>
      <c r="AO446" s="52"/>
      <c r="AP446" s="63"/>
      <c r="AQ446" s="52"/>
      <c r="AR446" s="63"/>
      <c r="AS446" s="52"/>
      <c r="AT446" s="63"/>
      <c r="AU446" s="52"/>
      <c r="AV446" s="63"/>
      <c r="AW446" s="52"/>
      <c r="AX446" s="63"/>
      <c r="AY446" s="52"/>
      <c r="AZ446" s="63"/>
      <c r="BA446" s="52"/>
      <c r="BB446" s="63"/>
      <c r="BC446" s="52"/>
      <c r="BD446" s="63"/>
      <c r="BE446" s="52"/>
      <c r="BF446" s="52"/>
      <c r="BG446" s="52">
        <f t="shared" si="4613"/>
        <v>0</v>
      </c>
      <c r="BH446" s="52">
        <f t="shared" si="4614"/>
        <v>0</v>
      </c>
      <c r="BI446" s="31"/>
      <c r="BJ446" s="31"/>
      <c r="BK446" s="31"/>
      <c r="BL446" s="31"/>
      <c r="BM446" s="31"/>
      <c r="BN446" s="31"/>
      <c r="BO446" s="112"/>
      <c r="BP446" s="112"/>
      <c r="BQ446" s="112"/>
      <c r="BR446" s="112"/>
      <c r="BS446" s="112"/>
      <c r="BT446" s="112"/>
      <c r="BU446" s="112"/>
      <c r="BV446" s="112"/>
      <c r="BW446" s="112"/>
      <c r="BX446" s="96"/>
      <c r="BY446" s="107">
        <f t="shared" si="4745"/>
        <v>0</v>
      </c>
      <c r="BZ446" s="62"/>
      <c r="CA446" s="52"/>
      <c r="CB446" s="62"/>
      <c r="CC446" s="52"/>
      <c r="CD446" s="62"/>
      <c r="CE446" s="52"/>
      <c r="CF446" s="62"/>
      <c r="CG446" s="52"/>
      <c r="CH446" s="63"/>
      <c r="CI446" s="52"/>
      <c r="CJ446" s="52"/>
      <c r="CK446" s="52"/>
      <c r="CL446" s="63"/>
      <c r="CM446" s="52"/>
      <c r="CN446" s="63"/>
      <c r="CO446" s="52"/>
      <c r="CP446" s="63"/>
      <c r="CQ446" s="108"/>
      <c r="CR446" s="63"/>
      <c r="CS446" s="52"/>
      <c r="CT446" s="63"/>
      <c r="CU446" s="52"/>
      <c r="CV446" s="63"/>
      <c r="CW446" s="52"/>
      <c r="CX446" s="63"/>
      <c r="CY446" s="52"/>
      <c r="CZ446" s="63"/>
      <c r="DA446" s="52"/>
      <c r="DB446" s="63"/>
      <c r="DC446" s="52"/>
      <c r="DD446" s="63"/>
      <c r="DE446" s="52"/>
      <c r="DF446" s="63"/>
      <c r="DG446" s="52"/>
      <c r="DH446" s="63"/>
      <c r="DI446" s="52"/>
      <c r="DJ446" s="63"/>
      <c r="DK446" s="52"/>
      <c r="DL446" s="63"/>
      <c r="DM446" s="52"/>
      <c r="DN446" s="63"/>
      <c r="DO446" s="52"/>
      <c r="DP446" s="63"/>
      <c r="DQ446" s="52"/>
      <c r="DR446" s="52"/>
      <c r="DS446" s="52">
        <f t="shared" si="4629"/>
        <v>0</v>
      </c>
      <c r="DT446" s="52">
        <f t="shared" si="4630"/>
        <v>0</v>
      </c>
      <c r="DU446" s="31"/>
      <c r="DV446" s="31"/>
      <c r="DW446" s="31"/>
      <c r="DX446" s="31"/>
      <c r="DY446" s="31"/>
      <c r="DZ446" s="31"/>
      <c r="EA446" s="112"/>
      <c r="EB446" s="112"/>
      <c r="EC446" s="31"/>
      <c r="ED446" s="31"/>
      <c r="EE446" s="31"/>
      <c r="EF446" s="31"/>
      <c r="EG446" s="31"/>
      <c r="EH446" s="31"/>
      <c r="EI446" s="31"/>
      <c r="EJ446" s="31">
        <f t="shared" si="4631"/>
        <v>0</v>
      </c>
      <c r="EK446" s="31">
        <f t="shared" si="4632"/>
        <v>0</v>
      </c>
      <c r="EL446" s="31">
        <f t="shared" si="4633"/>
        <v>0</v>
      </c>
      <c r="EM446" s="30">
        <f t="shared" si="4634"/>
        <v>0</v>
      </c>
      <c r="EN446" s="31">
        <f t="shared" si="4635"/>
        <v>0</v>
      </c>
      <c r="EO446" s="31">
        <f t="shared" si="4636"/>
        <v>0</v>
      </c>
      <c r="EP446" s="31">
        <f t="shared" si="4637"/>
        <v>0</v>
      </c>
      <c r="EQ446" s="31">
        <f t="shared" si="4638"/>
        <v>0</v>
      </c>
      <c r="ER446" s="31">
        <f t="shared" si="4639"/>
        <v>0</v>
      </c>
      <c r="ES446" s="31">
        <f t="shared" si="4640"/>
        <v>0</v>
      </c>
      <c r="ET446" s="31">
        <f t="shared" si="4641"/>
        <v>0</v>
      </c>
      <c r="EU446" s="31">
        <f t="shared" si="4642"/>
        <v>0</v>
      </c>
      <c r="EV446" s="31">
        <f t="shared" si="4643"/>
        <v>0</v>
      </c>
      <c r="EW446" s="30">
        <f t="shared" si="4644"/>
        <v>0</v>
      </c>
      <c r="EX446" s="31">
        <f t="shared" si="4645"/>
        <v>0</v>
      </c>
      <c r="EY446" s="31">
        <f t="shared" si="4646"/>
        <v>0</v>
      </c>
      <c r="EZ446" s="31">
        <f t="shared" si="4647"/>
        <v>0</v>
      </c>
      <c r="FA446" s="31">
        <f t="shared" si="4648"/>
        <v>0</v>
      </c>
      <c r="FB446" s="31">
        <f t="shared" si="4649"/>
        <v>0</v>
      </c>
      <c r="FC446" s="31">
        <f t="shared" si="4650"/>
        <v>0</v>
      </c>
      <c r="FD446" s="31">
        <f t="shared" si="4651"/>
        <v>0</v>
      </c>
      <c r="FE446" s="31">
        <f t="shared" si="4652"/>
        <v>0</v>
      </c>
      <c r="FF446" s="31">
        <f t="shared" si="4653"/>
        <v>0</v>
      </c>
      <c r="FG446" s="30">
        <f t="shared" si="4654"/>
        <v>0</v>
      </c>
      <c r="FH446" s="31">
        <f t="shared" si="4655"/>
        <v>0</v>
      </c>
      <c r="FI446" s="31">
        <f t="shared" si="4656"/>
        <v>0</v>
      </c>
      <c r="FJ446" s="31">
        <f t="shared" si="4657"/>
        <v>0</v>
      </c>
      <c r="FK446" s="31">
        <f t="shared" si="4658"/>
        <v>0</v>
      </c>
      <c r="FL446" s="31">
        <f t="shared" si="4659"/>
        <v>0</v>
      </c>
      <c r="FM446" s="31">
        <f t="shared" si="4660"/>
        <v>0</v>
      </c>
      <c r="FN446" s="31">
        <f t="shared" si="4661"/>
        <v>0</v>
      </c>
      <c r="FO446" s="31">
        <f t="shared" si="4662"/>
        <v>0</v>
      </c>
      <c r="FP446" s="31">
        <f t="shared" si="4663"/>
        <v>0</v>
      </c>
      <c r="FQ446" s="31">
        <f t="shared" si="4664"/>
        <v>0</v>
      </c>
      <c r="FR446" s="31"/>
      <c r="FS446" s="31">
        <f t="shared" si="4665"/>
        <v>0</v>
      </c>
      <c r="FT446" s="31">
        <f t="shared" si="4666"/>
        <v>0</v>
      </c>
      <c r="FU446" s="31">
        <f t="shared" si="4667"/>
        <v>0</v>
      </c>
      <c r="FV446" s="31">
        <f t="shared" si="4668"/>
        <v>0</v>
      </c>
      <c r="FW446" s="31">
        <f t="shared" si="4669"/>
        <v>0</v>
      </c>
      <c r="FX446" s="31">
        <f t="shared" si="4670"/>
        <v>0</v>
      </c>
      <c r="FY446" s="31">
        <f t="shared" si="4671"/>
        <v>0</v>
      </c>
      <c r="FZ446" s="31">
        <f t="shared" si="4672"/>
        <v>0</v>
      </c>
      <c r="GA446" s="31">
        <f t="shared" si="4673"/>
        <v>0</v>
      </c>
      <c r="GB446" s="31">
        <f t="shared" si="4674"/>
        <v>0</v>
      </c>
      <c r="GC446" s="31">
        <f t="shared" si="4675"/>
        <v>0</v>
      </c>
      <c r="GD446" s="31">
        <f t="shared" si="4676"/>
        <v>0</v>
      </c>
      <c r="GE446" s="97">
        <f t="shared" si="4677"/>
        <v>0</v>
      </c>
      <c r="GF446" s="98">
        <f t="shared" si="4678"/>
        <v>0</v>
      </c>
      <c r="GG446" s="31"/>
      <c r="GH446" s="31"/>
      <c r="GI446" s="31"/>
      <c r="GJ446" s="31"/>
      <c r="GL446" s="7"/>
      <c r="GM446" s="7"/>
      <c r="GP446" s="41"/>
      <c r="GR446" s="36"/>
    </row>
    <row r="447" spans="1:200" s="4" customFormat="1" ht="24.95" hidden="1" customHeight="1">
      <c r="A447" s="88"/>
      <c r="B447" s="88"/>
      <c r="C447" s="214"/>
      <c r="D447" s="214"/>
      <c r="E447" s="214"/>
      <c r="F447" s="214"/>
      <c r="G447" s="214"/>
      <c r="H447" s="214"/>
      <c r="I447" s="214"/>
      <c r="J447" s="214"/>
      <c r="K447" s="214"/>
      <c r="L447" s="215"/>
      <c r="M447" s="194">
        <f t="shared" si="4744"/>
        <v>0</v>
      </c>
      <c r="N447" s="195"/>
      <c r="O447" s="196"/>
      <c r="P447" s="195"/>
      <c r="Q447" s="196"/>
      <c r="R447" s="195"/>
      <c r="S447" s="196"/>
      <c r="T447" s="195"/>
      <c r="U447" s="196"/>
      <c r="V447" s="197"/>
      <c r="W447" s="196"/>
      <c r="X447" s="196"/>
      <c r="Y447" s="196"/>
      <c r="Z447" s="197"/>
      <c r="AA447" s="196"/>
      <c r="AB447" s="197"/>
      <c r="AC447" s="196"/>
      <c r="AD447" s="197"/>
      <c r="AE447" s="198"/>
      <c r="AF447" s="197"/>
      <c r="AG447" s="196"/>
      <c r="AH447" s="197"/>
      <c r="AI447" s="196"/>
      <c r="AJ447" s="197"/>
      <c r="AK447" s="196"/>
      <c r="AL447" s="197"/>
      <c r="AM447" s="196"/>
      <c r="AN447" s="197"/>
      <c r="AO447" s="196"/>
      <c r="AP447" s="197"/>
      <c r="AQ447" s="196"/>
      <c r="AR447" s="197"/>
      <c r="AS447" s="196"/>
      <c r="AT447" s="197"/>
      <c r="AU447" s="196"/>
      <c r="AV447" s="197"/>
      <c r="AW447" s="196"/>
      <c r="AX447" s="197"/>
      <c r="AY447" s="196"/>
      <c r="AZ447" s="197"/>
      <c r="BA447" s="196"/>
      <c r="BB447" s="197"/>
      <c r="BC447" s="196"/>
      <c r="BD447" s="197"/>
      <c r="BE447" s="196"/>
      <c r="BF447" s="196"/>
      <c r="BG447" s="196">
        <f t="shared" si="4613"/>
        <v>0</v>
      </c>
      <c r="BH447" s="196">
        <f t="shared" si="4614"/>
        <v>0</v>
      </c>
      <c r="BI447" s="88"/>
      <c r="BJ447" s="88"/>
      <c r="BK447" s="88"/>
      <c r="BL447" s="88"/>
      <c r="BM447" s="88"/>
      <c r="BN447" s="88"/>
      <c r="BO447" s="214"/>
      <c r="BP447" s="214"/>
      <c r="BQ447" s="214"/>
      <c r="BR447" s="214"/>
      <c r="BS447" s="214"/>
      <c r="BT447" s="214"/>
      <c r="BU447" s="214"/>
      <c r="BV447" s="214"/>
      <c r="BW447" s="214"/>
      <c r="BX447" s="215"/>
      <c r="BY447" s="194">
        <f t="shared" si="4745"/>
        <v>0</v>
      </c>
      <c r="BZ447" s="195"/>
      <c r="CA447" s="196"/>
      <c r="CB447" s="195"/>
      <c r="CC447" s="196"/>
      <c r="CD447" s="195"/>
      <c r="CE447" s="196"/>
      <c r="CF447" s="195"/>
      <c r="CG447" s="196"/>
      <c r="CH447" s="197"/>
      <c r="CI447" s="196"/>
      <c r="CJ447" s="196"/>
      <c r="CK447" s="196"/>
      <c r="CL447" s="197"/>
      <c r="CM447" s="196"/>
      <c r="CN447" s="197"/>
      <c r="CO447" s="196"/>
      <c r="CP447" s="197"/>
      <c r="CQ447" s="198"/>
      <c r="CR447" s="197"/>
      <c r="CS447" s="196"/>
      <c r="CT447" s="197"/>
      <c r="CU447" s="196"/>
      <c r="CV447" s="197"/>
      <c r="CW447" s="196"/>
      <c r="CX447" s="197"/>
      <c r="CY447" s="196"/>
      <c r="CZ447" s="197"/>
      <c r="DA447" s="196"/>
      <c r="DB447" s="197"/>
      <c r="DC447" s="196"/>
      <c r="DD447" s="197"/>
      <c r="DE447" s="196"/>
      <c r="DF447" s="197"/>
      <c r="DG447" s="196"/>
      <c r="DH447" s="197"/>
      <c r="DI447" s="196"/>
      <c r="DJ447" s="197"/>
      <c r="DK447" s="196"/>
      <c r="DL447" s="197"/>
      <c r="DM447" s="196"/>
      <c r="DN447" s="197"/>
      <c r="DO447" s="196"/>
      <c r="DP447" s="197"/>
      <c r="DQ447" s="196"/>
      <c r="DR447" s="196"/>
      <c r="DS447" s="196">
        <f t="shared" si="4629"/>
        <v>0</v>
      </c>
      <c r="DT447" s="196">
        <f t="shared" si="4630"/>
        <v>0</v>
      </c>
      <c r="DU447" s="88"/>
      <c r="DV447" s="88"/>
      <c r="DW447" s="88"/>
      <c r="DX447" s="88"/>
      <c r="DY447" s="88"/>
      <c r="DZ447" s="88"/>
      <c r="EA447" s="214"/>
      <c r="EB447" s="214"/>
      <c r="EC447" s="88"/>
      <c r="ED447" s="88"/>
      <c r="EE447" s="88"/>
      <c r="EF447" s="88"/>
      <c r="EG447" s="88"/>
      <c r="EH447" s="88"/>
      <c r="EI447" s="88"/>
      <c r="EJ447" s="88">
        <f t="shared" si="4631"/>
        <v>0</v>
      </c>
      <c r="EK447" s="88">
        <f t="shared" si="4632"/>
        <v>0</v>
      </c>
      <c r="EL447" s="88">
        <f t="shared" si="4633"/>
        <v>0</v>
      </c>
      <c r="EM447" s="199">
        <f t="shared" si="4634"/>
        <v>0</v>
      </c>
      <c r="EN447" s="88">
        <f t="shared" si="4635"/>
        <v>0</v>
      </c>
      <c r="EO447" s="88">
        <f t="shared" si="4636"/>
        <v>0</v>
      </c>
      <c r="EP447" s="88">
        <f t="shared" si="4637"/>
        <v>0</v>
      </c>
      <c r="EQ447" s="88">
        <f t="shared" si="4638"/>
        <v>0</v>
      </c>
      <c r="ER447" s="88">
        <f t="shared" si="4639"/>
        <v>0</v>
      </c>
      <c r="ES447" s="88">
        <f t="shared" si="4640"/>
        <v>0</v>
      </c>
      <c r="ET447" s="88">
        <f t="shared" si="4641"/>
        <v>0</v>
      </c>
      <c r="EU447" s="88">
        <f t="shared" si="4642"/>
        <v>0</v>
      </c>
      <c r="EV447" s="88">
        <f t="shared" si="4643"/>
        <v>0</v>
      </c>
      <c r="EW447" s="199">
        <f t="shared" si="4644"/>
        <v>0</v>
      </c>
      <c r="EX447" s="88">
        <f t="shared" si="4645"/>
        <v>0</v>
      </c>
      <c r="EY447" s="88">
        <f t="shared" si="4646"/>
        <v>0</v>
      </c>
      <c r="EZ447" s="88">
        <f t="shared" si="4647"/>
        <v>0</v>
      </c>
      <c r="FA447" s="88">
        <f t="shared" si="4648"/>
        <v>0</v>
      </c>
      <c r="FB447" s="88">
        <f t="shared" si="4649"/>
        <v>0</v>
      </c>
      <c r="FC447" s="88">
        <f t="shared" si="4650"/>
        <v>0</v>
      </c>
      <c r="FD447" s="88">
        <f t="shared" si="4651"/>
        <v>0</v>
      </c>
      <c r="FE447" s="88">
        <f t="shared" si="4652"/>
        <v>0</v>
      </c>
      <c r="FF447" s="88">
        <f t="shared" si="4653"/>
        <v>0</v>
      </c>
      <c r="FG447" s="199">
        <f t="shared" si="4654"/>
        <v>0</v>
      </c>
      <c r="FH447" s="88">
        <f t="shared" si="4655"/>
        <v>0</v>
      </c>
      <c r="FI447" s="88">
        <f t="shared" si="4656"/>
        <v>0</v>
      </c>
      <c r="FJ447" s="88">
        <f t="shared" si="4657"/>
        <v>0</v>
      </c>
      <c r="FK447" s="88">
        <f t="shared" si="4658"/>
        <v>0</v>
      </c>
      <c r="FL447" s="88">
        <f t="shared" si="4659"/>
        <v>0</v>
      </c>
      <c r="FM447" s="88">
        <f t="shared" si="4660"/>
        <v>0</v>
      </c>
      <c r="FN447" s="88">
        <f t="shared" si="4661"/>
        <v>0</v>
      </c>
      <c r="FO447" s="88">
        <f t="shared" si="4662"/>
        <v>0</v>
      </c>
      <c r="FP447" s="88">
        <f t="shared" si="4663"/>
        <v>0</v>
      </c>
      <c r="FQ447" s="88">
        <f t="shared" si="4664"/>
        <v>0</v>
      </c>
      <c r="FR447" s="88"/>
      <c r="FS447" s="88">
        <f t="shared" si="4665"/>
        <v>0</v>
      </c>
      <c r="FT447" s="88">
        <f t="shared" si="4666"/>
        <v>0</v>
      </c>
      <c r="FU447" s="88">
        <f t="shared" si="4667"/>
        <v>0</v>
      </c>
      <c r="FV447" s="88">
        <f t="shared" si="4668"/>
        <v>0</v>
      </c>
      <c r="FW447" s="88">
        <f t="shared" si="4669"/>
        <v>0</v>
      </c>
      <c r="FX447" s="88">
        <f t="shared" si="4670"/>
        <v>0</v>
      </c>
      <c r="FY447" s="88">
        <f t="shared" si="4671"/>
        <v>0</v>
      </c>
      <c r="FZ447" s="88">
        <f t="shared" si="4672"/>
        <v>0</v>
      </c>
      <c r="GA447" s="88">
        <f t="shared" si="4673"/>
        <v>0</v>
      </c>
      <c r="GB447" s="88">
        <f t="shared" si="4674"/>
        <v>0</v>
      </c>
      <c r="GC447" s="88">
        <f t="shared" si="4675"/>
        <v>0</v>
      </c>
      <c r="GD447" s="88">
        <f t="shared" si="4676"/>
        <v>0</v>
      </c>
      <c r="GE447" s="200">
        <f t="shared" si="4677"/>
        <v>0</v>
      </c>
      <c r="GF447" s="201">
        <f t="shared" si="4678"/>
        <v>0</v>
      </c>
      <c r="GG447" s="88"/>
      <c r="GH447" s="88"/>
      <c r="GI447" s="88"/>
      <c r="GJ447" s="88"/>
      <c r="GL447" s="202"/>
      <c r="GM447" s="202"/>
      <c r="GN447" s="203"/>
      <c r="GO447" s="204"/>
      <c r="GP447" s="216"/>
      <c r="GR447" s="206"/>
    </row>
    <row r="448" spans="1:200" s="273" customFormat="1" ht="24.95" customHeight="1" thickBot="1">
      <c r="A448" s="265">
        <v>30</v>
      </c>
      <c r="B448" s="266" t="s">
        <v>90</v>
      </c>
      <c r="C448" s="266" t="s">
        <v>74</v>
      </c>
      <c r="D448" s="265">
        <v>1</v>
      </c>
      <c r="E448" s="265"/>
      <c r="F448" s="265"/>
      <c r="G448" s="265"/>
      <c r="H448" s="265"/>
      <c r="I448" s="265"/>
      <c r="J448" s="265"/>
      <c r="K448" s="265"/>
      <c r="L448" s="265">
        <f>SUM(L449:L457)</f>
        <v>228</v>
      </c>
      <c r="M448" s="265">
        <f>SUM(M449:M457)</f>
        <v>214</v>
      </c>
      <c r="N448" s="265">
        <f>SUM(N449:N457)</f>
        <v>0</v>
      </c>
      <c r="O448" s="268">
        <f>SUM(O449:O457)</f>
        <v>0</v>
      </c>
      <c r="P448" s="265">
        <f t="shared" ref="P448:T448" si="4746">SUM(P449:P457)</f>
        <v>8</v>
      </c>
      <c r="Q448" s="265">
        <f t="shared" si="4746"/>
        <v>8</v>
      </c>
      <c r="R448" s="265">
        <f t="shared" si="4746"/>
        <v>76</v>
      </c>
      <c r="S448" s="265">
        <f t="shared" si="4746"/>
        <v>76</v>
      </c>
      <c r="T448" s="265">
        <f t="shared" si="4746"/>
        <v>130</v>
      </c>
      <c r="U448" s="265">
        <f t="shared" ref="U448:AM448" si="4747">SUM(U449:U457)</f>
        <v>130</v>
      </c>
      <c r="V448" s="265">
        <f t="shared" si="4747"/>
        <v>0</v>
      </c>
      <c r="W448" s="265">
        <f t="shared" si="4747"/>
        <v>0</v>
      </c>
      <c r="X448" s="265">
        <f t="shared" si="4747"/>
        <v>0</v>
      </c>
      <c r="Y448" s="265">
        <f t="shared" si="4747"/>
        <v>8</v>
      </c>
      <c r="Z448" s="265">
        <f t="shared" si="4747"/>
        <v>0</v>
      </c>
      <c r="AA448" s="265">
        <f t="shared" si="4747"/>
        <v>0</v>
      </c>
      <c r="AB448" s="265">
        <f t="shared" si="4747"/>
        <v>0</v>
      </c>
      <c r="AC448" s="265">
        <f t="shared" si="4747"/>
        <v>0</v>
      </c>
      <c r="AD448" s="265">
        <f t="shared" si="4747"/>
        <v>0</v>
      </c>
      <c r="AE448" s="265">
        <f t="shared" si="4747"/>
        <v>0</v>
      </c>
      <c r="AF448" s="265">
        <f t="shared" si="4747"/>
        <v>0</v>
      </c>
      <c r="AG448" s="265">
        <f t="shared" si="4747"/>
        <v>0</v>
      </c>
      <c r="AH448" s="265">
        <f t="shared" si="4747"/>
        <v>0</v>
      </c>
      <c r="AI448" s="268">
        <f t="shared" si="4747"/>
        <v>0</v>
      </c>
      <c r="AJ448" s="265">
        <f t="shared" si="4747"/>
        <v>0</v>
      </c>
      <c r="AK448" s="265">
        <f t="shared" si="4747"/>
        <v>0</v>
      </c>
      <c r="AL448" s="265">
        <f t="shared" si="4747"/>
        <v>0</v>
      </c>
      <c r="AM448" s="265">
        <f t="shared" si="4747"/>
        <v>0</v>
      </c>
      <c r="AN448" s="265">
        <f>SUM(AN449:AN457)</f>
        <v>0</v>
      </c>
      <c r="AO448" s="265">
        <f t="shared" ref="AO448" si="4748">SUM(AO449:AO457)</f>
        <v>0</v>
      </c>
      <c r="AP448" s="265">
        <f t="shared" ref="AP448:BH448" si="4749">SUM(AP449:AP457)</f>
        <v>0</v>
      </c>
      <c r="AQ448" s="265">
        <f t="shared" si="4749"/>
        <v>0</v>
      </c>
      <c r="AR448" s="265">
        <f t="shared" si="4749"/>
        <v>6</v>
      </c>
      <c r="AS448" s="265">
        <f t="shared" si="4749"/>
        <v>36</v>
      </c>
      <c r="AT448" s="265">
        <f t="shared" si="4749"/>
        <v>0</v>
      </c>
      <c r="AU448" s="265">
        <f t="shared" si="4749"/>
        <v>0</v>
      </c>
      <c r="AV448" s="265">
        <f t="shared" si="4749"/>
        <v>0</v>
      </c>
      <c r="AW448" s="265">
        <f t="shared" si="4749"/>
        <v>0</v>
      </c>
      <c r="AX448" s="265">
        <f t="shared" si="4749"/>
        <v>0</v>
      </c>
      <c r="AY448" s="265">
        <f t="shared" si="4749"/>
        <v>0</v>
      </c>
      <c r="AZ448" s="265">
        <f t="shared" si="4749"/>
        <v>0</v>
      </c>
      <c r="BA448" s="265">
        <f t="shared" si="4749"/>
        <v>0</v>
      </c>
      <c r="BB448" s="265">
        <f t="shared" si="4749"/>
        <v>0</v>
      </c>
      <c r="BC448" s="265">
        <f t="shared" si="4749"/>
        <v>0</v>
      </c>
      <c r="BD448" s="265">
        <f t="shared" si="4749"/>
        <v>0</v>
      </c>
      <c r="BE448" s="265">
        <f t="shared" si="4749"/>
        <v>0</v>
      </c>
      <c r="BF448" s="265">
        <f t="shared" si="4749"/>
        <v>0</v>
      </c>
      <c r="BG448" s="268">
        <f t="shared" si="4749"/>
        <v>258</v>
      </c>
      <c r="BH448" s="268">
        <f t="shared" si="4749"/>
        <v>250</v>
      </c>
      <c r="BI448" s="265"/>
      <c r="BJ448" s="265"/>
      <c r="BK448" s="265"/>
      <c r="BL448" s="265"/>
      <c r="BM448" s="265">
        <v>30</v>
      </c>
      <c r="BN448" s="266" t="s">
        <v>90</v>
      </c>
      <c r="BO448" s="266" t="s">
        <v>74</v>
      </c>
      <c r="BP448" s="265">
        <v>1</v>
      </c>
      <c r="BQ448" s="265"/>
      <c r="BR448" s="265"/>
      <c r="BS448" s="265"/>
      <c r="BT448" s="265"/>
      <c r="BU448" s="265"/>
      <c r="BV448" s="265"/>
      <c r="BW448" s="265"/>
      <c r="BX448" s="265">
        <f>SUM(BX449:BX457)</f>
        <v>478</v>
      </c>
      <c r="BY448" s="265">
        <f>SUM(BY449:BY457)</f>
        <v>412</v>
      </c>
      <c r="BZ448" s="265">
        <f>SUM(BZ449:BZ457)</f>
        <v>0</v>
      </c>
      <c r="CA448" s="265">
        <f t="shared" ref="CA448:CY448" si="4750">SUM(CA449:CA457)</f>
        <v>0</v>
      </c>
      <c r="CB448" s="265">
        <f t="shared" si="4750"/>
        <v>8</v>
      </c>
      <c r="CC448" s="265">
        <f t="shared" si="4750"/>
        <v>8</v>
      </c>
      <c r="CD448" s="265">
        <f t="shared" si="4750"/>
        <v>104</v>
      </c>
      <c r="CE448" s="265">
        <f t="shared" si="4750"/>
        <v>104</v>
      </c>
      <c r="CF448" s="265">
        <f t="shared" si="4750"/>
        <v>300</v>
      </c>
      <c r="CG448" s="265">
        <f t="shared" si="4750"/>
        <v>300</v>
      </c>
      <c r="CH448" s="265">
        <f t="shared" si="4750"/>
        <v>0</v>
      </c>
      <c r="CI448" s="265">
        <f t="shared" si="4750"/>
        <v>0</v>
      </c>
      <c r="CJ448" s="265">
        <f t="shared" si="4750"/>
        <v>4</v>
      </c>
      <c r="CK448" s="265">
        <f t="shared" si="4750"/>
        <v>17.100000000000001</v>
      </c>
      <c r="CL448" s="265">
        <f t="shared" si="4750"/>
        <v>0</v>
      </c>
      <c r="CM448" s="265">
        <f t="shared" si="4750"/>
        <v>0</v>
      </c>
      <c r="CN448" s="265">
        <f t="shared" si="4750"/>
        <v>0</v>
      </c>
      <c r="CO448" s="265">
        <f t="shared" si="4750"/>
        <v>0</v>
      </c>
      <c r="CP448" s="265">
        <f t="shared" si="4750"/>
        <v>0</v>
      </c>
      <c r="CQ448" s="265">
        <f t="shared" si="4750"/>
        <v>0</v>
      </c>
      <c r="CR448" s="265">
        <f t="shared" si="4750"/>
        <v>0</v>
      </c>
      <c r="CS448" s="265">
        <f t="shared" si="4750"/>
        <v>0</v>
      </c>
      <c r="CT448" s="265">
        <f t="shared" si="4750"/>
        <v>0</v>
      </c>
      <c r="CU448" s="268">
        <f t="shared" si="4750"/>
        <v>0</v>
      </c>
      <c r="CV448" s="265">
        <f t="shared" si="4750"/>
        <v>0</v>
      </c>
      <c r="CW448" s="265">
        <f t="shared" si="4750"/>
        <v>0</v>
      </c>
      <c r="CX448" s="265">
        <f t="shared" si="4750"/>
        <v>0</v>
      </c>
      <c r="CY448" s="265">
        <f t="shared" si="4750"/>
        <v>0</v>
      </c>
      <c r="CZ448" s="265">
        <f>SUM(CZ449:CZ457)</f>
        <v>0</v>
      </c>
      <c r="DA448" s="265">
        <f t="shared" ref="DA448:DT448" si="4751">SUM(DA449:DA457)</f>
        <v>0</v>
      </c>
      <c r="DB448" s="265">
        <f t="shared" si="4751"/>
        <v>0</v>
      </c>
      <c r="DC448" s="265">
        <f t="shared" si="4751"/>
        <v>0</v>
      </c>
      <c r="DD448" s="265">
        <f t="shared" si="4751"/>
        <v>6</v>
      </c>
      <c r="DE448" s="265">
        <f t="shared" si="4751"/>
        <v>30</v>
      </c>
      <c r="DF448" s="265">
        <f t="shared" si="4751"/>
        <v>0</v>
      </c>
      <c r="DG448" s="265">
        <f t="shared" si="4751"/>
        <v>0</v>
      </c>
      <c r="DH448" s="265">
        <f t="shared" si="4751"/>
        <v>1</v>
      </c>
      <c r="DI448" s="265">
        <f t="shared" si="4751"/>
        <v>80</v>
      </c>
      <c r="DJ448" s="265">
        <f t="shared" si="4751"/>
        <v>2</v>
      </c>
      <c r="DK448" s="265">
        <f t="shared" si="4751"/>
        <v>16</v>
      </c>
      <c r="DL448" s="265">
        <f t="shared" si="4751"/>
        <v>0</v>
      </c>
      <c r="DM448" s="265">
        <f t="shared" si="4751"/>
        <v>0</v>
      </c>
      <c r="DN448" s="265">
        <f t="shared" si="4751"/>
        <v>0</v>
      </c>
      <c r="DO448" s="265">
        <f t="shared" si="4751"/>
        <v>0</v>
      </c>
      <c r="DP448" s="265">
        <f t="shared" si="4751"/>
        <v>0</v>
      </c>
      <c r="DQ448" s="265">
        <f t="shared" si="4751"/>
        <v>0</v>
      </c>
      <c r="DR448" s="265">
        <f t="shared" si="4751"/>
        <v>0</v>
      </c>
      <c r="DS448" s="268">
        <f t="shared" si="4751"/>
        <v>559.1</v>
      </c>
      <c r="DT448" s="268">
        <f t="shared" si="4751"/>
        <v>542</v>
      </c>
      <c r="DU448" s="265"/>
      <c r="DV448" s="265"/>
      <c r="DW448" s="265"/>
      <c r="DX448" s="265"/>
      <c r="DY448" s="265">
        <v>30</v>
      </c>
      <c r="DZ448" s="266" t="s">
        <v>90</v>
      </c>
      <c r="EA448" s="266" t="s">
        <v>74</v>
      </c>
      <c r="EB448" s="265">
        <v>1</v>
      </c>
      <c r="EC448" s="265"/>
      <c r="ED448" s="265"/>
      <c r="EE448" s="265"/>
      <c r="EF448" s="265"/>
      <c r="EG448" s="265"/>
      <c r="EH448" s="265"/>
      <c r="EI448" s="265"/>
      <c r="EJ448" s="265">
        <f t="shared" ref="EJ448:EL448" si="4752">SUM(EJ449:EJ465)</f>
        <v>706</v>
      </c>
      <c r="EK448" s="265">
        <f t="shared" si="4752"/>
        <v>626</v>
      </c>
      <c r="EL448" s="265">
        <f t="shared" si="4752"/>
        <v>0</v>
      </c>
      <c r="EM448" s="265">
        <f>SUM(EM449:EM465)</f>
        <v>0</v>
      </c>
      <c r="EN448" s="265">
        <f t="shared" ref="EN448:FA448" si="4753">SUM(EN449:EN465)</f>
        <v>16</v>
      </c>
      <c r="EO448" s="265">
        <f t="shared" si="4753"/>
        <v>16</v>
      </c>
      <c r="EP448" s="265">
        <f t="shared" si="4753"/>
        <v>180</v>
      </c>
      <c r="EQ448" s="265">
        <f t="shared" si="4753"/>
        <v>180</v>
      </c>
      <c r="ER448" s="265">
        <f t="shared" si="4753"/>
        <v>430</v>
      </c>
      <c r="ES448" s="265">
        <f t="shared" si="4753"/>
        <v>430</v>
      </c>
      <c r="ET448" s="265">
        <f t="shared" si="4753"/>
        <v>0</v>
      </c>
      <c r="EU448" s="265">
        <f t="shared" si="4753"/>
        <v>0</v>
      </c>
      <c r="EV448" s="265">
        <f t="shared" si="4753"/>
        <v>4</v>
      </c>
      <c r="EW448" s="268">
        <f t="shared" si="4753"/>
        <v>25.1</v>
      </c>
      <c r="EX448" s="265">
        <f t="shared" si="4753"/>
        <v>0</v>
      </c>
      <c r="EY448" s="265">
        <f t="shared" si="4753"/>
        <v>0</v>
      </c>
      <c r="EZ448" s="265">
        <f t="shared" si="4753"/>
        <v>0</v>
      </c>
      <c r="FA448" s="265">
        <f t="shared" si="4753"/>
        <v>0</v>
      </c>
      <c r="FB448" s="265">
        <f t="shared" ref="FB448:FQ448" si="4754">SUM(FB449:FB465)</f>
        <v>0</v>
      </c>
      <c r="FC448" s="265">
        <f t="shared" si="4754"/>
        <v>0</v>
      </c>
      <c r="FD448" s="265">
        <f t="shared" si="4754"/>
        <v>0</v>
      </c>
      <c r="FE448" s="265">
        <f t="shared" si="4754"/>
        <v>0</v>
      </c>
      <c r="FF448" s="265">
        <f t="shared" si="4754"/>
        <v>0</v>
      </c>
      <c r="FG448" s="268">
        <f t="shared" si="4754"/>
        <v>0</v>
      </c>
      <c r="FH448" s="265">
        <f t="shared" si="4754"/>
        <v>0</v>
      </c>
      <c r="FI448" s="265">
        <f t="shared" si="4754"/>
        <v>0</v>
      </c>
      <c r="FJ448" s="265">
        <f t="shared" si="4754"/>
        <v>0</v>
      </c>
      <c r="FK448" s="265">
        <f t="shared" si="4754"/>
        <v>0</v>
      </c>
      <c r="FL448" s="265">
        <f t="shared" si="4754"/>
        <v>0</v>
      </c>
      <c r="FM448" s="265">
        <f t="shared" si="4754"/>
        <v>0</v>
      </c>
      <c r="FN448" s="265">
        <f t="shared" si="4754"/>
        <v>0</v>
      </c>
      <c r="FO448" s="265">
        <f t="shared" si="4754"/>
        <v>0</v>
      </c>
      <c r="FP448" s="265">
        <f t="shared" si="4754"/>
        <v>12</v>
      </c>
      <c r="FQ448" s="265">
        <f t="shared" si="4754"/>
        <v>66</v>
      </c>
      <c r="FR448" s="265"/>
      <c r="FS448" s="265">
        <f t="shared" ref="FS448:GF448" si="4755">SUM(FS449:FS465)</f>
        <v>0</v>
      </c>
      <c r="FT448" s="265">
        <f t="shared" si="4755"/>
        <v>1</v>
      </c>
      <c r="FU448" s="265">
        <f t="shared" si="4755"/>
        <v>80</v>
      </c>
      <c r="FV448" s="265">
        <f t="shared" si="4755"/>
        <v>2</v>
      </c>
      <c r="FW448" s="265">
        <f t="shared" si="4755"/>
        <v>16</v>
      </c>
      <c r="FX448" s="265">
        <f t="shared" si="4755"/>
        <v>0</v>
      </c>
      <c r="FY448" s="265">
        <f t="shared" si="4755"/>
        <v>0</v>
      </c>
      <c r="FZ448" s="265">
        <f t="shared" si="4755"/>
        <v>0</v>
      </c>
      <c r="GA448" s="265">
        <f t="shared" si="4755"/>
        <v>0</v>
      </c>
      <c r="GB448" s="265">
        <f t="shared" si="4755"/>
        <v>0</v>
      </c>
      <c r="GC448" s="265">
        <f t="shared" si="4755"/>
        <v>0</v>
      </c>
      <c r="GD448" s="265">
        <f t="shared" si="4755"/>
        <v>0</v>
      </c>
      <c r="GE448" s="271">
        <f t="shared" si="4755"/>
        <v>817.1</v>
      </c>
      <c r="GF448" s="272">
        <f t="shared" si="4755"/>
        <v>792</v>
      </c>
      <c r="GG448" s="265"/>
      <c r="GH448" s="265"/>
      <c r="GI448" s="265"/>
      <c r="GJ448" s="265"/>
      <c r="GL448" s="274"/>
      <c r="GM448" s="274"/>
      <c r="GN448" s="278"/>
      <c r="GO448" s="278"/>
      <c r="GP448" s="279"/>
      <c r="GR448" s="276"/>
    </row>
    <row r="449" spans="1:200" s="6" customFormat="1" ht="25.5" hidden="1" customHeight="1">
      <c r="A449" s="80"/>
      <c r="B449" s="254" t="s">
        <v>110</v>
      </c>
      <c r="C449" s="228" t="s">
        <v>147</v>
      </c>
      <c r="D449" s="228" t="s">
        <v>112</v>
      </c>
      <c r="E449" s="228" t="s">
        <v>148</v>
      </c>
      <c r="F449" s="228">
        <v>325</v>
      </c>
      <c r="G449" s="228">
        <v>5</v>
      </c>
      <c r="H449" s="228">
        <f>23+22+21</f>
        <v>66</v>
      </c>
      <c r="I449" s="228">
        <v>1</v>
      </c>
      <c r="J449" s="228">
        <v>1</v>
      </c>
      <c r="K449" s="228">
        <v>1</v>
      </c>
      <c r="L449" s="256">
        <v>44</v>
      </c>
      <c r="M449" s="229">
        <f t="shared" ref="M449:M453" si="4756">SUM(N449+P449+R449+T449+V449)</f>
        <v>44</v>
      </c>
      <c r="N449" s="230"/>
      <c r="O449" s="231">
        <f t="shared" ref="O449:O452" si="4757">SUM(N449)*I449</f>
        <v>0</v>
      </c>
      <c r="P449" s="230"/>
      <c r="Q449" s="231">
        <f t="shared" ref="Q449:Q453" si="4758">J449*P449</f>
        <v>0</v>
      </c>
      <c r="R449" s="230">
        <v>38</v>
      </c>
      <c r="S449" s="231">
        <f t="shared" ref="S449:S452" si="4759">SUM(R449)*J449</f>
        <v>38</v>
      </c>
      <c r="T449" s="230">
        <v>6</v>
      </c>
      <c r="U449" s="231">
        <f t="shared" ref="U449:U452" si="4760">SUM(T449)*K449</f>
        <v>6</v>
      </c>
      <c r="V449" s="230"/>
      <c r="W449" s="231">
        <f t="shared" ref="W449:W452" si="4761">SUM(V449)*J449*5</f>
        <v>0</v>
      </c>
      <c r="X449" s="232">
        <f t="shared" ref="X449:X452" si="4762">SUM(K449*AX449*2+K449*AZ449*2)</f>
        <v>0</v>
      </c>
      <c r="Y449" s="232">
        <v>2</v>
      </c>
      <c r="Z449" s="230"/>
      <c r="AA449" s="231"/>
      <c r="AB449" s="230"/>
      <c r="AC449" s="232">
        <f t="shared" ref="AC449:AC452" si="4763">SUM(AB449)*3*H449/5</f>
        <v>0</v>
      </c>
      <c r="AD449" s="230"/>
      <c r="AE449" s="233">
        <f t="shared" ref="AE449:AE454" si="4764">SUM(AD449*H449*(30+4))</f>
        <v>0</v>
      </c>
      <c r="AF449" s="230"/>
      <c r="AG449" s="234">
        <f t="shared" ref="AG449:AG455" si="4765">SUM(AF449*H449*3)</f>
        <v>0</v>
      </c>
      <c r="AH449" s="230"/>
      <c r="AI449" s="232">
        <f t="shared" ref="AI449:AI455" si="4766">SUM(AH449*H449/3)</f>
        <v>0</v>
      </c>
      <c r="AJ449" s="230"/>
      <c r="AK449" s="232">
        <f t="shared" ref="AK449" si="4767">SUM(AJ449*H449*2/3)</f>
        <v>0</v>
      </c>
      <c r="AL449" s="230"/>
      <c r="AM449" s="231">
        <f t="shared" ref="AM449" si="4768">SUM(AL449*H449)</f>
        <v>0</v>
      </c>
      <c r="AN449" s="230"/>
      <c r="AO449" s="231">
        <f t="shared" ref="AO449" si="4769">SUM(AN449*J449)</f>
        <v>0</v>
      </c>
      <c r="AP449" s="230"/>
      <c r="AQ449" s="232">
        <f t="shared" ref="AQ449:AQ455" si="4770">SUM(AP449*H449*2)</f>
        <v>0</v>
      </c>
      <c r="AR449" s="230">
        <v>1</v>
      </c>
      <c r="AS449" s="232">
        <f>AR449*K449*6</f>
        <v>6</v>
      </c>
      <c r="AT449" s="230"/>
      <c r="AU449" s="232">
        <f t="shared" ref="AU449:AU455" si="4771">AT449*H449/3</f>
        <v>0</v>
      </c>
      <c r="AV449" s="230"/>
      <c r="AW449" s="234">
        <f t="shared" ref="AW449:AW455" si="4772">SUM(AV449*H449/3)</f>
        <v>0</v>
      </c>
      <c r="AX449" s="230"/>
      <c r="AY449" s="232">
        <f t="shared" ref="AY449:AY454" si="4773">SUM(J449*AX449*8*2)</f>
        <v>0</v>
      </c>
      <c r="AZ449" s="230"/>
      <c r="BA449" s="232">
        <f t="shared" ref="BA449:BA454" si="4774">SUM(AZ449*K449*5*6)</f>
        <v>0</v>
      </c>
      <c r="BB449" s="248"/>
      <c r="BC449" s="234"/>
      <c r="BD449" s="248"/>
      <c r="BE449" s="234"/>
      <c r="BF449" s="234"/>
      <c r="BG449" s="234">
        <f t="shared" ref="BG449:BG465" si="4775">SUM(AO449+BE449+BC449+BA449+AY449+AW449+AS449+AQ449+AK449+AM449+AI449+AG449+AE449+AC449+AA449+Y449+X449+W449+U449+Q449+O449+S449+AU449)</f>
        <v>52</v>
      </c>
      <c r="BH449" s="234">
        <f t="shared" ref="BH449:BH465" si="4776">SUM(O449+Q449+U449+W449+X449+AS449+AW449+AY449+BA449+BC449+S449+AQ449)</f>
        <v>50</v>
      </c>
      <c r="BI449" s="80"/>
      <c r="BJ449" s="80"/>
      <c r="BK449" s="80"/>
      <c r="BL449" s="80"/>
      <c r="BM449" s="80"/>
      <c r="BN449" s="227" t="s">
        <v>110</v>
      </c>
      <c r="BO449" s="228" t="s">
        <v>147</v>
      </c>
      <c r="BP449" s="228" t="s">
        <v>112</v>
      </c>
      <c r="BQ449" s="228" t="s">
        <v>148</v>
      </c>
      <c r="BR449" s="228">
        <v>325</v>
      </c>
      <c r="BS449" s="228">
        <v>6</v>
      </c>
      <c r="BT449" s="228">
        <f>23+22+21</f>
        <v>66</v>
      </c>
      <c r="BU449" s="228">
        <v>1</v>
      </c>
      <c r="BV449" s="228">
        <v>1</v>
      </c>
      <c r="BW449" s="228">
        <v>1</v>
      </c>
      <c r="BX449" s="256">
        <v>70</v>
      </c>
      <c r="BY449" s="229">
        <f t="shared" ref="BY449:BY453" si="4777">SUM(BZ449+CB449+CD449+CF449+CH449)</f>
        <v>70</v>
      </c>
      <c r="BZ449" s="230"/>
      <c r="CA449" s="231">
        <f t="shared" ref="CA449" si="4778">SUM(BZ449)*BU449</f>
        <v>0</v>
      </c>
      <c r="CB449" s="230"/>
      <c r="CC449" s="231">
        <f t="shared" ref="CC449:CC453" si="4779">BV449*CB449</f>
        <v>0</v>
      </c>
      <c r="CD449" s="230">
        <v>52</v>
      </c>
      <c r="CE449" s="231">
        <f t="shared" ref="CE449" si="4780">SUM(CD449)*BV449</f>
        <v>52</v>
      </c>
      <c r="CF449" s="230">
        <v>18</v>
      </c>
      <c r="CG449" s="231">
        <f t="shared" ref="CG449:CG452" si="4781">SUM(CF449)*BW449</f>
        <v>18</v>
      </c>
      <c r="CH449" s="230"/>
      <c r="CI449" s="231">
        <f t="shared" ref="CI449:CI457" si="4782">SUM(CH449)*BV449*5</f>
        <v>0</v>
      </c>
      <c r="CJ449" s="232">
        <f t="shared" ref="CJ449" si="4783">SUM(BW449*DJ449*2+BW449*DL449*2)</f>
        <v>0</v>
      </c>
      <c r="CK449" s="232">
        <f t="shared" ref="CK449:CK452" si="4784">SUM(BX449*5/100*BV449)</f>
        <v>3.5</v>
      </c>
      <c r="CL449" s="230"/>
      <c r="CM449" s="231"/>
      <c r="CN449" s="230"/>
      <c r="CO449" s="232">
        <f t="shared" ref="CO449" si="4785">SUM(CN449)*3*BT449/5</f>
        <v>0</v>
      </c>
      <c r="CP449" s="230"/>
      <c r="CQ449" s="233">
        <f t="shared" ref="CQ449" si="4786">SUM(CP449*BT449*(30+4))</f>
        <v>0</v>
      </c>
      <c r="CR449" s="230"/>
      <c r="CS449" s="234">
        <f t="shared" ref="CS449" si="4787">SUM(CR449*BT449*3)</f>
        <v>0</v>
      </c>
      <c r="CT449" s="230"/>
      <c r="CU449" s="232">
        <f t="shared" ref="CU449" si="4788">SUM(CT449*BT449/3)</f>
        <v>0</v>
      </c>
      <c r="CV449" s="230"/>
      <c r="CW449" s="232">
        <f t="shared" ref="CW449" si="4789">SUM(CV449*BT449*2/3)</f>
        <v>0</v>
      </c>
      <c r="CX449" s="230"/>
      <c r="CY449" s="231">
        <f t="shared" ref="CY449" si="4790">SUM(CX449*BT449)</f>
        <v>0</v>
      </c>
      <c r="CZ449" s="230"/>
      <c r="DA449" s="231">
        <f t="shared" ref="DA449" si="4791">SUM(CZ449*BV449)</f>
        <v>0</v>
      </c>
      <c r="DB449" s="230"/>
      <c r="DC449" s="232">
        <f t="shared" ref="DC449" si="4792">SUM(DB449*BT449*2)</f>
        <v>0</v>
      </c>
      <c r="DD449" s="230">
        <v>1</v>
      </c>
      <c r="DE449" s="232">
        <f>DD449*BW449*6</f>
        <v>6</v>
      </c>
      <c r="DF449" s="230"/>
      <c r="DG449" s="232">
        <f t="shared" ref="DG449:DG457" si="4793">DF449*BT449/3</f>
        <v>0</v>
      </c>
      <c r="DH449" s="230"/>
      <c r="DI449" s="234">
        <f t="shared" ref="DI449" si="4794">SUM(DH449*BT449/3)</f>
        <v>0</v>
      </c>
      <c r="DJ449" s="230"/>
      <c r="DK449" s="232">
        <f t="shared" ref="DK449:DK450" si="4795">SUM(BV449*DJ449*8*2)</f>
        <v>0</v>
      </c>
      <c r="DL449" s="230"/>
      <c r="DM449" s="232">
        <f t="shared" ref="DM449" si="4796">SUM(DL449*BW449*5*6)</f>
        <v>0</v>
      </c>
      <c r="DN449" s="248"/>
      <c r="DO449" s="234"/>
      <c r="DP449" s="248"/>
      <c r="DQ449" s="234"/>
      <c r="DR449" s="234"/>
      <c r="DS449" s="234">
        <f t="shared" ref="DS449:DS465" si="4797">SUM(DA449+DQ449+DO449+DM449+DK449+DI449+DE449+DC449+CW449+CY449+CU449+CS449+CQ449+CO449+CM449+CK449+CJ449+CI449+CG449+CC449+CA449+CE449+DG449)</f>
        <v>79.5</v>
      </c>
      <c r="DT449" s="234">
        <f t="shared" ref="DT449:DT465" si="4798">SUM(CA449+CC449+CG449+CI449+CJ449+DE449+DI449+DK449+DM449+DO449+CE449+DC449)</f>
        <v>76</v>
      </c>
      <c r="DU449" s="234"/>
      <c r="DV449" s="227"/>
      <c r="DW449" s="227"/>
      <c r="DX449" s="227"/>
      <c r="DY449" s="80"/>
      <c r="DZ449" s="234"/>
      <c r="EA449" s="250"/>
      <c r="EB449" s="250"/>
      <c r="EC449" s="80"/>
      <c r="ED449" s="80"/>
      <c r="EE449" s="80"/>
      <c r="EF449" s="80"/>
      <c r="EG449" s="80"/>
      <c r="EH449" s="80"/>
      <c r="EI449" s="80"/>
      <c r="EJ449" s="80">
        <f t="shared" ref="EJ449:EJ465" si="4799">SUM(L449+BX449)</f>
        <v>114</v>
      </c>
      <c r="EK449" s="80">
        <f t="shared" ref="EK449:EK465" si="4800">SUM(M449+BY449)</f>
        <v>114</v>
      </c>
      <c r="EL449" s="80">
        <f t="shared" ref="EL449:EL465" si="4801">SUM(N449+BZ449)</f>
        <v>0</v>
      </c>
      <c r="EM449" s="237">
        <f t="shared" ref="EM449:EM465" si="4802">SUM(O449+CA449)</f>
        <v>0</v>
      </c>
      <c r="EN449" s="80">
        <f t="shared" ref="EN449:EN465" si="4803">SUM(P449+CB449)</f>
        <v>0</v>
      </c>
      <c r="EO449" s="80">
        <f t="shared" ref="EO449:EO465" si="4804">SUM(Q449+CC449)</f>
        <v>0</v>
      </c>
      <c r="EP449" s="80">
        <f t="shared" ref="EP449:EP465" si="4805">SUM(R449+CD449)</f>
        <v>90</v>
      </c>
      <c r="EQ449" s="80">
        <f t="shared" ref="EQ449:EQ465" si="4806">SUM(S449+CE449)</f>
        <v>90</v>
      </c>
      <c r="ER449" s="80">
        <f t="shared" ref="ER449:ER465" si="4807">SUM(T449+CF449)</f>
        <v>24</v>
      </c>
      <c r="ES449" s="80">
        <f t="shared" ref="ES449:ES465" si="4808">SUM(U449+CG449)</f>
        <v>24</v>
      </c>
      <c r="ET449" s="80">
        <f t="shared" ref="ET449:ET465" si="4809">SUM(V449+CH449)</f>
        <v>0</v>
      </c>
      <c r="EU449" s="80">
        <f t="shared" ref="EU449:EU465" si="4810">SUM(W449+CI449)</f>
        <v>0</v>
      </c>
      <c r="EV449" s="80">
        <f t="shared" ref="EV449:EV465" si="4811">SUM(X449+CJ449)</f>
        <v>0</v>
      </c>
      <c r="EW449" s="237">
        <f t="shared" ref="EW449:EW465" si="4812">SUM(Y449+CK449)</f>
        <v>5.5</v>
      </c>
      <c r="EX449" s="80">
        <f t="shared" ref="EX449:EX465" si="4813">SUM(Z449+CL449)</f>
        <v>0</v>
      </c>
      <c r="EY449" s="80">
        <f t="shared" ref="EY449:EY465" si="4814">SUM(AA449+CM449)</f>
        <v>0</v>
      </c>
      <c r="EZ449" s="80">
        <f t="shared" ref="EZ449:EZ465" si="4815">SUM(AB449+CN449)</f>
        <v>0</v>
      </c>
      <c r="FA449" s="80">
        <f t="shared" ref="FA449:FA465" si="4816">SUM(AC449+CO449)</f>
        <v>0</v>
      </c>
      <c r="FB449" s="80">
        <f t="shared" ref="FB449:FB465" si="4817">SUM(AD449+CP449)</f>
        <v>0</v>
      </c>
      <c r="FC449" s="80">
        <f t="shared" ref="FC449:FC465" si="4818">SUM(AE449+CQ449)</f>
        <v>0</v>
      </c>
      <c r="FD449" s="80">
        <f t="shared" ref="FD449:FD465" si="4819">SUM(AF449+CR449)</f>
        <v>0</v>
      </c>
      <c r="FE449" s="80">
        <f t="shared" ref="FE449:FE465" si="4820">SUM(AG449+CS449)</f>
        <v>0</v>
      </c>
      <c r="FF449" s="80">
        <f t="shared" ref="FF449:FF465" si="4821">SUM(AH449+CT449)</f>
        <v>0</v>
      </c>
      <c r="FG449" s="237">
        <f t="shared" ref="FG449:FG465" si="4822">SUM(AI449+CU449)</f>
        <v>0</v>
      </c>
      <c r="FH449" s="80">
        <f t="shared" ref="FH449:FH465" si="4823">SUM(AJ449+CV449)</f>
        <v>0</v>
      </c>
      <c r="FI449" s="80">
        <f t="shared" ref="FI449:FI465" si="4824">SUM(AK449+CW449)</f>
        <v>0</v>
      </c>
      <c r="FJ449" s="80">
        <f t="shared" ref="FJ449:FJ465" si="4825">SUM(AL449+CX449)</f>
        <v>0</v>
      </c>
      <c r="FK449" s="80">
        <f t="shared" ref="FK449:FK465" si="4826">SUM(AM449+CY449)</f>
        <v>0</v>
      </c>
      <c r="FL449" s="80">
        <f t="shared" ref="FL449:FL465" si="4827">SUM(AN449+CZ449)</f>
        <v>0</v>
      </c>
      <c r="FM449" s="80">
        <f t="shared" ref="FM449:FM465" si="4828">SUM(AO449+DA449)</f>
        <v>0</v>
      </c>
      <c r="FN449" s="80">
        <f t="shared" ref="FN449:FN465" si="4829">SUM(AP449+DB449)</f>
        <v>0</v>
      </c>
      <c r="FO449" s="80">
        <f t="shared" ref="FO449:FO465" si="4830">SUM(AQ449+DC449)</f>
        <v>0</v>
      </c>
      <c r="FP449" s="80">
        <f t="shared" ref="FP449:FP465" si="4831">SUM(AR449+DD449)</f>
        <v>2</v>
      </c>
      <c r="FQ449" s="80">
        <f t="shared" ref="FQ449:FQ465" si="4832">SUM(AS449+DE449)</f>
        <v>12</v>
      </c>
      <c r="FR449" s="80"/>
      <c r="FS449" s="80">
        <f t="shared" ref="FS449:FS465" si="4833">SUM(AU449+DG449)</f>
        <v>0</v>
      </c>
      <c r="FT449" s="80">
        <f t="shared" ref="FT449:FT465" si="4834">SUM(AV449+DH449)</f>
        <v>0</v>
      </c>
      <c r="FU449" s="80">
        <f t="shared" ref="FU449:FU465" si="4835">SUM(AW449+DI449)</f>
        <v>0</v>
      </c>
      <c r="FV449" s="80">
        <f t="shared" ref="FV449:FV465" si="4836">SUM(AX449+DJ449)</f>
        <v>0</v>
      </c>
      <c r="FW449" s="80">
        <f t="shared" ref="FW449:FW465" si="4837">SUM(AY449+DK449)</f>
        <v>0</v>
      </c>
      <c r="FX449" s="80">
        <f t="shared" ref="FX449:FX465" si="4838">SUM(AZ449+DL449)</f>
        <v>0</v>
      </c>
      <c r="FY449" s="80">
        <f t="shared" ref="FY449:FY465" si="4839">SUM(BA449+DM449)</f>
        <v>0</v>
      </c>
      <c r="FZ449" s="80">
        <f t="shared" ref="FZ449:FZ465" si="4840">SUM(BB449+DN449)</f>
        <v>0</v>
      </c>
      <c r="GA449" s="80">
        <f t="shared" ref="GA449:GA465" si="4841">SUM(BC449+DO449)</f>
        <v>0</v>
      </c>
      <c r="GB449" s="80">
        <f t="shared" ref="GB449:GB465" si="4842">SUM(BD449+DP449)</f>
        <v>0</v>
      </c>
      <c r="GC449" s="80">
        <f t="shared" ref="GC449:GC465" si="4843">SUM(BE449+DQ449)</f>
        <v>0</v>
      </c>
      <c r="GD449" s="80">
        <f t="shared" ref="GD449:GD465" si="4844">SUM(BF449+DR449)</f>
        <v>0</v>
      </c>
      <c r="GE449" s="238">
        <f t="shared" ref="GE449:GE465" si="4845">SUM(BG449+DS449)</f>
        <v>131.5</v>
      </c>
      <c r="GF449" s="239">
        <f t="shared" ref="GF449:GF465" si="4846">SUM(BH449+DT449)</f>
        <v>126</v>
      </c>
      <c r="GG449" s="80"/>
      <c r="GH449" s="80"/>
      <c r="GI449" s="80"/>
      <c r="GJ449" s="80"/>
      <c r="GL449" s="240"/>
      <c r="GM449" s="240"/>
      <c r="GN449" s="241"/>
      <c r="GO449" s="242"/>
      <c r="GP449" s="247"/>
      <c r="GR449" s="244"/>
    </row>
    <row r="450" spans="1:200" s="2" customFormat="1" ht="24.95" hidden="1" customHeight="1">
      <c r="A450" s="31"/>
      <c r="B450" s="102" t="s">
        <v>110</v>
      </c>
      <c r="C450" s="45" t="s">
        <v>147</v>
      </c>
      <c r="D450" s="45" t="s">
        <v>112</v>
      </c>
      <c r="E450" s="45" t="s">
        <v>148</v>
      </c>
      <c r="F450" s="45">
        <v>428</v>
      </c>
      <c r="G450" s="45">
        <v>7</v>
      </c>
      <c r="H450" s="45">
        <v>72</v>
      </c>
      <c r="I450" s="45">
        <v>1</v>
      </c>
      <c r="J450" s="45">
        <v>1</v>
      </c>
      <c r="K450" s="45">
        <v>1</v>
      </c>
      <c r="L450" s="44">
        <v>44</v>
      </c>
      <c r="M450" s="99">
        <f t="shared" si="4756"/>
        <v>44</v>
      </c>
      <c r="N450" s="62"/>
      <c r="O450" s="58">
        <f t="shared" si="4757"/>
        <v>0</v>
      </c>
      <c r="P450" s="62"/>
      <c r="Q450" s="58">
        <f t="shared" si="4758"/>
        <v>0</v>
      </c>
      <c r="R450" s="62">
        <v>38</v>
      </c>
      <c r="S450" s="58">
        <f t="shared" si="4759"/>
        <v>38</v>
      </c>
      <c r="T450" s="62">
        <v>6</v>
      </c>
      <c r="U450" s="58">
        <f t="shared" si="4760"/>
        <v>6</v>
      </c>
      <c r="V450" s="62"/>
      <c r="W450" s="58">
        <f t="shared" si="4761"/>
        <v>0</v>
      </c>
      <c r="X450" s="51">
        <f t="shared" si="4762"/>
        <v>0</v>
      </c>
      <c r="Y450" s="51">
        <v>2</v>
      </c>
      <c r="Z450" s="62"/>
      <c r="AA450" s="58"/>
      <c r="AB450" s="62"/>
      <c r="AC450" s="51">
        <f t="shared" si="4763"/>
        <v>0</v>
      </c>
      <c r="AD450" s="62"/>
      <c r="AE450" s="100">
        <f t="shared" si="4764"/>
        <v>0</v>
      </c>
      <c r="AF450" s="62"/>
      <c r="AG450" s="52">
        <f t="shared" si="4765"/>
        <v>0</v>
      </c>
      <c r="AH450" s="62"/>
      <c r="AI450" s="51">
        <f t="shared" si="4766"/>
        <v>0</v>
      </c>
      <c r="AJ450" s="62"/>
      <c r="AK450" s="51">
        <f>SUM(AJ450*H450*2/3)</f>
        <v>0</v>
      </c>
      <c r="AL450" s="62"/>
      <c r="AM450" s="58">
        <f>SUM(AL450*H450)</f>
        <v>0</v>
      </c>
      <c r="AN450" s="62"/>
      <c r="AO450" s="58">
        <f>SUM(AN450*J450)</f>
        <v>0</v>
      </c>
      <c r="AP450" s="62"/>
      <c r="AQ450" s="51">
        <f t="shared" si="4770"/>
        <v>0</v>
      </c>
      <c r="AR450" s="62">
        <v>1</v>
      </c>
      <c r="AS450" s="51">
        <f t="shared" ref="AS450" si="4847">AR450*K450*6</f>
        <v>6</v>
      </c>
      <c r="AT450" s="62"/>
      <c r="AU450" s="51">
        <f t="shared" si="4771"/>
        <v>0</v>
      </c>
      <c r="AV450" s="62"/>
      <c r="AW450" s="52">
        <f t="shared" si="4772"/>
        <v>0</v>
      </c>
      <c r="AX450" s="62"/>
      <c r="AY450" s="51">
        <f t="shared" si="4773"/>
        <v>0</v>
      </c>
      <c r="AZ450" s="62"/>
      <c r="BA450" s="51">
        <f t="shared" si="4774"/>
        <v>0</v>
      </c>
      <c r="BB450" s="63"/>
      <c r="BC450" s="52"/>
      <c r="BD450" s="63"/>
      <c r="BE450" s="52"/>
      <c r="BF450" s="52"/>
      <c r="BG450" s="52">
        <f t="shared" si="4775"/>
        <v>52</v>
      </c>
      <c r="BH450" s="52">
        <f t="shared" si="4776"/>
        <v>50</v>
      </c>
      <c r="BI450" s="44"/>
      <c r="BJ450" s="44"/>
      <c r="BK450" s="44"/>
      <c r="BL450" s="31"/>
      <c r="BM450" s="31"/>
      <c r="BN450" s="44" t="s">
        <v>110</v>
      </c>
      <c r="BO450" s="45" t="s">
        <v>147</v>
      </c>
      <c r="BP450" s="45" t="s">
        <v>112</v>
      </c>
      <c r="BQ450" s="45" t="s">
        <v>148</v>
      </c>
      <c r="BR450" s="45">
        <v>428</v>
      </c>
      <c r="BS450" s="45">
        <v>8</v>
      </c>
      <c r="BT450" s="45">
        <v>72</v>
      </c>
      <c r="BU450" s="45">
        <v>1</v>
      </c>
      <c r="BV450" s="45">
        <v>1</v>
      </c>
      <c r="BW450" s="45">
        <v>1</v>
      </c>
      <c r="BX450" s="44">
        <v>70</v>
      </c>
      <c r="BY450" s="99">
        <f t="shared" si="4777"/>
        <v>70</v>
      </c>
      <c r="BZ450" s="62"/>
      <c r="CA450" s="58">
        <f t="shared" ref="CA450" si="4848">SUM(BZ450)*BU450</f>
        <v>0</v>
      </c>
      <c r="CB450" s="62"/>
      <c r="CC450" s="58">
        <f t="shared" si="4779"/>
        <v>0</v>
      </c>
      <c r="CD450" s="62">
        <v>52</v>
      </c>
      <c r="CE450" s="58">
        <f t="shared" ref="CE450" si="4849">SUM(CD450)*BV450</f>
        <v>52</v>
      </c>
      <c r="CF450" s="62">
        <v>18</v>
      </c>
      <c r="CG450" s="58">
        <f t="shared" si="4781"/>
        <v>18</v>
      </c>
      <c r="CH450" s="62"/>
      <c r="CI450" s="58">
        <f t="shared" si="4782"/>
        <v>0</v>
      </c>
      <c r="CJ450" s="51">
        <f>SUM(BW450*DJ450*2+BW450*DL450*2)</f>
        <v>0</v>
      </c>
      <c r="CK450" s="51">
        <f t="shared" si="4784"/>
        <v>3.5</v>
      </c>
      <c r="CL450" s="62"/>
      <c r="CM450" s="58"/>
      <c r="CN450" s="62"/>
      <c r="CO450" s="51">
        <f>SUM(CN450)*3*BT450/5</f>
        <v>0</v>
      </c>
      <c r="CP450" s="62"/>
      <c r="CQ450" s="100">
        <f>SUM(CP450*BT450*(30+4))</f>
        <v>0</v>
      </c>
      <c r="CR450" s="62"/>
      <c r="CS450" s="52">
        <f>SUM(CR450*BT450*3)</f>
        <v>0</v>
      </c>
      <c r="CT450" s="62"/>
      <c r="CU450" s="51">
        <f>SUM(CT450*BT450/3)</f>
        <v>0</v>
      </c>
      <c r="CV450" s="62"/>
      <c r="CW450" s="51">
        <f>SUM(CV450*BT450*2/3)</f>
        <v>0</v>
      </c>
      <c r="CX450" s="62"/>
      <c r="CY450" s="58">
        <f>SUM(CX450*BT450)</f>
        <v>0</v>
      </c>
      <c r="CZ450" s="62"/>
      <c r="DA450" s="58">
        <f>SUM(CZ450*BV450)</f>
        <v>0</v>
      </c>
      <c r="DB450" s="62"/>
      <c r="DC450" s="51">
        <f>SUM(DB450*BT450*2)</f>
        <v>0</v>
      </c>
      <c r="DD450" s="62">
        <v>1</v>
      </c>
      <c r="DE450" s="51">
        <f t="shared" ref="DE450" si="4850">DD450*BW450*6</f>
        <v>6</v>
      </c>
      <c r="DF450" s="62"/>
      <c r="DG450" s="51">
        <f t="shared" si="4793"/>
        <v>0</v>
      </c>
      <c r="DH450" s="62"/>
      <c r="DI450" s="52">
        <f>SUM(DH450*BT450/3)</f>
        <v>0</v>
      </c>
      <c r="DJ450" s="62"/>
      <c r="DK450" s="51">
        <f t="shared" si="4795"/>
        <v>0</v>
      </c>
      <c r="DL450" s="62"/>
      <c r="DM450" s="51">
        <f>SUM(DL450*BW450*5*6)</f>
        <v>0</v>
      </c>
      <c r="DN450" s="63"/>
      <c r="DO450" s="52"/>
      <c r="DP450" s="63"/>
      <c r="DQ450" s="52"/>
      <c r="DR450" s="52"/>
      <c r="DS450" s="52">
        <f t="shared" si="4797"/>
        <v>79.5</v>
      </c>
      <c r="DT450" s="52">
        <f t="shared" si="4798"/>
        <v>76</v>
      </c>
      <c r="DU450" s="31"/>
      <c r="DV450" s="31"/>
      <c r="DW450" s="31"/>
      <c r="DX450" s="31"/>
      <c r="DY450" s="31"/>
      <c r="DZ450" s="52"/>
      <c r="EA450" s="101"/>
      <c r="EB450" s="101"/>
      <c r="EC450" s="31"/>
      <c r="ED450" s="31"/>
      <c r="EE450" s="31"/>
      <c r="EF450" s="31"/>
      <c r="EG450" s="31"/>
      <c r="EH450" s="31"/>
      <c r="EI450" s="31"/>
      <c r="EJ450" s="31">
        <f t="shared" si="4799"/>
        <v>114</v>
      </c>
      <c r="EK450" s="31">
        <f t="shared" si="4800"/>
        <v>114</v>
      </c>
      <c r="EL450" s="31">
        <f t="shared" si="4801"/>
        <v>0</v>
      </c>
      <c r="EM450" s="30">
        <f t="shared" si="4802"/>
        <v>0</v>
      </c>
      <c r="EN450" s="31">
        <f t="shared" si="4803"/>
        <v>0</v>
      </c>
      <c r="EO450" s="31">
        <f t="shared" si="4804"/>
        <v>0</v>
      </c>
      <c r="EP450" s="31">
        <f t="shared" si="4805"/>
        <v>90</v>
      </c>
      <c r="EQ450" s="31">
        <f t="shared" si="4806"/>
        <v>90</v>
      </c>
      <c r="ER450" s="31">
        <f t="shared" si="4807"/>
        <v>24</v>
      </c>
      <c r="ES450" s="31">
        <f t="shared" si="4808"/>
        <v>24</v>
      </c>
      <c r="ET450" s="31">
        <f t="shared" si="4809"/>
        <v>0</v>
      </c>
      <c r="EU450" s="31">
        <f t="shared" si="4810"/>
        <v>0</v>
      </c>
      <c r="EV450" s="31">
        <f t="shared" si="4811"/>
        <v>0</v>
      </c>
      <c r="EW450" s="30">
        <f t="shared" si="4812"/>
        <v>5.5</v>
      </c>
      <c r="EX450" s="31">
        <f t="shared" si="4813"/>
        <v>0</v>
      </c>
      <c r="EY450" s="31">
        <f t="shared" si="4814"/>
        <v>0</v>
      </c>
      <c r="EZ450" s="31">
        <f t="shared" si="4815"/>
        <v>0</v>
      </c>
      <c r="FA450" s="31">
        <f t="shared" si="4816"/>
        <v>0</v>
      </c>
      <c r="FB450" s="31">
        <f t="shared" si="4817"/>
        <v>0</v>
      </c>
      <c r="FC450" s="31">
        <f t="shared" si="4818"/>
        <v>0</v>
      </c>
      <c r="FD450" s="31">
        <f t="shared" si="4819"/>
        <v>0</v>
      </c>
      <c r="FE450" s="31">
        <f t="shared" si="4820"/>
        <v>0</v>
      </c>
      <c r="FF450" s="31">
        <f t="shared" si="4821"/>
        <v>0</v>
      </c>
      <c r="FG450" s="30">
        <f t="shared" si="4822"/>
        <v>0</v>
      </c>
      <c r="FH450" s="31">
        <f t="shared" si="4823"/>
        <v>0</v>
      </c>
      <c r="FI450" s="31">
        <f t="shared" si="4824"/>
        <v>0</v>
      </c>
      <c r="FJ450" s="31">
        <f t="shared" si="4825"/>
        <v>0</v>
      </c>
      <c r="FK450" s="31">
        <f t="shared" si="4826"/>
        <v>0</v>
      </c>
      <c r="FL450" s="31">
        <f t="shared" si="4827"/>
        <v>0</v>
      </c>
      <c r="FM450" s="31">
        <f t="shared" si="4828"/>
        <v>0</v>
      </c>
      <c r="FN450" s="31">
        <f t="shared" si="4829"/>
        <v>0</v>
      </c>
      <c r="FO450" s="31">
        <f t="shared" si="4830"/>
        <v>0</v>
      </c>
      <c r="FP450" s="31">
        <f t="shared" si="4831"/>
        <v>2</v>
      </c>
      <c r="FQ450" s="31">
        <f t="shared" si="4832"/>
        <v>12</v>
      </c>
      <c r="FR450" s="31"/>
      <c r="FS450" s="31">
        <f t="shared" si="4833"/>
        <v>0</v>
      </c>
      <c r="FT450" s="31">
        <f t="shared" si="4834"/>
        <v>0</v>
      </c>
      <c r="FU450" s="31">
        <f t="shared" si="4835"/>
        <v>0</v>
      </c>
      <c r="FV450" s="31">
        <f t="shared" si="4836"/>
        <v>0</v>
      </c>
      <c r="FW450" s="31">
        <f t="shared" si="4837"/>
        <v>0</v>
      </c>
      <c r="FX450" s="31">
        <f t="shared" si="4838"/>
        <v>0</v>
      </c>
      <c r="FY450" s="31">
        <f t="shared" si="4839"/>
        <v>0</v>
      </c>
      <c r="FZ450" s="31">
        <f t="shared" si="4840"/>
        <v>0</v>
      </c>
      <c r="GA450" s="31">
        <f t="shared" si="4841"/>
        <v>0</v>
      </c>
      <c r="GB450" s="31">
        <f t="shared" si="4842"/>
        <v>0</v>
      </c>
      <c r="GC450" s="31">
        <f t="shared" si="4843"/>
        <v>0</v>
      </c>
      <c r="GD450" s="31">
        <f t="shared" si="4844"/>
        <v>0</v>
      </c>
      <c r="GE450" s="97">
        <f t="shared" si="4845"/>
        <v>131.5</v>
      </c>
      <c r="GF450" s="98">
        <f t="shared" si="4846"/>
        <v>126</v>
      </c>
      <c r="GG450" s="31"/>
      <c r="GH450" s="31"/>
      <c r="GI450" s="31"/>
      <c r="GJ450" s="31"/>
      <c r="GL450" s="7"/>
      <c r="GM450" s="7"/>
      <c r="GN450" s="11"/>
      <c r="GO450" s="33"/>
      <c r="GP450" s="40"/>
      <c r="GR450" s="36"/>
    </row>
    <row r="451" spans="1:200" s="2" customFormat="1" ht="24.95" hidden="1" customHeight="1">
      <c r="A451" s="31"/>
      <c r="B451" s="44" t="s">
        <v>110</v>
      </c>
      <c r="C451" s="45" t="s">
        <v>147</v>
      </c>
      <c r="D451" s="45" t="s">
        <v>112</v>
      </c>
      <c r="E451" s="45" t="s">
        <v>148</v>
      </c>
      <c r="F451" s="45">
        <v>225</v>
      </c>
      <c r="G451" s="45">
        <v>3</v>
      </c>
      <c r="H451" s="45">
        <f>26+26+26</f>
        <v>78</v>
      </c>
      <c r="I451" s="45">
        <v>1</v>
      </c>
      <c r="J451" s="45">
        <v>1</v>
      </c>
      <c r="K451" s="45">
        <v>1</v>
      </c>
      <c r="L451" s="44">
        <v>44</v>
      </c>
      <c r="M451" s="99">
        <f t="shared" si="4756"/>
        <v>44</v>
      </c>
      <c r="N451" s="62"/>
      <c r="O451" s="58">
        <f t="shared" si="4757"/>
        <v>0</v>
      </c>
      <c r="P451" s="62"/>
      <c r="Q451" s="58">
        <f t="shared" si="4758"/>
        <v>0</v>
      </c>
      <c r="R451" s="62"/>
      <c r="S451" s="58">
        <f t="shared" si="4759"/>
        <v>0</v>
      </c>
      <c r="T451" s="62">
        <v>44</v>
      </c>
      <c r="U451" s="58">
        <f t="shared" si="4760"/>
        <v>44</v>
      </c>
      <c r="V451" s="62"/>
      <c r="W451" s="58">
        <f t="shared" si="4761"/>
        <v>0</v>
      </c>
      <c r="X451" s="51">
        <f t="shared" si="4762"/>
        <v>0</v>
      </c>
      <c r="Y451" s="51">
        <v>2</v>
      </c>
      <c r="Z451" s="62"/>
      <c r="AA451" s="58"/>
      <c r="AB451" s="62"/>
      <c r="AC451" s="51">
        <f t="shared" si="4763"/>
        <v>0</v>
      </c>
      <c r="AD451" s="62"/>
      <c r="AE451" s="100">
        <f t="shared" si="4764"/>
        <v>0</v>
      </c>
      <c r="AF451" s="62"/>
      <c r="AG451" s="52">
        <f t="shared" si="4765"/>
        <v>0</v>
      </c>
      <c r="AH451" s="62"/>
      <c r="AI451" s="51">
        <f t="shared" si="4766"/>
        <v>0</v>
      </c>
      <c r="AJ451" s="62"/>
      <c r="AK451" s="51">
        <f t="shared" ref="AK451:AK454" si="4851">SUM(AJ451*H451*2/3)</f>
        <v>0</v>
      </c>
      <c r="AL451" s="62"/>
      <c r="AM451" s="58">
        <f t="shared" ref="AM451:AM452" si="4852">SUM(AL451*H451)</f>
        <v>0</v>
      </c>
      <c r="AN451" s="62"/>
      <c r="AO451" s="58">
        <f t="shared" ref="AO451:AO455" si="4853">SUM(AN451*J451)</f>
        <v>0</v>
      </c>
      <c r="AP451" s="62"/>
      <c r="AQ451" s="51">
        <f t="shared" si="4770"/>
        <v>0</v>
      </c>
      <c r="AR451" s="62">
        <v>1</v>
      </c>
      <c r="AS451" s="51">
        <f>AR451*K451*6</f>
        <v>6</v>
      </c>
      <c r="AT451" s="62"/>
      <c r="AU451" s="51">
        <f t="shared" si="4771"/>
        <v>0</v>
      </c>
      <c r="AV451" s="62"/>
      <c r="AW451" s="52">
        <f t="shared" si="4772"/>
        <v>0</v>
      </c>
      <c r="AX451" s="62"/>
      <c r="AY451" s="51">
        <f t="shared" si="4773"/>
        <v>0</v>
      </c>
      <c r="AZ451" s="62"/>
      <c r="BA451" s="51">
        <f t="shared" si="4774"/>
        <v>0</v>
      </c>
      <c r="BB451" s="63"/>
      <c r="BC451" s="52"/>
      <c r="BD451" s="63"/>
      <c r="BE451" s="52"/>
      <c r="BF451" s="52"/>
      <c r="BG451" s="52">
        <f t="shared" si="4775"/>
        <v>52</v>
      </c>
      <c r="BH451" s="52">
        <f t="shared" si="4776"/>
        <v>50</v>
      </c>
      <c r="BI451" s="31"/>
      <c r="BJ451" s="31"/>
      <c r="BK451" s="31"/>
      <c r="BL451" s="31"/>
      <c r="BM451" s="31"/>
      <c r="BN451" s="44" t="s">
        <v>110</v>
      </c>
      <c r="BO451" s="45" t="s">
        <v>147</v>
      </c>
      <c r="BP451" s="45" t="s">
        <v>112</v>
      </c>
      <c r="BQ451" s="45" t="s">
        <v>148</v>
      </c>
      <c r="BR451" s="45">
        <v>225</v>
      </c>
      <c r="BS451" s="45">
        <v>4</v>
      </c>
      <c r="BT451" s="45">
        <f>26+26+26</f>
        <v>78</v>
      </c>
      <c r="BU451" s="45">
        <v>1</v>
      </c>
      <c r="BV451" s="45">
        <v>1</v>
      </c>
      <c r="BW451" s="45">
        <v>1</v>
      </c>
      <c r="BX451" s="44">
        <v>70</v>
      </c>
      <c r="BY451" s="99">
        <f t="shared" si="4777"/>
        <v>70</v>
      </c>
      <c r="BZ451" s="62"/>
      <c r="CA451" s="58">
        <f t="shared" ref="CA451:CA452" si="4854">SUM(BZ451)*BU451</f>
        <v>0</v>
      </c>
      <c r="CB451" s="62"/>
      <c r="CC451" s="58">
        <f t="shared" si="4779"/>
        <v>0</v>
      </c>
      <c r="CD451" s="62"/>
      <c r="CE451" s="58">
        <f t="shared" ref="CE451:CE452" si="4855">SUM(CD451)*BV451</f>
        <v>0</v>
      </c>
      <c r="CF451" s="62">
        <v>70</v>
      </c>
      <c r="CG451" s="58">
        <f t="shared" si="4781"/>
        <v>70</v>
      </c>
      <c r="CH451" s="62"/>
      <c r="CI451" s="58">
        <f t="shared" si="4782"/>
        <v>0</v>
      </c>
      <c r="CJ451" s="51">
        <f t="shared" ref="CJ451:CJ454" si="4856">SUM(BW451*DJ451*2+BW451*DL451*2)</f>
        <v>0</v>
      </c>
      <c r="CK451" s="51">
        <f t="shared" si="4784"/>
        <v>3.5</v>
      </c>
      <c r="CL451" s="62"/>
      <c r="CM451" s="58"/>
      <c r="CN451" s="62"/>
      <c r="CO451" s="51">
        <f t="shared" ref="CO451:CO452" si="4857">SUM(CN451)*3*BT451/5</f>
        <v>0</v>
      </c>
      <c r="CP451" s="62"/>
      <c r="CQ451" s="100">
        <f t="shared" ref="CQ451:CQ454" si="4858">SUM(CP451*BT451*(30+4))</f>
        <v>0</v>
      </c>
      <c r="CR451" s="62"/>
      <c r="CS451" s="52">
        <f t="shared" ref="CS451:CS454" si="4859">SUM(CR451*BT451*3)</f>
        <v>0</v>
      </c>
      <c r="CT451" s="62"/>
      <c r="CU451" s="51">
        <f t="shared" ref="CU451:CU454" si="4860">SUM(CT451*BT451/3)</f>
        <v>0</v>
      </c>
      <c r="CV451" s="62"/>
      <c r="CW451" s="51">
        <f t="shared" ref="CW451:CW455" si="4861">SUM(CV451*BT451*2/3)</f>
        <v>0</v>
      </c>
      <c r="CX451" s="62"/>
      <c r="CY451" s="58">
        <f t="shared" ref="CY451:CY452" si="4862">SUM(CX451*BT451)</f>
        <v>0</v>
      </c>
      <c r="CZ451" s="62"/>
      <c r="DA451" s="58">
        <f t="shared" ref="DA451:DA452" si="4863">SUM(CZ451*BV451)</f>
        <v>0</v>
      </c>
      <c r="DB451" s="62"/>
      <c r="DC451" s="51">
        <f t="shared" ref="DC451:DC454" si="4864">SUM(DB451*BT451*2)</f>
        <v>0</v>
      </c>
      <c r="DD451" s="62">
        <v>1</v>
      </c>
      <c r="DE451" s="51">
        <f>DD451*BW451*6</f>
        <v>6</v>
      </c>
      <c r="DF451" s="62"/>
      <c r="DG451" s="51">
        <f t="shared" si="4793"/>
        <v>0</v>
      </c>
      <c r="DH451" s="62"/>
      <c r="DI451" s="52">
        <f t="shared" ref="DI451:DI455" si="4865">SUM(DH451*BT451/3)</f>
        <v>0</v>
      </c>
      <c r="DJ451" s="62"/>
      <c r="DK451" s="51">
        <f>SUM(BV451*DJ451*8*2)</f>
        <v>0</v>
      </c>
      <c r="DL451" s="62"/>
      <c r="DM451" s="51">
        <f t="shared" ref="DM451:DM454" si="4866">SUM(DL451*BW451*5*6)</f>
        <v>0</v>
      </c>
      <c r="DN451" s="63"/>
      <c r="DO451" s="52"/>
      <c r="DP451" s="63"/>
      <c r="DQ451" s="52"/>
      <c r="DR451" s="52"/>
      <c r="DS451" s="52">
        <f t="shared" si="4797"/>
        <v>79.5</v>
      </c>
      <c r="DT451" s="52">
        <f t="shared" si="4798"/>
        <v>76</v>
      </c>
      <c r="DU451" s="31"/>
      <c r="DV451" s="31"/>
      <c r="DW451" s="31"/>
      <c r="DX451" s="31"/>
      <c r="DY451" s="31"/>
      <c r="DZ451" s="52"/>
      <c r="EA451" s="103"/>
      <c r="EB451" s="103"/>
      <c r="EC451" s="31"/>
      <c r="ED451" s="31"/>
      <c r="EE451" s="31"/>
      <c r="EF451" s="31"/>
      <c r="EG451" s="31"/>
      <c r="EH451" s="31"/>
      <c r="EI451" s="31"/>
      <c r="EJ451" s="31">
        <f t="shared" si="4799"/>
        <v>114</v>
      </c>
      <c r="EK451" s="31">
        <f t="shared" si="4800"/>
        <v>114</v>
      </c>
      <c r="EL451" s="31">
        <f t="shared" si="4801"/>
        <v>0</v>
      </c>
      <c r="EM451" s="30">
        <f t="shared" si="4802"/>
        <v>0</v>
      </c>
      <c r="EN451" s="31">
        <f t="shared" si="4803"/>
        <v>0</v>
      </c>
      <c r="EO451" s="31">
        <f t="shared" si="4804"/>
        <v>0</v>
      </c>
      <c r="EP451" s="31">
        <f t="shared" si="4805"/>
        <v>0</v>
      </c>
      <c r="EQ451" s="31">
        <f t="shared" si="4806"/>
        <v>0</v>
      </c>
      <c r="ER451" s="31">
        <f t="shared" si="4807"/>
        <v>114</v>
      </c>
      <c r="ES451" s="31">
        <f t="shared" si="4808"/>
        <v>114</v>
      </c>
      <c r="ET451" s="31">
        <f t="shared" si="4809"/>
        <v>0</v>
      </c>
      <c r="EU451" s="31">
        <f t="shared" si="4810"/>
        <v>0</v>
      </c>
      <c r="EV451" s="31">
        <f t="shared" si="4811"/>
        <v>0</v>
      </c>
      <c r="EW451" s="30">
        <f t="shared" si="4812"/>
        <v>5.5</v>
      </c>
      <c r="EX451" s="31">
        <f t="shared" si="4813"/>
        <v>0</v>
      </c>
      <c r="EY451" s="31">
        <f t="shared" si="4814"/>
        <v>0</v>
      </c>
      <c r="EZ451" s="31">
        <f t="shared" si="4815"/>
        <v>0</v>
      </c>
      <c r="FA451" s="31">
        <f t="shared" si="4816"/>
        <v>0</v>
      </c>
      <c r="FB451" s="31">
        <f t="shared" si="4817"/>
        <v>0</v>
      </c>
      <c r="FC451" s="31">
        <f t="shared" si="4818"/>
        <v>0</v>
      </c>
      <c r="FD451" s="31">
        <f t="shared" si="4819"/>
        <v>0</v>
      </c>
      <c r="FE451" s="31">
        <f t="shared" si="4820"/>
        <v>0</v>
      </c>
      <c r="FF451" s="31">
        <f t="shared" si="4821"/>
        <v>0</v>
      </c>
      <c r="FG451" s="30">
        <f t="shared" si="4822"/>
        <v>0</v>
      </c>
      <c r="FH451" s="31">
        <f t="shared" si="4823"/>
        <v>0</v>
      </c>
      <c r="FI451" s="31">
        <f t="shared" si="4824"/>
        <v>0</v>
      </c>
      <c r="FJ451" s="31">
        <f t="shared" si="4825"/>
        <v>0</v>
      </c>
      <c r="FK451" s="31">
        <f t="shared" si="4826"/>
        <v>0</v>
      </c>
      <c r="FL451" s="31">
        <f t="shared" si="4827"/>
        <v>0</v>
      </c>
      <c r="FM451" s="31">
        <f t="shared" si="4828"/>
        <v>0</v>
      </c>
      <c r="FN451" s="31">
        <f t="shared" si="4829"/>
        <v>0</v>
      </c>
      <c r="FO451" s="31">
        <f t="shared" si="4830"/>
        <v>0</v>
      </c>
      <c r="FP451" s="31">
        <f t="shared" si="4831"/>
        <v>2</v>
      </c>
      <c r="FQ451" s="31">
        <f t="shared" si="4832"/>
        <v>12</v>
      </c>
      <c r="FR451" s="31"/>
      <c r="FS451" s="31">
        <f t="shared" si="4833"/>
        <v>0</v>
      </c>
      <c r="FT451" s="31">
        <f t="shared" si="4834"/>
        <v>0</v>
      </c>
      <c r="FU451" s="31">
        <f t="shared" si="4835"/>
        <v>0</v>
      </c>
      <c r="FV451" s="31">
        <f t="shared" si="4836"/>
        <v>0</v>
      </c>
      <c r="FW451" s="31">
        <f t="shared" si="4837"/>
        <v>0</v>
      </c>
      <c r="FX451" s="31">
        <f t="shared" si="4838"/>
        <v>0</v>
      </c>
      <c r="FY451" s="31">
        <f t="shared" si="4839"/>
        <v>0</v>
      </c>
      <c r="FZ451" s="31">
        <f t="shared" si="4840"/>
        <v>0</v>
      </c>
      <c r="GA451" s="31">
        <f t="shared" si="4841"/>
        <v>0</v>
      </c>
      <c r="GB451" s="31">
        <f t="shared" si="4842"/>
        <v>0</v>
      </c>
      <c r="GC451" s="31">
        <f t="shared" si="4843"/>
        <v>0</v>
      </c>
      <c r="GD451" s="31">
        <f t="shared" si="4844"/>
        <v>0</v>
      </c>
      <c r="GE451" s="97">
        <f t="shared" si="4845"/>
        <v>131.5</v>
      </c>
      <c r="GF451" s="98">
        <f t="shared" si="4846"/>
        <v>126</v>
      </c>
      <c r="GG451" s="31"/>
      <c r="GH451" s="31"/>
      <c r="GI451" s="31"/>
      <c r="GJ451" s="31"/>
      <c r="GL451" s="7"/>
      <c r="GM451" s="7"/>
      <c r="GN451" s="11"/>
      <c r="GO451" s="33"/>
      <c r="GP451" s="40"/>
      <c r="GR451" s="36"/>
    </row>
    <row r="452" spans="1:200" s="2" customFormat="1" ht="24.95" hidden="1" customHeight="1">
      <c r="A452" s="31"/>
      <c r="B452" s="44" t="s">
        <v>110</v>
      </c>
      <c r="C452" s="45" t="s">
        <v>147</v>
      </c>
      <c r="D452" s="45" t="s">
        <v>112</v>
      </c>
      <c r="E452" s="45" t="s">
        <v>148</v>
      </c>
      <c r="F452" s="45">
        <v>227</v>
      </c>
      <c r="G452" s="45">
        <v>3</v>
      </c>
      <c r="H452" s="45">
        <f>26+26+26</f>
        <v>78</v>
      </c>
      <c r="I452" s="45">
        <v>1</v>
      </c>
      <c r="J452" s="45">
        <v>1</v>
      </c>
      <c r="K452" s="45">
        <v>1</v>
      </c>
      <c r="L452" s="44">
        <v>44</v>
      </c>
      <c r="M452" s="99">
        <f t="shared" si="4756"/>
        <v>44</v>
      </c>
      <c r="N452" s="62"/>
      <c r="O452" s="58">
        <f t="shared" si="4757"/>
        <v>0</v>
      </c>
      <c r="P452" s="62"/>
      <c r="Q452" s="58">
        <f t="shared" si="4758"/>
        <v>0</v>
      </c>
      <c r="R452" s="62"/>
      <c r="S452" s="58">
        <f t="shared" si="4759"/>
        <v>0</v>
      </c>
      <c r="T452" s="62">
        <v>44</v>
      </c>
      <c r="U452" s="58">
        <f t="shared" si="4760"/>
        <v>44</v>
      </c>
      <c r="V452" s="62"/>
      <c r="W452" s="58">
        <f t="shared" si="4761"/>
        <v>0</v>
      </c>
      <c r="X452" s="51">
        <f t="shared" si="4762"/>
        <v>0</v>
      </c>
      <c r="Y452" s="51">
        <v>2</v>
      </c>
      <c r="Z452" s="62"/>
      <c r="AA452" s="58"/>
      <c r="AB452" s="62"/>
      <c r="AC452" s="51">
        <f t="shared" si="4763"/>
        <v>0</v>
      </c>
      <c r="AD452" s="62"/>
      <c r="AE452" s="100">
        <f t="shared" si="4764"/>
        <v>0</v>
      </c>
      <c r="AF452" s="62"/>
      <c r="AG452" s="52">
        <f t="shared" si="4765"/>
        <v>0</v>
      </c>
      <c r="AH452" s="62"/>
      <c r="AI452" s="51">
        <f t="shared" si="4766"/>
        <v>0</v>
      </c>
      <c r="AJ452" s="62"/>
      <c r="AK452" s="51">
        <f t="shared" si="4851"/>
        <v>0</v>
      </c>
      <c r="AL452" s="62"/>
      <c r="AM452" s="58">
        <f t="shared" si="4852"/>
        <v>0</v>
      </c>
      <c r="AN452" s="62"/>
      <c r="AO452" s="58">
        <f t="shared" si="4853"/>
        <v>0</v>
      </c>
      <c r="AP452" s="62"/>
      <c r="AQ452" s="51">
        <f t="shared" si="4770"/>
        <v>0</v>
      </c>
      <c r="AR452" s="62">
        <v>1</v>
      </c>
      <c r="AS452" s="51">
        <f>AR452*K452*6</f>
        <v>6</v>
      </c>
      <c r="AT452" s="62"/>
      <c r="AU452" s="51">
        <f t="shared" si="4771"/>
        <v>0</v>
      </c>
      <c r="AV452" s="62"/>
      <c r="AW452" s="52">
        <f t="shared" si="4772"/>
        <v>0</v>
      </c>
      <c r="AX452" s="62"/>
      <c r="AY452" s="51">
        <f t="shared" si="4773"/>
        <v>0</v>
      </c>
      <c r="AZ452" s="62"/>
      <c r="BA452" s="51">
        <f t="shared" si="4774"/>
        <v>0</v>
      </c>
      <c r="BB452" s="63"/>
      <c r="BC452" s="52"/>
      <c r="BD452" s="63"/>
      <c r="BE452" s="52"/>
      <c r="BF452" s="52"/>
      <c r="BG452" s="52">
        <f t="shared" si="4775"/>
        <v>52</v>
      </c>
      <c r="BH452" s="52">
        <f t="shared" si="4776"/>
        <v>50</v>
      </c>
      <c r="BI452" s="31"/>
      <c r="BJ452" s="31"/>
      <c r="BK452" s="31"/>
      <c r="BL452" s="31"/>
      <c r="BM452" s="31"/>
      <c r="BN452" s="44" t="s">
        <v>110</v>
      </c>
      <c r="BO452" s="45" t="s">
        <v>147</v>
      </c>
      <c r="BP452" s="45" t="s">
        <v>112</v>
      </c>
      <c r="BQ452" s="45" t="s">
        <v>148</v>
      </c>
      <c r="BR452" s="45">
        <v>227</v>
      </c>
      <c r="BS452" s="45">
        <v>4</v>
      </c>
      <c r="BT452" s="45">
        <f>26+26+26</f>
        <v>78</v>
      </c>
      <c r="BU452" s="45">
        <v>1</v>
      </c>
      <c r="BV452" s="45">
        <v>1</v>
      </c>
      <c r="BW452" s="45">
        <v>1</v>
      </c>
      <c r="BX452" s="44">
        <v>70</v>
      </c>
      <c r="BY452" s="99">
        <f t="shared" si="4777"/>
        <v>70</v>
      </c>
      <c r="BZ452" s="62"/>
      <c r="CA452" s="58">
        <f t="shared" si="4854"/>
        <v>0</v>
      </c>
      <c r="CB452" s="62"/>
      <c r="CC452" s="58">
        <f t="shared" si="4779"/>
        <v>0</v>
      </c>
      <c r="CD452" s="62"/>
      <c r="CE452" s="58">
        <f t="shared" si="4855"/>
        <v>0</v>
      </c>
      <c r="CF452" s="62">
        <v>70</v>
      </c>
      <c r="CG452" s="58">
        <f t="shared" si="4781"/>
        <v>70</v>
      </c>
      <c r="CH452" s="62"/>
      <c r="CI452" s="58">
        <f t="shared" si="4782"/>
        <v>0</v>
      </c>
      <c r="CJ452" s="51">
        <f t="shared" si="4856"/>
        <v>0</v>
      </c>
      <c r="CK452" s="51">
        <f t="shared" si="4784"/>
        <v>3.5</v>
      </c>
      <c r="CL452" s="62"/>
      <c r="CM452" s="58"/>
      <c r="CN452" s="62"/>
      <c r="CO452" s="51">
        <f t="shared" si="4857"/>
        <v>0</v>
      </c>
      <c r="CP452" s="62"/>
      <c r="CQ452" s="100">
        <f t="shared" si="4858"/>
        <v>0</v>
      </c>
      <c r="CR452" s="62"/>
      <c r="CS452" s="52">
        <f t="shared" si="4859"/>
        <v>0</v>
      </c>
      <c r="CT452" s="62"/>
      <c r="CU452" s="51">
        <f t="shared" si="4860"/>
        <v>0</v>
      </c>
      <c r="CV452" s="62"/>
      <c r="CW452" s="51">
        <f t="shared" si="4861"/>
        <v>0</v>
      </c>
      <c r="CX452" s="62"/>
      <c r="CY452" s="58">
        <f t="shared" si="4862"/>
        <v>0</v>
      </c>
      <c r="CZ452" s="62"/>
      <c r="DA452" s="58">
        <f t="shared" si="4863"/>
        <v>0</v>
      </c>
      <c r="DB452" s="62"/>
      <c r="DC452" s="51">
        <f t="shared" si="4864"/>
        <v>0</v>
      </c>
      <c r="DD452" s="62">
        <v>1</v>
      </c>
      <c r="DE452" s="51">
        <f>DD452*BW452*6</f>
        <v>6</v>
      </c>
      <c r="DF452" s="62"/>
      <c r="DG452" s="51">
        <f t="shared" si="4793"/>
        <v>0</v>
      </c>
      <c r="DH452" s="62"/>
      <c r="DI452" s="52">
        <f t="shared" si="4865"/>
        <v>0</v>
      </c>
      <c r="DJ452" s="62"/>
      <c r="DK452" s="51">
        <f>SUM(BV452*DJ452*8*2)</f>
        <v>0</v>
      </c>
      <c r="DL452" s="62"/>
      <c r="DM452" s="51">
        <f t="shared" si="4866"/>
        <v>0</v>
      </c>
      <c r="DN452" s="63"/>
      <c r="DO452" s="52"/>
      <c r="DP452" s="63"/>
      <c r="DQ452" s="52"/>
      <c r="DR452" s="52"/>
      <c r="DS452" s="52">
        <f t="shared" si="4797"/>
        <v>79.5</v>
      </c>
      <c r="DT452" s="52">
        <f t="shared" si="4798"/>
        <v>76</v>
      </c>
      <c r="DU452" s="31"/>
      <c r="DV452" s="31"/>
      <c r="DW452" s="31"/>
      <c r="DX452" s="31"/>
      <c r="DY452" s="31"/>
      <c r="DZ452" s="44"/>
      <c r="EA452" s="45"/>
      <c r="EB452" s="45"/>
      <c r="EC452" s="31"/>
      <c r="ED452" s="31"/>
      <c r="EE452" s="31"/>
      <c r="EF452" s="31"/>
      <c r="EG452" s="31"/>
      <c r="EH452" s="31"/>
      <c r="EI452" s="31"/>
      <c r="EJ452" s="31">
        <f t="shared" si="4799"/>
        <v>114</v>
      </c>
      <c r="EK452" s="31">
        <f t="shared" si="4800"/>
        <v>114</v>
      </c>
      <c r="EL452" s="31">
        <f t="shared" si="4801"/>
        <v>0</v>
      </c>
      <c r="EM452" s="30">
        <f t="shared" si="4802"/>
        <v>0</v>
      </c>
      <c r="EN452" s="31">
        <f t="shared" si="4803"/>
        <v>0</v>
      </c>
      <c r="EO452" s="31">
        <f t="shared" si="4804"/>
        <v>0</v>
      </c>
      <c r="EP452" s="31">
        <f t="shared" si="4805"/>
        <v>0</v>
      </c>
      <c r="EQ452" s="31">
        <f t="shared" si="4806"/>
        <v>0</v>
      </c>
      <c r="ER452" s="31">
        <f t="shared" si="4807"/>
        <v>114</v>
      </c>
      <c r="ES452" s="31">
        <f t="shared" si="4808"/>
        <v>114</v>
      </c>
      <c r="ET452" s="31">
        <f t="shared" si="4809"/>
        <v>0</v>
      </c>
      <c r="EU452" s="31">
        <f t="shared" si="4810"/>
        <v>0</v>
      </c>
      <c r="EV452" s="31">
        <f t="shared" si="4811"/>
        <v>0</v>
      </c>
      <c r="EW452" s="30">
        <f t="shared" si="4812"/>
        <v>5.5</v>
      </c>
      <c r="EX452" s="31">
        <f t="shared" si="4813"/>
        <v>0</v>
      </c>
      <c r="EY452" s="31">
        <f t="shared" si="4814"/>
        <v>0</v>
      </c>
      <c r="EZ452" s="31">
        <f t="shared" si="4815"/>
        <v>0</v>
      </c>
      <c r="FA452" s="31">
        <f t="shared" si="4816"/>
        <v>0</v>
      </c>
      <c r="FB452" s="31">
        <f t="shared" si="4817"/>
        <v>0</v>
      </c>
      <c r="FC452" s="31">
        <f t="shared" si="4818"/>
        <v>0</v>
      </c>
      <c r="FD452" s="31">
        <f t="shared" si="4819"/>
        <v>0</v>
      </c>
      <c r="FE452" s="31">
        <f t="shared" si="4820"/>
        <v>0</v>
      </c>
      <c r="FF452" s="31">
        <f t="shared" si="4821"/>
        <v>0</v>
      </c>
      <c r="FG452" s="30">
        <f t="shared" si="4822"/>
        <v>0</v>
      </c>
      <c r="FH452" s="31">
        <f t="shared" si="4823"/>
        <v>0</v>
      </c>
      <c r="FI452" s="31">
        <f t="shared" si="4824"/>
        <v>0</v>
      </c>
      <c r="FJ452" s="31">
        <f t="shared" si="4825"/>
        <v>0</v>
      </c>
      <c r="FK452" s="31">
        <f t="shared" si="4826"/>
        <v>0</v>
      </c>
      <c r="FL452" s="31">
        <f t="shared" si="4827"/>
        <v>0</v>
      </c>
      <c r="FM452" s="31">
        <f t="shared" si="4828"/>
        <v>0</v>
      </c>
      <c r="FN452" s="31">
        <f t="shared" si="4829"/>
        <v>0</v>
      </c>
      <c r="FO452" s="31">
        <f t="shared" si="4830"/>
        <v>0</v>
      </c>
      <c r="FP452" s="31">
        <f t="shared" si="4831"/>
        <v>2</v>
      </c>
      <c r="FQ452" s="31">
        <f t="shared" si="4832"/>
        <v>12</v>
      </c>
      <c r="FR452" s="31"/>
      <c r="FS452" s="31">
        <f t="shared" si="4833"/>
        <v>0</v>
      </c>
      <c r="FT452" s="31">
        <f t="shared" si="4834"/>
        <v>0</v>
      </c>
      <c r="FU452" s="31">
        <f t="shared" si="4835"/>
        <v>0</v>
      </c>
      <c r="FV452" s="31">
        <f t="shared" si="4836"/>
        <v>0</v>
      </c>
      <c r="FW452" s="31">
        <f t="shared" si="4837"/>
        <v>0</v>
      </c>
      <c r="FX452" s="31">
        <f t="shared" si="4838"/>
        <v>0</v>
      </c>
      <c r="FY452" s="31">
        <f t="shared" si="4839"/>
        <v>0</v>
      </c>
      <c r="FZ452" s="31">
        <f t="shared" si="4840"/>
        <v>0</v>
      </c>
      <c r="GA452" s="31">
        <f t="shared" si="4841"/>
        <v>0</v>
      </c>
      <c r="GB452" s="31">
        <f t="shared" si="4842"/>
        <v>0</v>
      </c>
      <c r="GC452" s="31">
        <f t="shared" si="4843"/>
        <v>0</v>
      </c>
      <c r="GD452" s="31">
        <f t="shared" si="4844"/>
        <v>0</v>
      </c>
      <c r="GE452" s="97">
        <f t="shared" si="4845"/>
        <v>131.5</v>
      </c>
      <c r="GF452" s="98">
        <f t="shared" si="4846"/>
        <v>126</v>
      </c>
      <c r="GG452" s="31"/>
      <c r="GH452" s="31"/>
      <c r="GI452" s="31"/>
      <c r="GJ452" s="31"/>
      <c r="GL452" s="7"/>
      <c r="GM452" s="7"/>
      <c r="GN452" s="11"/>
      <c r="GO452" s="33"/>
      <c r="GP452" s="40"/>
      <c r="GR452" s="36"/>
    </row>
    <row r="453" spans="1:200" s="2" customFormat="1" ht="24.95" hidden="1" customHeight="1">
      <c r="A453" s="31"/>
      <c r="B453" s="44" t="s">
        <v>110</v>
      </c>
      <c r="C453" s="45" t="s">
        <v>147</v>
      </c>
      <c r="D453" s="45" t="s">
        <v>112</v>
      </c>
      <c r="E453" s="45" t="s">
        <v>148</v>
      </c>
      <c r="F453" s="45">
        <v>122</v>
      </c>
      <c r="G453" s="45">
        <v>1</v>
      </c>
      <c r="H453" s="45">
        <v>54</v>
      </c>
      <c r="I453" s="45">
        <v>1</v>
      </c>
      <c r="J453" s="45">
        <v>1</v>
      </c>
      <c r="K453" s="45">
        <v>1</v>
      </c>
      <c r="L453" s="44">
        <v>18</v>
      </c>
      <c r="M453" s="99">
        <f t="shared" si="4756"/>
        <v>18</v>
      </c>
      <c r="N453" s="62"/>
      <c r="O453" s="58">
        <f t="shared" ref="O453" si="4867">SUM(N453)*I453</f>
        <v>0</v>
      </c>
      <c r="P453" s="62"/>
      <c r="Q453" s="58">
        <f t="shared" si="4758"/>
        <v>0</v>
      </c>
      <c r="R453" s="62"/>
      <c r="S453" s="58">
        <f t="shared" ref="S453" si="4868">SUM(R453)*J453</f>
        <v>0</v>
      </c>
      <c r="T453" s="62">
        <v>18</v>
      </c>
      <c r="U453" s="58">
        <f t="shared" ref="U453:U455" si="4869">SUM(T453)*K453</f>
        <v>18</v>
      </c>
      <c r="V453" s="62"/>
      <c r="W453" s="58">
        <f t="shared" ref="W453:W454" si="4870">SUM(V453)*J453*5</f>
        <v>0</v>
      </c>
      <c r="X453" s="51">
        <f t="shared" ref="X453:X454" si="4871">SUM(K453*AX453*2+K453*AZ453*2)</f>
        <v>0</v>
      </c>
      <c r="Y453" s="51">
        <v>0</v>
      </c>
      <c r="Z453" s="62"/>
      <c r="AA453" s="58"/>
      <c r="AB453" s="62"/>
      <c r="AC453" s="51">
        <f t="shared" ref="AC453:AC455" si="4872">SUM(AB453)*3*H453/5</f>
        <v>0</v>
      </c>
      <c r="AD453" s="62"/>
      <c r="AE453" s="100">
        <f t="shared" si="4764"/>
        <v>0</v>
      </c>
      <c r="AF453" s="62"/>
      <c r="AG453" s="52">
        <f t="shared" si="4765"/>
        <v>0</v>
      </c>
      <c r="AH453" s="62"/>
      <c r="AI453" s="51">
        <f t="shared" si="4766"/>
        <v>0</v>
      </c>
      <c r="AJ453" s="62"/>
      <c r="AK453" s="51">
        <f t="shared" si="4851"/>
        <v>0</v>
      </c>
      <c r="AL453" s="62"/>
      <c r="AM453" s="58">
        <f t="shared" ref="AM453" si="4873">SUM(AL453*H453)</f>
        <v>0</v>
      </c>
      <c r="AN453" s="62"/>
      <c r="AO453" s="58">
        <f t="shared" si="4853"/>
        <v>0</v>
      </c>
      <c r="AP453" s="62"/>
      <c r="AQ453" s="51">
        <f t="shared" si="4770"/>
        <v>0</v>
      </c>
      <c r="AR453" s="62">
        <v>1</v>
      </c>
      <c r="AS453" s="51">
        <f>J453*6*1</f>
        <v>6</v>
      </c>
      <c r="AT453" s="62"/>
      <c r="AU453" s="51">
        <f t="shared" si="4771"/>
        <v>0</v>
      </c>
      <c r="AV453" s="62"/>
      <c r="AW453" s="52">
        <f t="shared" si="4772"/>
        <v>0</v>
      </c>
      <c r="AX453" s="62"/>
      <c r="AY453" s="51">
        <f t="shared" si="4773"/>
        <v>0</v>
      </c>
      <c r="AZ453" s="62"/>
      <c r="BA453" s="51">
        <f t="shared" si="4774"/>
        <v>0</v>
      </c>
      <c r="BB453" s="63"/>
      <c r="BC453" s="52"/>
      <c r="BD453" s="63"/>
      <c r="BE453" s="52"/>
      <c r="BF453" s="52"/>
      <c r="BG453" s="52">
        <f t="shared" si="4775"/>
        <v>24</v>
      </c>
      <c r="BH453" s="52">
        <f t="shared" si="4776"/>
        <v>24</v>
      </c>
      <c r="BI453" s="31"/>
      <c r="BJ453" s="31"/>
      <c r="BK453" s="31"/>
      <c r="BL453" s="31"/>
      <c r="BM453" s="31"/>
      <c r="BN453" s="44" t="s">
        <v>110</v>
      </c>
      <c r="BO453" s="45" t="s">
        <v>147</v>
      </c>
      <c r="BP453" s="45" t="s">
        <v>112</v>
      </c>
      <c r="BQ453" s="45" t="s">
        <v>148</v>
      </c>
      <c r="BR453" s="45">
        <v>122</v>
      </c>
      <c r="BS453" s="45">
        <v>2</v>
      </c>
      <c r="BT453" s="45">
        <v>54</v>
      </c>
      <c r="BU453" s="45">
        <v>1</v>
      </c>
      <c r="BV453" s="45">
        <v>1</v>
      </c>
      <c r="BW453" s="45">
        <v>1</v>
      </c>
      <c r="BX453" s="44">
        <v>68</v>
      </c>
      <c r="BY453" s="99">
        <f t="shared" si="4777"/>
        <v>68</v>
      </c>
      <c r="BZ453" s="62"/>
      <c r="CA453" s="58">
        <f t="shared" ref="CA453:CA457" si="4874">SUM(BZ453)*BU453</f>
        <v>0</v>
      </c>
      <c r="CB453" s="62"/>
      <c r="CC453" s="58">
        <f t="shared" si="4779"/>
        <v>0</v>
      </c>
      <c r="CD453" s="62"/>
      <c r="CE453" s="58">
        <f t="shared" ref="CE453:CE454" si="4875">SUM(CD453)*BV453</f>
        <v>0</v>
      </c>
      <c r="CF453" s="62">
        <v>68</v>
      </c>
      <c r="CG453" s="58">
        <f t="shared" ref="CG453:CG454" si="4876">SUM(CF453)*BW453</f>
        <v>68</v>
      </c>
      <c r="CH453" s="62"/>
      <c r="CI453" s="58">
        <f t="shared" si="4782"/>
        <v>0</v>
      </c>
      <c r="CJ453" s="51">
        <v>2</v>
      </c>
      <c r="CK453" s="51">
        <v>3.1</v>
      </c>
      <c r="CL453" s="62"/>
      <c r="CM453" s="58"/>
      <c r="CN453" s="62"/>
      <c r="CO453" s="51">
        <f t="shared" ref="CO453:CO454" si="4877">SUM(CN453)*3*BT453/5</f>
        <v>0</v>
      </c>
      <c r="CP453" s="62"/>
      <c r="CQ453" s="100">
        <f t="shared" si="4858"/>
        <v>0</v>
      </c>
      <c r="CR453" s="62"/>
      <c r="CS453" s="52">
        <f t="shared" si="4859"/>
        <v>0</v>
      </c>
      <c r="CT453" s="62"/>
      <c r="CU453" s="51">
        <f t="shared" si="4860"/>
        <v>0</v>
      </c>
      <c r="CV453" s="62"/>
      <c r="CW453" s="51">
        <f t="shared" si="4861"/>
        <v>0</v>
      </c>
      <c r="CX453" s="62"/>
      <c r="CY453" s="58">
        <f t="shared" ref="CY453" si="4878">SUM(CX453*BT453)</f>
        <v>0</v>
      </c>
      <c r="CZ453" s="62"/>
      <c r="DA453" s="58">
        <f t="shared" ref="DA453:DA454" si="4879">SUM(CZ453*BV453)</f>
        <v>0</v>
      </c>
      <c r="DB453" s="62"/>
      <c r="DC453" s="51">
        <f t="shared" si="4864"/>
        <v>0</v>
      </c>
      <c r="DD453" s="62"/>
      <c r="DE453" s="51"/>
      <c r="DF453" s="62"/>
      <c r="DG453" s="51">
        <f t="shared" si="4793"/>
        <v>0</v>
      </c>
      <c r="DH453" s="62"/>
      <c r="DI453" s="52">
        <f t="shared" si="4865"/>
        <v>0</v>
      </c>
      <c r="DJ453" s="62">
        <v>1</v>
      </c>
      <c r="DK453" s="51">
        <v>8</v>
      </c>
      <c r="DL453" s="62"/>
      <c r="DM453" s="51">
        <f t="shared" si="4866"/>
        <v>0</v>
      </c>
      <c r="DN453" s="63"/>
      <c r="DO453" s="52"/>
      <c r="DP453" s="63"/>
      <c r="DQ453" s="52"/>
      <c r="DR453" s="52"/>
      <c r="DS453" s="52">
        <f t="shared" si="4797"/>
        <v>81.099999999999994</v>
      </c>
      <c r="DT453" s="52">
        <f t="shared" si="4798"/>
        <v>78</v>
      </c>
      <c r="DU453" s="31"/>
      <c r="DV453" s="31"/>
      <c r="DW453" s="31"/>
      <c r="DX453" s="31"/>
      <c r="DY453" s="31"/>
      <c r="DZ453" s="44"/>
      <c r="EA453" s="45"/>
      <c r="EB453" s="45"/>
      <c r="EC453" s="31"/>
      <c r="ED453" s="31"/>
      <c r="EE453" s="31"/>
      <c r="EF453" s="31"/>
      <c r="EG453" s="31"/>
      <c r="EH453" s="31"/>
      <c r="EI453" s="31"/>
      <c r="EJ453" s="31">
        <f t="shared" si="4799"/>
        <v>86</v>
      </c>
      <c r="EK453" s="31">
        <f t="shared" si="4800"/>
        <v>86</v>
      </c>
      <c r="EL453" s="31">
        <f t="shared" si="4801"/>
        <v>0</v>
      </c>
      <c r="EM453" s="30">
        <f t="shared" si="4802"/>
        <v>0</v>
      </c>
      <c r="EN453" s="31">
        <f t="shared" si="4803"/>
        <v>0</v>
      </c>
      <c r="EO453" s="31">
        <f t="shared" si="4804"/>
        <v>0</v>
      </c>
      <c r="EP453" s="31">
        <f t="shared" si="4805"/>
        <v>0</v>
      </c>
      <c r="EQ453" s="31">
        <f t="shared" si="4806"/>
        <v>0</v>
      </c>
      <c r="ER453" s="31">
        <f t="shared" si="4807"/>
        <v>86</v>
      </c>
      <c r="ES453" s="31">
        <f t="shared" si="4808"/>
        <v>86</v>
      </c>
      <c r="ET453" s="31">
        <f t="shared" si="4809"/>
        <v>0</v>
      </c>
      <c r="EU453" s="31">
        <f t="shared" si="4810"/>
        <v>0</v>
      </c>
      <c r="EV453" s="31">
        <f t="shared" si="4811"/>
        <v>2</v>
      </c>
      <c r="EW453" s="30">
        <f t="shared" si="4812"/>
        <v>3.1</v>
      </c>
      <c r="EX453" s="31">
        <f t="shared" si="4813"/>
        <v>0</v>
      </c>
      <c r="EY453" s="31">
        <f t="shared" si="4814"/>
        <v>0</v>
      </c>
      <c r="EZ453" s="31">
        <f t="shared" si="4815"/>
        <v>0</v>
      </c>
      <c r="FA453" s="31">
        <f t="shared" si="4816"/>
        <v>0</v>
      </c>
      <c r="FB453" s="31">
        <f t="shared" si="4817"/>
        <v>0</v>
      </c>
      <c r="FC453" s="31">
        <f t="shared" si="4818"/>
        <v>0</v>
      </c>
      <c r="FD453" s="31">
        <f t="shared" si="4819"/>
        <v>0</v>
      </c>
      <c r="FE453" s="31">
        <f t="shared" si="4820"/>
        <v>0</v>
      </c>
      <c r="FF453" s="31">
        <f t="shared" si="4821"/>
        <v>0</v>
      </c>
      <c r="FG453" s="30">
        <f t="shared" si="4822"/>
        <v>0</v>
      </c>
      <c r="FH453" s="31">
        <f t="shared" si="4823"/>
        <v>0</v>
      </c>
      <c r="FI453" s="31">
        <f t="shared" si="4824"/>
        <v>0</v>
      </c>
      <c r="FJ453" s="31">
        <f t="shared" si="4825"/>
        <v>0</v>
      </c>
      <c r="FK453" s="31">
        <f t="shared" si="4826"/>
        <v>0</v>
      </c>
      <c r="FL453" s="31">
        <f t="shared" si="4827"/>
        <v>0</v>
      </c>
      <c r="FM453" s="31">
        <f t="shared" si="4828"/>
        <v>0</v>
      </c>
      <c r="FN453" s="31">
        <f t="shared" si="4829"/>
        <v>0</v>
      </c>
      <c r="FO453" s="31">
        <f t="shared" si="4830"/>
        <v>0</v>
      </c>
      <c r="FP453" s="31">
        <f t="shared" si="4831"/>
        <v>1</v>
      </c>
      <c r="FQ453" s="31">
        <f t="shared" si="4832"/>
        <v>6</v>
      </c>
      <c r="FR453" s="31"/>
      <c r="FS453" s="31">
        <f t="shared" si="4833"/>
        <v>0</v>
      </c>
      <c r="FT453" s="31">
        <f t="shared" si="4834"/>
        <v>0</v>
      </c>
      <c r="FU453" s="31">
        <f t="shared" si="4835"/>
        <v>0</v>
      </c>
      <c r="FV453" s="31">
        <f t="shared" si="4836"/>
        <v>1</v>
      </c>
      <c r="FW453" s="31">
        <f t="shared" si="4837"/>
        <v>8</v>
      </c>
      <c r="FX453" s="31">
        <f t="shared" si="4838"/>
        <v>0</v>
      </c>
      <c r="FY453" s="31">
        <f t="shared" si="4839"/>
        <v>0</v>
      </c>
      <c r="FZ453" s="31">
        <f t="shared" si="4840"/>
        <v>0</v>
      </c>
      <c r="GA453" s="31">
        <f t="shared" si="4841"/>
        <v>0</v>
      </c>
      <c r="GB453" s="31">
        <f t="shared" si="4842"/>
        <v>0</v>
      </c>
      <c r="GC453" s="31">
        <f t="shared" si="4843"/>
        <v>0</v>
      </c>
      <c r="GD453" s="31">
        <f t="shared" si="4844"/>
        <v>0</v>
      </c>
      <c r="GE453" s="97">
        <f t="shared" si="4845"/>
        <v>105.1</v>
      </c>
      <c r="GF453" s="98">
        <f t="shared" si="4846"/>
        <v>102</v>
      </c>
      <c r="GG453" s="31"/>
      <c r="GH453" s="31"/>
      <c r="GI453" s="31"/>
      <c r="GJ453" s="31"/>
      <c r="GL453" s="7"/>
      <c r="GM453" s="7"/>
      <c r="GN453" s="11"/>
      <c r="GO453" s="33"/>
      <c r="GP453" s="40"/>
      <c r="GR453" s="36"/>
    </row>
    <row r="454" spans="1:200" s="2" customFormat="1" ht="24.95" hidden="1" customHeight="1">
      <c r="A454" s="31"/>
      <c r="B454" s="44" t="s">
        <v>123</v>
      </c>
      <c r="C454" s="45" t="s">
        <v>147</v>
      </c>
      <c r="D454" s="45" t="s">
        <v>112</v>
      </c>
      <c r="E454" s="45" t="s">
        <v>148</v>
      </c>
      <c r="F454" s="45">
        <v>122</v>
      </c>
      <c r="G454" s="45">
        <v>1</v>
      </c>
      <c r="H454" s="45">
        <v>54</v>
      </c>
      <c r="I454" s="45">
        <v>1</v>
      </c>
      <c r="J454" s="45">
        <v>1</v>
      </c>
      <c r="K454" s="45">
        <v>1</v>
      </c>
      <c r="L454" s="44">
        <v>16</v>
      </c>
      <c r="M454" s="99">
        <f>SUM(N454+P454+R454+T454+V454)</f>
        <v>8</v>
      </c>
      <c r="N454" s="62">
        <v>0</v>
      </c>
      <c r="O454" s="58">
        <f>SUM(N454)*I454</f>
        <v>0</v>
      </c>
      <c r="P454" s="62">
        <v>8</v>
      </c>
      <c r="Q454" s="58">
        <f>J454*P454</f>
        <v>8</v>
      </c>
      <c r="R454" s="62"/>
      <c r="S454" s="58">
        <f>SUM(R454)*J454</f>
        <v>0</v>
      </c>
      <c r="T454" s="62"/>
      <c r="U454" s="58">
        <f t="shared" si="4869"/>
        <v>0</v>
      </c>
      <c r="V454" s="62"/>
      <c r="W454" s="58">
        <f t="shared" si="4870"/>
        <v>0</v>
      </c>
      <c r="X454" s="51">
        <f t="shared" si="4871"/>
        <v>0</v>
      </c>
      <c r="Y454" s="51">
        <v>0</v>
      </c>
      <c r="Z454" s="62"/>
      <c r="AA454" s="58"/>
      <c r="AB454" s="62"/>
      <c r="AC454" s="51">
        <f t="shared" si="4872"/>
        <v>0</v>
      </c>
      <c r="AD454" s="62"/>
      <c r="AE454" s="100">
        <f t="shared" si="4764"/>
        <v>0</v>
      </c>
      <c r="AF454" s="62"/>
      <c r="AG454" s="52">
        <f t="shared" si="4765"/>
        <v>0</v>
      </c>
      <c r="AH454" s="62"/>
      <c r="AI454" s="51">
        <f t="shared" si="4766"/>
        <v>0</v>
      </c>
      <c r="AJ454" s="62"/>
      <c r="AK454" s="51">
        <f t="shared" si="4851"/>
        <v>0</v>
      </c>
      <c r="AL454" s="62"/>
      <c r="AM454" s="58">
        <f>SUM(AL454*H454)</f>
        <v>0</v>
      </c>
      <c r="AN454" s="62"/>
      <c r="AO454" s="58">
        <f t="shared" si="4853"/>
        <v>0</v>
      </c>
      <c r="AP454" s="62"/>
      <c r="AQ454" s="51">
        <f t="shared" si="4770"/>
        <v>0</v>
      </c>
      <c r="AR454" s="62">
        <v>1</v>
      </c>
      <c r="AS454" s="51">
        <f t="shared" ref="AS454" si="4880">AR454*J454*6</f>
        <v>6</v>
      </c>
      <c r="AT454" s="62"/>
      <c r="AU454" s="51">
        <f t="shared" si="4771"/>
        <v>0</v>
      </c>
      <c r="AV454" s="62"/>
      <c r="AW454" s="52">
        <f t="shared" si="4772"/>
        <v>0</v>
      </c>
      <c r="AX454" s="62"/>
      <c r="AY454" s="51">
        <f t="shared" si="4773"/>
        <v>0</v>
      </c>
      <c r="AZ454" s="62"/>
      <c r="BA454" s="51">
        <f t="shared" si="4774"/>
        <v>0</v>
      </c>
      <c r="BB454" s="63"/>
      <c r="BC454" s="52"/>
      <c r="BD454" s="63"/>
      <c r="BE454" s="52"/>
      <c r="BF454" s="52"/>
      <c r="BG454" s="52">
        <f t="shared" si="4775"/>
        <v>14</v>
      </c>
      <c r="BH454" s="52">
        <f t="shared" si="4776"/>
        <v>14</v>
      </c>
      <c r="BI454" s="31"/>
      <c r="BJ454" s="31"/>
      <c r="BK454" s="31"/>
      <c r="BL454" s="31"/>
      <c r="BM454" s="31"/>
      <c r="BN454" s="44" t="s">
        <v>123</v>
      </c>
      <c r="BO454" s="45" t="s">
        <v>147</v>
      </c>
      <c r="BP454" s="45" t="s">
        <v>112</v>
      </c>
      <c r="BQ454" s="45" t="s">
        <v>148</v>
      </c>
      <c r="BR454" s="45">
        <v>122</v>
      </c>
      <c r="BS454" s="45">
        <v>2</v>
      </c>
      <c r="BT454" s="45">
        <v>54</v>
      </c>
      <c r="BU454" s="45">
        <v>1</v>
      </c>
      <c r="BV454" s="45">
        <v>1</v>
      </c>
      <c r="BW454" s="45">
        <v>1</v>
      </c>
      <c r="BX454" s="44">
        <v>16</v>
      </c>
      <c r="BY454" s="99">
        <f>SUM(BZ454+CB454+CD454+CF454+CH454)</f>
        <v>8</v>
      </c>
      <c r="BZ454" s="62">
        <v>0</v>
      </c>
      <c r="CA454" s="58">
        <f t="shared" si="4874"/>
        <v>0</v>
      </c>
      <c r="CB454" s="62">
        <v>8</v>
      </c>
      <c r="CC454" s="58">
        <f>BV454*CB454</f>
        <v>8</v>
      </c>
      <c r="CD454" s="62"/>
      <c r="CE454" s="58">
        <f t="shared" si="4875"/>
        <v>0</v>
      </c>
      <c r="CF454" s="62"/>
      <c r="CG454" s="58">
        <f t="shared" si="4876"/>
        <v>0</v>
      </c>
      <c r="CH454" s="62"/>
      <c r="CI454" s="58">
        <f t="shared" si="4782"/>
        <v>0</v>
      </c>
      <c r="CJ454" s="51">
        <f t="shared" si="4856"/>
        <v>0</v>
      </c>
      <c r="CK454" s="51">
        <v>0</v>
      </c>
      <c r="CL454" s="62"/>
      <c r="CM454" s="58"/>
      <c r="CN454" s="62"/>
      <c r="CO454" s="51">
        <f t="shared" si="4877"/>
        <v>0</v>
      </c>
      <c r="CP454" s="62"/>
      <c r="CQ454" s="100">
        <f t="shared" si="4858"/>
        <v>0</v>
      </c>
      <c r="CR454" s="62"/>
      <c r="CS454" s="52">
        <f t="shared" si="4859"/>
        <v>0</v>
      </c>
      <c r="CT454" s="62"/>
      <c r="CU454" s="51">
        <f t="shared" si="4860"/>
        <v>0</v>
      </c>
      <c r="CV454" s="62"/>
      <c r="CW454" s="51">
        <f t="shared" si="4861"/>
        <v>0</v>
      </c>
      <c r="CX454" s="62"/>
      <c r="CY454" s="58">
        <f>SUM(CX454*BT454)</f>
        <v>0</v>
      </c>
      <c r="CZ454" s="62"/>
      <c r="DA454" s="58">
        <f t="shared" si="4879"/>
        <v>0</v>
      </c>
      <c r="DB454" s="62"/>
      <c r="DC454" s="51">
        <f t="shared" si="4864"/>
        <v>0</v>
      </c>
      <c r="DD454" s="62">
        <v>1</v>
      </c>
      <c r="DE454" s="51">
        <f t="shared" ref="DE454" si="4881">DD454*BV454*6</f>
        <v>6</v>
      </c>
      <c r="DF454" s="62"/>
      <c r="DG454" s="51">
        <f t="shared" si="4793"/>
        <v>0</v>
      </c>
      <c r="DH454" s="62"/>
      <c r="DI454" s="52">
        <f t="shared" si="4865"/>
        <v>0</v>
      </c>
      <c r="DJ454" s="62"/>
      <c r="DK454" s="51">
        <f t="shared" ref="DK454" si="4882">SUM(BV454*DJ454*8*2)</f>
        <v>0</v>
      </c>
      <c r="DL454" s="62"/>
      <c r="DM454" s="51">
        <f t="shared" si="4866"/>
        <v>0</v>
      </c>
      <c r="DN454" s="63"/>
      <c r="DO454" s="52"/>
      <c r="DP454" s="63"/>
      <c r="DQ454" s="52"/>
      <c r="DR454" s="52"/>
      <c r="DS454" s="52">
        <f t="shared" si="4797"/>
        <v>14</v>
      </c>
      <c r="DT454" s="52">
        <f t="shared" si="4798"/>
        <v>14</v>
      </c>
      <c r="DU454" s="31"/>
      <c r="DV454" s="31"/>
      <c r="DW454" s="31"/>
      <c r="DX454" s="31"/>
      <c r="DY454" s="31"/>
      <c r="DZ454" s="44"/>
      <c r="EA454" s="45"/>
      <c r="EB454" s="45"/>
      <c r="EC454" s="31"/>
      <c r="ED454" s="31"/>
      <c r="EE454" s="31"/>
      <c r="EF454" s="31"/>
      <c r="EG454" s="31"/>
      <c r="EH454" s="31"/>
      <c r="EI454" s="31"/>
      <c r="EJ454" s="31">
        <f t="shared" si="4799"/>
        <v>32</v>
      </c>
      <c r="EK454" s="31">
        <f t="shared" si="4800"/>
        <v>16</v>
      </c>
      <c r="EL454" s="31">
        <f t="shared" si="4801"/>
        <v>0</v>
      </c>
      <c r="EM454" s="30">
        <f t="shared" si="4802"/>
        <v>0</v>
      </c>
      <c r="EN454" s="31">
        <f t="shared" si="4803"/>
        <v>16</v>
      </c>
      <c r="EO454" s="31">
        <f t="shared" si="4804"/>
        <v>16</v>
      </c>
      <c r="EP454" s="31">
        <f t="shared" si="4805"/>
        <v>0</v>
      </c>
      <c r="EQ454" s="31">
        <f t="shared" si="4806"/>
        <v>0</v>
      </c>
      <c r="ER454" s="31">
        <f t="shared" si="4807"/>
        <v>0</v>
      </c>
      <c r="ES454" s="31">
        <f t="shared" si="4808"/>
        <v>0</v>
      </c>
      <c r="ET454" s="31">
        <f t="shared" si="4809"/>
        <v>0</v>
      </c>
      <c r="EU454" s="31">
        <f t="shared" si="4810"/>
        <v>0</v>
      </c>
      <c r="EV454" s="31">
        <f t="shared" si="4811"/>
        <v>0</v>
      </c>
      <c r="EW454" s="30">
        <f t="shared" si="4812"/>
        <v>0</v>
      </c>
      <c r="EX454" s="31">
        <f t="shared" si="4813"/>
        <v>0</v>
      </c>
      <c r="EY454" s="31">
        <f t="shared" si="4814"/>
        <v>0</v>
      </c>
      <c r="EZ454" s="31">
        <f t="shared" si="4815"/>
        <v>0</v>
      </c>
      <c r="FA454" s="31">
        <f t="shared" si="4816"/>
        <v>0</v>
      </c>
      <c r="FB454" s="31">
        <f t="shared" si="4817"/>
        <v>0</v>
      </c>
      <c r="FC454" s="31">
        <f t="shared" si="4818"/>
        <v>0</v>
      </c>
      <c r="FD454" s="31">
        <f t="shared" si="4819"/>
        <v>0</v>
      </c>
      <c r="FE454" s="31">
        <f t="shared" si="4820"/>
        <v>0</v>
      </c>
      <c r="FF454" s="31">
        <f t="shared" si="4821"/>
        <v>0</v>
      </c>
      <c r="FG454" s="30">
        <f t="shared" si="4822"/>
        <v>0</v>
      </c>
      <c r="FH454" s="31">
        <f t="shared" si="4823"/>
        <v>0</v>
      </c>
      <c r="FI454" s="31">
        <f t="shared" si="4824"/>
        <v>0</v>
      </c>
      <c r="FJ454" s="31">
        <f t="shared" si="4825"/>
        <v>0</v>
      </c>
      <c r="FK454" s="31">
        <f t="shared" si="4826"/>
        <v>0</v>
      </c>
      <c r="FL454" s="31">
        <f t="shared" si="4827"/>
        <v>0</v>
      </c>
      <c r="FM454" s="31">
        <f t="shared" si="4828"/>
        <v>0</v>
      </c>
      <c r="FN454" s="31">
        <f t="shared" si="4829"/>
        <v>0</v>
      </c>
      <c r="FO454" s="31">
        <f t="shared" si="4830"/>
        <v>0</v>
      </c>
      <c r="FP454" s="31">
        <f t="shared" si="4831"/>
        <v>2</v>
      </c>
      <c r="FQ454" s="31">
        <f t="shared" si="4832"/>
        <v>12</v>
      </c>
      <c r="FR454" s="31"/>
      <c r="FS454" s="31">
        <f t="shared" si="4833"/>
        <v>0</v>
      </c>
      <c r="FT454" s="31">
        <f t="shared" si="4834"/>
        <v>0</v>
      </c>
      <c r="FU454" s="31">
        <f t="shared" si="4835"/>
        <v>0</v>
      </c>
      <c r="FV454" s="31">
        <f t="shared" si="4836"/>
        <v>0</v>
      </c>
      <c r="FW454" s="31">
        <f t="shared" si="4837"/>
        <v>0</v>
      </c>
      <c r="FX454" s="31">
        <f t="shared" si="4838"/>
        <v>0</v>
      </c>
      <c r="FY454" s="31">
        <f t="shared" si="4839"/>
        <v>0</v>
      </c>
      <c r="FZ454" s="31">
        <f t="shared" si="4840"/>
        <v>0</v>
      </c>
      <c r="GA454" s="31">
        <f t="shared" si="4841"/>
        <v>0</v>
      </c>
      <c r="GB454" s="31">
        <f t="shared" si="4842"/>
        <v>0</v>
      </c>
      <c r="GC454" s="31">
        <f t="shared" si="4843"/>
        <v>0</v>
      </c>
      <c r="GD454" s="31">
        <f t="shared" si="4844"/>
        <v>0</v>
      </c>
      <c r="GE454" s="97">
        <f t="shared" si="4845"/>
        <v>28</v>
      </c>
      <c r="GF454" s="98">
        <f t="shared" si="4846"/>
        <v>28</v>
      </c>
      <c r="GG454" s="31"/>
      <c r="GH454" s="31"/>
      <c r="GI454" s="31"/>
      <c r="GJ454" s="31"/>
      <c r="GL454" s="7"/>
      <c r="GM454" s="7"/>
      <c r="GN454" s="11"/>
      <c r="GO454" s="33"/>
      <c r="GP454" s="40"/>
      <c r="GR454" s="36"/>
    </row>
    <row r="455" spans="1:200" s="2" customFormat="1" ht="24.95" hidden="1" customHeight="1">
      <c r="A455" s="31"/>
      <c r="B455" s="123" t="s">
        <v>119</v>
      </c>
      <c r="C455" s="124" t="s">
        <v>147</v>
      </c>
      <c r="D455" s="124" t="s">
        <v>112</v>
      </c>
      <c r="E455" s="124" t="s">
        <v>148</v>
      </c>
      <c r="F455" s="124">
        <v>122</v>
      </c>
      <c r="G455" s="124">
        <v>1</v>
      </c>
      <c r="H455" s="124">
        <v>54</v>
      </c>
      <c r="I455" s="124">
        <v>1</v>
      </c>
      <c r="J455" s="124">
        <v>1</v>
      </c>
      <c r="K455" s="124">
        <v>1</v>
      </c>
      <c r="L455" s="104">
        <v>18</v>
      </c>
      <c r="M455" s="105">
        <f t="shared" ref="M455" si="4883">SUM(N455+P455+R455+T455+V455)</f>
        <v>12</v>
      </c>
      <c r="N455" s="104">
        <v>0</v>
      </c>
      <c r="O455" s="104">
        <f t="shared" ref="O455" si="4884">SUM(N455)*I455</f>
        <v>0</v>
      </c>
      <c r="P455" s="104"/>
      <c r="Q455" s="106">
        <f t="shared" ref="Q455" si="4885">J455*P455</f>
        <v>0</v>
      </c>
      <c r="R455" s="104"/>
      <c r="S455" s="106">
        <f t="shared" ref="S455" si="4886">SUM(R455)*J455</f>
        <v>0</v>
      </c>
      <c r="T455" s="64">
        <v>12</v>
      </c>
      <c r="U455" s="72">
        <f t="shared" si="4869"/>
        <v>12</v>
      </c>
      <c r="V455" s="125"/>
      <c r="W455" s="72">
        <f t="shared" ref="W455" si="4887">SUM(V455)*J455*3</f>
        <v>0</v>
      </c>
      <c r="X455" s="69">
        <f t="shared" ref="X455" si="4888">2/8*J455*AX455</f>
        <v>0</v>
      </c>
      <c r="Y455" s="69">
        <v>0</v>
      </c>
      <c r="Z455" s="125"/>
      <c r="AA455" s="72"/>
      <c r="AB455" s="125"/>
      <c r="AC455" s="69">
        <f t="shared" si="4872"/>
        <v>0</v>
      </c>
      <c r="AD455" s="125"/>
      <c r="AE455" s="72">
        <f t="shared" ref="AE455" si="4889">SUM(AD455*H455*(30+4))</f>
        <v>0</v>
      </c>
      <c r="AF455" s="125"/>
      <c r="AG455" s="126">
        <f t="shared" si="4765"/>
        <v>0</v>
      </c>
      <c r="AH455" s="125"/>
      <c r="AI455" s="69">
        <f t="shared" si="4766"/>
        <v>0</v>
      </c>
      <c r="AJ455" s="125"/>
      <c r="AK455" s="69">
        <f t="shared" ref="AK455" si="4890">SUM(AJ455*H455*2/3)</f>
        <v>0</v>
      </c>
      <c r="AL455" s="125"/>
      <c r="AM455" s="72">
        <f t="shared" ref="AM455" si="4891">SUM(AL455*H455)</f>
        <v>0</v>
      </c>
      <c r="AN455" s="125"/>
      <c r="AO455" s="72">
        <f t="shared" si="4853"/>
        <v>0</v>
      </c>
      <c r="AP455" s="125"/>
      <c r="AQ455" s="69">
        <f t="shared" si="4770"/>
        <v>0</v>
      </c>
      <c r="AR455" s="125"/>
      <c r="AS455" s="69">
        <f t="shared" ref="AS455" si="4892">SUM(J455*AR455*6)</f>
        <v>0</v>
      </c>
      <c r="AT455" s="125"/>
      <c r="AU455" s="69">
        <f t="shared" si="4771"/>
        <v>0</v>
      </c>
      <c r="AV455" s="125"/>
      <c r="AW455" s="126">
        <f t="shared" si="4772"/>
        <v>0</v>
      </c>
      <c r="AX455" s="127"/>
      <c r="AY455" s="69">
        <f t="shared" ref="AY455" si="4893">AX455*J455*8/2</f>
        <v>0</v>
      </c>
      <c r="AZ455" s="125"/>
      <c r="BA455" s="69">
        <f t="shared" ref="BA455" si="4894">SUM(AZ455*K455*5*6)</f>
        <v>0</v>
      </c>
      <c r="BB455" s="63"/>
      <c r="BC455" s="52"/>
      <c r="BD455" s="63"/>
      <c r="BE455" s="52"/>
      <c r="BF455" s="52"/>
      <c r="BG455" s="52">
        <f t="shared" si="4775"/>
        <v>12</v>
      </c>
      <c r="BH455" s="52">
        <f t="shared" si="4776"/>
        <v>12</v>
      </c>
      <c r="BI455" s="31"/>
      <c r="BJ455" s="31"/>
      <c r="BK455" s="31"/>
      <c r="BL455" s="31"/>
      <c r="BM455" s="31"/>
      <c r="BN455" s="44" t="s">
        <v>110</v>
      </c>
      <c r="BO455" s="45" t="s">
        <v>147</v>
      </c>
      <c r="BP455" s="45" t="s">
        <v>112</v>
      </c>
      <c r="BQ455" s="45" t="s">
        <v>148</v>
      </c>
      <c r="BR455" s="45">
        <v>533</v>
      </c>
      <c r="BS455" s="45">
        <v>10</v>
      </c>
      <c r="BT455" s="45">
        <v>88</v>
      </c>
      <c r="BU455" s="45">
        <v>1</v>
      </c>
      <c r="BV455" s="45">
        <v>1</v>
      </c>
      <c r="BW455" s="45">
        <v>1</v>
      </c>
      <c r="BX455" s="104">
        <v>44</v>
      </c>
      <c r="BY455" s="99">
        <f t="shared" ref="BY455" si="4895">SUM(BZ455+CB455+CD455+CF455+CH455)</f>
        <v>44</v>
      </c>
      <c r="BZ455" s="62"/>
      <c r="CA455" s="58">
        <f t="shared" si="4874"/>
        <v>0</v>
      </c>
      <c r="CB455" s="62"/>
      <c r="CC455" s="58">
        <f t="shared" ref="CC455:CC457" si="4896">BV455*CB455</f>
        <v>0</v>
      </c>
      <c r="CD455" s="62"/>
      <c r="CE455" s="58">
        <f t="shared" ref="CE455:CE457" si="4897">SUM(CD455)*BV455</f>
        <v>0</v>
      </c>
      <c r="CF455" s="62">
        <v>44</v>
      </c>
      <c r="CG455" s="58">
        <f t="shared" ref="CG455:CG457" si="4898">SUM(CF455)*BW455</f>
        <v>44</v>
      </c>
      <c r="CH455" s="62"/>
      <c r="CI455" s="58">
        <f t="shared" si="4782"/>
        <v>0</v>
      </c>
      <c r="CJ455" s="51">
        <f>SUM(BV455*DJ455*2+BV455*DL455*2)</f>
        <v>2</v>
      </c>
      <c r="CK455" s="51">
        <v>0</v>
      </c>
      <c r="CL455" s="62"/>
      <c r="CM455" s="58"/>
      <c r="CN455" s="62"/>
      <c r="CO455" s="51">
        <f>SUM(CN455)*3*BT455/5</f>
        <v>0</v>
      </c>
      <c r="CP455" s="62"/>
      <c r="CQ455" s="100">
        <f>SUM(CP455*BT455*(30+4))</f>
        <v>0</v>
      </c>
      <c r="CR455" s="62"/>
      <c r="CS455" s="52">
        <f>SUM(CR455*BT455*3)</f>
        <v>0</v>
      </c>
      <c r="CT455" s="62"/>
      <c r="CU455" s="51">
        <f>SUM(CT455*BT455/3)</f>
        <v>0</v>
      </c>
      <c r="CV455" s="62"/>
      <c r="CW455" s="51">
        <f t="shared" si="4861"/>
        <v>0</v>
      </c>
      <c r="CX455" s="62"/>
      <c r="CY455" s="58">
        <f>SUM(CX455*BT455)</f>
        <v>0</v>
      </c>
      <c r="CZ455" s="62"/>
      <c r="DA455" s="58">
        <f>SUM(CZ455*BV455)</f>
        <v>0</v>
      </c>
      <c r="DB455" s="62"/>
      <c r="DC455" s="51">
        <f>SUM(DB455*BT455*2)</f>
        <v>0</v>
      </c>
      <c r="DD455" s="62"/>
      <c r="DE455" s="51">
        <f>SUM(BW455*DD455*6)</f>
        <v>0</v>
      </c>
      <c r="DF455" s="62"/>
      <c r="DG455" s="51">
        <f t="shared" si="4793"/>
        <v>0</v>
      </c>
      <c r="DH455" s="62"/>
      <c r="DI455" s="52">
        <f t="shared" si="4865"/>
        <v>0</v>
      </c>
      <c r="DJ455" s="62">
        <v>1</v>
      </c>
      <c r="DK455" s="51">
        <v>8</v>
      </c>
      <c r="DL455" s="62"/>
      <c r="DM455" s="51">
        <f>SUM(DL455*BW455*5*6)</f>
        <v>0</v>
      </c>
      <c r="DN455" s="62"/>
      <c r="DO455" s="51">
        <f>SUM(DN455*BW455*4*6)</f>
        <v>0</v>
      </c>
      <c r="DP455" s="63"/>
      <c r="DQ455" s="52"/>
      <c r="DR455" s="52"/>
      <c r="DS455" s="52">
        <f t="shared" si="4797"/>
        <v>54</v>
      </c>
      <c r="DT455" s="52">
        <f t="shared" si="4798"/>
        <v>54</v>
      </c>
      <c r="DU455" s="31"/>
      <c r="DV455" s="31"/>
      <c r="DW455" s="31"/>
      <c r="DX455" s="31"/>
      <c r="DY455" s="31"/>
      <c r="DZ455" s="44"/>
      <c r="EA455" s="45"/>
      <c r="EB455" s="45"/>
      <c r="EC455" s="31"/>
      <c r="ED455" s="31"/>
      <c r="EE455" s="31"/>
      <c r="EF455" s="31"/>
      <c r="EG455" s="31"/>
      <c r="EH455" s="31"/>
      <c r="EI455" s="31"/>
      <c r="EJ455" s="31">
        <f t="shared" si="4799"/>
        <v>62</v>
      </c>
      <c r="EK455" s="31">
        <f t="shared" si="4800"/>
        <v>56</v>
      </c>
      <c r="EL455" s="31">
        <f t="shared" si="4801"/>
        <v>0</v>
      </c>
      <c r="EM455" s="30">
        <f t="shared" si="4802"/>
        <v>0</v>
      </c>
      <c r="EN455" s="31">
        <f t="shared" si="4803"/>
        <v>0</v>
      </c>
      <c r="EO455" s="31">
        <f t="shared" si="4804"/>
        <v>0</v>
      </c>
      <c r="EP455" s="31">
        <f t="shared" si="4805"/>
        <v>0</v>
      </c>
      <c r="EQ455" s="31">
        <f t="shared" si="4806"/>
        <v>0</v>
      </c>
      <c r="ER455" s="31">
        <f t="shared" si="4807"/>
        <v>56</v>
      </c>
      <c r="ES455" s="31">
        <f t="shared" si="4808"/>
        <v>56</v>
      </c>
      <c r="ET455" s="31">
        <f t="shared" si="4809"/>
        <v>0</v>
      </c>
      <c r="EU455" s="31">
        <f t="shared" si="4810"/>
        <v>0</v>
      </c>
      <c r="EV455" s="31">
        <f t="shared" si="4811"/>
        <v>2</v>
      </c>
      <c r="EW455" s="30">
        <f t="shared" si="4812"/>
        <v>0</v>
      </c>
      <c r="EX455" s="31">
        <f t="shared" si="4813"/>
        <v>0</v>
      </c>
      <c r="EY455" s="31">
        <f t="shared" si="4814"/>
        <v>0</v>
      </c>
      <c r="EZ455" s="31">
        <f t="shared" si="4815"/>
        <v>0</v>
      </c>
      <c r="FA455" s="31">
        <f t="shared" si="4816"/>
        <v>0</v>
      </c>
      <c r="FB455" s="31">
        <f t="shared" si="4817"/>
        <v>0</v>
      </c>
      <c r="FC455" s="31">
        <f t="shared" si="4818"/>
        <v>0</v>
      </c>
      <c r="FD455" s="31">
        <f t="shared" si="4819"/>
        <v>0</v>
      </c>
      <c r="FE455" s="31">
        <f t="shared" si="4820"/>
        <v>0</v>
      </c>
      <c r="FF455" s="31">
        <f t="shared" si="4821"/>
        <v>0</v>
      </c>
      <c r="FG455" s="30">
        <f t="shared" si="4822"/>
        <v>0</v>
      </c>
      <c r="FH455" s="31">
        <f t="shared" si="4823"/>
        <v>0</v>
      </c>
      <c r="FI455" s="31">
        <f t="shared" si="4824"/>
        <v>0</v>
      </c>
      <c r="FJ455" s="31">
        <f t="shared" si="4825"/>
        <v>0</v>
      </c>
      <c r="FK455" s="31">
        <f t="shared" si="4826"/>
        <v>0</v>
      </c>
      <c r="FL455" s="31">
        <f t="shared" si="4827"/>
        <v>0</v>
      </c>
      <c r="FM455" s="31">
        <f t="shared" si="4828"/>
        <v>0</v>
      </c>
      <c r="FN455" s="31">
        <f t="shared" si="4829"/>
        <v>0</v>
      </c>
      <c r="FO455" s="31">
        <f t="shared" si="4830"/>
        <v>0</v>
      </c>
      <c r="FP455" s="31">
        <f t="shared" si="4831"/>
        <v>0</v>
      </c>
      <c r="FQ455" s="31">
        <f t="shared" si="4832"/>
        <v>0</v>
      </c>
      <c r="FR455" s="31"/>
      <c r="FS455" s="31">
        <f t="shared" si="4833"/>
        <v>0</v>
      </c>
      <c r="FT455" s="31">
        <f t="shared" si="4834"/>
        <v>0</v>
      </c>
      <c r="FU455" s="31">
        <f t="shared" si="4835"/>
        <v>0</v>
      </c>
      <c r="FV455" s="31">
        <f t="shared" si="4836"/>
        <v>1</v>
      </c>
      <c r="FW455" s="31">
        <f t="shared" si="4837"/>
        <v>8</v>
      </c>
      <c r="FX455" s="31">
        <f t="shared" si="4838"/>
        <v>0</v>
      </c>
      <c r="FY455" s="31">
        <f t="shared" si="4839"/>
        <v>0</v>
      </c>
      <c r="FZ455" s="31">
        <f t="shared" si="4840"/>
        <v>0</v>
      </c>
      <c r="GA455" s="31">
        <f t="shared" si="4841"/>
        <v>0</v>
      </c>
      <c r="GB455" s="31">
        <f t="shared" si="4842"/>
        <v>0</v>
      </c>
      <c r="GC455" s="31">
        <f t="shared" si="4843"/>
        <v>0</v>
      </c>
      <c r="GD455" s="31">
        <f t="shared" si="4844"/>
        <v>0</v>
      </c>
      <c r="GE455" s="97">
        <f t="shared" si="4845"/>
        <v>66</v>
      </c>
      <c r="GF455" s="98">
        <f t="shared" si="4846"/>
        <v>66</v>
      </c>
      <c r="GG455" s="31"/>
      <c r="GH455" s="31"/>
      <c r="GI455" s="31"/>
      <c r="GJ455" s="31"/>
      <c r="GL455" s="7"/>
      <c r="GM455" s="7"/>
      <c r="GN455" s="11"/>
      <c r="GO455" s="33"/>
      <c r="GP455" s="40"/>
      <c r="GR455" s="36"/>
    </row>
    <row r="456" spans="1:200" s="2" customFormat="1" ht="24.95" hidden="1" customHeight="1">
      <c r="A456" s="31"/>
      <c r="B456" s="95"/>
      <c r="C456" s="95"/>
      <c r="D456" s="31"/>
      <c r="E456" s="31"/>
      <c r="F456" s="31"/>
      <c r="G456" s="31"/>
      <c r="H456" s="31"/>
      <c r="I456" s="31"/>
      <c r="J456" s="31"/>
      <c r="K456" s="31"/>
      <c r="L456" s="31"/>
      <c r="M456" s="107">
        <f t="shared" ref="M456:M465" si="4899">SUM(N456+P456+T456+V456+AR456*2)</f>
        <v>0</v>
      </c>
      <c r="N456" s="62"/>
      <c r="O456" s="52"/>
      <c r="P456" s="62"/>
      <c r="Q456" s="52"/>
      <c r="R456" s="62"/>
      <c r="S456" s="52"/>
      <c r="T456" s="62"/>
      <c r="U456" s="52"/>
      <c r="V456" s="63"/>
      <c r="W456" s="52"/>
      <c r="X456" s="52"/>
      <c r="Y456" s="52"/>
      <c r="Z456" s="63"/>
      <c r="AA456" s="52"/>
      <c r="AB456" s="63"/>
      <c r="AC456" s="52"/>
      <c r="AD456" s="63"/>
      <c r="AE456" s="108"/>
      <c r="AF456" s="63"/>
      <c r="AG456" s="52"/>
      <c r="AH456" s="63"/>
      <c r="AI456" s="52"/>
      <c r="AJ456" s="63"/>
      <c r="AK456" s="52"/>
      <c r="AL456" s="63"/>
      <c r="AM456" s="52"/>
      <c r="AN456" s="63"/>
      <c r="AO456" s="52"/>
      <c r="AP456" s="63"/>
      <c r="AQ456" s="52"/>
      <c r="AR456" s="63"/>
      <c r="AS456" s="52"/>
      <c r="AT456" s="63"/>
      <c r="AU456" s="52"/>
      <c r="AV456" s="63"/>
      <c r="AW456" s="52"/>
      <c r="AX456" s="63"/>
      <c r="AY456" s="52"/>
      <c r="AZ456" s="63"/>
      <c r="BA456" s="52"/>
      <c r="BB456" s="63"/>
      <c r="BC456" s="52"/>
      <c r="BD456" s="63"/>
      <c r="BE456" s="52"/>
      <c r="BF456" s="52"/>
      <c r="BG456" s="52">
        <f t="shared" si="4775"/>
        <v>0</v>
      </c>
      <c r="BH456" s="52">
        <f t="shared" si="4776"/>
        <v>0</v>
      </c>
      <c r="BI456" s="31"/>
      <c r="BJ456" s="31"/>
      <c r="BK456" s="31"/>
      <c r="BL456" s="31"/>
      <c r="BM456" s="31"/>
      <c r="BN456" s="44" t="s">
        <v>120</v>
      </c>
      <c r="BO456" s="45"/>
      <c r="BP456" s="45"/>
      <c r="BQ456" s="45"/>
      <c r="BR456" s="45"/>
      <c r="BS456" s="45">
        <v>2</v>
      </c>
      <c r="BT456" s="45">
        <v>1500</v>
      </c>
      <c r="BU456" s="45">
        <v>10</v>
      </c>
      <c r="BV456" s="45">
        <v>10</v>
      </c>
      <c r="BW456" s="45"/>
      <c r="BX456" s="44"/>
      <c r="BY456" s="99">
        <f t="shared" ref="BY456" si="4900">SUM(BZ456+CB456+CD456+CF456+CH456)</f>
        <v>0</v>
      </c>
      <c r="BZ456" s="62"/>
      <c r="CA456" s="58">
        <f t="shared" si="4874"/>
        <v>0</v>
      </c>
      <c r="CB456" s="62"/>
      <c r="CC456" s="58">
        <f t="shared" si="4896"/>
        <v>0</v>
      </c>
      <c r="CD456" s="62"/>
      <c r="CE456" s="58">
        <f t="shared" si="4897"/>
        <v>0</v>
      </c>
      <c r="CF456" s="62"/>
      <c r="CG456" s="58">
        <f t="shared" si="4898"/>
        <v>0</v>
      </c>
      <c r="CH456" s="62"/>
      <c r="CI456" s="58">
        <f t="shared" si="4782"/>
        <v>0</v>
      </c>
      <c r="CJ456" s="51">
        <v>0</v>
      </c>
      <c r="CK456" s="51"/>
      <c r="CL456" s="62"/>
      <c r="CM456" s="58"/>
      <c r="CN456" s="62"/>
      <c r="CO456" s="51">
        <f t="shared" ref="CO456" si="4901">SUM(CN456)*3*BT456/5</f>
        <v>0</v>
      </c>
      <c r="CP456" s="62"/>
      <c r="CQ456" s="100">
        <f t="shared" ref="CQ456" si="4902">SUM(CP456*BT456*(30+4))</f>
        <v>0</v>
      </c>
      <c r="CR456" s="62"/>
      <c r="CS456" s="52">
        <f t="shared" ref="CS456" si="4903">SUM(CR456*BT456*3)</f>
        <v>0</v>
      </c>
      <c r="CT456" s="62"/>
      <c r="CU456" s="51">
        <f>SUM(CT456*BT456/3*1.1)</f>
        <v>0</v>
      </c>
      <c r="CV456" s="62"/>
      <c r="CW456" s="51">
        <f t="shared" ref="CW456" si="4904">SUM(CV456*BT456*2/3)</f>
        <v>0</v>
      </c>
      <c r="CX456" s="62"/>
      <c r="CY456" s="58">
        <f t="shared" ref="CY456" si="4905">SUM(CX456*BT456)</f>
        <v>0</v>
      </c>
      <c r="CZ456" s="62"/>
      <c r="DA456" s="58">
        <f t="shared" ref="DA456" si="4906">SUM(CZ456*BV456)</f>
        <v>0</v>
      </c>
      <c r="DB456" s="62"/>
      <c r="DC456" s="51">
        <f>SUM(DB456*BT456*2)</f>
        <v>0</v>
      </c>
      <c r="DD456" s="62"/>
      <c r="DE456" s="51">
        <f>SUM(BV456*DD456*6)</f>
        <v>0</v>
      </c>
      <c r="DF456" s="62"/>
      <c r="DG456" s="51">
        <f t="shared" si="4793"/>
        <v>0</v>
      </c>
      <c r="DH456" s="62">
        <v>1</v>
      </c>
      <c r="DI456" s="52">
        <v>80</v>
      </c>
      <c r="DJ456" s="62"/>
      <c r="DK456" s="51">
        <f>SUM(BV456*DJ456*8*2)</f>
        <v>0</v>
      </c>
      <c r="DL456" s="62"/>
      <c r="DM456" s="51">
        <f t="shared" ref="DM456" si="4907">SUM(DL456*BW456*5*6)</f>
        <v>0</v>
      </c>
      <c r="DN456" s="62"/>
      <c r="DO456" s="51">
        <f>SUM(DN456*BW456*4*6)</f>
        <v>0</v>
      </c>
      <c r="DP456" s="62"/>
      <c r="DQ456" s="52">
        <f>SUM(DP456*50)</f>
        <v>0</v>
      </c>
      <c r="DR456" s="52"/>
      <c r="DS456" s="52">
        <f t="shared" si="4797"/>
        <v>80</v>
      </c>
      <c r="DT456" s="52">
        <f t="shared" si="4798"/>
        <v>80</v>
      </c>
      <c r="DU456" s="31"/>
      <c r="DV456" s="31"/>
      <c r="DW456" s="31"/>
      <c r="DX456" s="31"/>
      <c r="DY456" s="31"/>
      <c r="DZ456" s="95"/>
      <c r="EA456" s="95"/>
      <c r="EB456" s="31"/>
      <c r="EC456" s="31"/>
      <c r="ED456" s="31"/>
      <c r="EE456" s="31"/>
      <c r="EF456" s="31"/>
      <c r="EG456" s="31"/>
      <c r="EH456" s="31"/>
      <c r="EI456" s="31"/>
      <c r="EJ456" s="31">
        <f t="shared" si="4799"/>
        <v>0</v>
      </c>
      <c r="EK456" s="31">
        <f t="shared" si="4800"/>
        <v>0</v>
      </c>
      <c r="EL456" s="31">
        <f t="shared" si="4801"/>
        <v>0</v>
      </c>
      <c r="EM456" s="30">
        <f t="shared" si="4802"/>
        <v>0</v>
      </c>
      <c r="EN456" s="31">
        <f t="shared" si="4803"/>
        <v>0</v>
      </c>
      <c r="EO456" s="31">
        <f t="shared" si="4804"/>
        <v>0</v>
      </c>
      <c r="EP456" s="31">
        <f t="shared" si="4805"/>
        <v>0</v>
      </c>
      <c r="EQ456" s="31">
        <f t="shared" si="4806"/>
        <v>0</v>
      </c>
      <c r="ER456" s="31">
        <f t="shared" si="4807"/>
        <v>0</v>
      </c>
      <c r="ES456" s="31">
        <f t="shared" si="4808"/>
        <v>0</v>
      </c>
      <c r="ET456" s="31">
        <f t="shared" si="4809"/>
        <v>0</v>
      </c>
      <c r="EU456" s="31">
        <f t="shared" si="4810"/>
        <v>0</v>
      </c>
      <c r="EV456" s="31">
        <f t="shared" si="4811"/>
        <v>0</v>
      </c>
      <c r="EW456" s="30">
        <f t="shared" si="4812"/>
        <v>0</v>
      </c>
      <c r="EX456" s="31">
        <f t="shared" si="4813"/>
        <v>0</v>
      </c>
      <c r="EY456" s="31">
        <f t="shared" si="4814"/>
        <v>0</v>
      </c>
      <c r="EZ456" s="31">
        <f t="shared" si="4815"/>
        <v>0</v>
      </c>
      <c r="FA456" s="31">
        <f t="shared" si="4816"/>
        <v>0</v>
      </c>
      <c r="FB456" s="31">
        <f t="shared" si="4817"/>
        <v>0</v>
      </c>
      <c r="FC456" s="31">
        <f t="shared" si="4818"/>
        <v>0</v>
      </c>
      <c r="FD456" s="31">
        <f t="shared" si="4819"/>
        <v>0</v>
      </c>
      <c r="FE456" s="31">
        <f t="shared" si="4820"/>
        <v>0</v>
      </c>
      <c r="FF456" s="31">
        <f t="shared" si="4821"/>
        <v>0</v>
      </c>
      <c r="FG456" s="30">
        <f t="shared" si="4822"/>
        <v>0</v>
      </c>
      <c r="FH456" s="31">
        <f t="shared" si="4823"/>
        <v>0</v>
      </c>
      <c r="FI456" s="31">
        <f t="shared" si="4824"/>
        <v>0</v>
      </c>
      <c r="FJ456" s="31">
        <f t="shared" si="4825"/>
        <v>0</v>
      </c>
      <c r="FK456" s="31">
        <f t="shared" si="4826"/>
        <v>0</v>
      </c>
      <c r="FL456" s="31">
        <f t="shared" si="4827"/>
        <v>0</v>
      </c>
      <c r="FM456" s="31">
        <f t="shared" si="4828"/>
        <v>0</v>
      </c>
      <c r="FN456" s="31">
        <f t="shared" si="4829"/>
        <v>0</v>
      </c>
      <c r="FO456" s="31">
        <f t="shared" si="4830"/>
        <v>0</v>
      </c>
      <c r="FP456" s="31">
        <f t="shared" si="4831"/>
        <v>0</v>
      </c>
      <c r="FQ456" s="31">
        <f t="shared" si="4832"/>
        <v>0</v>
      </c>
      <c r="FR456" s="31"/>
      <c r="FS456" s="31">
        <f t="shared" si="4833"/>
        <v>0</v>
      </c>
      <c r="FT456" s="31">
        <f t="shared" si="4834"/>
        <v>1</v>
      </c>
      <c r="FU456" s="31">
        <f t="shared" si="4835"/>
        <v>80</v>
      </c>
      <c r="FV456" s="31">
        <f t="shared" si="4836"/>
        <v>0</v>
      </c>
      <c r="FW456" s="31">
        <f t="shared" si="4837"/>
        <v>0</v>
      </c>
      <c r="FX456" s="31">
        <f t="shared" si="4838"/>
        <v>0</v>
      </c>
      <c r="FY456" s="31">
        <f t="shared" si="4839"/>
        <v>0</v>
      </c>
      <c r="FZ456" s="31">
        <f t="shared" si="4840"/>
        <v>0</v>
      </c>
      <c r="GA456" s="31">
        <f t="shared" si="4841"/>
        <v>0</v>
      </c>
      <c r="GB456" s="31">
        <f t="shared" si="4842"/>
        <v>0</v>
      </c>
      <c r="GC456" s="31">
        <f t="shared" si="4843"/>
        <v>0</v>
      </c>
      <c r="GD456" s="31">
        <f t="shared" si="4844"/>
        <v>0</v>
      </c>
      <c r="GE456" s="97">
        <f t="shared" si="4845"/>
        <v>80</v>
      </c>
      <c r="GF456" s="98">
        <f t="shared" si="4846"/>
        <v>80</v>
      </c>
      <c r="GG456" s="31"/>
      <c r="GH456" s="31"/>
      <c r="GI456" s="31"/>
      <c r="GJ456" s="31"/>
      <c r="GL456" s="7"/>
      <c r="GM456" s="7"/>
      <c r="GN456" s="11"/>
      <c r="GO456" s="33"/>
      <c r="GP456" s="40"/>
      <c r="GR456" s="36"/>
    </row>
    <row r="457" spans="1:200" s="2" customFormat="1" ht="24.95" hidden="1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107">
        <f t="shared" si="4899"/>
        <v>0</v>
      </c>
      <c r="N457" s="62"/>
      <c r="O457" s="52"/>
      <c r="P457" s="62"/>
      <c r="Q457" s="52"/>
      <c r="R457" s="62"/>
      <c r="S457" s="52"/>
      <c r="T457" s="62"/>
      <c r="U457" s="52"/>
      <c r="V457" s="63"/>
      <c r="W457" s="52"/>
      <c r="X457" s="52"/>
      <c r="Y457" s="52"/>
      <c r="Z457" s="63"/>
      <c r="AA457" s="52"/>
      <c r="AB457" s="63"/>
      <c r="AC457" s="52"/>
      <c r="AD457" s="63"/>
      <c r="AE457" s="108"/>
      <c r="AF457" s="63"/>
      <c r="AG457" s="52"/>
      <c r="AH457" s="63"/>
      <c r="AI457" s="52"/>
      <c r="AJ457" s="63"/>
      <c r="AK457" s="52"/>
      <c r="AL457" s="63"/>
      <c r="AM457" s="52"/>
      <c r="AN457" s="63"/>
      <c r="AO457" s="52"/>
      <c r="AP457" s="63"/>
      <c r="AQ457" s="52"/>
      <c r="AR457" s="63"/>
      <c r="AS457" s="52"/>
      <c r="AT457" s="63"/>
      <c r="AU457" s="52"/>
      <c r="AV457" s="63"/>
      <c r="AW457" s="52"/>
      <c r="AX457" s="63"/>
      <c r="AY457" s="52"/>
      <c r="AZ457" s="63"/>
      <c r="BA457" s="52"/>
      <c r="BB457" s="63"/>
      <c r="BC457" s="52"/>
      <c r="BD457" s="63"/>
      <c r="BE457" s="52"/>
      <c r="BF457" s="52"/>
      <c r="BG457" s="52">
        <f t="shared" si="4775"/>
        <v>0</v>
      </c>
      <c r="BH457" s="52">
        <f t="shared" si="4776"/>
        <v>0</v>
      </c>
      <c r="BI457" s="31"/>
      <c r="BJ457" s="31"/>
      <c r="BK457" s="31"/>
      <c r="BL457" s="31"/>
      <c r="BM457" s="31"/>
      <c r="BN457" s="44" t="s">
        <v>110</v>
      </c>
      <c r="BO457" s="45" t="s">
        <v>147</v>
      </c>
      <c r="BP457" s="45" t="s">
        <v>112</v>
      </c>
      <c r="BQ457" s="45" t="s">
        <v>148</v>
      </c>
      <c r="BR457" s="45">
        <v>429</v>
      </c>
      <c r="BS457" s="45">
        <v>8</v>
      </c>
      <c r="BT457" s="45">
        <v>72</v>
      </c>
      <c r="BU457" s="45">
        <v>1</v>
      </c>
      <c r="BV457" s="45">
        <v>1</v>
      </c>
      <c r="BW457" s="45">
        <v>1</v>
      </c>
      <c r="BX457" s="44">
        <v>70</v>
      </c>
      <c r="BY457" s="99">
        <f t="shared" ref="BY457" si="4908">SUM(BZ457+CB457+CD457+CF457+CH457)</f>
        <v>12</v>
      </c>
      <c r="BZ457" s="62"/>
      <c r="CA457" s="58">
        <f t="shared" si="4874"/>
        <v>0</v>
      </c>
      <c r="CB457" s="62"/>
      <c r="CC457" s="58">
        <f t="shared" si="4896"/>
        <v>0</v>
      </c>
      <c r="CD457" s="62">
        <v>0</v>
      </c>
      <c r="CE457" s="58">
        <f t="shared" si="4897"/>
        <v>0</v>
      </c>
      <c r="CF457" s="62">
        <v>12</v>
      </c>
      <c r="CG457" s="58">
        <f t="shared" si="4898"/>
        <v>12</v>
      </c>
      <c r="CH457" s="62"/>
      <c r="CI457" s="58">
        <f t="shared" si="4782"/>
        <v>0</v>
      </c>
      <c r="CJ457" s="51">
        <f>SUM(BW457*DJ457*2+BW457*DL457*2)</f>
        <v>0</v>
      </c>
      <c r="CK457" s="51">
        <v>0</v>
      </c>
      <c r="CL457" s="62"/>
      <c r="CM457" s="58"/>
      <c r="CN457" s="62"/>
      <c r="CO457" s="51">
        <f>SUM(CN457)*3*BT457/5</f>
        <v>0</v>
      </c>
      <c r="CP457" s="62"/>
      <c r="CQ457" s="100">
        <f>SUM(CP457*BT457*(30+4))</f>
        <v>0</v>
      </c>
      <c r="CR457" s="62"/>
      <c r="CS457" s="52">
        <f>SUM(CR457*BT457*3)</f>
        <v>0</v>
      </c>
      <c r="CT457" s="62"/>
      <c r="CU457" s="51">
        <f>SUM(CT457*BT457/3)</f>
        <v>0</v>
      </c>
      <c r="CV457" s="62"/>
      <c r="CW457" s="51">
        <f>SUM(CV457*BT457*2/3)</f>
        <v>0</v>
      </c>
      <c r="CX457" s="62"/>
      <c r="CY457" s="58">
        <f>SUM(CX457*BT457)</f>
        <v>0</v>
      </c>
      <c r="CZ457" s="62"/>
      <c r="DA457" s="58">
        <f>SUM(CZ457*BV457)</f>
        <v>0</v>
      </c>
      <c r="DB457" s="62"/>
      <c r="DC457" s="51">
        <f>SUM(DB457*BT457*2)</f>
        <v>0</v>
      </c>
      <c r="DD457" s="62">
        <v>1</v>
      </c>
      <c r="DE457" s="51">
        <v>0</v>
      </c>
      <c r="DF457" s="62"/>
      <c r="DG457" s="51">
        <f t="shared" si="4793"/>
        <v>0</v>
      </c>
      <c r="DH457" s="62"/>
      <c r="DI457" s="52">
        <f>SUM(DH457*BT457/3)</f>
        <v>0</v>
      </c>
      <c r="DJ457" s="62"/>
      <c r="DK457" s="51">
        <f t="shared" ref="DK457" si="4909">SUM(BV457*DJ457*8*2)</f>
        <v>0</v>
      </c>
      <c r="DL457" s="62"/>
      <c r="DM457" s="51">
        <f>SUM(DL457*BW457*5*6)</f>
        <v>0</v>
      </c>
      <c r="DN457" s="62"/>
      <c r="DO457" s="51">
        <f>SUM(DN457*BW457*4*6)</f>
        <v>0</v>
      </c>
      <c r="DP457" s="63"/>
      <c r="DQ457" s="52"/>
      <c r="DR457" s="52"/>
      <c r="DS457" s="52">
        <f t="shared" si="4797"/>
        <v>12</v>
      </c>
      <c r="DT457" s="52">
        <f t="shared" si="4798"/>
        <v>12</v>
      </c>
      <c r="DU457" s="31"/>
      <c r="DV457" s="31"/>
      <c r="DW457" s="31"/>
      <c r="DX457" s="31"/>
      <c r="DY457" s="31"/>
      <c r="DZ457" s="31"/>
      <c r="EA457" s="31"/>
      <c r="EB457" s="31"/>
      <c r="EC457" s="31"/>
      <c r="ED457" s="31"/>
      <c r="EE457" s="31"/>
      <c r="EF457" s="31"/>
      <c r="EG457" s="31"/>
      <c r="EH457" s="31"/>
      <c r="EI457" s="31"/>
      <c r="EJ457" s="31">
        <f t="shared" si="4799"/>
        <v>70</v>
      </c>
      <c r="EK457" s="31">
        <f t="shared" si="4800"/>
        <v>12</v>
      </c>
      <c r="EL457" s="31">
        <f t="shared" si="4801"/>
        <v>0</v>
      </c>
      <c r="EM457" s="30">
        <f t="shared" si="4802"/>
        <v>0</v>
      </c>
      <c r="EN457" s="31">
        <f t="shared" si="4803"/>
        <v>0</v>
      </c>
      <c r="EO457" s="31">
        <f t="shared" si="4804"/>
        <v>0</v>
      </c>
      <c r="EP457" s="31">
        <f t="shared" si="4805"/>
        <v>0</v>
      </c>
      <c r="EQ457" s="31">
        <f t="shared" si="4806"/>
        <v>0</v>
      </c>
      <c r="ER457" s="31">
        <f t="shared" si="4807"/>
        <v>12</v>
      </c>
      <c r="ES457" s="31">
        <f t="shared" si="4808"/>
        <v>12</v>
      </c>
      <c r="ET457" s="31">
        <f t="shared" si="4809"/>
        <v>0</v>
      </c>
      <c r="EU457" s="31">
        <f t="shared" si="4810"/>
        <v>0</v>
      </c>
      <c r="EV457" s="31">
        <f t="shared" si="4811"/>
        <v>0</v>
      </c>
      <c r="EW457" s="30">
        <f t="shared" si="4812"/>
        <v>0</v>
      </c>
      <c r="EX457" s="31">
        <f t="shared" si="4813"/>
        <v>0</v>
      </c>
      <c r="EY457" s="31">
        <f t="shared" si="4814"/>
        <v>0</v>
      </c>
      <c r="EZ457" s="31">
        <f t="shared" si="4815"/>
        <v>0</v>
      </c>
      <c r="FA457" s="31">
        <f t="shared" si="4816"/>
        <v>0</v>
      </c>
      <c r="FB457" s="31">
        <f t="shared" si="4817"/>
        <v>0</v>
      </c>
      <c r="FC457" s="31">
        <f t="shared" si="4818"/>
        <v>0</v>
      </c>
      <c r="FD457" s="31">
        <f t="shared" si="4819"/>
        <v>0</v>
      </c>
      <c r="FE457" s="31">
        <f t="shared" si="4820"/>
        <v>0</v>
      </c>
      <c r="FF457" s="31">
        <f t="shared" si="4821"/>
        <v>0</v>
      </c>
      <c r="FG457" s="30">
        <f t="shared" si="4822"/>
        <v>0</v>
      </c>
      <c r="FH457" s="31">
        <f t="shared" si="4823"/>
        <v>0</v>
      </c>
      <c r="FI457" s="31">
        <f t="shared" si="4824"/>
        <v>0</v>
      </c>
      <c r="FJ457" s="31">
        <f t="shared" si="4825"/>
        <v>0</v>
      </c>
      <c r="FK457" s="31">
        <f t="shared" si="4826"/>
        <v>0</v>
      </c>
      <c r="FL457" s="31">
        <f t="shared" si="4827"/>
        <v>0</v>
      </c>
      <c r="FM457" s="31">
        <f t="shared" si="4828"/>
        <v>0</v>
      </c>
      <c r="FN457" s="31">
        <f t="shared" si="4829"/>
        <v>0</v>
      </c>
      <c r="FO457" s="31">
        <f t="shared" si="4830"/>
        <v>0</v>
      </c>
      <c r="FP457" s="31">
        <f t="shared" si="4831"/>
        <v>1</v>
      </c>
      <c r="FQ457" s="31">
        <f t="shared" si="4832"/>
        <v>0</v>
      </c>
      <c r="FR457" s="31"/>
      <c r="FS457" s="31">
        <f t="shared" si="4833"/>
        <v>0</v>
      </c>
      <c r="FT457" s="31">
        <f t="shared" si="4834"/>
        <v>0</v>
      </c>
      <c r="FU457" s="31">
        <f t="shared" si="4835"/>
        <v>0</v>
      </c>
      <c r="FV457" s="31">
        <f t="shared" si="4836"/>
        <v>0</v>
      </c>
      <c r="FW457" s="31">
        <f t="shared" si="4837"/>
        <v>0</v>
      </c>
      <c r="FX457" s="31">
        <f t="shared" si="4838"/>
        <v>0</v>
      </c>
      <c r="FY457" s="31">
        <f t="shared" si="4839"/>
        <v>0</v>
      </c>
      <c r="FZ457" s="31">
        <f t="shared" si="4840"/>
        <v>0</v>
      </c>
      <c r="GA457" s="31">
        <f t="shared" si="4841"/>
        <v>0</v>
      </c>
      <c r="GB457" s="31">
        <f t="shared" si="4842"/>
        <v>0</v>
      </c>
      <c r="GC457" s="31">
        <f t="shared" si="4843"/>
        <v>0</v>
      </c>
      <c r="GD457" s="31">
        <f t="shared" si="4844"/>
        <v>0</v>
      </c>
      <c r="GE457" s="97">
        <f t="shared" si="4845"/>
        <v>12</v>
      </c>
      <c r="GF457" s="98">
        <f t="shared" si="4846"/>
        <v>12</v>
      </c>
      <c r="GG457" s="31"/>
      <c r="GH457" s="31"/>
      <c r="GI457" s="31"/>
      <c r="GJ457" s="31"/>
      <c r="GL457" s="7"/>
      <c r="GM457" s="7"/>
      <c r="GN457" s="11"/>
      <c r="GO457" s="33"/>
      <c r="GP457" s="40"/>
      <c r="GR457" s="36"/>
    </row>
    <row r="458" spans="1:200" s="2" customFormat="1" ht="24.95" hidden="1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107">
        <f t="shared" si="4899"/>
        <v>0</v>
      </c>
      <c r="N458" s="62"/>
      <c r="O458" s="52"/>
      <c r="P458" s="62"/>
      <c r="Q458" s="52"/>
      <c r="R458" s="62"/>
      <c r="S458" s="52"/>
      <c r="T458" s="62"/>
      <c r="U458" s="52"/>
      <c r="V458" s="63"/>
      <c r="W458" s="52"/>
      <c r="X458" s="52"/>
      <c r="Y458" s="52"/>
      <c r="Z458" s="63"/>
      <c r="AA458" s="52"/>
      <c r="AB458" s="63"/>
      <c r="AC458" s="52"/>
      <c r="AD458" s="63"/>
      <c r="AE458" s="108"/>
      <c r="AF458" s="63"/>
      <c r="AG458" s="52"/>
      <c r="AH458" s="63"/>
      <c r="AI458" s="52"/>
      <c r="AJ458" s="63"/>
      <c r="AK458" s="52"/>
      <c r="AL458" s="63"/>
      <c r="AM458" s="52"/>
      <c r="AN458" s="63"/>
      <c r="AO458" s="52"/>
      <c r="AP458" s="63"/>
      <c r="AQ458" s="52"/>
      <c r="AR458" s="63"/>
      <c r="AS458" s="52"/>
      <c r="AT458" s="63"/>
      <c r="AU458" s="52"/>
      <c r="AV458" s="63"/>
      <c r="AW458" s="52"/>
      <c r="AX458" s="63"/>
      <c r="AY458" s="52"/>
      <c r="AZ458" s="63"/>
      <c r="BA458" s="52"/>
      <c r="BB458" s="63"/>
      <c r="BC458" s="52"/>
      <c r="BD458" s="63"/>
      <c r="BE458" s="52"/>
      <c r="BF458" s="52"/>
      <c r="BG458" s="52">
        <f t="shared" si="4775"/>
        <v>0</v>
      </c>
      <c r="BH458" s="52">
        <f t="shared" si="4776"/>
        <v>0</v>
      </c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107">
        <f t="shared" ref="BY458:BY465" si="4910">SUM(BZ458+CB458+CF458+CH458+DD458*2)</f>
        <v>0</v>
      </c>
      <c r="BZ458" s="62"/>
      <c r="CA458" s="52"/>
      <c r="CB458" s="62"/>
      <c r="CC458" s="52"/>
      <c r="CD458" s="62"/>
      <c r="CE458" s="52"/>
      <c r="CF458" s="62"/>
      <c r="CG458" s="52"/>
      <c r="CH458" s="63"/>
      <c r="CI458" s="52"/>
      <c r="CJ458" s="52"/>
      <c r="CK458" s="52"/>
      <c r="CL458" s="63"/>
      <c r="CM458" s="52"/>
      <c r="CN458" s="63"/>
      <c r="CO458" s="52"/>
      <c r="CP458" s="63"/>
      <c r="CQ458" s="108"/>
      <c r="CR458" s="63"/>
      <c r="CS458" s="52"/>
      <c r="CT458" s="63"/>
      <c r="CU458" s="52"/>
      <c r="CV458" s="63"/>
      <c r="CW458" s="52"/>
      <c r="CX458" s="63"/>
      <c r="CY458" s="52"/>
      <c r="CZ458" s="63"/>
      <c r="DA458" s="52"/>
      <c r="DB458" s="63"/>
      <c r="DC458" s="52"/>
      <c r="DD458" s="63"/>
      <c r="DE458" s="52"/>
      <c r="DF458" s="63"/>
      <c r="DG458" s="52"/>
      <c r="DH458" s="63"/>
      <c r="DI458" s="52"/>
      <c r="DJ458" s="63"/>
      <c r="DK458" s="52"/>
      <c r="DL458" s="63"/>
      <c r="DM458" s="52"/>
      <c r="DN458" s="63"/>
      <c r="DO458" s="52"/>
      <c r="DP458" s="63"/>
      <c r="DQ458" s="52"/>
      <c r="DR458" s="52"/>
      <c r="DS458" s="52">
        <f t="shared" si="4797"/>
        <v>0</v>
      </c>
      <c r="DT458" s="52">
        <f t="shared" si="4798"/>
        <v>0</v>
      </c>
      <c r="DU458" s="31"/>
      <c r="DV458" s="31"/>
      <c r="DW458" s="31"/>
      <c r="DX458" s="31"/>
      <c r="DY458" s="31"/>
      <c r="DZ458" s="31"/>
      <c r="EA458" s="31"/>
      <c r="EB458" s="31"/>
      <c r="EC458" s="31"/>
      <c r="ED458" s="31"/>
      <c r="EE458" s="31"/>
      <c r="EF458" s="31"/>
      <c r="EG458" s="31"/>
      <c r="EH458" s="31"/>
      <c r="EI458" s="31"/>
      <c r="EJ458" s="31">
        <f t="shared" si="4799"/>
        <v>0</v>
      </c>
      <c r="EK458" s="31">
        <f t="shared" si="4800"/>
        <v>0</v>
      </c>
      <c r="EL458" s="31">
        <f t="shared" si="4801"/>
        <v>0</v>
      </c>
      <c r="EM458" s="30">
        <f t="shared" si="4802"/>
        <v>0</v>
      </c>
      <c r="EN458" s="31">
        <f t="shared" si="4803"/>
        <v>0</v>
      </c>
      <c r="EO458" s="31">
        <f t="shared" si="4804"/>
        <v>0</v>
      </c>
      <c r="EP458" s="31">
        <f t="shared" si="4805"/>
        <v>0</v>
      </c>
      <c r="EQ458" s="31">
        <f t="shared" si="4806"/>
        <v>0</v>
      </c>
      <c r="ER458" s="31">
        <f t="shared" si="4807"/>
        <v>0</v>
      </c>
      <c r="ES458" s="31">
        <f t="shared" si="4808"/>
        <v>0</v>
      </c>
      <c r="ET458" s="31">
        <f t="shared" si="4809"/>
        <v>0</v>
      </c>
      <c r="EU458" s="31">
        <f t="shared" si="4810"/>
        <v>0</v>
      </c>
      <c r="EV458" s="31">
        <f t="shared" si="4811"/>
        <v>0</v>
      </c>
      <c r="EW458" s="30">
        <f t="shared" si="4812"/>
        <v>0</v>
      </c>
      <c r="EX458" s="31">
        <f t="shared" si="4813"/>
        <v>0</v>
      </c>
      <c r="EY458" s="31">
        <f t="shared" si="4814"/>
        <v>0</v>
      </c>
      <c r="EZ458" s="31">
        <f t="shared" si="4815"/>
        <v>0</v>
      </c>
      <c r="FA458" s="31">
        <f t="shared" si="4816"/>
        <v>0</v>
      </c>
      <c r="FB458" s="31">
        <f t="shared" si="4817"/>
        <v>0</v>
      </c>
      <c r="FC458" s="31">
        <f t="shared" si="4818"/>
        <v>0</v>
      </c>
      <c r="FD458" s="31">
        <f t="shared" si="4819"/>
        <v>0</v>
      </c>
      <c r="FE458" s="31">
        <f t="shared" si="4820"/>
        <v>0</v>
      </c>
      <c r="FF458" s="31">
        <f t="shared" si="4821"/>
        <v>0</v>
      </c>
      <c r="FG458" s="30">
        <f t="shared" si="4822"/>
        <v>0</v>
      </c>
      <c r="FH458" s="31">
        <f t="shared" si="4823"/>
        <v>0</v>
      </c>
      <c r="FI458" s="31">
        <f t="shared" si="4824"/>
        <v>0</v>
      </c>
      <c r="FJ458" s="31">
        <f t="shared" si="4825"/>
        <v>0</v>
      </c>
      <c r="FK458" s="31">
        <f t="shared" si="4826"/>
        <v>0</v>
      </c>
      <c r="FL458" s="31">
        <f t="shared" si="4827"/>
        <v>0</v>
      </c>
      <c r="FM458" s="31">
        <f t="shared" si="4828"/>
        <v>0</v>
      </c>
      <c r="FN458" s="31">
        <f t="shared" si="4829"/>
        <v>0</v>
      </c>
      <c r="FO458" s="31">
        <f t="shared" si="4830"/>
        <v>0</v>
      </c>
      <c r="FP458" s="31">
        <f t="shared" si="4831"/>
        <v>0</v>
      </c>
      <c r="FQ458" s="31">
        <f t="shared" si="4832"/>
        <v>0</v>
      </c>
      <c r="FR458" s="31"/>
      <c r="FS458" s="31">
        <f t="shared" si="4833"/>
        <v>0</v>
      </c>
      <c r="FT458" s="31">
        <f t="shared" si="4834"/>
        <v>0</v>
      </c>
      <c r="FU458" s="31">
        <f t="shared" si="4835"/>
        <v>0</v>
      </c>
      <c r="FV458" s="31">
        <f t="shared" si="4836"/>
        <v>0</v>
      </c>
      <c r="FW458" s="31">
        <f t="shared" si="4837"/>
        <v>0</v>
      </c>
      <c r="FX458" s="31">
        <f t="shared" si="4838"/>
        <v>0</v>
      </c>
      <c r="FY458" s="31">
        <f t="shared" si="4839"/>
        <v>0</v>
      </c>
      <c r="FZ458" s="31">
        <f t="shared" si="4840"/>
        <v>0</v>
      </c>
      <c r="GA458" s="31">
        <f t="shared" si="4841"/>
        <v>0</v>
      </c>
      <c r="GB458" s="31">
        <f t="shared" si="4842"/>
        <v>0</v>
      </c>
      <c r="GC458" s="31">
        <f t="shared" si="4843"/>
        <v>0</v>
      </c>
      <c r="GD458" s="31">
        <f t="shared" si="4844"/>
        <v>0</v>
      </c>
      <c r="GE458" s="97">
        <f t="shared" si="4845"/>
        <v>0</v>
      </c>
      <c r="GF458" s="98">
        <f t="shared" si="4846"/>
        <v>0</v>
      </c>
      <c r="GG458" s="31"/>
      <c r="GH458" s="31"/>
      <c r="GI458" s="31"/>
      <c r="GJ458" s="31"/>
      <c r="GL458" s="7"/>
      <c r="GM458" s="7"/>
      <c r="GN458" s="11"/>
      <c r="GO458" s="33"/>
      <c r="GP458" s="40"/>
      <c r="GR458" s="36"/>
    </row>
    <row r="459" spans="1:200" s="2" customFormat="1" ht="24.95" hidden="1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107">
        <f t="shared" si="4899"/>
        <v>0</v>
      </c>
      <c r="N459" s="62"/>
      <c r="O459" s="52"/>
      <c r="P459" s="62"/>
      <c r="Q459" s="52"/>
      <c r="R459" s="62"/>
      <c r="S459" s="52"/>
      <c r="T459" s="62"/>
      <c r="U459" s="52"/>
      <c r="V459" s="63"/>
      <c r="W459" s="52"/>
      <c r="X459" s="52"/>
      <c r="Y459" s="52"/>
      <c r="Z459" s="63"/>
      <c r="AA459" s="52"/>
      <c r="AB459" s="63"/>
      <c r="AC459" s="52"/>
      <c r="AD459" s="63"/>
      <c r="AE459" s="108"/>
      <c r="AF459" s="63"/>
      <c r="AG459" s="52"/>
      <c r="AH459" s="63"/>
      <c r="AI459" s="52"/>
      <c r="AJ459" s="63"/>
      <c r="AK459" s="52"/>
      <c r="AL459" s="63"/>
      <c r="AM459" s="52"/>
      <c r="AN459" s="63"/>
      <c r="AO459" s="52"/>
      <c r="AP459" s="63"/>
      <c r="AQ459" s="52"/>
      <c r="AR459" s="63"/>
      <c r="AS459" s="52"/>
      <c r="AT459" s="63"/>
      <c r="AU459" s="52"/>
      <c r="AV459" s="63"/>
      <c r="AW459" s="52"/>
      <c r="AX459" s="63"/>
      <c r="AY459" s="52"/>
      <c r="AZ459" s="63"/>
      <c r="BA459" s="52"/>
      <c r="BB459" s="63"/>
      <c r="BC459" s="52"/>
      <c r="BD459" s="63"/>
      <c r="BE459" s="52"/>
      <c r="BF459" s="52"/>
      <c r="BG459" s="52">
        <f t="shared" si="4775"/>
        <v>0</v>
      </c>
      <c r="BH459" s="52">
        <f t="shared" si="4776"/>
        <v>0</v>
      </c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107">
        <f t="shared" si="4910"/>
        <v>0</v>
      </c>
      <c r="BZ459" s="62"/>
      <c r="CA459" s="52"/>
      <c r="CB459" s="62"/>
      <c r="CC459" s="52"/>
      <c r="CD459" s="62"/>
      <c r="CE459" s="52"/>
      <c r="CF459" s="62"/>
      <c r="CG459" s="52"/>
      <c r="CH459" s="63"/>
      <c r="CI459" s="52"/>
      <c r="CJ459" s="52"/>
      <c r="CK459" s="52"/>
      <c r="CL459" s="63"/>
      <c r="CM459" s="52"/>
      <c r="CN459" s="63"/>
      <c r="CO459" s="52"/>
      <c r="CP459" s="63"/>
      <c r="CQ459" s="108"/>
      <c r="CR459" s="63"/>
      <c r="CS459" s="52"/>
      <c r="CT459" s="63"/>
      <c r="CU459" s="52"/>
      <c r="CV459" s="63"/>
      <c r="CW459" s="52"/>
      <c r="CX459" s="63"/>
      <c r="CY459" s="52"/>
      <c r="CZ459" s="63"/>
      <c r="DA459" s="52"/>
      <c r="DB459" s="63"/>
      <c r="DC459" s="52"/>
      <c r="DD459" s="63"/>
      <c r="DE459" s="52"/>
      <c r="DF459" s="63"/>
      <c r="DG459" s="52"/>
      <c r="DH459" s="63"/>
      <c r="DI459" s="52"/>
      <c r="DJ459" s="63"/>
      <c r="DK459" s="52"/>
      <c r="DL459" s="63"/>
      <c r="DM459" s="52"/>
      <c r="DN459" s="63"/>
      <c r="DO459" s="52"/>
      <c r="DP459" s="63"/>
      <c r="DQ459" s="52"/>
      <c r="DR459" s="52"/>
      <c r="DS459" s="52">
        <f t="shared" si="4797"/>
        <v>0</v>
      </c>
      <c r="DT459" s="52">
        <f t="shared" si="4798"/>
        <v>0</v>
      </c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>
        <f t="shared" si="4799"/>
        <v>0</v>
      </c>
      <c r="EK459" s="31">
        <f t="shared" si="4800"/>
        <v>0</v>
      </c>
      <c r="EL459" s="31">
        <f t="shared" si="4801"/>
        <v>0</v>
      </c>
      <c r="EM459" s="30">
        <f t="shared" si="4802"/>
        <v>0</v>
      </c>
      <c r="EN459" s="31">
        <f t="shared" si="4803"/>
        <v>0</v>
      </c>
      <c r="EO459" s="31">
        <f t="shared" si="4804"/>
        <v>0</v>
      </c>
      <c r="EP459" s="31">
        <f t="shared" si="4805"/>
        <v>0</v>
      </c>
      <c r="EQ459" s="31">
        <f t="shared" si="4806"/>
        <v>0</v>
      </c>
      <c r="ER459" s="31">
        <f t="shared" si="4807"/>
        <v>0</v>
      </c>
      <c r="ES459" s="31">
        <f t="shared" si="4808"/>
        <v>0</v>
      </c>
      <c r="ET459" s="31">
        <f t="shared" si="4809"/>
        <v>0</v>
      </c>
      <c r="EU459" s="31">
        <f t="shared" si="4810"/>
        <v>0</v>
      </c>
      <c r="EV459" s="31">
        <f t="shared" si="4811"/>
        <v>0</v>
      </c>
      <c r="EW459" s="30">
        <f t="shared" si="4812"/>
        <v>0</v>
      </c>
      <c r="EX459" s="31">
        <f t="shared" si="4813"/>
        <v>0</v>
      </c>
      <c r="EY459" s="31">
        <f t="shared" si="4814"/>
        <v>0</v>
      </c>
      <c r="EZ459" s="31">
        <f t="shared" si="4815"/>
        <v>0</v>
      </c>
      <c r="FA459" s="31">
        <f t="shared" si="4816"/>
        <v>0</v>
      </c>
      <c r="FB459" s="31">
        <f t="shared" si="4817"/>
        <v>0</v>
      </c>
      <c r="FC459" s="31">
        <f t="shared" si="4818"/>
        <v>0</v>
      </c>
      <c r="FD459" s="31">
        <f t="shared" si="4819"/>
        <v>0</v>
      </c>
      <c r="FE459" s="31">
        <f t="shared" si="4820"/>
        <v>0</v>
      </c>
      <c r="FF459" s="31">
        <f t="shared" si="4821"/>
        <v>0</v>
      </c>
      <c r="FG459" s="30">
        <f t="shared" si="4822"/>
        <v>0</v>
      </c>
      <c r="FH459" s="31">
        <f t="shared" si="4823"/>
        <v>0</v>
      </c>
      <c r="FI459" s="31">
        <f t="shared" si="4824"/>
        <v>0</v>
      </c>
      <c r="FJ459" s="31">
        <f t="shared" si="4825"/>
        <v>0</v>
      </c>
      <c r="FK459" s="31">
        <f t="shared" si="4826"/>
        <v>0</v>
      </c>
      <c r="FL459" s="31">
        <f t="shared" si="4827"/>
        <v>0</v>
      </c>
      <c r="FM459" s="31">
        <f t="shared" si="4828"/>
        <v>0</v>
      </c>
      <c r="FN459" s="31">
        <f t="shared" si="4829"/>
        <v>0</v>
      </c>
      <c r="FO459" s="31">
        <f t="shared" si="4830"/>
        <v>0</v>
      </c>
      <c r="FP459" s="31">
        <f t="shared" si="4831"/>
        <v>0</v>
      </c>
      <c r="FQ459" s="31">
        <f t="shared" si="4832"/>
        <v>0</v>
      </c>
      <c r="FR459" s="31"/>
      <c r="FS459" s="31">
        <f t="shared" si="4833"/>
        <v>0</v>
      </c>
      <c r="FT459" s="31">
        <f t="shared" si="4834"/>
        <v>0</v>
      </c>
      <c r="FU459" s="31">
        <f t="shared" si="4835"/>
        <v>0</v>
      </c>
      <c r="FV459" s="31">
        <f t="shared" si="4836"/>
        <v>0</v>
      </c>
      <c r="FW459" s="31">
        <f t="shared" si="4837"/>
        <v>0</v>
      </c>
      <c r="FX459" s="31">
        <f t="shared" si="4838"/>
        <v>0</v>
      </c>
      <c r="FY459" s="31">
        <f t="shared" si="4839"/>
        <v>0</v>
      </c>
      <c r="FZ459" s="31">
        <f t="shared" si="4840"/>
        <v>0</v>
      </c>
      <c r="GA459" s="31">
        <f t="shared" si="4841"/>
        <v>0</v>
      </c>
      <c r="GB459" s="31">
        <f t="shared" si="4842"/>
        <v>0</v>
      </c>
      <c r="GC459" s="31">
        <f t="shared" si="4843"/>
        <v>0</v>
      </c>
      <c r="GD459" s="31">
        <f t="shared" si="4844"/>
        <v>0</v>
      </c>
      <c r="GE459" s="97">
        <f t="shared" si="4845"/>
        <v>0</v>
      </c>
      <c r="GF459" s="98">
        <f t="shared" si="4846"/>
        <v>0</v>
      </c>
      <c r="GG459" s="31"/>
      <c r="GH459" s="31"/>
      <c r="GI459" s="31"/>
      <c r="GJ459" s="31"/>
      <c r="GL459" s="7"/>
      <c r="GM459" s="7"/>
      <c r="GN459" s="11"/>
      <c r="GO459" s="33"/>
      <c r="GP459" s="40"/>
      <c r="GR459" s="36"/>
    </row>
    <row r="460" spans="1:200" s="2" customFormat="1" ht="24.95" hidden="1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107">
        <f t="shared" si="4899"/>
        <v>0</v>
      </c>
      <c r="N460" s="62"/>
      <c r="O460" s="52"/>
      <c r="P460" s="62"/>
      <c r="Q460" s="52"/>
      <c r="R460" s="62"/>
      <c r="S460" s="52"/>
      <c r="T460" s="62"/>
      <c r="U460" s="52"/>
      <c r="V460" s="63"/>
      <c r="W460" s="52"/>
      <c r="X460" s="52"/>
      <c r="Y460" s="52"/>
      <c r="Z460" s="63"/>
      <c r="AA460" s="52"/>
      <c r="AB460" s="63"/>
      <c r="AC460" s="52"/>
      <c r="AD460" s="63"/>
      <c r="AE460" s="108"/>
      <c r="AF460" s="63"/>
      <c r="AG460" s="52"/>
      <c r="AH460" s="63"/>
      <c r="AI460" s="52"/>
      <c r="AJ460" s="63"/>
      <c r="AK460" s="52"/>
      <c r="AL460" s="63"/>
      <c r="AM460" s="52"/>
      <c r="AN460" s="63"/>
      <c r="AO460" s="52"/>
      <c r="AP460" s="63"/>
      <c r="AQ460" s="52"/>
      <c r="AR460" s="63"/>
      <c r="AS460" s="52"/>
      <c r="AT460" s="63"/>
      <c r="AU460" s="52"/>
      <c r="AV460" s="63"/>
      <c r="AW460" s="52"/>
      <c r="AX460" s="63"/>
      <c r="AY460" s="52"/>
      <c r="AZ460" s="63"/>
      <c r="BA460" s="52"/>
      <c r="BB460" s="63"/>
      <c r="BC460" s="52"/>
      <c r="BD460" s="63"/>
      <c r="BE460" s="52"/>
      <c r="BF460" s="52"/>
      <c r="BG460" s="52">
        <f t="shared" si="4775"/>
        <v>0</v>
      </c>
      <c r="BH460" s="52">
        <f t="shared" si="4776"/>
        <v>0</v>
      </c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107">
        <f t="shared" si="4910"/>
        <v>0</v>
      </c>
      <c r="BZ460" s="62"/>
      <c r="CA460" s="52"/>
      <c r="CB460" s="62"/>
      <c r="CC460" s="52"/>
      <c r="CD460" s="62"/>
      <c r="CE460" s="52"/>
      <c r="CF460" s="62"/>
      <c r="CG460" s="52"/>
      <c r="CH460" s="63"/>
      <c r="CI460" s="52"/>
      <c r="CJ460" s="52"/>
      <c r="CK460" s="52"/>
      <c r="CL460" s="63"/>
      <c r="CM460" s="52"/>
      <c r="CN460" s="63"/>
      <c r="CO460" s="52"/>
      <c r="CP460" s="63"/>
      <c r="CQ460" s="108"/>
      <c r="CR460" s="63"/>
      <c r="CS460" s="52"/>
      <c r="CT460" s="63"/>
      <c r="CU460" s="52"/>
      <c r="CV460" s="63"/>
      <c r="CW460" s="52"/>
      <c r="CX460" s="63"/>
      <c r="CY460" s="52"/>
      <c r="CZ460" s="63"/>
      <c r="DA460" s="52"/>
      <c r="DB460" s="63"/>
      <c r="DC460" s="52"/>
      <c r="DD460" s="63"/>
      <c r="DE460" s="52"/>
      <c r="DF460" s="63"/>
      <c r="DG460" s="52"/>
      <c r="DH460" s="63"/>
      <c r="DI460" s="52"/>
      <c r="DJ460" s="63"/>
      <c r="DK460" s="52"/>
      <c r="DL460" s="63"/>
      <c r="DM460" s="52"/>
      <c r="DN460" s="63"/>
      <c r="DO460" s="52"/>
      <c r="DP460" s="63"/>
      <c r="DQ460" s="52"/>
      <c r="DR460" s="52"/>
      <c r="DS460" s="52">
        <f t="shared" si="4797"/>
        <v>0</v>
      </c>
      <c r="DT460" s="52">
        <f t="shared" si="4798"/>
        <v>0</v>
      </c>
      <c r="DU460" s="31"/>
      <c r="DV460" s="31"/>
      <c r="DW460" s="31"/>
      <c r="DX460" s="31"/>
      <c r="DY460" s="31"/>
      <c r="DZ460" s="31"/>
      <c r="EA460" s="31"/>
      <c r="EB460" s="31"/>
      <c r="EC460" s="31"/>
      <c r="ED460" s="31"/>
      <c r="EE460" s="31"/>
      <c r="EF460" s="31"/>
      <c r="EG460" s="31"/>
      <c r="EH460" s="31"/>
      <c r="EI460" s="31"/>
      <c r="EJ460" s="31">
        <f t="shared" si="4799"/>
        <v>0</v>
      </c>
      <c r="EK460" s="31">
        <f t="shared" si="4800"/>
        <v>0</v>
      </c>
      <c r="EL460" s="31">
        <f t="shared" si="4801"/>
        <v>0</v>
      </c>
      <c r="EM460" s="30">
        <f t="shared" si="4802"/>
        <v>0</v>
      </c>
      <c r="EN460" s="31">
        <f t="shared" si="4803"/>
        <v>0</v>
      </c>
      <c r="EO460" s="31">
        <f t="shared" si="4804"/>
        <v>0</v>
      </c>
      <c r="EP460" s="31">
        <f t="shared" si="4805"/>
        <v>0</v>
      </c>
      <c r="EQ460" s="31">
        <f t="shared" si="4806"/>
        <v>0</v>
      </c>
      <c r="ER460" s="31">
        <f t="shared" si="4807"/>
        <v>0</v>
      </c>
      <c r="ES460" s="31">
        <f t="shared" si="4808"/>
        <v>0</v>
      </c>
      <c r="ET460" s="31">
        <f t="shared" si="4809"/>
        <v>0</v>
      </c>
      <c r="EU460" s="31">
        <f t="shared" si="4810"/>
        <v>0</v>
      </c>
      <c r="EV460" s="31">
        <f t="shared" si="4811"/>
        <v>0</v>
      </c>
      <c r="EW460" s="30">
        <f t="shared" si="4812"/>
        <v>0</v>
      </c>
      <c r="EX460" s="31">
        <f t="shared" si="4813"/>
        <v>0</v>
      </c>
      <c r="EY460" s="31">
        <f t="shared" si="4814"/>
        <v>0</v>
      </c>
      <c r="EZ460" s="31">
        <f t="shared" si="4815"/>
        <v>0</v>
      </c>
      <c r="FA460" s="31">
        <f t="shared" si="4816"/>
        <v>0</v>
      </c>
      <c r="FB460" s="31">
        <f t="shared" si="4817"/>
        <v>0</v>
      </c>
      <c r="FC460" s="31">
        <f t="shared" si="4818"/>
        <v>0</v>
      </c>
      <c r="FD460" s="31">
        <f t="shared" si="4819"/>
        <v>0</v>
      </c>
      <c r="FE460" s="31">
        <f t="shared" si="4820"/>
        <v>0</v>
      </c>
      <c r="FF460" s="31">
        <f t="shared" si="4821"/>
        <v>0</v>
      </c>
      <c r="FG460" s="30">
        <f t="shared" si="4822"/>
        <v>0</v>
      </c>
      <c r="FH460" s="31">
        <f t="shared" si="4823"/>
        <v>0</v>
      </c>
      <c r="FI460" s="31">
        <f t="shared" si="4824"/>
        <v>0</v>
      </c>
      <c r="FJ460" s="31">
        <f t="shared" si="4825"/>
        <v>0</v>
      </c>
      <c r="FK460" s="31">
        <f t="shared" si="4826"/>
        <v>0</v>
      </c>
      <c r="FL460" s="31">
        <f t="shared" si="4827"/>
        <v>0</v>
      </c>
      <c r="FM460" s="31">
        <f t="shared" si="4828"/>
        <v>0</v>
      </c>
      <c r="FN460" s="31">
        <f t="shared" si="4829"/>
        <v>0</v>
      </c>
      <c r="FO460" s="31">
        <f t="shared" si="4830"/>
        <v>0</v>
      </c>
      <c r="FP460" s="31">
        <f t="shared" si="4831"/>
        <v>0</v>
      </c>
      <c r="FQ460" s="31">
        <f t="shared" si="4832"/>
        <v>0</v>
      </c>
      <c r="FR460" s="31"/>
      <c r="FS460" s="31">
        <f t="shared" si="4833"/>
        <v>0</v>
      </c>
      <c r="FT460" s="31">
        <f t="shared" si="4834"/>
        <v>0</v>
      </c>
      <c r="FU460" s="31">
        <f t="shared" si="4835"/>
        <v>0</v>
      </c>
      <c r="FV460" s="31">
        <f t="shared" si="4836"/>
        <v>0</v>
      </c>
      <c r="FW460" s="31">
        <f t="shared" si="4837"/>
        <v>0</v>
      </c>
      <c r="FX460" s="31">
        <f t="shared" si="4838"/>
        <v>0</v>
      </c>
      <c r="FY460" s="31">
        <f t="shared" si="4839"/>
        <v>0</v>
      </c>
      <c r="FZ460" s="31">
        <f t="shared" si="4840"/>
        <v>0</v>
      </c>
      <c r="GA460" s="31">
        <f t="shared" si="4841"/>
        <v>0</v>
      </c>
      <c r="GB460" s="31">
        <f t="shared" si="4842"/>
        <v>0</v>
      </c>
      <c r="GC460" s="31">
        <f t="shared" si="4843"/>
        <v>0</v>
      </c>
      <c r="GD460" s="31">
        <f t="shared" si="4844"/>
        <v>0</v>
      </c>
      <c r="GE460" s="97">
        <f t="shared" si="4845"/>
        <v>0</v>
      </c>
      <c r="GF460" s="98">
        <f t="shared" si="4846"/>
        <v>0</v>
      </c>
      <c r="GG460" s="31"/>
      <c r="GH460" s="31"/>
      <c r="GI460" s="31"/>
      <c r="GJ460" s="31"/>
      <c r="GL460" s="7"/>
      <c r="GM460" s="7"/>
      <c r="GN460" s="11"/>
      <c r="GO460" s="33"/>
      <c r="GP460" s="40"/>
      <c r="GR460" s="36"/>
    </row>
    <row r="461" spans="1:200" s="2" customFormat="1" ht="24.95" hidden="1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107">
        <f t="shared" si="4899"/>
        <v>0</v>
      </c>
      <c r="N461" s="62"/>
      <c r="O461" s="52"/>
      <c r="P461" s="62"/>
      <c r="Q461" s="52"/>
      <c r="R461" s="62"/>
      <c r="S461" s="52"/>
      <c r="T461" s="62"/>
      <c r="U461" s="52"/>
      <c r="V461" s="63"/>
      <c r="W461" s="52"/>
      <c r="X461" s="52"/>
      <c r="Y461" s="52"/>
      <c r="Z461" s="63"/>
      <c r="AA461" s="52"/>
      <c r="AB461" s="63"/>
      <c r="AC461" s="52"/>
      <c r="AD461" s="63"/>
      <c r="AE461" s="108"/>
      <c r="AF461" s="63"/>
      <c r="AG461" s="52"/>
      <c r="AH461" s="63"/>
      <c r="AI461" s="52"/>
      <c r="AJ461" s="63"/>
      <c r="AK461" s="52"/>
      <c r="AL461" s="63"/>
      <c r="AM461" s="52"/>
      <c r="AN461" s="63"/>
      <c r="AO461" s="52"/>
      <c r="AP461" s="63"/>
      <c r="AQ461" s="52"/>
      <c r="AR461" s="63"/>
      <c r="AS461" s="52"/>
      <c r="AT461" s="63"/>
      <c r="AU461" s="52"/>
      <c r="AV461" s="63"/>
      <c r="AW461" s="52"/>
      <c r="AX461" s="63"/>
      <c r="AY461" s="52"/>
      <c r="AZ461" s="63"/>
      <c r="BA461" s="52"/>
      <c r="BB461" s="63"/>
      <c r="BC461" s="52"/>
      <c r="BD461" s="63"/>
      <c r="BE461" s="52"/>
      <c r="BF461" s="52"/>
      <c r="BG461" s="52">
        <f t="shared" si="4775"/>
        <v>0</v>
      </c>
      <c r="BH461" s="52">
        <f t="shared" si="4776"/>
        <v>0</v>
      </c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107">
        <f t="shared" si="4910"/>
        <v>0</v>
      </c>
      <c r="BZ461" s="62"/>
      <c r="CA461" s="52"/>
      <c r="CB461" s="62"/>
      <c r="CC461" s="52"/>
      <c r="CD461" s="62"/>
      <c r="CE461" s="52"/>
      <c r="CF461" s="62"/>
      <c r="CG461" s="52"/>
      <c r="CH461" s="63"/>
      <c r="CI461" s="52"/>
      <c r="CJ461" s="52"/>
      <c r="CK461" s="52"/>
      <c r="CL461" s="63"/>
      <c r="CM461" s="52"/>
      <c r="CN461" s="63"/>
      <c r="CO461" s="52"/>
      <c r="CP461" s="63"/>
      <c r="CQ461" s="108"/>
      <c r="CR461" s="63"/>
      <c r="CS461" s="52"/>
      <c r="CT461" s="63"/>
      <c r="CU461" s="52"/>
      <c r="CV461" s="63"/>
      <c r="CW461" s="52"/>
      <c r="CX461" s="63"/>
      <c r="CY461" s="52"/>
      <c r="CZ461" s="63"/>
      <c r="DA461" s="52"/>
      <c r="DB461" s="63"/>
      <c r="DC461" s="52"/>
      <c r="DD461" s="63"/>
      <c r="DE461" s="52"/>
      <c r="DF461" s="63"/>
      <c r="DG461" s="52"/>
      <c r="DH461" s="63"/>
      <c r="DI461" s="52"/>
      <c r="DJ461" s="63"/>
      <c r="DK461" s="52"/>
      <c r="DL461" s="63"/>
      <c r="DM461" s="52"/>
      <c r="DN461" s="63"/>
      <c r="DO461" s="52"/>
      <c r="DP461" s="63"/>
      <c r="DQ461" s="52"/>
      <c r="DR461" s="52"/>
      <c r="DS461" s="52">
        <f t="shared" si="4797"/>
        <v>0</v>
      </c>
      <c r="DT461" s="52">
        <f t="shared" si="4798"/>
        <v>0</v>
      </c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>
        <f t="shared" si="4799"/>
        <v>0</v>
      </c>
      <c r="EK461" s="31">
        <f t="shared" si="4800"/>
        <v>0</v>
      </c>
      <c r="EL461" s="31">
        <f t="shared" si="4801"/>
        <v>0</v>
      </c>
      <c r="EM461" s="30">
        <f t="shared" si="4802"/>
        <v>0</v>
      </c>
      <c r="EN461" s="31">
        <f t="shared" si="4803"/>
        <v>0</v>
      </c>
      <c r="EO461" s="31">
        <f t="shared" si="4804"/>
        <v>0</v>
      </c>
      <c r="EP461" s="31">
        <f t="shared" si="4805"/>
        <v>0</v>
      </c>
      <c r="EQ461" s="31">
        <f t="shared" si="4806"/>
        <v>0</v>
      </c>
      <c r="ER461" s="31">
        <f t="shared" si="4807"/>
        <v>0</v>
      </c>
      <c r="ES461" s="31">
        <f t="shared" si="4808"/>
        <v>0</v>
      </c>
      <c r="ET461" s="31">
        <f t="shared" si="4809"/>
        <v>0</v>
      </c>
      <c r="EU461" s="31">
        <f t="shared" si="4810"/>
        <v>0</v>
      </c>
      <c r="EV461" s="31">
        <f t="shared" si="4811"/>
        <v>0</v>
      </c>
      <c r="EW461" s="30">
        <f t="shared" si="4812"/>
        <v>0</v>
      </c>
      <c r="EX461" s="31">
        <f t="shared" si="4813"/>
        <v>0</v>
      </c>
      <c r="EY461" s="31">
        <f t="shared" si="4814"/>
        <v>0</v>
      </c>
      <c r="EZ461" s="31">
        <f t="shared" si="4815"/>
        <v>0</v>
      </c>
      <c r="FA461" s="31">
        <f t="shared" si="4816"/>
        <v>0</v>
      </c>
      <c r="FB461" s="31">
        <f t="shared" si="4817"/>
        <v>0</v>
      </c>
      <c r="FC461" s="31">
        <f t="shared" si="4818"/>
        <v>0</v>
      </c>
      <c r="FD461" s="31">
        <f t="shared" si="4819"/>
        <v>0</v>
      </c>
      <c r="FE461" s="31">
        <f t="shared" si="4820"/>
        <v>0</v>
      </c>
      <c r="FF461" s="31">
        <f t="shared" si="4821"/>
        <v>0</v>
      </c>
      <c r="FG461" s="30">
        <f t="shared" si="4822"/>
        <v>0</v>
      </c>
      <c r="FH461" s="31">
        <f t="shared" si="4823"/>
        <v>0</v>
      </c>
      <c r="FI461" s="31">
        <f t="shared" si="4824"/>
        <v>0</v>
      </c>
      <c r="FJ461" s="31">
        <f t="shared" si="4825"/>
        <v>0</v>
      </c>
      <c r="FK461" s="31">
        <f t="shared" si="4826"/>
        <v>0</v>
      </c>
      <c r="FL461" s="31">
        <f t="shared" si="4827"/>
        <v>0</v>
      </c>
      <c r="FM461" s="31">
        <f t="shared" si="4828"/>
        <v>0</v>
      </c>
      <c r="FN461" s="31">
        <f t="shared" si="4829"/>
        <v>0</v>
      </c>
      <c r="FO461" s="31">
        <f t="shared" si="4830"/>
        <v>0</v>
      </c>
      <c r="FP461" s="31">
        <f t="shared" si="4831"/>
        <v>0</v>
      </c>
      <c r="FQ461" s="31">
        <f t="shared" si="4832"/>
        <v>0</v>
      </c>
      <c r="FR461" s="31"/>
      <c r="FS461" s="31">
        <f t="shared" si="4833"/>
        <v>0</v>
      </c>
      <c r="FT461" s="31">
        <f t="shared" si="4834"/>
        <v>0</v>
      </c>
      <c r="FU461" s="31">
        <f t="shared" si="4835"/>
        <v>0</v>
      </c>
      <c r="FV461" s="31">
        <f t="shared" si="4836"/>
        <v>0</v>
      </c>
      <c r="FW461" s="31">
        <f t="shared" si="4837"/>
        <v>0</v>
      </c>
      <c r="FX461" s="31">
        <f t="shared" si="4838"/>
        <v>0</v>
      </c>
      <c r="FY461" s="31">
        <f t="shared" si="4839"/>
        <v>0</v>
      </c>
      <c r="FZ461" s="31">
        <f t="shared" si="4840"/>
        <v>0</v>
      </c>
      <c r="GA461" s="31">
        <f t="shared" si="4841"/>
        <v>0</v>
      </c>
      <c r="GB461" s="31">
        <f t="shared" si="4842"/>
        <v>0</v>
      </c>
      <c r="GC461" s="31">
        <f t="shared" si="4843"/>
        <v>0</v>
      </c>
      <c r="GD461" s="31">
        <f t="shared" si="4844"/>
        <v>0</v>
      </c>
      <c r="GE461" s="97">
        <f t="shared" si="4845"/>
        <v>0</v>
      </c>
      <c r="GF461" s="98">
        <f t="shared" si="4846"/>
        <v>0</v>
      </c>
      <c r="GG461" s="31"/>
      <c r="GH461" s="31"/>
      <c r="GI461" s="31"/>
      <c r="GJ461" s="31"/>
      <c r="GL461" s="7"/>
      <c r="GM461" s="7"/>
      <c r="GN461" s="11"/>
      <c r="GO461" s="33"/>
      <c r="GP461" s="40"/>
      <c r="GR461" s="36"/>
    </row>
    <row r="462" spans="1:200" s="2" customFormat="1" ht="24.95" hidden="1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107">
        <f t="shared" si="4899"/>
        <v>0</v>
      </c>
      <c r="N462" s="62"/>
      <c r="O462" s="52"/>
      <c r="P462" s="62"/>
      <c r="Q462" s="52"/>
      <c r="R462" s="62"/>
      <c r="S462" s="52"/>
      <c r="T462" s="62"/>
      <c r="U462" s="52"/>
      <c r="V462" s="63"/>
      <c r="W462" s="52"/>
      <c r="X462" s="52"/>
      <c r="Y462" s="52"/>
      <c r="Z462" s="63"/>
      <c r="AA462" s="52"/>
      <c r="AB462" s="63"/>
      <c r="AC462" s="52"/>
      <c r="AD462" s="63"/>
      <c r="AE462" s="108"/>
      <c r="AF462" s="63"/>
      <c r="AG462" s="52"/>
      <c r="AH462" s="63"/>
      <c r="AI462" s="52"/>
      <c r="AJ462" s="63"/>
      <c r="AK462" s="52"/>
      <c r="AL462" s="63"/>
      <c r="AM462" s="52"/>
      <c r="AN462" s="63"/>
      <c r="AO462" s="52"/>
      <c r="AP462" s="63"/>
      <c r="AQ462" s="52"/>
      <c r="AR462" s="63"/>
      <c r="AS462" s="52"/>
      <c r="AT462" s="63"/>
      <c r="AU462" s="52"/>
      <c r="AV462" s="63"/>
      <c r="AW462" s="52"/>
      <c r="AX462" s="63"/>
      <c r="AY462" s="52"/>
      <c r="AZ462" s="63"/>
      <c r="BA462" s="52"/>
      <c r="BB462" s="63"/>
      <c r="BC462" s="52"/>
      <c r="BD462" s="63"/>
      <c r="BE462" s="52"/>
      <c r="BF462" s="52"/>
      <c r="BG462" s="52">
        <f t="shared" si="4775"/>
        <v>0</v>
      </c>
      <c r="BH462" s="52">
        <f t="shared" si="4776"/>
        <v>0</v>
      </c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107">
        <f t="shared" si="4910"/>
        <v>0</v>
      </c>
      <c r="BZ462" s="62"/>
      <c r="CA462" s="52"/>
      <c r="CB462" s="62"/>
      <c r="CC462" s="52"/>
      <c r="CD462" s="62"/>
      <c r="CE462" s="52"/>
      <c r="CF462" s="62"/>
      <c r="CG462" s="52"/>
      <c r="CH462" s="63"/>
      <c r="CI462" s="52"/>
      <c r="CJ462" s="52"/>
      <c r="CK462" s="52"/>
      <c r="CL462" s="63"/>
      <c r="CM462" s="52"/>
      <c r="CN462" s="63"/>
      <c r="CO462" s="52"/>
      <c r="CP462" s="63"/>
      <c r="CQ462" s="108"/>
      <c r="CR462" s="63"/>
      <c r="CS462" s="52"/>
      <c r="CT462" s="63"/>
      <c r="CU462" s="52"/>
      <c r="CV462" s="63"/>
      <c r="CW462" s="52"/>
      <c r="CX462" s="63"/>
      <c r="CY462" s="52"/>
      <c r="CZ462" s="63"/>
      <c r="DA462" s="52"/>
      <c r="DB462" s="63"/>
      <c r="DC462" s="52"/>
      <c r="DD462" s="63"/>
      <c r="DE462" s="52"/>
      <c r="DF462" s="63"/>
      <c r="DG462" s="52"/>
      <c r="DH462" s="63"/>
      <c r="DI462" s="52"/>
      <c r="DJ462" s="63"/>
      <c r="DK462" s="52"/>
      <c r="DL462" s="63"/>
      <c r="DM462" s="52"/>
      <c r="DN462" s="63"/>
      <c r="DO462" s="52"/>
      <c r="DP462" s="63"/>
      <c r="DQ462" s="52"/>
      <c r="DR462" s="52"/>
      <c r="DS462" s="52">
        <f t="shared" si="4797"/>
        <v>0</v>
      </c>
      <c r="DT462" s="52">
        <f t="shared" si="4798"/>
        <v>0</v>
      </c>
      <c r="DU462" s="31"/>
      <c r="DV462" s="31"/>
      <c r="DW462" s="31"/>
      <c r="DX462" s="31"/>
      <c r="DY462" s="31"/>
      <c r="DZ462" s="31"/>
      <c r="EA462" s="31"/>
      <c r="EB462" s="31"/>
      <c r="EC462" s="31"/>
      <c r="ED462" s="31"/>
      <c r="EE462" s="31"/>
      <c r="EF462" s="31"/>
      <c r="EG462" s="31"/>
      <c r="EH462" s="31"/>
      <c r="EI462" s="31"/>
      <c r="EJ462" s="31">
        <f t="shared" si="4799"/>
        <v>0</v>
      </c>
      <c r="EK462" s="31">
        <f t="shared" si="4800"/>
        <v>0</v>
      </c>
      <c r="EL462" s="31">
        <f t="shared" si="4801"/>
        <v>0</v>
      </c>
      <c r="EM462" s="30">
        <f t="shared" si="4802"/>
        <v>0</v>
      </c>
      <c r="EN462" s="31">
        <f t="shared" si="4803"/>
        <v>0</v>
      </c>
      <c r="EO462" s="31">
        <f t="shared" si="4804"/>
        <v>0</v>
      </c>
      <c r="EP462" s="31">
        <f t="shared" si="4805"/>
        <v>0</v>
      </c>
      <c r="EQ462" s="31">
        <f t="shared" si="4806"/>
        <v>0</v>
      </c>
      <c r="ER462" s="31">
        <f t="shared" si="4807"/>
        <v>0</v>
      </c>
      <c r="ES462" s="31">
        <f t="shared" si="4808"/>
        <v>0</v>
      </c>
      <c r="ET462" s="31">
        <f t="shared" si="4809"/>
        <v>0</v>
      </c>
      <c r="EU462" s="31">
        <f t="shared" si="4810"/>
        <v>0</v>
      </c>
      <c r="EV462" s="31">
        <f t="shared" si="4811"/>
        <v>0</v>
      </c>
      <c r="EW462" s="30">
        <f t="shared" si="4812"/>
        <v>0</v>
      </c>
      <c r="EX462" s="31">
        <f t="shared" si="4813"/>
        <v>0</v>
      </c>
      <c r="EY462" s="31">
        <f t="shared" si="4814"/>
        <v>0</v>
      </c>
      <c r="EZ462" s="31">
        <f t="shared" si="4815"/>
        <v>0</v>
      </c>
      <c r="FA462" s="31">
        <f t="shared" si="4816"/>
        <v>0</v>
      </c>
      <c r="FB462" s="31">
        <f t="shared" si="4817"/>
        <v>0</v>
      </c>
      <c r="FC462" s="31">
        <f t="shared" si="4818"/>
        <v>0</v>
      </c>
      <c r="FD462" s="31">
        <f t="shared" si="4819"/>
        <v>0</v>
      </c>
      <c r="FE462" s="31">
        <f t="shared" si="4820"/>
        <v>0</v>
      </c>
      <c r="FF462" s="31">
        <f t="shared" si="4821"/>
        <v>0</v>
      </c>
      <c r="FG462" s="30">
        <f t="shared" si="4822"/>
        <v>0</v>
      </c>
      <c r="FH462" s="31">
        <f t="shared" si="4823"/>
        <v>0</v>
      </c>
      <c r="FI462" s="31">
        <f t="shared" si="4824"/>
        <v>0</v>
      </c>
      <c r="FJ462" s="31">
        <f t="shared" si="4825"/>
        <v>0</v>
      </c>
      <c r="FK462" s="31">
        <f t="shared" si="4826"/>
        <v>0</v>
      </c>
      <c r="FL462" s="31">
        <f t="shared" si="4827"/>
        <v>0</v>
      </c>
      <c r="FM462" s="31">
        <f t="shared" si="4828"/>
        <v>0</v>
      </c>
      <c r="FN462" s="31">
        <f t="shared" si="4829"/>
        <v>0</v>
      </c>
      <c r="FO462" s="31">
        <f t="shared" si="4830"/>
        <v>0</v>
      </c>
      <c r="FP462" s="31">
        <f t="shared" si="4831"/>
        <v>0</v>
      </c>
      <c r="FQ462" s="31">
        <f t="shared" si="4832"/>
        <v>0</v>
      </c>
      <c r="FR462" s="31"/>
      <c r="FS462" s="31">
        <f t="shared" si="4833"/>
        <v>0</v>
      </c>
      <c r="FT462" s="31">
        <f t="shared" si="4834"/>
        <v>0</v>
      </c>
      <c r="FU462" s="31">
        <f t="shared" si="4835"/>
        <v>0</v>
      </c>
      <c r="FV462" s="31">
        <f t="shared" si="4836"/>
        <v>0</v>
      </c>
      <c r="FW462" s="31">
        <f t="shared" si="4837"/>
        <v>0</v>
      </c>
      <c r="FX462" s="31">
        <f t="shared" si="4838"/>
        <v>0</v>
      </c>
      <c r="FY462" s="31">
        <f t="shared" si="4839"/>
        <v>0</v>
      </c>
      <c r="FZ462" s="31">
        <f t="shared" si="4840"/>
        <v>0</v>
      </c>
      <c r="GA462" s="31">
        <f t="shared" si="4841"/>
        <v>0</v>
      </c>
      <c r="GB462" s="31">
        <f t="shared" si="4842"/>
        <v>0</v>
      </c>
      <c r="GC462" s="31">
        <f t="shared" si="4843"/>
        <v>0</v>
      </c>
      <c r="GD462" s="31">
        <f t="shared" si="4844"/>
        <v>0</v>
      </c>
      <c r="GE462" s="97">
        <f t="shared" si="4845"/>
        <v>0</v>
      </c>
      <c r="GF462" s="98">
        <f t="shared" si="4846"/>
        <v>0</v>
      </c>
      <c r="GG462" s="31"/>
      <c r="GH462" s="31"/>
      <c r="GI462" s="31"/>
      <c r="GJ462" s="31"/>
      <c r="GL462" s="7"/>
      <c r="GM462" s="7"/>
      <c r="GN462" s="11"/>
      <c r="GO462" s="33"/>
      <c r="GP462" s="40"/>
      <c r="GR462" s="36"/>
    </row>
    <row r="463" spans="1:200" s="2" customFormat="1" ht="24.95" hidden="1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107">
        <f t="shared" si="4899"/>
        <v>0</v>
      </c>
      <c r="N463" s="62"/>
      <c r="O463" s="52"/>
      <c r="P463" s="62"/>
      <c r="Q463" s="52"/>
      <c r="R463" s="62"/>
      <c r="S463" s="52"/>
      <c r="T463" s="62"/>
      <c r="U463" s="52"/>
      <c r="V463" s="63"/>
      <c r="W463" s="52"/>
      <c r="X463" s="52"/>
      <c r="Y463" s="52"/>
      <c r="Z463" s="63"/>
      <c r="AA463" s="52"/>
      <c r="AB463" s="63"/>
      <c r="AC463" s="52"/>
      <c r="AD463" s="63"/>
      <c r="AE463" s="108"/>
      <c r="AF463" s="63"/>
      <c r="AG463" s="52"/>
      <c r="AH463" s="63"/>
      <c r="AI463" s="52"/>
      <c r="AJ463" s="63"/>
      <c r="AK463" s="52"/>
      <c r="AL463" s="63"/>
      <c r="AM463" s="52"/>
      <c r="AN463" s="63"/>
      <c r="AO463" s="52"/>
      <c r="AP463" s="63"/>
      <c r="AQ463" s="52"/>
      <c r="AR463" s="63"/>
      <c r="AS463" s="52"/>
      <c r="AT463" s="63"/>
      <c r="AU463" s="52"/>
      <c r="AV463" s="63"/>
      <c r="AW463" s="52"/>
      <c r="AX463" s="63"/>
      <c r="AY463" s="52"/>
      <c r="AZ463" s="63"/>
      <c r="BA463" s="52"/>
      <c r="BB463" s="63"/>
      <c r="BC463" s="52"/>
      <c r="BD463" s="63"/>
      <c r="BE463" s="52"/>
      <c r="BF463" s="52"/>
      <c r="BG463" s="52">
        <f t="shared" si="4775"/>
        <v>0</v>
      </c>
      <c r="BH463" s="52">
        <f t="shared" si="4776"/>
        <v>0</v>
      </c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107">
        <f t="shared" si="4910"/>
        <v>0</v>
      </c>
      <c r="BZ463" s="62"/>
      <c r="CA463" s="52"/>
      <c r="CB463" s="62"/>
      <c r="CC463" s="52"/>
      <c r="CD463" s="62"/>
      <c r="CE463" s="52"/>
      <c r="CF463" s="62"/>
      <c r="CG463" s="52"/>
      <c r="CH463" s="63"/>
      <c r="CI463" s="52"/>
      <c r="CJ463" s="52"/>
      <c r="CK463" s="52"/>
      <c r="CL463" s="63"/>
      <c r="CM463" s="52"/>
      <c r="CN463" s="63"/>
      <c r="CO463" s="52"/>
      <c r="CP463" s="63"/>
      <c r="CQ463" s="108"/>
      <c r="CR463" s="63"/>
      <c r="CS463" s="52"/>
      <c r="CT463" s="63"/>
      <c r="CU463" s="52"/>
      <c r="CV463" s="63"/>
      <c r="CW463" s="52"/>
      <c r="CX463" s="63"/>
      <c r="CY463" s="52"/>
      <c r="CZ463" s="63"/>
      <c r="DA463" s="52"/>
      <c r="DB463" s="63"/>
      <c r="DC463" s="52"/>
      <c r="DD463" s="63"/>
      <c r="DE463" s="52"/>
      <c r="DF463" s="63"/>
      <c r="DG463" s="52"/>
      <c r="DH463" s="63"/>
      <c r="DI463" s="52"/>
      <c r="DJ463" s="63"/>
      <c r="DK463" s="52"/>
      <c r="DL463" s="63"/>
      <c r="DM463" s="52"/>
      <c r="DN463" s="63"/>
      <c r="DO463" s="52"/>
      <c r="DP463" s="63"/>
      <c r="DQ463" s="52"/>
      <c r="DR463" s="52"/>
      <c r="DS463" s="52">
        <f t="shared" si="4797"/>
        <v>0</v>
      </c>
      <c r="DT463" s="52">
        <f t="shared" si="4798"/>
        <v>0</v>
      </c>
      <c r="DU463" s="31"/>
      <c r="DV463" s="31"/>
      <c r="DW463" s="31"/>
      <c r="DX463" s="31"/>
      <c r="DY463" s="31"/>
      <c r="DZ463" s="31"/>
      <c r="EA463" s="31"/>
      <c r="EB463" s="31"/>
      <c r="EC463" s="31"/>
      <c r="ED463" s="31"/>
      <c r="EE463" s="31"/>
      <c r="EF463" s="31"/>
      <c r="EG463" s="31"/>
      <c r="EH463" s="31"/>
      <c r="EI463" s="31"/>
      <c r="EJ463" s="31">
        <f t="shared" si="4799"/>
        <v>0</v>
      </c>
      <c r="EK463" s="31">
        <f t="shared" si="4800"/>
        <v>0</v>
      </c>
      <c r="EL463" s="31">
        <f t="shared" si="4801"/>
        <v>0</v>
      </c>
      <c r="EM463" s="30">
        <f t="shared" si="4802"/>
        <v>0</v>
      </c>
      <c r="EN463" s="31">
        <f t="shared" si="4803"/>
        <v>0</v>
      </c>
      <c r="EO463" s="31">
        <f t="shared" si="4804"/>
        <v>0</v>
      </c>
      <c r="EP463" s="31">
        <f t="shared" si="4805"/>
        <v>0</v>
      </c>
      <c r="EQ463" s="31">
        <f t="shared" si="4806"/>
        <v>0</v>
      </c>
      <c r="ER463" s="31">
        <f t="shared" si="4807"/>
        <v>0</v>
      </c>
      <c r="ES463" s="31">
        <f t="shared" si="4808"/>
        <v>0</v>
      </c>
      <c r="ET463" s="31">
        <f t="shared" si="4809"/>
        <v>0</v>
      </c>
      <c r="EU463" s="31">
        <f t="shared" si="4810"/>
        <v>0</v>
      </c>
      <c r="EV463" s="31">
        <f t="shared" si="4811"/>
        <v>0</v>
      </c>
      <c r="EW463" s="30">
        <f t="shared" si="4812"/>
        <v>0</v>
      </c>
      <c r="EX463" s="31">
        <f t="shared" si="4813"/>
        <v>0</v>
      </c>
      <c r="EY463" s="31">
        <f t="shared" si="4814"/>
        <v>0</v>
      </c>
      <c r="EZ463" s="31">
        <f t="shared" si="4815"/>
        <v>0</v>
      </c>
      <c r="FA463" s="31">
        <f t="shared" si="4816"/>
        <v>0</v>
      </c>
      <c r="FB463" s="31">
        <f t="shared" si="4817"/>
        <v>0</v>
      </c>
      <c r="FC463" s="31">
        <f t="shared" si="4818"/>
        <v>0</v>
      </c>
      <c r="FD463" s="31">
        <f t="shared" si="4819"/>
        <v>0</v>
      </c>
      <c r="FE463" s="31">
        <f t="shared" si="4820"/>
        <v>0</v>
      </c>
      <c r="FF463" s="31">
        <f t="shared" si="4821"/>
        <v>0</v>
      </c>
      <c r="FG463" s="30">
        <f t="shared" si="4822"/>
        <v>0</v>
      </c>
      <c r="FH463" s="31">
        <f t="shared" si="4823"/>
        <v>0</v>
      </c>
      <c r="FI463" s="31">
        <f t="shared" si="4824"/>
        <v>0</v>
      </c>
      <c r="FJ463" s="31">
        <f t="shared" si="4825"/>
        <v>0</v>
      </c>
      <c r="FK463" s="31">
        <f t="shared" si="4826"/>
        <v>0</v>
      </c>
      <c r="FL463" s="31">
        <f t="shared" si="4827"/>
        <v>0</v>
      </c>
      <c r="FM463" s="31">
        <f t="shared" si="4828"/>
        <v>0</v>
      </c>
      <c r="FN463" s="31">
        <f t="shared" si="4829"/>
        <v>0</v>
      </c>
      <c r="FO463" s="31">
        <f t="shared" si="4830"/>
        <v>0</v>
      </c>
      <c r="FP463" s="31">
        <f t="shared" si="4831"/>
        <v>0</v>
      </c>
      <c r="FQ463" s="31">
        <f t="shared" si="4832"/>
        <v>0</v>
      </c>
      <c r="FR463" s="31"/>
      <c r="FS463" s="31">
        <f t="shared" si="4833"/>
        <v>0</v>
      </c>
      <c r="FT463" s="31">
        <f t="shared" si="4834"/>
        <v>0</v>
      </c>
      <c r="FU463" s="31">
        <f t="shared" si="4835"/>
        <v>0</v>
      </c>
      <c r="FV463" s="31">
        <f t="shared" si="4836"/>
        <v>0</v>
      </c>
      <c r="FW463" s="31">
        <f t="shared" si="4837"/>
        <v>0</v>
      </c>
      <c r="FX463" s="31">
        <f t="shared" si="4838"/>
        <v>0</v>
      </c>
      <c r="FY463" s="31">
        <f t="shared" si="4839"/>
        <v>0</v>
      </c>
      <c r="FZ463" s="31">
        <f t="shared" si="4840"/>
        <v>0</v>
      </c>
      <c r="GA463" s="31">
        <f t="shared" si="4841"/>
        <v>0</v>
      </c>
      <c r="GB463" s="31">
        <f t="shared" si="4842"/>
        <v>0</v>
      </c>
      <c r="GC463" s="31">
        <f t="shared" si="4843"/>
        <v>0</v>
      </c>
      <c r="GD463" s="31">
        <f t="shared" si="4844"/>
        <v>0</v>
      </c>
      <c r="GE463" s="97">
        <f t="shared" si="4845"/>
        <v>0</v>
      </c>
      <c r="GF463" s="98">
        <f t="shared" si="4846"/>
        <v>0</v>
      </c>
      <c r="GG463" s="31"/>
      <c r="GH463" s="31"/>
      <c r="GI463" s="31"/>
      <c r="GJ463" s="31"/>
      <c r="GL463" s="7"/>
      <c r="GM463" s="7"/>
      <c r="GN463" s="11"/>
      <c r="GO463" s="33"/>
      <c r="GP463" s="40"/>
      <c r="GR463" s="36"/>
    </row>
    <row r="464" spans="1:200" s="2" customFormat="1" ht="24.95" hidden="1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107">
        <f t="shared" si="4899"/>
        <v>0</v>
      </c>
      <c r="N464" s="62"/>
      <c r="O464" s="52"/>
      <c r="P464" s="62"/>
      <c r="Q464" s="52"/>
      <c r="R464" s="62"/>
      <c r="S464" s="52"/>
      <c r="T464" s="62"/>
      <c r="U464" s="52"/>
      <c r="V464" s="63"/>
      <c r="W464" s="52"/>
      <c r="X464" s="52"/>
      <c r="Y464" s="52"/>
      <c r="Z464" s="63"/>
      <c r="AA464" s="52"/>
      <c r="AB464" s="63"/>
      <c r="AC464" s="52"/>
      <c r="AD464" s="63"/>
      <c r="AE464" s="108"/>
      <c r="AF464" s="63"/>
      <c r="AG464" s="52"/>
      <c r="AH464" s="63"/>
      <c r="AI464" s="52"/>
      <c r="AJ464" s="63"/>
      <c r="AK464" s="52"/>
      <c r="AL464" s="63"/>
      <c r="AM464" s="52"/>
      <c r="AN464" s="63"/>
      <c r="AO464" s="52"/>
      <c r="AP464" s="63"/>
      <c r="AQ464" s="52"/>
      <c r="AR464" s="63"/>
      <c r="AS464" s="52"/>
      <c r="AT464" s="63"/>
      <c r="AU464" s="52"/>
      <c r="AV464" s="63"/>
      <c r="AW464" s="52"/>
      <c r="AX464" s="63"/>
      <c r="AY464" s="52"/>
      <c r="AZ464" s="63"/>
      <c r="BA464" s="52"/>
      <c r="BB464" s="63"/>
      <c r="BC464" s="52"/>
      <c r="BD464" s="63"/>
      <c r="BE464" s="52"/>
      <c r="BF464" s="52"/>
      <c r="BG464" s="52">
        <f t="shared" si="4775"/>
        <v>0</v>
      </c>
      <c r="BH464" s="52">
        <f t="shared" si="4776"/>
        <v>0</v>
      </c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107">
        <f t="shared" si="4910"/>
        <v>0</v>
      </c>
      <c r="BZ464" s="62"/>
      <c r="CA464" s="52"/>
      <c r="CB464" s="62"/>
      <c r="CC464" s="52"/>
      <c r="CD464" s="62"/>
      <c r="CE464" s="52"/>
      <c r="CF464" s="62"/>
      <c r="CG464" s="52"/>
      <c r="CH464" s="63"/>
      <c r="CI464" s="52"/>
      <c r="CJ464" s="52"/>
      <c r="CK464" s="52"/>
      <c r="CL464" s="63"/>
      <c r="CM464" s="52"/>
      <c r="CN464" s="63"/>
      <c r="CO464" s="52"/>
      <c r="CP464" s="63"/>
      <c r="CQ464" s="108"/>
      <c r="CR464" s="63"/>
      <c r="CS464" s="52"/>
      <c r="CT464" s="63"/>
      <c r="CU464" s="52"/>
      <c r="CV464" s="63"/>
      <c r="CW464" s="52"/>
      <c r="CX464" s="63"/>
      <c r="CY464" s="52"/>
      <c r="CZ464" s="63"/>
      <c r="DA464" s="52"/>
      <c r="DB464" s="63"/>
      <c r="DC464" s="52"/>
      <c r="DD464" s="63"/>
      <c r="DE464" s="52"/>
      <c r="DF464" s="63"/>
      <c r="DG464" s="52"/>
      <c r="DH464" s="63"/>
      <c r="DI464" s="52"/>
      <c r="DJ464" s="63"/>
      <c r="DK464" s="52"/>
      <c r="DL464" s="63"/>
      <c r="DM464" s="52"/>
      <c r="DN464" s="63"/>
      <c r="DO464" s="52"/>
      <c r="DP464" s="63"/>
      <c r="DQ464" s="52"/>
      <c r="DR464" s="52"/>
      <c r="DS464" s="52">
        <f t="shared" si="4797"/>
        <v>0</v>
      </c>
      <c r="DT464" s="52">
        <f t="shared" si="4798"/>
        <v>0</v>
      </c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>
        <f t="shared" si="4799"/>
        <v>0</v>
      </c>
      <c r="EK464" s="31">
        <f t="shared" si="4800"/>
        <v>0</v>
      </c>
      <c r="EL464" s="31">
        <f t="shared" si="4801"/>
        <v>0</v>
      </c>
      <c r="EM464" s="30">
        <f t="shared" si="4802"/>
        <v>0</v>
      </c>
      <c r="EN464" s="31">
        <f t="shared" si="4803"/>
        <v>0</v>
      </c>
      <c r="EO464" s="31">
        <f t="shared" si="4804"/>
        <v>0</v>
      </c>
      <c r="EP464" s="31">
        <f t="shared" si="4805"/>
        <v>0</v>
      </c>
      <c r="EQ464" s="31">
        <f t="shared" si="4806"/>
        <v>0</v>
      </c>
      <c r="ER464" s="31">
        <f t="shared" si="4807"/>
        <v>0</v>
      </c>
      <c r="ES464" s="31">
        <f t="shared" si="4808"/>
        <v>0</v>
      </c>
      <c r="ET464" s="31">
        <f t="shared" si="4809"/>
        <v>0</v>
      </c>
      <c r="EU464" s="31">
        <f t="shared" si="4810"/>
        <v>0</v>
      </c>
      <c r="EV464" s="31">
        <f t="shared" si="4811"/>
        <v>0</v>
      </c>
      <c r="EW464" s="30">
        <f t="shared" si="4812"/>
        <v>0</v>
      </c>
      <c r="EX464" s="31">
        <f t="shared" si="4813"/>
        <v>0</v>
      </c>
      <c r="EY464" s="31">
        <f t="shared" si="4814"/>
        <v>0</v>
      </c>
      <c r="EZ464" s="31">
        <f t="shared" si="4815"/>
        <v>0</v>
      </c>
      <c r="FA464" s="31">
        <f t="shared" si="4816"/>
        <v>0</v>
      </c>
      <c r="FB464" s="31">
        <f t="shared" si="4817"/>
        <v>0</v>
      </c>
      <c r="FC464" s="31">
        <f t="shared" si="4818"/>
        <v>0</v>
      </c>
      <c r="FD464" s="31">
        <f t="shared" si="4819"/>
        <v>0</v>
      </c>
      <c r="FE464" s="31">
        <f t="shared" si="4820"/>
        <v>0</v>
      </c>
      <c r="FF464" s="31">
        <f t="shared" si="4821"/>
        <v>0</v>
      </c>
      <c r="FG464" s="30">
        <f t="shared" si="4822"/>
        <v>0</v>
      </c>
      <c r="FH464" s="31">
        <f t="shared" si="4823"/>
        <v>0</v>
      </c>
      <c r="FI464" s="31">
        <f t="shared" si="4824"/>
        <v>0</v>
      </c>
      <c r="FJ464" s="31">
        <f t="shared" si="4825"/>
        <v>0</v>
      </c>
      <c r="FK464" s="31">
        <f t="shared" si="4826"/>
        <v>0</v>
      </c>
      <c r="FL464" s="31">
        <f t="shared" si="4827"/>
        <v>0</v>
      </c>
      <c r="FM464" s="31">
        <f t="shared" si="4828"/>
        <v>0</v>
      </c>
      <c r="FN464" s="31">
        <f t="shared" si="4829"/>
        <v>0</v>
      </c>
      <c r="FO464" s="31">
        <f t="shared" si="4830"/>
        <v>0</v>
      </c>
      <c r="FP464" s="31">
        <f t="shared" si="4831"/>
        <v>0</v>
      </c>
      <c r="FQ464" s="31">
        <f t="shared" si="4832"/>
        <v>0</v>
      </c>
      <c r="FR464" s="31"/>
      <c r="FS464" s="31">
        <f t="shared" si="4833"/>
        <v>0</v>
      </c>
      <c r="FT464" s="31">
        <f t="shared" si="4834"/>
        <v>0</v>
      </c>
      <c r="FU464" s="31">
        <f t="shared" si="4835"/>
        <v>0</v>
      </c>
      <c r="FV464" s="31">
        <f t="shared" si="4836"/>
        <v>0</v>
      </c>
      <c r="FW464" s="31">
        <f t="shared" si="4837"/>
        <v>0</v>
      </c>
      <c r="FX464" s="31">
        <f t="shared" si="4838"/>
        <v>0</v>
      </c>
      <c r="FY464" s="31">
        <f t="shared" si="4839"/>
        <v>0</v>
      </c>
      <c r="FZ464" s="31">
        <f t="shared" si="4840"/>
        <v>0</v>
      </c>
      <c r="GA464" s="31">
        <f t="shared" si="4841"/>
        <v>0</v>
      </c>
      <c r="GB464" s="31">
        <f t="shared" si="4842"/>
        <v>0</v>
      </c>
      <c r="GC464" s="31">
        <f t="shared" si="4843"/>
        <v>0</v>
      </c>
      <c r="GD464" s="31">
        <f t="shared" si="4844"/>
        <v>0</v>
      </c>
      <c r="GE464" s="97">
        <f t="shared" si="4845"/>
        <v>0</v>
      </c>
      <c r="GF464" s="98">
        <f t="shared" si="4846"/>
        <v>0</v>
      </c>
      <c r="GG464" s="31"/>
      <c r="GH464" s="31"/>
      <c r="GI464" s="31"/>
      <c r="GJ464" s="31"/>
      <c r="GL464" s="7"/>
      <c r="GM464" s="7"/>
      <c r="GO464" s="33"/>
      <c r="GP464" s="40"/>
      <c r="GR464" s="36"/>
    </row>
    <row r="465" spans="1:200" s="4" customFormat="1" ht="24.95" hidden="1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194">
        <f t="shared" si="4899"/>
        <v>0</v>
      </c>
      <c r="N465" s="195"/>
      <c r="O465" s="196"/>
      <c r="P465" s="195"/>
      <c r="Q465" s="196"/>
      <c r="R465" s="195"/>
      <c r="S465" s="196"/>
      <c r="T465" s="195"/>
      <c r="U465" s="196"/>
      <c r="V465" s="197"/>
      <c r="W465" s="196"/>
      <c r="X465" s="196"/>
      <c r="Y465" s="196"/>
      <c r="Z465" s="197"/>
      <c r="AA465" s="196"/>
      <c r="AB465" s="197"/>
      <c r="AC465" s="196"/>
      <c r="AD465" s="197"/>
      <c r="AE465" s="198"/>
      <c r="AF465" s="197"/>
      <c r="AG465" s="196"/>
      <c r="AH465" s="197"/>
      <c r="AI465" s="196"/>
      <c r="AJ465" s="197"/>
      <c r="AK465" s="196"/>
      <c r="AL465" s="197"/>
      <c r="AM465" s="196"/>
      <c r="AN465" s="197"/>
      <c r="AO465" s="196"/>
      <c r="AP465" s="197"/>
      <c r="AQ465" s="196"/>
      <c r="AR465" s="197"/>
      <c r="AS465" s="196"/>
      <c r="AT465" s="197"/>
      <c r="AU465" s="196"/>
      <c r="AV465" s="197"/>
      <c r="AW465" s="196"/>
      <c r="AX465" s="197"/>
      <c r="AY465" s="196"/>
      <c r="AZ465" s="197"/>
      <c r="BA465" s="196"/>
      <c r="BB465" s="197"/>
      <c r="BC465" s="196"/>
      <c r="BD465" s="197"/>
      <c r="BE465" s="196"/>
      <c r="BF465" s="196"/>
      <c r="BG465" s="196">
        <f t="shared" si="4775"/>
        <v>0</v>
      </c>
      <c r="BH465" s="196">
        <f t="shared" si="4776"/>
        <v>0</v>
      </c>
      <c r="BI465" s="88"/>
      <c r="BJ465" s="88"/>
      <c r="BK465" s="88"/>
      <c r="BL465" s="88"/>
      <c r="BM465" s="88"/>
      <c r="BN465" s="88"/>
      <c r="BO465" s="88"/>
      <c r="BP465" s="88"/>
      <c r="BQ465" s="88"/>
      <c r="BR465" s="88"/>
      <c r="BS465" s="88"/>
      <c r="BT465" s="88"/>
      <c r="BU465" s="88"/>
      <c r="BV465" s="88"/>
      <c r="BW465" s="88"/>
      <c r="BX465" s="88"/>
      <c r="BY465" s="194">
        <f t="shared" si="4910"/>
        <v>0</v>
      </c>
      <c r="BZ465" s="195"/>
      <c r="CA465" s="196"/>
      <c r="CB465" s="195"/>
      <c r="CC465" s="196"/>
      <c r="CD465" s="195"/>
      <c r="CE465" s="196"/>
      <c r="CF465" s="195"/>
      <c r="CG465" s="196"/>
      <c r="CH465" s="197"/>
      <c r="CI465" s="196"/>
      <c r="CJ465" s="196"/>
      <c r="CK465" s="196"/>
      <c r="CL465" s="197"/>
      <c r="CM465" s="196"/>
      <c r="CN465" s="197"/>
      <c r="CO465" s="196"/>
      <c r="CP465" s="197"/>
      <c r="CQ465" s="198"/>
      <c r="CR465" s="197"/>
      <c r="CS465" s="196"/>
      <c r="CT465" s="197"/>
      <c r="CU465" s="196"/>
      <c r="CV465" s="197"/>
      <c r="CW465" s="196"/>
      <c r="CX465" s="197"/>
      <c r="CY465" s="196"/>
      <c r="CZ465" s="197"/>
      <c r="DA465" s="196"/>
      <c r="DB465" s="197"/>
      <c r="DC465" s="196"/>
      <c r="DD465" s="197"/>
      <c r="DE465" s="196"/>
      <c r="DF465" s="197"/>
      <c r="DG465" s="196"/>
      <c r="DH465" s="197"/>
      <c r="DI465" s="196"/>
      <c r="DJ465" s="197"/>
      <c r="DK465" s="196"/>
      <c r="DL465" s="197"/>
      <c r="DM465" s="196"/>
      <c r="DN465" s="197"/>
      <c r="DO465" s="196"/>
      <c r="DP465" s="197"/>
      <c r="DQ465" s="196"/>
      <c r="DR465" s="196"/>
      <c r="DS465" s="196">
        <f t="shared" si="4797"/>
        <v>0</v>
      </c>
      <c r="DT465" s="196">
        <f t="shared" si="4798"/>
        <v>0</v>
      </c>
      <c r="DU465" s="88"/>
      <c r="DV465" s="88"/>
      <c r="DW465" s="88"/>
      <c r="DX465" s="88"/>
      <c r="DY465" s="88"/>
      <c r="DZ465" s="88"/>
      <c r="EA465" s="88"/>
      <c r="EB465" s="88"/>
      <c r="EC465" s="88"/>
      <c r="ED465" s="88"/>
      <c r="EE465" s="88"/>
      <c r="EF465" s="88"/>
      <c r="EG465" s="88"/>
      <c r="EH465" s="88"/>
      <c r="EI465" s="88"/>
      <c r="EJ465" s="88">
        <f t="shared" si="4799"/>
        <v>0</v>
      </c>
      <c r="EK465" s="88">
        <f t="shared" si="4800"/>
        <v>0</v>
      </c>
      <c r="EL465" s="88">
        <f t="shared" si="4801"/>
        <v>0</v>
      </c>
      <c r="EM465" s="199">
        <f t="shared" si="4802"/>
        <v>0</v>
      </c>
      <c r="EN465" s="88">
        <f t="shared" si="4803"/>
        <v>0</v>
      </c>
      <c r="EO465" s="88">
        <f t="shared" si="4804"/>
        <v>0</v>
      </c>
      <c r="EP465" s="88">
        <f t="shared" si="4805"/>
        <v>0</v>
      </c>
      <c r="EQ465" s="88">
        <f t="shared" si="4806"/>
        <v>0</v>
      </c>
      <c r="ER465" s="88">
        <f t="shared" si="4807"/>
        <v>0</v>
      </c>
      <c r="ES465" s="88">
        <f t="shared" si="4808"/>
        <v>0</v>
      </c>
      <c r="ET465" s="88">
        <f t="shared" si="4809"/>
        <v>0</v>
      </c>
      <c r="EU465" s="88">
        <f t="shared" si="4810"/>
        <v>0</v>
      </c>
      <c r="EV465" s="88">
        <f t="shared" si="4811"/>
        <v>0</v>
      </c>
      <c r="EW465" s="199">
        <f t="shared" si="4812"/>
        <v>0</v>
      </c>
      <c r="EX465" s="88">
        <f t="shared" si="4813"/>
        <v>0</v>
      </c>
      <c r="EY465" s="88">
        <f t="shared" si="4814"/>
        <v>0</v>
      </c>
      <c r="EZ465" s="88">
        <f t="shared" si="4815"/>
        <v>0</v>
      </c>
      <c r="FA465" s="88">
        <f t="shared" si="4816"/>
        <v>0</v>
      </c>
      <c r="FB465" s="88">
        <f t="shared" si="4817"/>
        <v>0</v>
      </c>
      <c r="FC465" s="88">
        <f t="shared" si="4818"/>
        <v>0</v>
      </c>
      <c r="FD465" s="88">
        <f t="shared" si="4819"/>
        <v>0</v>
      </c>
      <c r="FE465" s="88">
        <f t="shared" si="4820"/>
        <v>0</v>
      </c>
      <c r="FF465" s="88">
        <f t="shared" si="4821"/>
        <v>0</v>
      </c>
      <c r="FG465" s="199">
        <f t="shared" si="4822"/>
        <v>0</v>
      </c>
      <c r="FH465" s="88">
        <f t="shared" si="4823"/>
        <v>0</v>
      </c>
      <c r="FI465" s="88">
        <f t="shared" si="4824"/>
        <v>0</v>
      </c>
      <c r="FJ465" s="88">
        <f t="shared" si="4825"/>
        <v>0</v>
      </c>
      <c r="FK465" s="88">
        <f t="shared" si="4826"/>
        <v>0</v>
      </c>
      <c r="FL465" s="88">
        <f t="shared" si="4827"/>
        <v>0</v>
      </c>
      <c r="FM465" s="88">
        <f t="shared" si="4828"/>
        <v>0</v>
      </c>
      <c r="FN465" s="88">
        <f t="shared" si="4829"/>
        <v>0</v>
      </c>
      <c r="FO465" s="88">
        <f t="shared" si="4830"/>
        <v>0</v>
      </c>
      <c r="FP465" s="88">
        <f t="shared" si="4831"/>
        <v>0</v>
      </c>
      <c r="FQ465" s="88">
        <f t="shared" si="4832"/>
        <v>0</v>
      </c>
      <c r="FR465" s="88"/>
      <c r="FS465" s="88">
        <f t="shared" si="4833"/>
        <v>0</v>
      </c>
      <c r="FT465" s="88">
        <f t="shared" si="4834"/>
        <v>0</v>
      </c>
      <c r="FU465" s="88">
        <f t="shared" si="4835"/>
        <v>0</v>
      </c>
      <c r="FV465" s="88">
        <f t="shared" si="4836"/>
        <v>0</v>
      </c>
      <c r="FW465" s="88">
        <f t="shared" si="4837"/>
        <v>0</v>
      </c>
      <c r="FX465" s="88">
        <f t="shared" si="4838"/>
        <v>0</v>
      </c>
      <c r="FY465" s="88">
        <f t="shared" si="4839"/>
        <v>0</v>
      </c>
      <c r="FZ465" s="88">
        <f t="shared" si="4840"/>
        <v>0</v>
      </c>
      <c r="GA465" s="88">
        <f t="shared" si="4841"/>
        <v>0</v>
      </c>
      <c r="GB465" s="88">
        <f t="shared" si="4842"/>
        <v>0</v>
      </c>
      <c r="GC465" s="88">
        <f t="shared" si="4843"/>
        <v>0</v>
      </c>
      <c r="GD465" s="88">
        <f t="shared" si="4844"/>
        <v>0</v>
      </c>
      <c r="GE465" s="200">
        <f t="shared" si="4845"/>
        <v>0</v>
      </c>
      <c r="GF465" s="201">
        <f t="shared" si="4846"/>
        <v>0</v>
      </c>
      <c r="GG465" s="88"/>
      <c r="GH465" s="88"/>
      <c r="GI465" s="88"/>
      <c r="GJ465" s="88"/>
      <c r="GL465" s="202"/>
      <c r="GM465" s="202"/>
      <c r="GN465" s="203"/>
      <c r="GO465" s="204"/>
      <c r="GP465" s="216"/>
      <c r="GR465" s="206"/>
    </row>
    <row r="466" spans="1:200" s="273" customFormat="1" ht="24.95" customHeight="1" thickBot="1">
      <c r="A466" s="265">
        <v>31</v>
      </c>
      <c r="B466" s="266" t="s">
        <v>92</v>
      </c>
      <c r="C466" s="266" t="s">
        <v>74</v>
      </c>
      <c r="D466" s="265">
        <v>1</v>
      </c>
      <c r="E466" s="265"/>
      <c r="F466" s="265"/>
      <c r="G466" s="265"/>
      <c r="H466" s="265"/>
      <c r="I466" s="265"/>
      <c r="J466" s="265"/>
      <c r="K466" s="265"/>
      <c r="L466" s="265">
        <f>SUM(L467:L479)</f>
        <v>300</v>
      </c>
      <c r="M466" s="265">
        <f t="shared" ref="M466:BH466" si="4911">SUM(M467:M479)</f>
        <v>188</v>
      </c>
      <c r="N466" s="265">
        <f t="shared" si="4911"/>
        <v>0</v>
      </c>
      <c r="O466" s="265">
        <f t="shared" si="4911"/>
        <v>0</v>
      </c>
      <c r="P466" s="265">
        <f t="shared" si="4911"/>
        <v>8</v>
      </c>
      <c r="Q466" s="265">
        <f t="shared" si="4911"/>
        <v>8</v>
      </c>
      <c r="R466" s="265">
        <f t="shared" si="4911"/>
        <v>114</v>
      </c>
      <c r="S466" s="265">
        <f t="shared" si="4911"/>
        <v>114</v>
      </c>
      <c r="T466" s="265">
        <f t="shared" si="4911"/>
        <v>66</v>
      </c>
      <c r="U466" s="265">
        <f t="shared" si="4911"/>
        <v>66</v>
      </c>
      <c r="V466" s="265">
        <f t="shared" si="4911"/>
        <v>0</v>
      </c>
      <c r="W466" s="265">
        <f t="shared" si="4911"/>
        <v>0</v>
      </c>
      <c r="X466" s="265">
        <f t="shared" si="4911"/>
        <v>0</v>
      </c>
      <c r="Y466" s="265">
        <f t="shared" si="4911"/>
        <v>10</v>
      </c>
      <c r="Z466" s="265">
        <f t="shared" si="4911"/>
        <v>0</v>
      </c>
      <c r="AA466" s="265">
        <f t="shared" si="4911"/>
        <v>0</v>
      </c>
      <c r="AB466" s="265">
        <f t="shared" si="4911"/>
        <v>0</v>
      </c>
      <c r="AC466" s="265">
        <f t="shared" si="4911"/>
        <v>0</v>
      </c>
      <c r="AD466" s="265">
        <f t="shared" si="4911"/>
        <v>0</v>
      </c>
      <c r="AE466" s="265">
        <f t="shared" si="4911"/>
        <v>0</v>
      </c>
      <c r="AF466" s="265">
        <f t="shared" si="4911"/>
        <v>0</v>
      </c>
      <c r="AG466" s="265">
        <f t="shared" si="4911"/>
        <v>0</v>
      </c>
      <c r="AH466" s="265">
        <f t="shared" si="4911"/>
        <v>0</v>
      </c>
      <c r="AI466" s="265">
        <f t="shared" si="4911"/>
        <v>0</v>
      </c>
      <c r="AJ466" s="265">
        <f t="shared" si="4911"/>
        <v>0</v>
      </c>
      <c r="AK466" s="265">
        <f t="shared" si="4911"/>
        <v>0</v>
      </c>
      <c r="AL466" s="265">
        <f t="shared" si="4911"/>
        <v>0</v>
      </c>
      <c r="AM466" s="265">
        <f t="shared" si="4911"/>
        <v>0</v>
      </c>
      <c r="AN466" s="265">
        <f t="shared" si="4911"/>
        <v>0</v>
      </c>
      <c r="AO466" s="265">
        <f t="shared" si="4911"/>
        <v>0</v>
      </c>
      <c r="AP466" s="265">
        <f t="shared" si="4911"/>
        <v>0</v>
      </c>
      <c r="AQ466" s="265">
        <f t="shared" si="4911"/>
        <v>0</v>
      </c>
      <c r="AR466" s="265">
        <f t="shared" si="4911"/>
        <v>5</v>
      </c>
      <c r="AS466" s="265">
        <f t="shared" si="4911"/>
        <v>30</v>
      </c>
      <c r="AT466" s="265">
        <f t="shared" si="4911"/>
        <v>0</v>
      </c>
      <c r="AU466" s="265">
        <f t="shared" si="4911"/>
        <v>0</v>
      </c>
      <c r="AV466" s="265">
        <f t="shared" si="4911"/>
        <v>0</v>
      </c>
      <c r="AW466" s="265">
        <f t="shared" si="4911"/>
        <v>0</v>
      </c>
      <c r="AX466" s="265">
        <f t="shared" si="4911"/>
        <v>0</v>
      </c>
      <c r="AY466" s="265">
        <f t="shared" si="4911"/>
        <v>0</v>
      </c>
      <c r="AZ466" s="265">
        <f t="shared" si="4911"/>
        <v>0</v>
      </c>
      <c r="BA466" s="265">
        <f t="shared" si="4911"/>
        <v>0</v>
      </c>
      <c r="BB466" s="265">
        <f t="shared" si="4911"/>
        <v>0</v>
      </c>
      <c r="BC466" s="265">
        <f t="shared" si="4911"/>
        <v>0</v>
      </c>
      <c r="BD466" s="265">
        <f t="shared" si="4911"/>
        <v>0</v>
      </c>
      <c r="BE466" s="265">
        <f t="shared" si="4911"/>
        <v>0</v>
      </c>
      <c r="BF466" s="265">
        <f t="shared" si="4911"/>
        <v>0</v>
      </c>
      <c r="BG466" s="265">
        <f t="shared" si="4911"/>
        <v>228</v>
      </c>
      <c r="BH466" s="265">
        <f t="shared" si="4911"/>
        <v>218</v>
      </c>
      <c r="BI466" s="265"/>
      <c r="BJ466" s="265"/>
      <c r="BK466" s="265"/>
      <c r="BL466" s="265"/>
      <c r="BM466" s="265">
        <v>31</v>
      </c>
      <c r="BN466" s="266" t="s">
        <v>92</v>
      </c>
      <c r="BO466" s="266" t="s">
        <v>74</v>
      </c>
      <c r="BP466" s="265">
        <v>1</v>
      </c>
      <c r="BQ466" s="265"/>
      <c r="BR466" s="265"/>
      <c r="BS466" s="265"/>
      <c r="BT466" s="265"/>
      <c r="BU466" s="265"/>
      <c r="BV466" s="265"/>
      <c r="BW466" s="265"/>
      <c r="BX466" s="265">
        <f>SUM(BX467:BX479)</f>
        <v>670</v>
      </c>
      <c r="BY466" s="265">
        <f t="shared" ref="BY466:DT466" si="4912">SUM(BY467:BY479)</f>
        <v>434</v>
      </c>
      <c r="BZ466" s="265">
        <f t="shared" si="4912"/>
        <v>0</v>
      </c>
      <c r="CA466" s="265">
        <f t="shared" si="4912"/>
        <v>0</v>
      </c>
      <c r="CB466" s="265">
        <f t="shared" si="4912"/>
        <v>8</v>
      </c>
      <c r="CC466" s="265">
        <f t="shared" si="4912"/>
        <v>8</v>
      </c>
      <c r="CD466" s="265">
        <f t="shared" si="4912"/>
        <v>156</v>
      </c>
      <c r="CE466" s="265">
        <f t="shared" si="4912"/>
        <v>156</v>
      </c>
      <c r="CF466" s="265">
        <f t="shared" si="4912"/>
        <v>270</v>
      </c>
      <c r="CG466" s="265">
        <f t="shared" si="4912"/>
        <v>270</v>
      </c>
      <c r="CH466" s="265">
        <f t="shared" si="4912"/>
        <v>0</v>
      </c>
      <c r="CI466" s="265">
        <f t="shared" si="4912"/>
        <v>0</v>
      </c>
      <c r="CJ466" s="265">
        <f t="shared" si="4912"/>
        <v>6</v>
      </c>
      <c r="CK466" s="265">
        <f t="shared" si="4912"/>
        <v>18</v>
      </c>
      <c r="CL466" s="265">
        <f t="shared" si="4912"/>
        <v>0</v>
      </c>
      <c r="CM466" s="265">
        <f t="shared" si="4912"/>
        <v>0</v>
      </c>
      <c r="CN466" s="265">
        <f t="shared" si="4912"/>
        <v>0</v>
      </c>
      <c r="CO466" s="265">
        <f t="shared" si="4912"/>
        <v>0</v>
      </c>
      <c r="CP466" s="265">
        <f t="shared" si="4912"/>
        <v>0</v>
      </c>
      <c r="CQ466" s="265">
        <f t="shared" si="4912"/>
        <v>0</v>
      </c>
      <c r="CR466" s="265">
        <f t="shared" si="4912"/>
        <v>0</v>
      </c>
      <c r="CS466" s="265">
        <f t="shared" si="4912"/>
        <v>0</v>
      </c>
      <c r="CT466" s="265">
        <f t="shared" si="4912"/>
        <v>0</v>
      </c>
      <c r="CU466" s="265">
        <f t="shared" si="4912"/>
        <v>0</v>
      </c>
      <c r="CV466" s="265">
        <f t="shared" si="4912"/>
        <v>0</v>
      </c>
      <c r="CW466" s="265">
        <f t="shared" si="4912"/>
        <v>0</v>
      </c>
      <c r="CX466" s="265">
        <f t="shared" si="4912"/>
        <v>0</v>
      </c>
      <c r="CY466" s="265">
        <f t="shared" si="4912"/>
        <v>0</v>
      </c>
      <c r="CZ466" s="265">
        <f t="shared" si="4912"/>
        <v>0</v>
      </c>
      <c r="DA466" s="265">
        <f t="shared" si="4912"/>
        <v>0</v>
      </c>
      <c r="DB466" s="265">
        <f t="shared" si="4912"/>
        <v>0</v>
      </c>
      <c r="DC466" s="265">
        <f t="shared" si="4912"/>
        <v>0</v>
      </c>
      <c r="DD466" s="265">
        <f t="shared" si="4912"/>
        <v>4</v>
      </c>
      <c r="DE466" s="265">
        <f t="shared" si="4912"/>
        <v>24</v>
      </c>
      <c r="DF466" s="265">
        <f t="shared" si="4912"/>
        <v>0</v>
      </c>
      <c r="DG466" s="265">
        <f t="shared" si="4912"/>
        <v>0</v>
      </c>
      <c r="DH466" s="265">
        <f t="shared" si="4912"/>
        <v>0</v>
      </c>
      <c r="DI466" s="265">
        <f t="shared" si="4912"/>
        <v>0</v>
      </c>
      <c r="DJ466" s="265">
        <f t="shared" si="4912"/>
        <v>3</v>
      </c>
      <c r="DK466" s="265">
        <f t="shared" si="4912"/>
        <v>24</v>
      </c>
      <c r="DL466" s="265">
        <f t="shared" si="4912"/>
        <v>0</v>
      </c>
      <c r="DM466" s="265">
        <f t="shared" si="4912"/>
        <v>0</v>
      </c>
      <c r="DN466" s="265">
        <f t="shared" si="4912"/>
        <v>0</v>
      </c>
      <c r="DO466" s="265">
        <f t="shared" si="4912"/>
        <v>0</v>
      </c>
      <c r="DP466" s="265">
        <f t="shared" si="4912"/>
        <v>0</v>
      </c>
      <c r="DQ466" s="265">
        <f t="shared" si="4912"/>
        <v>0</v>
      </c>
      <c r="DR466" s="265">
        <f t="shared" si="4912"/>
        <v>0</v>
      </c>
      <c r="DS466" s="265">
        <f t="shared" si="4912"/>
        <v>506</v>
      </c>
      <c r="DT466" s="265">
        <f t="shared" si="4912"/>
        <v>488</v>
      </c>
      <c r="DU466" s="265"/>
      <c r="DV466" s="265"/>
      <c r="DW466" s="265"/>
      <c r="DX466" s="265"/>
      <c r="DY466" s="265">
        <v>31</v>
      </c>
      <c r="DZ466" s="266" t="s">
        <v>92</v>
      </c>
      <c r="EA466" s="266" t="s">
        <v>74</v>
      </c>
      <c r="EB466" s="265">
        <v>1</v>
      </c>
      <c r="EC466" s="265"/>
      <c r="ED466" s="265"/>
      <c r="EE466" s="265"/>
      <c r="EF466" s="265"/>
      <c r="EG466" s="265"/>
      <c r="EH466" s="265"/>
      <c r="EI466" s="265"/>
      <c r="EJ466" s="265">
        <f t="shared" ref="EJ466:EL466" si="4913">SUM(EJ467:EJ479)</f>
        <v>786</v>
      </c>
      <c r="EK466" s="265">
        <f t="shared" si="4913"/>
        <v>584</v>
      </c>
      <c r="EL466" s="265">
        <f t="shared" si="4913"/>
        <v>0</v>
      </c>
      <c r="EM466" s="265">
        <f>SUM(EM467:EM479)</f>
        <v>0</v>
      </c>
      <c r="EN466" s="265">
        <f t="shared" ref="EN466:FA466" si="4914">SUM(EN467:EN479)</f>
        <v>16</v>
      </c>
      <c r="EO466" s="265">
        <f t="shared" si="4914"/>
        <v>16</v>
      </c>
      <c r="EP466" s="265">
        <f t="shared" si="4914"/>
        <v>270</v>
      </c>
      <c r="EQ466" s="265">
        <f t="shared" si="4914"/>
        <v>270</v>
      </c>
      <c r="ER466" s="265">
        <f t="shared" si="4914"/>
        <v>336</v>
      </c>
      <c r="ES466" s="265">
        <f t="shared" si="4914"/>
        <v>336</v>
      </c>
      <c r="ET466" s="265">
        <f t="shared" si="4914"/>
        <v>0</v>
      </c>
      <c r="EU466" s="265">
        <f t="shared" si="4914"/>
        <v>0</v>
      </c>
      <c r="EV466" s="265">
        <f t="shared" si="4914"/>
        <v>6</v>
      </c>
      <c r="EW466" s="268">
        <f t="shared" si="4914"/>
        <v>28</v>
      </c>
      <c r="EX466" s="265">
        <f t="shared" si="4914"/>
        <v>0</v>
      </c>
      <c r="EY466" s="265">
        <f t="shared" si="4914"/>
        <v>0</v>
      </c>
      <c r="EZ466" s="265">
        <f t="shared" si="4914"/>
        <v>0</v>
      </c>
      <c r="FA466" s="265">
        <f t="shared" si="4914"/>
        <v>0</v>
      </c>
      <c r="FB466" s="265">
        <f t="shared" ref="FB466:FQ466" si="4915">SUM(FB467:FB479)</f>
        <v>0</v>
      </c>
      <c r="FC466" s="265">
        <f t="shared" si="4915"/>
        <v>0</v>
      </c>
      <c r="FD466" s="265">
        <f t="shared" si="4915"/>
        <v>0</v>
      </c>
      <c r="FE466" s="265">
        <f t="shared" si="4915"/>
        <v>0</v>
      </c>
      <c r="FF466" s="265">
        <f t="shared" si="4915"/>
        <v>0</v>
      </c>
      <c r="FG466" s="268">
        <f t="shared" si="4915"/>
        <v>0</v>
      </c>
      <c r="FH466" s="265">
        <f t="shared" si="4915"/>
        <v>0</v>
      </c>
      <c r="FI466" s="265">
        <f t="shared" si="4915"/>
        <v>0</v>
      </c>
      <c r="FJ466" s="265">
        <f t="shared" si="4915"/>
        <v>0</v>
      </c>
      <c r="FK466" s="265">
        <f t="shared" si="4915"/>
        <v>0</v>
      </c>
      <c r="FL466" s="265">
        <f t="shared" si="4915"/>
        <v>0</v>
      </c>
      <c r="FM466" s="265">
        <f t="shared" si="4915"/>
        <v>0</v>
      </c>
      <c r="FN466" s="265">
        <f t="shared" si="4915"/>
        <v>0</v>
      </c>
      <c r="FO466" s="265">
        <f t="shared" si="4915"/>
        <v>0</v>
      </c>
      <c r="FP466" s="265">
        <f t="shared" si="4915"/>
        <v>9</v>
      </c>
      <c r="FQ466" s="265">
        <f t="shared" si="4915"/>
        <v>54</v>
      </c>
      <c r="FR466" s="265"/>
      <c r="FS466" s="265">
        <f t="shared" ref="FS466:GD466" si="4916">SUM(FS467:FS479)</f>
        <v>0</v>
      </c>
      <c r="FT466" s="265">
        <f t="shared" si="4916"/>
        <v>0</v>
      </c>
      <c r="FU466" s="265">
        <f t="shared" si="4916"/>
        <v>0</v>
      </c>
      <c r="FV466" s="265">
        <f t="shared" si="4916"/>
        <v>3</v>
      </c>
      <c r="FW466" s="265">
        <f t="shared" si="4916"/>
        <v>24</v>
      </c>
      <c r="FX466" s="265">
        <f t="shared" si="4916"/>
        <v>0</v>
      </c>
      <c r="FY466" s="265">
        <f t="shared" si="4916"/>
        <v>0</v>
      </c>
      <c r="FZ466" s="265">
        <f t="shared" si="4916"/>
        <v>0</v>
      </c>
      <c r="GA466" s="265">
        <f t="shared" si="4916"/>
        <v>0</v>
      </c>
      <c r="GB466" s="265">
        <f t="shared" si="4916"/>
        <v>0</v>
      </c>
      <c r="GC466" s="265">
        <f t="shared" si="4916"/>
        <v>0</v>
      </c>
      <c r="GD466" s="265">
        <f t="shared" si="4916"/>
        <v>0</v>
      </c>
      <c r="GE466" s="271">
        <f>SUM(GE467:GE479)</f>
        <v>734</v>
      </c>
      <c r="GF466" s="272">
        <f t="shared" ref="GF466" si="4917">SUM(GF467:GF479)</f>
        <v>706</v>
      </c>
      <c r="GG466" s="265"/>
      <c r="GH466" s="265"/>
      <c r="GI466" s="265"/>
      <c r="GJ466" s="265"/>
      <c r="GL466" s="274"/>
      <c r="GM466" s="274"/>
      <c r="GN466" s="278"/>
      <c r="GO466" s="278"/>
      <c r="GP466" s="279"/>
      <c r="GR466" s="276"/>
    </row>
    <row r="467" spans="1:200" s="6" customFormat="1" ht="24.95" hidden="1" customHeight="1">
      <c r="A467" s="80"/>
      <c r="B467" s="254" t="s">
        <v>110</v>
      </c>
      <c r="C467" s="228" t="s">
        <v>116</v>
      </c>
      <c r="D467" s="228" t="s">
        <v>112</v>
      </c>
      <c r="E467" s="228" t="s">
        <v>121</v>
      </c>
      <c r="F467" s="228">
        <v>318</v>
      </c>
      <c r="G467" s="228">
        <v>5</v>
      </c>
      <c r="H467" s="228">
        <v>141</v>
      </c>
      <c r="I467" s="228">
        <v>1</v>
      </c>
      <c r="J467" s="228">
        <v>1</v>
      </c>
      <c r="K467" s="228">
        <v>1</v>
      </c>
      <c r="L467" s="227">
        <v>44</v>
      </c>
      <c r="M467" s="229">
        <f t="shared" ref="M467:M469" si="4918">SUM(N467+P467+R467+T467+V467)</f>
        <v>44</v>
      </c>
      <c r="N467" s="230"/>
      <c r="O467" s="231">
        <f t="shared" ref="O467" si="4919">SUM(N467)*I467</f>
        <v>0</v>
      </c>
      <c r="P467" s="230"/>
      <c r="Q467" s="231">
        <f t="shared" ref="Q467:Q469" si="4920">J467*P467</f>
        <v>0</v>
      </c>
      <c r="R467" s="230">
        <v>38</v>
      </c>
      <c r="S467" s="231">
        <f t="shared" ref="S467" si="4921">SUM(R467)*J467</f>
        <v>38</v>
      </c>
      <c r="T467" s="230">
        <v>6</v>
      </c>
      <c r="U467" s="231">
        <f t="shared" ref="U467:U469" si="4922">SUM(T467)*K467</f>
        <v>6</v>
      </c>
      <c r="V467" s="230"/>
      <c r="W467" s="231">
        <f t="shared" ref="W467:W469" si="4923">SUM(V467)*J467*5</f>
        <v>0</v>
      </c>
      <c r="X467" s="232">
        <f t="shared" ref="X467:X469" si="4924">SUM(K467*AX467*2+K467*AZ467*2)</f>
        <v>0</v>
      </c>
      <c r="Y467" s="232">
        <v>2</v>
      </c>
      <c r="Z467" s="230"/>
      <c r="AA467" s="231"/>
      <c r="AB467" s="230"/>
      <c r="AC467" s="232">
        <f t="shared" ref="AC467:AC469" si="4925">SUM(AB467)*3*H467/5</f>
        <v>0</v>
      </c>
      <c r="AD467" s="230"/>
      <c r="AE467" s="233">
        <f t="shared" ref="AE467:AE469" si="4926">SUM(AD467*H467*(30+4))</f>
        <v>0</v>
      </c>
      <c r="AF467" s="230"/>
      <c r="AG467" s="234">
        <f t="shared" ref="AG467:AG469" si="4927">SUM(AF467*H467*3)</f>
        <v>0</v>
      </c>
      <c r="AH467" s="230"/>
      <c r="AI467" s="232">
        <f t="shared" ref="AI467:AI469" si="4928">SUM(AH467*H467/3)</f>
        <v>0</v>
      </c>
      <c r="AJ467" s="230"/>
      <c r="AK467" s="232">
        <f t="shared" ref="AK467:AK469" si="4929">SUM(AJ467*H467*2/3)</f>
        <v>0</v>
      </c>
      <c r="AL467" s="230"/>
      <c r="AM467" s="231">
        <f t="shared" ref="AM467" si="4930">SUM(AL467*H467)</f>
        <v>0</v>
      </c>
      <c r="AN467" s="230"/>
      <c r="AO467" s="231">
        <f t="shared" ref="AO467:AO469" si="4931">SUM(AN467*J467)</f>
        <v>0</v>
      </c>
      <c r="AP467" s="230"/>
      <c r="AQ467" s="232">
        <f t="shared" ref="AQ467:AQ469" si="4932">SUM(AP467*H467*2)</f>
        <v>0</v>
      </c>
      <c r="AR467" s="230">
        <v>1</v>
      </c>
      <c r="AS467" s="232">
        <f>AR467*K467*6</f>
        <v>6</v>
      </c>
      <c r="AT467" s="230"/>
      <c r="AU467" s="232">
        <f t="shared" ref="AU467:AU472" si="4933">AT467*H467/3</f>
        <v>0</v>
      </c>
      <c r="AV467" s="248"/>
      <c r="AW467" s="234"/>
      <c r="AX467" s="248"/>
      <c r="AY467" s="234"/>
      <c r="AZ467" s="248"/>
      <c r="BA467" s="234"/>
      <c r="BB467" s="248"/>
      <c r="BC467" s="234"/>
      <c r="BD467" s="248"/>
      <c r="BE467" s="234"/>
      <c r="BF467" s="234"/>
      <c r="BG467" s="234">
        <f t="shared" ref="BG467:BG479" si="4934">SUM(AO467+BE467+BC467+BA467+AY467+AW467+AS467+AQ467+AK467+AM467+AI467+AG467+AE467+AC467+AA467+Y467+X467+W467+U467+Q467+O467+S467+AU467)</f>
        <v>52</v>
      </c>
      <c r="BH467" s="234">
        <f t="shared" ref="BH467:BH479" si="4935">SUM(O467+Q467+U467+W467+X467+AS467+AW467+AY467+BA467+BC467+S467+AQ467)</f>
        <v>50</v>
      </c>
      <c r="BI467" s="80"/>
      <c r="BJ467" s="80"/>
      <c r="BK467" s="80"/>
      <c r="BL467" s="80"/>
      <c r="BM467" s="80"/>
      <c r="BN467" s="227" t="s">
        <v>110</v>
      </c>
      <c r="BO467" s="228" t="s">
        <v>116</v>
      </c>
      <c r="BP467" s="228" t="s">
        <v>112</v>
      </c>
      <c r="BQ467" s="228" t="s">
        <v>121</v>
      </c>
      <c r="BR467" s="228">
        <v>318</v>
      </c>
      <c r="BS467" s="228">
        <v>6</v>
      </c>
      <c r="BT467" s="228">
        <v>73</v>
      </c>
      <c r="BU467" s="228">
        <v>1</v>
      </c>
      <c r="BV467" s="228">
        <v>1</v>
      </c>
      <c r="BW467" s="228">
        <v>1</v>
      </c>
      <c r="BX467" s="256">
        <v>70</v>
      </c>
      <c r="BY467" s="229">
        <f t="shared" ref="BY467:BY475" si="4936">SUM(BZ467+CB467+CD467+CF467+CH467)</f>
        <v>70</v>
      </c>
      <c r="BZ467" s="230"/>
      <c r="CA467" s="231">
        <f t="shared" ref="CA467:CA469" si="4937">SUM(BZ467)*BU467</f>
        <v>0</v>
      </c>
      <c r="CB467" s="230"/>
      <c r="CC467" s="231">
        <f t="shared" ref="CC467:CC470" si="4938">BV467*CB467</f>
        <v>0</v>
      </c>
      <c r="CD467" s="230">
        <v>52</v>
      </c>
      <c r="CE467" s="231">
        <f t="shared" ref="CE467:CE469" si="4939">SUM(CD467)*BV467</f>
        <v>52</v>
      </c>
      <c r="CF467" s="230">
        <v>18</v>
      </c>
      <c r="CG467" s="231">
        <f t="shared" ref="CG467:CG469" si="4940">SUM(CF467)*BW467</f>
        <v>18</v>
      </c>
      <c r="CH467" s="230"/>
      <c r="CI467" s="231">
        <f t="shared" ref="CI467:CI473" si="4941">SUM(CH467)*BV467*5</f>
        <v>0</v>
      </c>
      <c r="CJ467" s="232">
        <f t="shared" ref="CJ467:CJ473" si="4942">SUM(BW467*DJ467*2+BW467*DL467*2)</f>
        <v>0</v>
      </c>
      <c r="CK467" s="232">
        <v>4</v>
      </c>
      <c r="CL467" s="230"/>
      <c r="CM467" s="231"/>
      <c r="CN467" s="230"/>
      <c r="CO467" s="232">
        <f t="shared" ref="CO467:CO469" si="4943">SUM(CN467)*3*BT467/5</f>
        <v>0</v>
      </c>
      <c r="CP467" s="230"/>
      <c r="CQ467" s="233">
        <f t="shared" ref="CQ467:CQ473" si="4944">SUM(CP467*BT467*(30+4))</f>
        <v>0</v>
      </c>
      <c r="CR467" s="230"/>
      <c r="CS467" s="234">
        <f t="shared" ref="CS467:CS473" si="4945">SUM(CR467*BT467*3)</f>
        <v>0</v>
      </c>
      <c r="CT467" s="230"/>
      <c r="CU467" s="232">
        <f t="shared" ref="CU467:CU473" si="4946">SUM(CT467*BT467/3)</f>
        <v>0</v>
      </c>
      <c r="CV467" s="230"/>
      <c r="CW467" s="232">
        <f t="shared" ref="CW467:CW469" si="4947">SUM(CV467*BT467*2/3)</f>
        <v>0</v>
      </c>
      <c r="CX467" s="230"/>
      <c r="CY467" s="231">
        <f t="shared" ref="CY467:CY469" si="4948">SUM(CX467*BT467)</f>
        <v>0</v>
      </c>
      <c r="CZ467" s="230"/>
      <c r="DA467" s="231">
        <f t="shared" ref="DA467:DA470" si="4949">SUM(CZ467*BV467)</f>
        <v>0</v>
      </c>
      <c r="DB467" s="230"/>
      <c r="DC467" s="232">
        <f t="shared" ref="DC467:DC473" si="4950">SUM(DB467*BT467*2)</f>
        <v>0</v>
      </c>
      <c r="DD467" s="230">
        <v>1</v>
      </c>
      <c r="DE467" s="232">
        <f>DD467*BW467*6</f>
        <v>6</v>
      </c>
      <c r="DF467" s="230"/>
      <c r="DG467" s="232">
        <f t="shared" ref="DG467" si="4951">DF467*BT467/3</f>
        <v>0</v>
      </c>
      <c r="DH467" s="248"/>
      <c r="DI467" s="234"/>
      <c r="DJ467" s="248"/>
      <c r="DK467" s="234"/>
      <c r="DL467" s="248"/>
      <c r="DM467" s="234"/>
      <c r="DN467" s="248"/>
      <c r="DO467" s="234"/>
      <c r="DP467" s="248"/>
      <c r="DQ467" s="234"/>
      <c r="DR467" s="234"/>
      <c r="DS467" s="234">
        <f t="shared" ref="DS467:DS479" si="4952">SUM(DA467+DQ467+DO467+DM467+DK467+DI467+DE467+DC467+CW467+CY467+CU467+CS467+CQ467+CO467+CM467+CK467+CJ467+CI467+CG467+CC467+CA467+CE467+DG467)</f>
        <v>80</v>
      </c>
      <c r="DT467" s="234">
        <f t="shared" ref="DT467:DT479" si="4953">SUM(CA467+CC467+CG467+CI467+CJ467+DE467+DI467+DK467+DM467+DO467+CE467+DC467)</f>
        <v>76</v>
      </c>
      <c r="DU467" s="253"/>
      <c r="DV467" s="227"/>
      <c r="DW467" s="227"/>
      <c r="DX467" s="227"/>
      <c r="DY467" s="80"/>
      <c r="DZ467" s="234"/>
      <c r="EA467" s="250"/>
      <c r="EB467" s="250"/>
      <c r="EC467" s="80"/>
      <c r="ED467" s="80"/>
      <c r="EE467" s="80"/>
      <c r="EF467" s="80"/>
      <c r="EG467" s="80"/>
      <c r="EH467" s="80"/>
      <c r="EI467" s="80"/>
      <c r="EJ467" s="80">
        <f t="shared" ref="EJ467:EJ473" si="4954">SUM(L467+BX467)</f>
        <v>114</v>
      </c>
      <c r="EK467" s="80">
        <f t="shared" ref="EK467:EK473" si="4955">SUM(M467+BY467)</f>
        <v>114</v>
      </c>
      <c r="EL467" s="80">
        <f t="shared" ref="EL467:EL472" si="4956">SUM(N467+BZ467)</f>
        <v>0</v>
      </c>
      <c r="EM467" s="237">
        <f t="shared" ref="EM467:EM479" si="4957">SUM(O467+CA467)</f>
        <v>0</v>
      </c>
      <c r="EN467" s="80">
        <f t="shared" ref="EN467:EN479" si="4958">SUM(P467+CB467)</f>
        <v>0</v>
      </c>
      <c r="EO467" s="80">
        <f t="shared" ref="EO467:EO479" si="4959">SUM(Q467+CC467)</f>
        <v>0</v>
      </c>
      <c r="EP467" s="80">
        <f t="shared" ref="EP467:EP479" si="4960">SUM(R467+CD467)</f>
        <v>90</v>
      </c>
      <c r="EQ467" s="80">
        <f t="shared" ref="EQ467:EQ479" si="4961">SUM(S467+CE467)</f>
        <v>90</v>
      </c>
      <c r="ER467" s="80">
        <f t="shared" ref="ER467:ER479" si="4962">SUM(T467+CF467)</f>
        <v>24</v>
      </c>
      <c r="ES467" s="80">
        <f t="shared" ref="ES467:ES479" si="4963">SUM(U467+CG467)</f>
        <v>24</v>
      </c>
      <c r="ET467" s="80">
        <f t="shared" ref="ET467:ET479" si="4964">SUM(V467+CH467)</f>
        <v>0</v>
      </c>
      <c r="EU467" s="80">
        <f t="shared" ref="EU467:EU479" si="4965">SUM(W467+CI467)</f>
        <v>0</v>
      </c>
      <c r="EV467" s="80">
        <f t="shared" ref="EV467:EV479" si="4966">SUM(X467+CJ467)</f>
        <v>0</v>
      </c>
      <c r="EW467" s="237">
        <f t="shared" ref="EW467:EW479" si="4967">SUM(Y467+CK467)</f>
        <v>6</v>
      </c>
      <c r="EX467" s="80">
        <f t="shared" ref="EX467:EX479" si="4968">SUM(Z467+CL467)</f>
        <v>0</v>
      </c>
      <c r="EY467" s="80">
        <f t="shared" ref="EY467:EY479" si="4969">SUM(AA467+CM467)</f>
        <v>0</v>
      </c>
      <c r="EZ467" s="80">
        <f t="shared" ref="EZ467:EZ479" si="4970">SUM(AB467+CN467)</f>
        <v>0</v>
      </c>
      <c r="FA467" s="80">
        <f t="shared" ref="FA467:FA479" si="4971">SUM(AC467+CO467)</f>
        <v>0</v>
      </c>
      <c r="FB467" s="80">
        <f t="shared" ref="FB467:FB479" si="4972">SUM(AD467+CP467)</f>
        <v>0</v>
      </c>
      <c r="FC467" s="80">
        <f t="shared" ref="FC467:FC479" si="4973">SUM(AE467+CQ467)</f>
        <v>0</v>
      </c>
      <c r="FD467" s="80">
        <f t="shared" ref="FD467:FD479" si="4974">SUM(AF467+CR467)</f>
        <v>0</v>
      </c>
      <c r="FE467" s="80">
        <f t="shared" ref="FE467:FE479" si="4975">SUM(AG467+CS467)</f>
        <v>0</v>
      </c>
      <c r="FF467" s="80">
        <f t="shared" ref="FF467:FF479" si="4976">SUM(AH467+CT467)</f>
        <v>0</v>
      </c>
      <c r="FG467" s="237">
        <f t="shared" ref="FG467:FG479" si="4977">SUM(AI467+CU467)</f>
        <v>0</v>
      </c>
      <c r="FH467" s="80">
        <f t="shared" ref="FH467:FH479" si="4978">SUM(AJ467+CV467)</f>
        <v>0</v>
      </c>
      <c r="FI467" s="80">
        <f t="shared" ref="FI467:FI479" si="4979">SUM(AK467+CW467)</f>
        <v>0</v>
      </c>
      <c r="FJ467" s="80">
        <f t="shared" ref="FJ467:FJ479" si="4980">SUM(AL467+CX467)</f>
        <v>0</v>
      </c>
      <c r="FK467" s="80">
        <f t="shared" ref="FK467:FK479" si="4981">SUM(AM467+CY467)</f>
        <v>0</v>
      </c>
      <c r="FL467" s="80">
        <f t="shared" ref="FL467:FL479" si="4982">SUM(AN467+CZ467)</f>
        <v>0</v>
      </c>
      <c r="FM467" s="80">
        <f t="shared" ref="FM467:FM479" si="4983">SUM(AO467+DA467)</f>
        <v>0</v>
      </c>
      <c r="FN467" s="80">
        <f t="shared" ref="FN467:FN479" si="4984">SUM(AP467+DB467)</f>
        <v>0</v>
      </c>
      <c r="FO467" s="80">
        <f t="shared" ref="FO467:FO479" si="4985">SUM(AQ467+DC467)</f>
        <v>0</v>
      </c>
      <c r="FP467" s="80">
        <f t="shared" ref="FP467:FP479" si="4986">SUM(AR467+DD467)</f>
        <v>2</v>
      </c>
      <c r="FQ467" s="80">
        <f t="shared" ref="FQ467:FQ479" si="4987">SUM(AS467+DE467)</f>
        <v>12</v>
      </c>
      <c r="FR467" s="80"/>
      <c r="FS467" s="80">
        <f t="shared" ref="FS467:FS479" si="4988">SUM(AU467+DG467)</f>
        <v>0</v>
      </c>
      <c r="FT467" s="80">
        <f t="shared" ref="FT467:FT479" si="4989">SUM(AV467+DH467)</f>
        <v>0</v>
      </c>
      <c r="FU467" s="80">
        <f t="shared" ref="FU467:FU479" si="4990">SUM(AW467+DI467)</f>
        <v>0</v>
      </c>
      <c r="FV467" s="80">
        <f t="shared" ref="FV467:FV479" si="4991">SUM(AX467+DJ467)</f>
        <v>0</v>
      </c>
      <c r="FW467" s="80">
        <f t="shared" ref="FW467:FW479" si="4992">SUM(AY467+DK467)</f>
        <v>0</v>
      </c>
      <c r="FX467" s="80">
        <f t="shared" ref="FX467:FX479" si="4993">SUM(AZ467+DL467)</f>
        <v>0</v>
      </c>
      <c r="FY467" s="80">
        <f t="shared" ref="FY467:FY479" si="4994">SUM(BA467+DM467)</f>
        <v>0</v>
      </c>
      <c r="FZ467" s="80">
        <f t="shared" ref="FZ467:FZ479" si="4995">SUM(BB467+DN467)</f>
        <v>0</v>
      </c>
      <c r="GA467" s="80">
        <f t="shared" ref="GA467:GA479" si="4996">SUM(BC467+DO467)</f>
        <v>0</v>
      </c>
      <c r="GB467" s="80">
        <f t="shared" ref="GB467:GB479" si="4997">SUM(BD467+DP467)</f>
        <v>0</v>
      </c>
      <c r="GC467" s="80">
        <f t="shared" ref="GC467:GC479" si="4998">SUM(BE467+DQ467)</f>
        <v>0</v>
      </c>
      <c r="GD467" s="80">
        <f t="shared" ref="GD467:GD479" si="4999">SUM(BF467+DR467)</f>
        <v>0</v>
      </c>
      <c r="GE467" s="238">
        <f t="shared" ref="GE467:GE479" si="5000">SUM(BG467+DS467)</f>
        <v>132</v>
      </c>
      <c r="GF467" s="239">
        <f t="shared" ref="GF467:GF479" si="5001">SUM(BH467+DT467)</f>
        <v>126</v>
      </c>
      <c r="GG467" s="80"/>
      <c r="GH467" s="80"/>
      <c r="GI467" s="80"/>
      <c r="GJ467" s="80"/>
      <c r="GL467" s="240"/>
      <c r="GM467" s="240"/>
      <c r="GN467" s="241"/>
      <c r="GO467" s="242"/>
      <c r="GP467" s="247"/>
      <c r="GR467" s="244"/>
    </row>
    <row r="468" spans="1:200" s="2" customFormat="1" ht="24.95" hidden="1" customHeight="1">
      <c r="A468" s="31"/>
      <c r="B468" s="44" t="s">
        <v>110</v>
      </c>
      <c r="C468" s="45" t="s">
        <v>116</v>
      </c>
      <c r="D468" s="45" t="s">
        <v>112</v>
      </c>
      <c r="E468" s="45" t="s">
        <v>121</v>
      </c>
      <c r="F468" s="45">
        <v>220</v>
      </c>
      <c r="G468" s="45">
        <v>3</v>
      </c>
      <c r="H468" s="45">
        <v>55</v>
      </c>
      <c r="I468" s="45">
        <v>1</v>
      </c>
      <c r="J468" s="45">
        <v>1</v>
      </c>
      <c r="K468" s="45">
        <v>1</v>
      </c>
      <c r="L468" s="44">
        <v>44</v>
      </c>
      <c r="M468" s="99">
        <f t="shared" si="4918"/>
        <v>44</v>
      </c>
      <c r="N468" s="62"/>
      <c r="O468" s="58">
        <f t="shared" ref="O468:O470" si="5002">SUM(N468)*I468</f>
        <v>0</v>
      </c>
      <c r="P468" s="62"/>
      <c r="Q468" s="58">
        <f t="shared" si="4920"/>
        <v>0</v>
      </c>
      <c r="R468" s="62">
        <v>38</v>
      </c>
      <c r="S468" s="58">
        <f t="shared" ref="S468:S470" si="5003">SUM(R468)*J468</f>
        <v>38</v>
      </c>
      <c r="T468" s="62">
        <v>6</v>
      </c>
      <c r="U468" s="58">
        <f t="shared" si="4922"/>
        <v>6</v>
      </c>
      <c r="V468" s="62"/>
      <c r="W468" s="58">
        <f t="shared" si="4923"/>
        <v>0</v>
      </c>
      <c r="X468" s="51">
        <f t="shared" si="4924"/>
        <v>0</v>
      </c>
      <c r="Y468" s="51">
        <v>2</v>
      </c>
      <c r="Z468" s="62"/>
      <c r="AA468" s="58"/>
      <c r="AB468" s="62"/>
      <c r="AC468" s="51">
        <f t="shared" si="4925"/>
        <v>0</v>
      </c>
      <c r="AD468" s="62"/>
      <c r="AE468" s="100">
        <f t="shared" si="4926"/>
        <v>0</v>
      </c>
      <c r="AF468" s="62"/>
      <c r="AG468" s="52">
        <f t="shared" si="4927"/>
        <v>0</v>
      </c>
      <c r="AH468" s="62"/>
      <c r="AI468" s="51">
        <f t="shared" si="4928"/>
        <v>0</v>
      </c>
      <c r="AJ468" s="62"/>
      <c r="AK468" s="51">
        <f t="shared" si="4929"/>
        <v>0</v>
      </c>
      <c r="AL468" s="62"/>
      <c r="AM468" s="58">
        <f t="shared" ref="AM468:AM469" si="5004">SUM(AL468*H468)</f>
        <v>0</v>
      </c>
      <c r="AN468" s="62"/>
      <c r="AO468" s="58">
        <f t="shared" si="4931"/>
        <v>0</v>
      </c>
      <c r="AP468" s="62"/>
      <c r="AQ468" s="51">
        <f t="shared" si="4932"/>
        <v>0</v>
      </c>
      <c r="AR468" s="62">
        <v>1</v>
      </c>
      <c r="AS468" s="51">
        <f>AR468*K468*6</f>
        <v>6</v>
      </c>
      <c r="AT468" s="62"/>
      <c r="AU468" s="51">
        <f t="shared" si="4933"/>
        <v>0</v>
      </c>
      <c r="AV468" s="63"/>
      <c r="AW468" s="52"/>
      <c r="AX468" s="63"/>
      <c r="AY468" s="52"/>
      <c r="AZ468" s="63"/>
      <c r="BA468" s="52"/>
      <c r="BB468" s="63"/>
      <c r="BC468" s="52"/>
      <c r="BD468" s="63"/>
      <c r="BE468" s="52"/>
      <c r="BF468" s="52"/>
      <c r="BG468" s="52">
        <f t="shared" si="4934"/>
        <v>52</v>
      </c>
      <c r="BH468" s="52">
        <f t="shared" si="4935"/>
        <v>50</v>
      </c>
      <c r="BI468" s="44"/>
      <c r="BJ468" s="44"/>
      <c r="BK468" s="44"/>
      <c r="BL468" s="44"/>
      <c r="BM468" s="31"/>
      <c r="BN468" s="44" t="s">
        <v>110</v>
      </c>
      <c r="BO468" s="45" t="s">
        <v>116</v>
      </c>
      <c r="BP468" s="45" t="s">
        <v>112</v>
      </c>
      <c r="BQ468" s="45" t="s">
        <v>121</v>
      </c>
      <c r="BR468" s="45">
        <v>220</v>
      </c>
      <c r="BS468" s="45">
        <v>4</v>
      </c>
      <c r="BT468" s="45">
        <v>55</v>
      </c>
      <c r="BU468" s="45">
        <v>1</v>
      </c>
      <c r="BV468" s="45">
        <v>1</v>
      </c>
      <c r="BW468" s="45">
        <v>1</v>
      </c>
      <c r="BX468" s="44">
        <v>70</v>
      </c>
      <c r="BY468" s="99">
        <f t="shared" si="4936"/>
        <v>70</v>
      </c>
      <c r="BZ468" s="62"/>
      <c r="CA468" s="58">
        <f t="shared" si="4937"/>
        <v>0</v>
      </c>
      <c r="CB468" s="62"/>
      <c r="CC468" s="58">
        <f t="shared" si="4938"/>
        <v>0</v>
      </c>
      <c r="CD468" s="62">
        <v>52</v>
      </c>
      <c r="CE468" s="58">
        <f t="shared" si="4939"/>
        <v>52</v>
      </c>
      <c r="CF468" s="62">
        <v>18</v>
      </c>
      <c r="CG468" s="58">
        <f t="shared" si="4940"/>
        <v>18</v>
      </c>
      <c r="CH468" s="62"/>
      <c r="CI468" s="58">
        <f t="shared" si="4941"/>
        <v>0</v>
      </c>
      <c r="CJ468" s="51">
        <f t="shared" si="4942"/>
        <v>0</v>
      </c>
      <c r="CK468" s="51">
        <v>4</v>
      </c>
      <c r="CL468" s="62"/>
      <c r="CM468" s="58"/>
      <c r="CN468" s="62"/>
      <c r="CO468" s="51">
        <f t="shared" si="4943"/>
        <v>0</v>
      </c>
      <c r="CP468" s="62"/>
      <c r="CQ468" s="100">
        <f t="shared" si="4944"/>
        <v>0</v>
      </c>
      <c r="CR468" s="62"/>
      <c r="CS468" s="52">
        <f t="shared" si="4945"/>
        <v>0</v>
      </c>
      <c r="CT468" s="62"/>
      <c r="CU468" s="51">
        <f t="shared" si="4946"/>
        <v>0</v>
      </c>
      <c r="CV468" s="62"/>
      <c r="CW468" s="51">
        <f t="shared" si="4947"/>
        <v>0</v>
      </c>
      <c r="CX468" s="62"/>
      <c r="CY468" s="58">
        <f t="shared" si="4948"/>
        <v>0</v>
      </c>
      <c r="CZ468" s="62"/>
      <c r="DA468" s="58">
        <f t="shared" si="4949"/>
        <v>0</v>
      </c>
      <c r="DB468" s="62"/>
      <c r="DC468" s="51">
        <f t="shared" si="4950"/>
        <v>0</v>
      </c>
      <c r="DD468" s="62">
        <v>1</v>
      </c>
      <c r="DE468" s="51">
        <f>DD468*BW468*6</f>
        <v>6</v>
      </c>
      <c r="DF468" s="63"/>
      <c r="DG468" s="52"/>
      <c r="DH468" s="63"/>
      <c r="DI468" s="52"/>
      <c r="DJ468" s="63"/>
      <c r="DK468" s="52"/>
      <c r="DL468" s="63"/>
      <c r="DM468" s="52"/>
      <c r="DN468" s="63"/>
      <c r="DO468" s="52"/>
      <c r="DP468" s="63"/>
      <c r="DQ468" s="52"/>
      <c r="DR468" s="52"/>
      <c r="DS468" s="52">
        <f t="shared" si="4952"/>
        <v>80</v>
      </c>
      <c r="DT468" s="52">
        <f t="shared" si="4953"/>
        <v>76</v>
      </c>
      <c r="DU468" s="31"/>
      <c r="DV468" s="31"/>
      <c r="DW468" s="31"/>
      <c r="DX468" s="31"/>
      <c r="DY468" s="31"/>
      <c r="DZ468" s="52"/>
      <c r="EA468" s="101"/>
      <c r="EB468" s="101"/>
      <c r="EC468" s="31"/>
      <c r="ED468" s="31"/>
      <c r="EE468" s="31"/>
      <c r="EF468" s="31"/>
      <c r="EG468" s="31"/>
      <c r="EH468" s="31"/>
      <c r="EI468" s="31"/>
      <c r="EJ468" s="31">
        <f t="shared" si="4954"/>
        <v>114</v>
      </c>
      <c r="EK468" s="31">
        <f t="shared" si="4955"/>
        <v>114</v>
      </c>
      <c r="EL468" s="31">
        <f t="shared" si="4956"/>
        <v>0</v>
      </c>
      <c r="EM468" s="30">
        <f t="shared" si="4957"/>
        <v>0</v>
      </c>
      <c r="EN468" s="31">
        <f t="shared" si="4958"/>
        <v>0</v>
      </c>
      <c r="EO468" s="31">
        <f t="shared" si="4959"/>
        <v>0</v>
      </c>
      <c r="EP468" s="31">
        <f t="shared" si="4960"/>
        <v>90</v>
      </c>
      <c r="EQ468" s="31">
        <f t="shared" si="4961"/>
        <v>90</v>
      </c>
      <c r="ER468" s="31">
        <f t="shared" si="4962"/>
        <v>24</v>
      </c>
      <c r="ES468" s="31">
        <f t="shared" si="4963"/>
        <v>24</v>
      </c>
      <c r="ET468" s="31">
        <f t="shared" si="4964"/>
        <v>0</v>
      </c>
      <c r="EU468" s="31">
        <f t="shared" si="4965"/>
        <v>0</v>
      </c>
      <c r="EV468" s="31">
        <f t="shared" si="4966"/>
        <v>0</v>
      </c>
      <c r="EW468" s="30">
        <f t="shared" si="4967"/>
        <v>6</v>
      </c>
      <c r="EX468" s="31">
        <f t="shared" si="4968"/>
        <v>0</v>
      </c>
      <c r="EY468" s="31">
        <f t="shared" si="4969"/>
        <v>0</v>
      </c>
      <c r="EZ468" s="31">
        <f t="shared" si="4970"/>
        <v>0</v>
      </c>
      <c r="FA468" s="31">
        <f t="shared" si="4971"/>
        <v>0</v>
      </c>
      <c r="FB468" s="31">
        <f t="shared" si="4972"/>
        <v>0</v>
      </c>
      <c r="FC468" s="31">
        <f t="shared" si="4973"/>
        <v>0</v>
      </c>
      <c r="FD468" s="31">
        <f t="shared" si="4974"/>
        <v>0</v>
      </c>
      <c r="FE468" s="31">
        <f t="shared" si="4975"/>
        <v>0</v>
      </c>
      <c r="FF468" s="31">
        <f t="shared" si="4976"/>
        <v>0</v>
      </c>
      <c r="FG468" s="30">
        <f t="shared" si="4977"/>
        <v>0</v>
      </c>
      <c r="FH468" s="31">
        <f t="shared" si="4978"/>
        <v>0</v>
      </c>
      <c r="FI468" s="31">
        <f t="shared" si="4979"/>
        <v>0</v>
      </c>
      <c r="FJ468" s="31">
        <f t="shared" si="4980"/>
        <v>0</v>
      </c>
      <c r="FK468" s="31">
        <f t="shared" si="4981"/>
        <v>0</v>
      </c>
      <c r="FL468" s="31">
        <f t="shared" si="4982"/>
        <v>0</v>
      </c>
      <c r="FM468" s="31">
        <f t="shared" si="4983"/>
        <v>0</v>
      </c>
      <c r="FN468" s="31">
        <f t="shared" si="4984"/>
        <v>0</v>
      </c>
      <c r="FO468" s="31">
        <f t="shared" si="4985"/>
        <v>0</v>
      </c>
      <c r="FP468" s="31">
        <f t="shared" si="4986"/>
        <v>2</v>
      </c>
      <c r="FQ468" s="31">
        <f t="shared" si="4987"/>
        <v>12</v>
      </c>
      <c r="FR468" s="31"/>
      <c r="FS468" s="31">
        <f t="shared" si="4988"/>
        <v>0</v>
      </c>
      <c r="FT468" s="31">
        <f t="shared" si="4989"/>
        <v>0</v>
      </c>
      <c r="FU468" s="31">
        <f t="shared" si="4990"/>
        <v>0</v>
      </c>
      <c r="FV468" s="31">
        <f t="shared" si="4991"/>
        <v>0</v>
      </c>
      <c r="FW468" s="31">
        <f t="shared" si="4992"/>
        <v>0</v>
      </c>
      <c r="FX468" s="31">
        <f t="shared" si="4993"/>
        <v>0</v>
      </c>
      <c r="FY468" s="31">
        <f t="shared" si="4994"/>
        <v>0</v>
      </c>
      <c r="FZ468" s="31">
        <f t="shared" si="4995"/>
        <v>0</v>
      </c>
      <c r="GA468" s="31">
        <f t="shared" si="4996"/>
        <v>0</v>
      </c>
      <c r="GB468" s="31">
        <f t="shared" si="4997"/>
        <v>0</v>
      </c>
      <c r="GC468" s="31">
        <f t="shared" si="4998"/>
        <v>0</v>
      </c>
      <c r="GD468" s="31">
        <f t="shared" si="4999"/>
        <v>0</v>
      </c>
      <c r="GE468" s="97">
        <f t="shared" si="5000"/>
        <v>132</v>
      </c>
      <c r="GF468" s="98">
        <f t="shared" si="5001"/>
        <v>126</v>
      </c>
      <c r="GG468" s="31"/>
      <c r="GH468" s="31"/>
      <c r="GI468" s="31"/>
      <c r="GJ468" s="31"/>
      <c r="GL468" s="7"/>
      <c r="GM468" s="7"/>
      <c r="GN468" s="11"/>
      <c r="GO468" s="33"/>
      <c r="GP468" s="40"/>
      <c r="GR468" s="36"/>
    </row>
    <row r="469" spans="1:200" s="2" customFormat="1" ht="24.95" hidden="1" customHeight="1">
      <c r="A469" s="31"/>
      <c r="B469" s="44" t="s">
        <v>110</v>
      </c>
      <c r="C469" s="45" t="s">
        <v>116</v>
      </c>
      <c r="D469" s="45" t="s">
        <v>112</v>
      </c>
      <c r="E469" s="45" t="s">
        <v>121</v>
      </c>
      <c r="F469" s="45">
        <v>215</v>
      </c>
      <c r="G469" s="45">
        <v>3</v>
      </c>
      <c r="H469" s="45">
        <v>55</v>
      </c>
      <c r="I469" s="45">
        <v>1</v>
      </c>
      <c r="J469" s="45">
        <v>1</v>
      </c>
      <c r="K469" s="45">
        <v>1</v>
      </c>
      <c r="L469" s="44">
        <v>44</v>
      </c>
      <c r="M469" s="99">
        <f t="shared" si="4918"/>
        <v>44</v>
      </c>
      <c r="N469" s="62"/>
      <c r="O469" s="58">
        <f t="shared" si="5002"/>
        <v>0</v>
      </c>
      <c r="P469" s="62"/>
      <c r="Q469" s="58">
        <f t="shared" si="4920"/>
        <v>0</v>
      </c>
      <c r="R469" s="62">
        <v>38</v>
      </c>
      <c r="S469" s="58">
        <f t="shared" si="5003"/>
        <v>38</v>
      </c>
      <c r="T469" s="62">
        <v>6</v>
      </c>
      <c r="U469" s="58">
        <f t="shared" si="4922"/>
        <v>6</v>
      </c>
      <c r="V469" s="62"/>
      <c r="W469" s="58">
        <f t="shared" si="4923"/>
        <v>0</v>
      </c>
      <c r="X469" s="51">
        <f t="shared" si="4924"/>
        <v>0</v>
      </c>
      <c r="Y469" s="51">
        <v>2</v>
      </c>
      <c r="Z469" s="62"/>
      <c r="AA469" s="58"/>
      <c r="AB469" s="62"/>
      <c r="AC469" s="51">
        <f t="shared" si="4925"/>
        <v>0</v>
      </c>
      <c r="AD469" s="62"/>
      <c r="AE469" s="100">
        <f t="shared" si="4926"/>
        <v>0</v>
      </c>
      <c r="AF469" s="62"/>
      <c r="AG469" s="52">
        <f t="shared" si="4927"/>
        <v>0</v>
      </c>
      <c r="AH469" s="62"/>
      <c r="AI469" s="51">
        <f t="shared" si="4928"/>
        <v>0</v>
      </c>
      <c r="AJ469" s="62"/>
      <c r="AK469" s="51">
        <f t="shared" si="4929"/>
        <v>0</v>
      </c>
      <c r="AL469" s="62"/>
      <c r="AM469" s="58">
        <f t="shared" si="5004"/>
        <v>0</v>
      </c>
      <c r="AN469" s="62"/>
      <c r="AO469" s="58">
        <f t="shared" si="4931"/>
        <v>0</v>
      </c>
      <c r="AP469" s="62"/>
      <c r="AQ469" s="51">
        <f t="shared" si="4932"/>
        <v>0</v>
      </c>
      <c r="AR469" s="62">
        <v>1</v>
      </c>
      <c r="AS469" s="51">
        <f>AR469*K469*6</f>
        <v>6</v>
      </c>
      <c r="AT469" s="62"/>
      <c r="AU469" s="51">
        <f t="shared" si="4933"/>
        <v>0</v>
      </c>
      <c r="AV469" s="63"/>
      <c r="AW469" s="52"/>
      <c r="AX469" s="63"/>
      <c r="AY469" s="52"/>
      <c r="AZ469" s="63"/>
      <c r="BA469" s="52"/>
      <c r="BB469" s="63"/>
      <c r="BC469" s="52"/>
      <c r="BD469" s="63"/>
      <c r="BE469" s="52"/>
      <c r="BF469" s="52"/>
      <c r="BG469" s="52">
        <f t="shared" si="4934"/>
        <v>52</v>
      </c>
      <c r="BH469" s="52">
        <f t="shared" si="4935"/>
        <v>50</v>
      </c>
      <c r="BI469" s="31"/>
      <c r="BJ469" s="31"/>
      <c r="BK469" s="31"/>
      <c r="BL469" s="31"/>
      <c r="BM469" s="31"/>
      <c r="BN469" s="44" t="s">
        <v>110</v>
      </c>
      <c r="BO469" s="45" t="s">
        <v>116</v>
      </c>
      <c r="BP469" s="45" t="s">
        <v>112</v>
      </c>
      <c r="BQ469" s="45" t="s">
        <v>121</v>
      </c>
      <c r="BR469" s="45">
        <v>215</v>
      </c>
      <c r="BS469" s="45">
        <v>4</v>
      </c>
      <c r="BT469" s="45">
        <v>55</v>
      </c>
      <c r="BU469" s="45">
        <v>1</v>
      </c>
      <c r="BV469" s="45">
        <v>1</v>
      </c>
      <c r="BW469" s="45">
        <v>1</v>
      </c>
      <c r="BX469" s="44">
        <v>70</v>
      </c>
      <c r="BY469" s="99">
        <f t="shared" si="4936"/>
        <v>70</v>
      </c>
      <c r="BZ469" s="62"/>
      <c r="CA469" s="58">
        <f t="shared" si="4937"/>
        <v>0</v>
      </c>
      <c r="CB469" s="62"/>
      <c r="CC469" s="58">
        <f t="shared" si="4938"/>
        <v>0</v>
      </c>
      <c r="CD469" s="62">
        <v>52</v>
      </c>
      <c r="CE469" s="58">
        <f t="shared" si="4939"/>
        <v>52</v>
      </c>
      <c r="CF469" s="62">
        <v>18</v>
      </c>
      <c r="CG469" s="58">
        <f t="shared" si="4940"/>
        <v>18</v>
      </c>
      <c r="CH469" s="62"/>
      <c r="CI469" s="58">
        <f t="shared" si="4941"/>
        <v>0</v>
      </c>
      <c r="CJ469" s="51">
        <f t="shared" si="4942"/>
        <v>0</v>
      </c>
      <c r="CK469" s="51">
        <v>2</v>
      </c>
      <c r="CL469" s="62"/>
      <c r="CM469" s="58"/>
      <c r="CN469" s="62"/>
      <c r="CO469" s="51">
        <f t="shared" si="4943"/>
        <v>0</v>
      </c>
      <c r="CP469" s="62"/>
      <c r="CQ469" s="100">
        <f t="shared" si="4944"/>
        <v>0</v>
      </c>
      <c r="CR469" s="62"/>
      <c r="CS469" s="52">
        <f t="shared" si="4945"/>
        <v>0</v>
      </c>
      <c r="CT469" s="62"/>
      <c r="CU469" s="51">
        <f t="shared" si="4946"/>
        <v>0</v>
      </c>
      <c r="CV469" s="62"/>
      <c r="CW469" s="51">
        <f t="shared" si="4947"/>
        <v>0</v>
      </c>
      <c r="CX469" s="62"/>
      <c r="CY469" s="58">
        <f t="shared" si="4948"/>
        <v>0</v>
      </c>
      <c r="CZ469" s="62"/>
      <c r="DA469" s="58">
        <f t="shared" si="4949"/>
        <v>0</v>
      </c>
      <c r="DB469" s="62"/>
      <c r="DC469" s="51">
        <f t="shared" si="4950"/>
        <v>0</v>
      </c>
      <c r="DD469" s="62">
        <v>1</v>
      </c>
      <c r="DE469" s="51">
        <f>DD469*BW469*6</f>
        <v>6</v>
      </c>
      <c r="DF469" s="63"/>
      <c r="DG469" s="52"/>
      <c r="DH469" s="63"/>
      <c r="DI469" s="52"/>
      <c r="DJ469" s="63"/>
      <c r="DK469" s="52"/>
      <c r="DL469" s="63"/>
      <c r="DM469" s="52"/>
      <c r="DN469" s="63"/>
      <c r="DO469" s="52"/>
      <c r="DP469" s="63"/>
      <c r="DQ469" s="52"/>
      <c r="DR469" s="52"/>
      <c r="DS469" s="52">
        <f t="shared" si="4952"/>
        <v>78</v>
      </c>
      <c r="DT469" s="52">
        <f t="shared" si="4953"/>
        <v>76</v>
      </c>
      <c r="DU469" s="31"/>
      <c r="DV469" s="31"/>
      <c r="DW469" s="31"/>
      <c r="DX469" s="31"/>
      <c r="DY469" s="31"/>
      <c r="DZ469" s="52"/>
      <c r="EA469" s="103"/>
      <c r="EB469" s="103"/>
      <c r="EC469" s="31"/>
      <c r="ED469" s="31"/>
      <c r="EE469" s="31"/>
      <c r="EF469" s="31"/>
      <c r="EG469" s="31"/>
      <c r="EH469" s="31"/>
      <c r="EI469" s="31"/>
      <c r="EJ469" s="31">
        <f t="shared" si="4954"/>
        <v>114</v>
      </c>
      <c r="EK469" s="31">
        <f t="shared" si="4955"/>
        <v>114</v>
      </c>
      <c r="EL469" s="31">
        <f t="shared" si="4956"/>
        <v>0</v>
      </c>
      <c r="EM469" s="30">
        <f t="shared" si="4957"/>
        <v>0</v>
      </c>
      <c r="EN469" s="31">
        <f t="shared" si="4958"/>
        <v>0</v>
      </c>
      <c r="EO469" s="31">
        <f t="shared" si="4959"/>
        <v>0</v>
      </c>
      <c r="EP469" s="31">
        <f t="shared" si="4960"/>
        <v>90</v>
      </c>
      <c r="EQ469" s="31">
        <f t="shared" si="4961"/>
        <v>90</v>
      </c>
      <c r="ER469" s="31">
        <f t="shared" si="4962"/>
        <v>24</v>
      </c>
      <c r="ES469" s="31">
        <f t="shared" si="4963"/>
        <v>24</v>
      </c>
      <c r="ET469" s="31">
        <f t="shared" si="4964"/>
        <v>0</v>
      </c>
      <c r="EU469" s="31">
        <f t="shared" si="4965"/>
        <v>0</v>
      </c>
      <c r="EV469" s="31">
        <f t="shared" si="4966"/>
        <v>0</v>
      </c>
      <c r="EW469" s="30">
        <f t="shared" si="4967"/>
        <v>4</v>
      </c>
      <c r="EX469" s="31">
        <f t="shared" si="4968"/>
        <v>0</v>
      </c>
      <c r="EY469" s="31">
        <f t="shared" si="4969"/>
        <v>0</v>
      </c>
      <c r="EZ469" s="31">
        <f t="shared" si="4970"/>
        <v>0</v>
      </c>
      <c r="FA469" s="31">
        <f t="shared" si="4971"/>
        <v>0</v>
      </c>
      <c r="FB469" s="31">
        <f t="shared" si="4972"/>
        <v>0</v>
      </c>
      <c r="FC469" s="31">
        <f t="shared" si="4973"/>
        <v>0</v>
      </c>
      <c r="FD469" s="31">
        <f t="shared" si="4974"/>
        <v>0</v>
      </c>
      <c r="FE469" s="31">
        <f t="shared" si="4975"/>
        <v>0</v>
      </c>
      <c r="FF469" s="31">
        <f t="shared" si="4976"/>
        <v>0</v>
      </c>
      <c r="FG469" s="30">
        <f t="shared" si="4977"/>
        <v>0</v>
      </c>
      <c r="FH469" s="31">
        <f t="shared" si="4978"/>
        <v>0</v>
      </c>
      <c r="FI469" s="31">
        <f t="shared" si="4979"/>
        <v>0</v>
      </c>
      <c r="FJ469" s="31">
        <f t="shared" si="4980"/>
        <v>0</v>
      </c>
      <c r="FK469" s="31">
        <f t="shared" si="4981"/>
        <v>0</v>
      </c>
      <c r="FL469" s="31">
        <f t="shared" si="4982"/>
        <v>0</v>
      </c>
      <c r="FM469" s="31">
        <f t="shared" si="4983"/>
        <v>0</v>
      </c>
      <c r="FN469" s="31">
        <f t="shared" si="4984"/>
        <v>0</v>
      </c>
      <c r="FO469" s="31">
        <f t="shared" si="4985"/>
        <v>0</v>
      </c>
      <c r="FP469" s="31">
        <f t="shared" si="4986"/>
        <v>2</v>
      </c>
      <c r="FQ469" s="31">
        <f t="shared" si="4987"/>
        <v>12</v>
      </c>
      <c r="FR469" s="31"/>
      <c r="FS469" s="31">
        <f t="shared" si="4988"/>
        <v>0</v>
      </c>
      <c r="FT469" s="31">
        <f t="shared" si="4989"/>
        <v>0</v>
      </c>
      <c r="FU469" s="31">
        <f t="shared" si="4990"/>
        <v>0</v>
      </c>
      <c r="FV469" s="31">
        <f t="shared" si="4991"/>
        <v>0</v>
      </c>
      <c r="FW469" s="31">
        <f t="shared" si="4992"/>
        <v>0</v>
      </c>
      <c r="FX469" s="31">
        <f t="shared" si="4993"/>
        <v>0</v>
      </c>
      <c r="FY469" s="31">
        <f t="shared" si="4994"/>
        <v>0</v>
      </c>
      <c r="FZ469" s="31">
        <f t="shared" si="4995"/>
        <v>0</v>
      </c>
      <c r="GA469" s="31">
        <f t="shared" si="4996"/>
        <v>0</v>
      </c>
      <c r="GB469" s="31">
        <f t="shared" si="4997"/>
        <v>0</v>
      </c>
      <c r="GC469" s="31">
        <f t="shared" si="4998"/>
        <v>0</v>
      </c>
      <c r="GD469" s="31">
        <f t="shared" si="4999"/>
        <v>0</v>
      </c>
      <c r="GE469" s="97">
        <f t="shared" si="5000"/>
        <v>130</v>
      </c>
      <c r="GF469" s="98">
        <f t="shared" si="5001"/>
        <v>126</v>
      </c>
      <c r="GG469" s="31"/>
      <c r="GH469" s="31"/>
      <c r="GI469" s="31"/>
      <c r="GJ469" s="31"/>
      <c r="GL469" s="7"/>
      <c r="GM469" s="7"/>
      <c r="GN469" s="11"/>
      <c r="GO469" s="33"/>
      <c r="GP469" s="40"/>
      <c r="GR469" s="36"/>
    </row>
    <row r="470" spans="1:200" s="2" customFormat="1" ht="24.95" hidden="1" customHeight="1">
      <c r="A470" s="31"/>
      <c r="B470" s="44" t="s">
        <v>110</v>
      </c>
      <c r="C470" s="45" t="s">
        <v>116</v>
      </c>
      <c r="D470" s="45" t="s">
        <v>112</v>
      </c>
      <c r="E470" s="45" t="s">
        <v>121</v>
      </c>
      <c r="F470" s="45">
        <v>114</v>
      </c>
      <c r="G470" s="45">
        <v>1</v>
      </c>
      <c r="H470" s="45">
        <v>80</v>
      </c>
      <c r="I470" s="45">
        <v>1</v>
      </c>
      <c r="J470" s="45">
        <v>1</v>
      </c>
      <c r="K470" s="45">
        <v>1</v>
      </c>
      <c r="L470" s="44">
        <v>18</v>
      </c>
      <c r="M470" s="99">
        <f>SUM(N470+P470+R470+T470+V470)</f>
        <v>18</v>
      </c>
      <c r="N470" s="62"/>
      <c r="O470" s="58">
        <f t="shared" si="5002"/>
        <v>0</v>
      </c>
      <c r="P470" s="62"/>
      <c r="Q470" s="58">
        <f>J470*P470</f>
        <v>0</v>
      </c>
      <c r="R470" s="62"/>
      <c r="S470" s="58">
        <f t="shared" si="5003"/>
        <v>0</v>
      </c>
      <c r="T470" s="62">
        <v>18</v>
      </c>
      <c r="U470" s="58">
        <f t="shared" ref="U470:U471" si="5005">SUM(T470)*K470</f>
        <v>18</v>
      </c>
      <c r="V470" s="62"/>
      <c r="W470" s="58">
        <f t="shared" ref="W470:W471" si="5006">SUM(V470)*J470*5</f>
        <v>0</v>
      </c>
      <c r="X470" s="51">
        <f>SUM(K470*AX470*2+K470*AZ470*2)</f>
        <v>0</v>
      </c>
      <c r="Y470" s="51">
        <v>2</v>
      </c>
      <c r="Z470" s="62"/>
      <c r="AA470" s="58"/>
      <c r="AB470" s="62"/>
      <c r="AC470" s="51">
        <f>SUM(AB470)*3*H470/5</f>
        <v>0</v>
      </c>
      <c r="AD470" s="62"/>
      <c r="AE470" s="100">
        <f>SUM(AD470*H470*(30+4))</f>
        <v>0</v>
      </c>
      <c r="AF470" s="62"/>
      <c r="AG470" s="52">
        <f>SUM(AF470*H470*3)</f>
        <v>0</v>
      </c>
      <c r="AH470" s="62"/>
      <c r="AI470" s="51">
        <f>SUM(AH470*H470/3)</f>
        <v>0</v>
      </c>
      <c r="AJ470" s="62"/>
      <c r="AK470" s="51">
        <f>SUM(AJ470*H470*2/3)</f>
        <v>0</v>
      </c>
      <c r="AL470" s="62"/>
      <c r="AM470" s="58">
        <f>SUM(AL470*H470)</f>
        <v>0</v>
      </c>
      <c r="AN470" s="62"/>
      <c r="AO470" s="58">
        <f>SUM(AN470*J470)</f>
        <v>0</v>
      </c>
      <c r="AP470" s="62"/>
      <c r="AQ470" s="51">
        <f>SUM(AP470*H470*2)</f>
        <v>0</v>
      </c>
      <c r="AR470" s="62">
        <v>1</v>
      </c>
      <c r="AS470" s="51">
        <f t="shared" ref="AS470" si="5007">AR470*K470*6</f>
        <v>6</v>
      </c>
      <c r="AT470" s="62"/>
      <c r="AU470" s="51">
        <f t="shared" si="4933"/>
        <v>0</v>
      </c>
      <c r="AV470" s="63"/>
      <c r="AW470" s="52"/>
      <c r="AX470" s="63"/>
      <c r="AY470" s="52"/>
      <c r="AZ470" s="63"/>
      <c r="BA470" s="52"/>
      <c r="BB470" s="63"/>
      <c r="BC470" s="52"/>
      <c r="BD470" s="63"/>
      <c r="BE470" s="52"/>
      <c r="BF470" s="52"/>
      <c r="BG470" s="52">
        <f t="shared" si="4934"/>
        <v>26</v>
      </c>
      <c r="BH470" s="52">
        <f t="shared" si="4935"/>
        <v>24</v>
      </c>
      <c r="BI470" s="31"/>
      <c r="BJ470" s="31"/>
      <c r="BK470" s="31"/>
      <c r="BL470" s="31"/>
      <c r="BM470" s="31"/>
      <c r="BN470" s="44" t="s">
        <v>110</v>
      </c>
      <c r="BO470" s="45" t="s">
        <v>116</v>
      </c>
      <c r="BP470" s="45" t="s">
        <v>112</v>
      </c>
      <c r="BQ470" s="45" t="s">
        <v>121</v>
      </c>
      <c r="BR470" s="45">
        <v>114</v>
      </c>
      <c r="BS470" s="45">
        <v>2</v>
      </c>
      <c r="BT470" s="45">
        <v>116</v>
      </c>
      <c r="BU470" s="45">
        <v>1</v>
      </c>
      <c r="BV470" s="45">
        <v>1</v>
      </c>
      <c r="BW470" s="45">
        <v>1</v>
      </c>
      <c r="BX470" s="44">
        <v>68</v>
      </c>
      <c r="BY470" s="99">
        <f t="shared" si="4936"/>
        <v>68</v>
      </c>
      <c r="BZ470" s="62"/>
      <c r="CA470" s="58">
        <f t="shared" ref="CA470:CA473" si="5008">SUM(BZ470)*BU470</f>
        <v>0</v>
      </c>
      <c r="CB470" s="62"/>
      <c r="CC470" s="58">
        <f t="shared" si="4938"/>
        <v>0</v>
      </c>
      <c r="CD470" s="62"/>
      <c r="CE470" s="58">
        <f t="shared" ref="CE470:CE471" si="5009">SUM(CD470)*BV470</f>
        <v>0</v>
      </c>
      <c r="CF470" s="62">
        <v>68</v>
      </c>
      <c r="CG470" s="58">
        <f t="shared" ref="CG470:CG471" si="5010">SUM(CF470)*BW470</f>
        <v>68</v>
      </c>
      <c r="CH470" s="62"/>
      <c r="CI470" s="58">
        <f t="shared" si="4941"/>
        <v>0</v>
      </c>
      <c r="CJ470" s="51">
        <v>2</v>
      </c>
      <c r="CK470" s="51">
        <v>2</v>
      </c>
      <c r="CL470" s="62"/>
      <c r="CM470" s="58"/>
      <c r="CN470" s="62"/>
      <c r="CO470" s="51">
        <f t="shared" ref="CO470:CO471" si="5011">SUM(CN470)*3*BT470/5</f>
        <v>0</v>
      </c>
      <c r="CP470" s="62"/>
      <c r="CQ470" s="100">
        <f t="shared" si="4944"/>
        <v>0</v>
      </c>
      <c r="CR470" s="62"/>
      <c r="CS470" s="52">
        <f t="shared" si="4945"/>
        <v>0</v>
      </c>
      <c r="CT470" s="62"/>
      <c r="CU470" s="51">
        <f t="shared" si="4946"/>
        <v>0</v>
      </c>
      <c r="CV470" s="62"/>
      <c r="CW470" s="51">
        <f t="shared" ref="CW470" si="5012">SUM(CV470*BT470*2/3)</f>
        <v>0</v>
      </c>
      <c r="CX470" s="62"/>
      <c r="CY470" s="58">
        <f t="shared" ref="CY470" si="5013">SUM(CX470*BT470)</f>
        <v>0</v>
      </c>
      <c r="CZ470" s="62"/>
      <c r="DA470" s="58">
        <f t="shared" si="4949"/>
        <v>0</v>
      </c>
      <c r="DB470" s="62"/>
      <c r="DC470" s="51">
        <f t="shared" si="4950"/>
        <v>0</v>
      </c>
      <c r="DD470" s="62"/>
      <c r="DE470" s="51"/>
      <c r="DF470" s="63"/>
      <c r="DG470" s="52"/>
      <c r="DH470" s="63"/>
      <c r="DI470" s="52"/>
      <c r="DJ470" s="63">
        <v>1</v>
      </c>
      <c r="DK470" s="52">
        <v>8</v>
      </c>
      <c r="DL470" s="63"/>
      <c r="DM470" s="52"/>
      <c r="DN470" s="63"/>
      <c r="DO470" s="52"/>
      <c r="DP470" s="63"/>
      <c r="DQ470" s="52"/>
      <c r="DR470" s="52"/>
      <c r="DS470" s="52">
        <f t="shared" si="4952"/>
        <v>80</v>
      </c>
      <c r="DT470" s="52">
        <f t="shared" si="4953"/>
        <v>78</v>
      </c>
      <c r="DU470" s="31"/>
      <c r="DV470" s="31"/>
      <c r="DW470" s="31"/>
      <c r="DX470" s="31"/>
      <c r="DY470" s="31"/>
      <c r="DZ470" s="52"/>
      <c r="EA470" s="103"/>
      <c r="EB470" s="103"/>
      <c r="EC470" s="31"/>
      <c r="ED470" s="31"/>
      <c r="EE470" s="31"/>
      <c r="EF470" s="31"/>
      <c r="EG470" s="31"/>
      <c r="EH470" s="31"/>
      <c r="EI470" s="31"/>
      <c r="EJ470" s="31">
        <f t="shared" si="4954"/>
        <v>86</v>
      </c>
      <c r="EK470" s="31">
        <f t="shared" si="4955"/>
        <v>86</v>
      </c>
      <c r="EL470" s="31">
        <f t="shared" si="4956"/>
        <v>0</v>
      </c>
      <c r="EM470" s="30">
        <f t="shared" si="4957"/>
        <v>0</v>
      </c>
      <c r="EN470" s="31">
        <f t="shared" si="4958"/>
        <v>0</v>
      </c>
      <c r="EO470" s="31">
        <f t="shared" si="4959"/>
        <v>0</v>
      </c>
      <c r="EP470" s="31">
        <f t="shared" si="4960"/>
        <v>0</v>
      </c>
      <c r="EQ470" s="31">
        <f t="shared" si="4961"/>
        <v>0</v>
      </c>
      <c r="ER470" s="31">
        <f t="shared" si="4962"/>
        <v>86</v>
      </c>
      <c r="ES470" s="31">
        <f t="shared" si="4963"/>
        <v>86</v>
      </c>
      <c r="ET470" s="31">
        <f t="shared" si="4964"/>
        <v>0</v>
      </c>
      <c r="EU470" s="31">
        <f t="shared" si="4965"/>
        <v>0</v>
      </c>
      <c r="EV470" s="31">
        <f t="shared" si="4966"/>
        <v>2</v>
      </c>
      <c r="EW470" s="30">
        <f t="shared" si="4967"/>
        <v>4</v>
      </c>
      <c r="EX470" s="31">
        <f t="shared" si="4968"/>
        <v>0</v>
      </c>
      <c r="EY470" s="31">
        <f t="shared" si="4969"/>
        <v>0</v>
      </c>
      <c r="EZ470" s="31">
        <f t="shared" si="4970"/>
        <v>0</v>
      </c>
      <c r="FA470" s="31">
        <f t="shared" si="4971"/>
        <v>0</v>
      </c>
      <c r="FB470" s="31">
        <f t="shared" si="4972"/>
        <v>0</v>
      </c>
      <c r="FC470" s="31">
        <f t="shared" si="4973"/>
        <v>0</v>
      </c>
      <c r="FD470" s="31">
        <f t="shared" si="4974"/>
        <v>0</v>
      </c>
      <c r="FE470" s="31">
        <f t="shared" si="4975"/>
        <v>0</v>
      </c>
      <c r="FF470" s="31">
        <f t="shared" si="4976"/>
        <v>0</v>
      </c>
      <c r="FG470" s="30">
        <f t="shared" si="4977"/>
        <v>0</v>
      </c>
      <c r="FH470" s="31">
        <f t="shared" si="4978"/>
        <v>0</v>
      </c>
      <c r="FI470" s="31">
        <f t="shared" si="4979"/>
        <v>0</v>
      </c>
      <c r="FJ470" s="31">
        <f t="shared" si="4980"/>
        <v>0</v>
      </c>
      <c r="FK470" s="31">
        <f t="shared" si="4981"/>
        <v>0</v>
      </c>
      <c r="FL470" s="31">
        <f t="shared" si="4982"/>
        <v>0</v>
      </c>
      <c r="FM470" s="31">
        <f t="shared" si="4983"/>
        <v>0</v>
      </c>
      <c r="FN470" s="31">
        <f t="shared" si="4984"/>
        <v>0</v>
      </c>
      <c r="FO470" s="31">
        <f t="shared" si="4985"/>
        <v>0</v>
      </c>
      <c r="FP470" s="31">
        <f t="shared" si="4986"/>
        <v>1</v>
      </c>
      <c r="FQ470" s="31">
        <f t="shared" si="4987"/>
        <v>6</v>
      </c>
      <c r="FR470" s="31"/>
      <c r="FS470" s="31">
        <f t="shared" si="4988"/>
        <v>0</v>
      </c>
      <c r="FT470" s="31">
        <f t="shared" si="4989"/>
        <v>0</v>
      </c>
      <c r="FU470" s="31">
        <f t="shared" si="4990"/>
        <v>0</v>
      </c>
      <c r="FV470" s="31">
        <f t="shared" si="4991"/>
        <v>1</v>
      </c>
      <c r="FW470" s="31">
        <f t="shared" si="4992"/>
        <v>8</v>
      </c>
      <c r="FX470" s="31">
        <f t="shared" si="4993"/>
        <v>0</v>
      </c>
      <c r="FY470" s="31">
        <f t="shared" si="4994"/>
        <v>0</v>
      </c>
      <c r="FZ470" s="31">
        <f t="shared" si="4995"/>
        <v>0</v>
      </c>
      <c r="GA470" s="31">
        <f t="shared" si="4996"/>
        <v>0</v>
      </c>
      <c r="GB470" s="31">
        <f t="shared" si="4997"/>
        <v>0</v>
      </c>
      <c r="GC470" s="31">
        <f t="shared" si="4998"/>
        <v>0</v>
      </c>
      <c r="GD470" s="31">
        <f t="shared" si="4999"/>
        <v>0</v>
      </c>
      <c r="GE470" s="97">
        <f t="shared" si="5000"/>
        <v>106</v>
      </c>
      <c r="GF470" s="98">
        <f t="shared" si="5001"/>
        <v>102</v>
      </c>
      <c r="GG470" s="31"/>
      <c r="GH470" s="31"/>
      <c r="GI470" s="31"/>
      <c r="GJ470" s="31"/>
      <c r="GL470" s="7"/>
      <c r="GM470" s="7"/>
      <c r="GN470" s="11"/>
      <c r="GO470" s="33"/>
      <c r="GP470" s="40"/>
      <c r="GR470" s="36"/>
    </row>
    <row r="471" spans="1:200" s="2" customFormat="1" ht="24.95" hidden="1" customHeight="1">
      <c r="A471" s="31"/>
      <c r="B471" s="44" t="s">
        <v>123</v>
      </c>
      <c r="C471" s="45" t="s">
        <v>116</v>
      </c>
      <c r="D471" s="45" t="s">
        <v>112</v>
      </c>
      <c r="E471" s="45" t="s">
        <v>121</v>
      </c>
      <c r="F471" s="45">
        <v>114</v>
      </c>
      <c r="G471" s="45">
        <v>1</v>
      </c>
      <c r="H471" s="45">
        <v>80</v>
      </c>
      <c r="I471" s="45">
        <v>1</v>
      </c>
      <c r="J471" s="45">
        <v>1</v>
      </c>
      <c r="K471" s="45">
        <v>1</v>
      </c>
      <c r="L471" s="44">
        <v>16</v>
      </c>
      <c r="M471" s="99">
        <f t="shared" ref="M471" si="5014">SUM(N471+P471+R471+T471+V471)</f>
        <v>8</v>
      </c>
      <c r="N471" s="62">
        <v>0</v>
      </c>
      <c r="O471" s="58">
        <f t="shared" ref="O471:O472" si="5015">SUM(N471)*I471</f>
        <v>0</v>
      </c>
      <c r="P471" s="62">
        <v>8</v>
      </c>
      <c r="Q471" s="58">
        <f>J471*P471</f>
        <v>8</v>
      </c>
      <c r="R471" s="62"/>
      <c r="S471" s="58">
        <f t="shared" ref="S471:S472" si="5016">SUM(R471)*J471</f>
        <v>0</v>
      </c>
      <c r="T471" s="62"/>
      <c r="U471" s="58">
        <f t="shared" si="5005"/>
        <v>0</v>
      </c>
      <c r="V471" s="62"/>
      <c r="W471" s="58">
        <f t="shared" si="5006"/>
        <v>0</v>
      </c>
      <c r="X471" s="51">
        <f t="shared" ref="X471" si="5017">SUM(K471*AX471*2+K471*AZ471*2)</f>
        <v>0</v>
      </c>
      <c r="Y471" s="51">
        <v>2</v>
      </c>
      <c r="Z471" s="62"/>
      <c r="AA471" s="58"/>
      <c r="AB471" s="62"/>
      <c r="AC471" s="51">
        <f t="shared" ref="AC471:AC472" si="5018">SUM(AB471)*3*H471/5</f>
        <v>0</v>
      </c>
      <c r="AD471" s="62"/>
      <c r="AE471" s="100">
        <f t="shared" ref="AE471" si="5019">SUM(AD471*H471*(30+4))</f>
        <v>0</v>
      </c>
      <c r="AF471" s="62"/>
      <c r="AG471" s="52">
        <f t="shared" ref="AG471:AG472" si="5020">SUM(AF471*H471*3)</f>
        <v>0</v>
      </c>
      <c r="AH471" s="62"/>
      <c r="AI471" s="51">
        <f t="shared" ref="AI471:AI472" si="5021">SUM(AH471*H471/3)</f>
        <v>0</v>
      </c>
      <c r="AJ471" s="62"/>
      <c r="AK471" s="51">
        <f t="shared" ref="AK471" si="5022">SUM(AJ471*H471*2/3)</f>
        <v>0</v>
      </c>
      <c r="AL471" s="62"/>
      <c r="AM471" s="58">
        <f>SUM(AL471*H471)</f>
        <v>0</v>
      </c>
      <c r="AN471" s="62"/>
      <c r="AO471" s="58">
        <f t="shared" ref="AO471:AO472" si="5023">SUM(AN471*J471)</f>
        <v>0</v>
      </c>
      <c r="AP471" s="62"/>
      <c r="AQ471" s="51">
        <f t="shared" ref="AQ471:AQ472" si="5024">SUM(AP471*H471*2)</f>
        <v>0</v>
      </c>
      <c r="AR471" s="62">
        <v>1</v>
      </c>
      <c r="AS471" s="51">
        <f t="shared" ref="AS471" si="5025">AR471*J471*6</f>
        <v>6</v>
      </c>
      <c r="AT471" s="62"/>
      <c r="AU471" s="51">
        <f t="shared" si="4933"/>
        <v>0</v>
      </c>
      <c r="AV471" s="63"/>
      <c r="AW471" s="52"/>
      <c r="AX471" s="63"/>
      <c r="AY471" s="52"/>
      <c r="AZ471" s="63"/>
      <c r="BA471" s="52"/>
      <c r="BB471" s="63"/>
      <c r="BC471" s="52"/>
      <c r="BD471" s="63"/>
      <c r="BE471" s="52"/>
      <c r="BF471" s="52"/>
      <c r="BG471" s="52">
        <f t="shared" si="4934"/>
        <v>16</v>
      </c>
      <c r="BH471" s="52">
        <f t="shared" si="4935"/>
        <v>14</v>
      </c>
      <c r="BI471" s="31"/>
      <c r="BJ471" s="31"/>
      <c r="BK471" s="31"/>
      <c r="BL471" s="31"/>
      <c r="BM471" s="31"/>
      <c r="BN471" s="44" t="s">
        <v>123</v>
      </c>
      <c r="BO471" s="45" t="s">
        <v>116</v>
      </c>
      <c r="BP471" s="45" t="s">
        <v>112</v>
      </c>
      <c r="BQ471" s="45" t="s">
        <v>121</v>
      </c>
      <c r="BR471" s="45">
        <v>114</v>
      </c>
      <c r="BS471" s="45">
        <v>2</v>
      </c>
      <c r="BT471" s="45">
        <v>80</v>
      </c>
      <c r="BU471" s="45">
        <v>1</v>
      </c>
      <c r="BV471" s="45">
        <v>1</v>
      </c>
      <c r="BW471" s="45">
        <v>1</v>
      </c>
      <c r="BX471" s="44">
        <v>16</v>
      </c>
      <c r="BY471" s="99">
        <f t="shared" si="4936"/>
        <v>8</v>
      </c>
      <c r="BZ471" s="62">
        <v>0</v>
      </c>
      <c r="CA471" s="58">
        <f t="shared" si="5008"/>
        <v>0</v>
      </c>
      <c r="CB471" s="62">
        <v>8</v>
      </c>
      <c r="CC471" s="58">
        <f>BV471*CB471</f>
        <v>8</v>
      </c>
      <c r="CD471" s="62"/>
      <c r="CE471" s="58">
        <f t="shared" si="5009"/>
        <v>0</v>
      </c>
      <c r="CF471" s="62"/>
      <c r="CG471" s="58">
        <f t="shared" si="5010"/>
        <v>0</v>
      </c>
      <c r="CH471" s="62"/>
      <c r="CI471" s="58">
        <f t="shared" si="4941"/>
        <v>0</v>
      </c>
      <c r="CJ471" s="51">
        <f t="shared" si="4942"/>
        <v>0</v>
      </c>
      <c r="CK471" s="51">
        <v>2</v>
      </c>
      <c r="CL471" s="62"/>
      <c r="CM471" s="58"/>
      <c r="CN471" s="62"/>
      <c r="CO471" s="51">
        <f t="shared" si="5011"/>
        <v>0</v>
      </c>
      <c r="CP471" s="62"/>
      <c r="CQ471" s="100">
        <f t="shared" si="4944"/>
        <v>0</v>
      </c>
      <c r="CR471" s="62"/>
      <c r="CS471" s="52">
        <f t="shared" si="4945"/>
        <v>0</v>
      </c>
      <c r="CT471" s="62"/>
      <c r="CU471" s="51">
        <f t="shared" si="4946"/>
        <v>0</v>
      </c>
      <c r="CV471" s="62"/>
      <c r="CW471" s="51">
        <f t="shared" ref="CW471:CW473" si="5026">SUM(CV471*BT471*2/3)</f>
        <v>0</v>
      </c>
      <c r="CX471" s="62"/>
      <c r="CY471" s="58">
        <f>SUM(CX471*BT471)</f>
        <v>0</v>
      </c>
      <c r="CZ471" s="62"/>
      <c r="DA471" s="58">
        <f t="shared" ref="DA471:DA473" si="5027">SUM(CZ471*BV471)</f>
        <v>0</v>
      </c>
      <c r="DB471" s="62"/>
      <c r="DC471" s="51">
        <f t="shared" si="4950"/>
        <v>0</v>
      </c>
      <c r="DD471" s="62">
        <v>1</v>
      </c>
      <c r="DE471" s="51">
        <f t="shared" ref="DE471" si="5028">DD471*BV471*6</f>
        <v>6</v>
      </c>
      <c r="DF471" s="63"/>
      <c r="DG471" s="52"/>
      <c r="DH471" s="63"/>
      <c r="DI471" s="52"/>
      <c r="DJ471" s="63"/>
      <c r="DK471" s="52"/>
      <c r="DL471" s="63"/>
      <c r="DM471" s="52"/>
      <c r="DN471" s="63"/>
      <c r="DO471" s="52"/>
      <c r="DP471" s="63"/>
      <c r="DQ471" s="52"/>
      <c r="DR471" s="52"/>
      <c r="DS471" s="52">
        <f t="shared" si="4952"/>
        <v>16</v>
      </c>
      <c r="DT471" s="52">
        <f t="shared" si="4953"/>
        <v>14</v>
      </c>
      <c r="DU471" s="31"/>
      <c r="DV471" s="31"/>
      <c r="DW471" s="31"/>
      <c r="DX471" s="31"/>
      <c r="DY471" s="31"/>
      <c r="DZ471" s="95"/>
      <c r="EA471" s="95"/>
      <c r="EB471" s="31"/>
      <c r="EC471" s="31"/>
      <c r="ED471" s="31"/>
      <c r="EE471" s="31"/>
      <c r="EF471" s="31"/>
      <c r="EG471" s="31"/>
      <c r="EH471" s="31"/>
      <c r="EI471" s="31"/>
      <c r="EJ471" s="31">
        <f t="shared" si="4954"/>
        <v>32</v>
      </c>
      <c r="EK471" s="31">
        <f t="shared" si="4955"/>
        <v>16</v>
      </c>
      <c r="EL471" s="31">
        <f t="shared" si="4956"/>
        <v>0</v>
      </c>
      <c r="EM471" s="30">
        <f t="shared" si="4957"/>
        <v>0</v>
      </c>
      <c r="EN471" s="31">
        <f t="shared" si="4958"/>
        <v>16</v>
      </c>
      <c r="EO471" s="31">
        <f t="shared" si="4959"/>
        <v>16</v>
      </c>
      <c r="EP471" s="31">
        <f t="shared" si="4960"/>
        <v>0</v>
      </c>
      <c r="EQ471" s="31">
        <f t="shared" si="4961"/>
        <v>0</v>
      </c>
      <c r="ER471" s="31">
        <f t="shared" si="4962"/>
        <v>0</v>
      </c>
      <c r="ES471" s="31">
        <f t="shared" si="4963"/>
        <v>0</v>
      </c>
      <c r="ET471" s="31">
        <f t="shared" si="4964"/>
        <v>0</v>
      </c>
      <c r="EU471" s="31">
        <f t="shared" si="4965"/>
        <v>0</v>
      </c>
      <c r="EV471" s="31">
        <f t="shared" si="4966"/>
        <v>0</v>
      </c>
      <c r="EW471" s="30">
        <f t="shared" si="4967"/>
        <v>4</v>
      </c>
      <c r="EX471" s="31">
        <f t="shared" si="4968"/>
        <v>0</v>
      </c>
      <c r="EY471" s="31">
        <f t="shared" si="4969"/>
        <v>0</v>
      </c>
      <c r="EZ471" s="31">
        <f t="shared" si="4970"/>
        <v>0</v>
      </c>
      <c r="FA471" s="31">
        <f t="shared" si="4971"/>
        <v>0</v>
      </c>
      <c r="FB471" s="31">
        <f t="shared" si="4972"/>
        <v>0</v>
      </c>
      <c r="FC471" s="31">
        <f t="shared" si="4973"/>
        <v>0</v>
      </c>
      <c r="FD471" s="31">
        <f t="shared" si="4974"/>
        <v>0</v>
      </c>
      <c r="FE471" s="31">
        <f t="shared" si="4975"/>
        <v>0</v>
      </c>
      <c r="FF471" s="31">
        <f t="shared" si="4976"/>
        <v>0</v>
      </c>
      <c r="FG471" s="30">
        <f t="shared" si="4977"/>
        <v>0</v>
      </c>
      <c r="FH471" s="31">
        <f t="shared" si="4978"/>
        <v>0</v>
      </c>
      <c r="FI471" s="31">
        <f t="shared" si="4979"/>
        <v>0</v>
      </c>
      <c r="FJ471" s="31">
        <f t="shared" si="4980"/>
        <v>0</v>
      </c>
      <c r="FK471" s="31">
        <f t="shared" si="4981"/>
        <v>0</v>
      </c>
      <c r="FL471" s="31">
        <f t="shared" si="4982"/>
        <v>0</v>
      </c>
      <c r="FM471" s="31">
        <f t="shared" si="4983"/>
        <v>0</v>
      </c>
      <c r="FN471" s="31">
        <f t="shared" si="4984"/>
        <v>0</v>
      </c>
      <c r="FO471" s="31">
        <f t="shared" si="4985"/>
        <v>0</v>
      </c>
      <c r="FP471" s="31">
        <f t="shared" si="4986"/>
        <v>2</v>
      </c>
      <c r="FQ471" s="31">
        <f t="shared" si="4987"/>
        <v>12</v>
      </c>
      <c r="FR471" s="31"/>
      <c r="FS471" s="31">
        <f t="shared" si="4988"/>
        <v>0</v>
      </c>
      <c r="FT471" s="31">
        <f t="shared" si="4989"/>
        <v>0</v>
      </c>
      <c r="FU471" s="31">
        <f t="shared" si="4990"/>
        <v>0</v>
      </c>
      <c r="FV471" s="31">
        <f t="shared" si="4991"/>
        <v>0</v>
      </c>
      <c r="FW471" s="31">
        <f t="shared" si="4992"/>
        <v>0</v>
      </c>
      <c r="FX471" s="31">
        <f t="shared" si="4993"/>
        <v>0</v>
      </c>
      <c r="FY471" s="31">
        <f t="shared" si="4994"/>
        <v>0</v>
      </c>
      <c r="FZ471" s="31">
        <f t="shared" si="4995"/>
        <v>0</v>
      </c>
      <c r="GA471" s="31">
        <f t="shared" si="4996"/>
        <v>0</v>
      </c>
      <c r="GB471" s="31">
        <f t="shared" si="4997"/>
        <v>0</v>
      </c>
      <c r="GC471" s="31">
        <f t="shared" si="4998"/>
        <v>0</v>
      </c>
      <c r="GD471" s="31">
        <f t="shared" si="4999"/>
        <v>0</v>
      </c>
      <c r="GE471" s="97">
        <f t="shared" si="5000"/>
        <v>32</v>
      </c>
      <c r="GF471" s="98">
        <f t="shared" si="5001"/>
        <v>28</v>
      </c>
      <c r="GG471" s="31"/>
      <c r="GH471" s="31"/>
      <c r="GI471" s="31"/>
      <c r="GJ471" s="31"/>
      <c r="GL471" s="7"/>
      <c r="GM471" s="7"/>
      <c r="GN471" s="11"/>
      <c r="GO471" s="33"/>
      <c r="GP471" s="40"/>
      <c r="GR471" s="36"/>
    </row>
    <row r="472" spans="1:200" s="2" customFormat="1" ht="24.95" hidden="1" customHeight="1">
      <c r="A472" s="31"/>
      <c r="B472" s="44" t="s">
        <v>119</v>
      </c>
      <c r="C472" s="45" t="s">
        <v>116</v>
      </c>
      <c r="D472" s="45" t="s">
        <v>112</v>
      </c>
      <c r="E472" s="45" t="s">
        <v>121</v>
      </c>
      <c r="F472" s="45">
        <v>114</v>
      </c>
      <c r="G472" s="45">
        <v>1</v>
      </c>
      <c r="H472" s="45">
        <v>116</v>
      </c>
      <c r="I472" s="45">
        <v>1</v>
      </c>
      <c r="J472" s="45">
        <v>1</v>
      </c>
      <c r="K472" s="45">
        <v>1</v>
      </c>
      <c r="L472" s="104">
        <v>18</v>
      </c>
      <c r="M472" s="105">
        <f t="shared" ref="M472" si="5029">SUM(N472+P472+R472+T472+V472)</f>
        <v>12</v>
      </c>
      <c r="N472" s="104">
        <v>0</v>
      </c>
      <c r="O472" s="104">
        <f t="shared" si="5015"/>
        <v>0</v>
      </c>
      <c r="P472" s="104"/>
      <c r="Q472" s="106">
        <f t="shared" ref="Q472:Q473" si="5030">J472*P472</f>
        <v>0</v>
      </c>
      <c r="R472" s="104"/>
      <c r="S472" s="106">
        <f t="shared" si="5016"/>
        <v>0</v>
      </c>
      <c r="T472" s="64">
        <v>12</v>
      </c>
      <c r="U472" s="58">
        <f t="shared" ref="U472" si="5031">SUM(T472)*K472</f>
        <v>12</v>
      </c>
      <c r="V472" s="64"/>
      <c r="W472" s="58">
        <f t="shared" ref="W472" si="5032">SUM(V472)*J472*3</f>
        <v>0</v>
      </c>
      <c r="X472" s="51">
        <f t="shared" ref="X472" si="5033">2/8*J472*AX472</f>
        <v>0</v>
      </c>
      <c r="Y472" s="51">
        <v>0</v>
      </c>
      <c r="Z472" s="64"/>
      <c r="AA472" s="58"/>
      <c r="AB472" s="64"/>
      <c r="AC472" s="51">
        <f t="shared" si="5018"/>
        <v>0</v>
      </c>
      <c r="AD472" s="64"/>
      <c r="AE472" s="58">
        <f t="shared" ref="AE472" si="5034">SUM(AD472*H472*(30+4))</f>
        <v>0</v>
      </c>
      <c r="AF472" s="64"/>
      <c r="AG472" s="52">
        <f t="shared" si="5020"/>
        <v>0</v>
      </c>
      <c r="AH472" s="64"/>
      <c r="AI472" s="51">
        <f t="shared" si="5021"/>
        <v>0</v>
      </c>
      <c r="AJ472" s="64"/>
      <c r="AK472" s="51">
        <f t="shared" ref="AK472" si="5035">SUM(AJ472*H472*2/3)</f>
        <v>0</v>
      </c>
      <c r="AL472" s="64"/>
      <c r="AM472" s="58">
        <f t="shared" ref="AM472" si="5036">SUM(AL472*H472)</f>
        <v>0</v>
      </c>
      <c r="AN472" s="64"/>
      <c r="AO472" s="58">
        <f t="shared" si="5023"/>
        <v>0</v>
      </c>
      <c r="AP472" s="64"/>
      <c r="AQ472" s="51">
        <f t="shared" si="5024"/>
        <v>0</v>
      </c>
      <c r="AR472" s="64"/>
      <c r="AS472" s="51">
        <f t="shared" ref="AS472" si="5037">SUM(J472*AR472*6)</f>
        <v>0</v>
      </c>
      <c r="AT472" s="64"/>
      <c r="AU472" s="51">
        <f t="shared" si="4933"/>
        <v>0</v>
      </c>
      <c r="AV472" s="63"/>
      <c r="AW472" s="52"/>
      <c r="AX472" s="63"/>
      <c r="AY472" s="52"/>
      <c r="AZ472" s="63"/>
      <c r="BA472" s="52"/>
      <c r="BB472" s="63"/>
      <c r="BC472" s="52"/>
      <c r="BD472" s="63"/>
      <c r="BE472" s="52"/>
      <c r="BF472" s="52"/>
      <c r="BG472" s="52">
        <f t="shared" si="4934"/>
        <v>12</v>
      </c>
      <c r="BH472" s="52">
        <f t="shared" si="4935"/>
        <v>12</v>
      </c>
      <c r="BI472" s="31"/>
      <c r="BJ472" s="31"/>
      <c r="BK472" s="31"/>
      <c r="BL472" s="31"/>
      <c r="BM472" s="31"/>
      <c r="BN472" s="44" t="s">
        <v>110</v>
      </c>
      <c r="BO472" s="45" t="s">
        <v>116</v>
      </c>
      <c r="BP472" s="45" t="s">
        <v>112</v>
      </c>
      <c r="BQ472" s="45" t="s">
        <v>121</v>
      </c>
      <c r="BR472" s="45">
        <v>516</v>
      </c>
      <c r="BS472" s="45">
        <v>10</v>
      </c>
      <c r="BT472" s="45">
        <v>97</v>
      </c>
      <c r="BU472" s="45">
        <v>1</v>
      </c>
      <c r="BV472" s="45">
        <v>1</v>
      </c>
      <c r="BW472" s="45">
        <v>1</v>
      </c>
      <c r="BX472" s="44">
        <v>46</v>
      </c>
      <c r="BY472" s="99">
        <f t="shared" si="4936"/>
        <v>46</v>
      </c>
      <c r="BZ472" s="62"/>
      <c r="CA472" s="58">
        <f t="shared" si="5008"/>
        <v>0</v>
      </c>
      <c r="CB472" s="62"/>
      <c r="CC472" s="58">
        <f t="shared" ref="CC472:CC475" si="5038">BV472*CB472</f>
        <v>0</v>
      </c>
      <c r="CD472" s="62"/>
      <c r="CE472" s="58">
        <f t="shared" ref="CE472:CE473" si="5039">SUM(CD472)*BV472</f>
        <v>0</v>
      </c>
      <c r="CF472" s="62">
        <v>46</v>
      </c>
      <c r="CG472" s="58">
        <f t="shared" ref="CG472:CG475" si="5040">SUM(CF472)*BW472</f>
        <v>46</v>
      </c>
      <c r="CH472" s="62"/>
      <c r="CI472" s="58">
        <f t="shared" si="4941"/>
        <v>0</v>
      </c>
      <c r="CJ472" s="51">
        <f t="shared" si="4942"/>
        <v>2</v>
      </c>
      <c r="CK472" s="51">
        <v>2</v>
      </c>
      <c r="CL472" s="62"/>
      <c r="CM472" s="58"/>
      <c r="CN472" s="62"/>
      <c r="CO472" s="51">
        <f t="shared" ref="CO472:CO473" si="5041">SUM(CN472)*3*BT472/5</f>
        <v>0</v>
      </c>
      <c r="CP472" s="62"/>
      <c r="CQ472" s="100">
        <f t="shared" si="4944"/>
        <v>0</v>
      </c>
      <c r="CR472" s="62"/>
      <c r="CS472" s="52">
        <f t="shared" si="4945"/>
        <v>0</v>
      </c>
      <c r="CT472" s="62"/>
      <c r="CU472" s="51">
        <f t="shared" si="4946"/>
        <v>0</v>
      </c>
      <c r="CV472" s="62"/>
      <c r="CW472" s="51">
        <f t="shared" si="5026"/>
        <v>0</v>
      </c>
      <c r="CX472" s="62"/>
      <c r="CY472" s="58">
        <f t="shared" ref="CY472:CY473" si="5042">SUM(CX472*BT472)</f>
        <v>0</v>
      </c>
      <c r="CZ472" s="62"/>
      <c r="DA472" s="58">
        <f t="shared" si="5027"/>
        <v>0</v>
      </c>
      <c r="DB472" s="62"/>
      <c r="DC472" s="51">
        <f t="shared" si="4950"/>
        <v>0</v>
      </c>
      <c r="DD472" s="62"/>
      <c r="DE472" s="51">
        <f t="shared" ref="DE472:DE473" si="5043">SUM(BW472*DD472*6)</f>
        <v>0</v>
      </c>
      <c r="DF472" s="62"/>
      <c r="DG472" s="51">
        <f t="shared" ref="DG472:DG473" si="5044">DF472*BT472/3</f>
        <v>0</v>
      </c>
      <c r="DH472" s="62"/>
      <c r="DI472" s="52">
        <f t="shared" ref="DI472:DI473" si="5045">SUM(DH472*BT472/3)</f>
        <v>0</v>
      </c>
      <c r="DJ472" s="62">
        <v>1</v>
      </c>
      <c r="DK472" s="51">
        <v>8</v>
      </c>
      <c r="DL472" s="63"/>
      <c r="DM472" s="52"/>
      <c r="DN472" s="63"/>
      <c r="DO472" s="52"/>
      <c r="DP472" s="63"/>
      <c r="DQ472" s="52"/>
      <c r="DR472" s="52"/>
      <c r="DS472" s="52">
        <f t="shared" si="4952"/>
        <v>58</v>
      </c>
      <c r="DT472" s="52">
        <f t="shared" si="4953"/>
        <v>56</v>
      </c>
      <c r="DU472" s="31"/>
      <c r="DV472" s="31"/>
      <c r="DW472" s="31"/>
      <c r="DX472" s="31"/>
      <c r="DY472" s="31"/>
      <c r="DZ472" s="95"/>
      <c r="EA472" s="95"/>
      <c r="EB472" s="31"/>
      <c r="EC472" s="31"/>
      <c r="ED472" s="31"/>
      <c r="EE472" s="31"/>
      <c r="EF472" s="31"/>
      <c r="EG472" s="31"/>
      <c r="EH472" s="31"/>
      <c r="EI472" s="31"/>
      <c r="EJ472" s="31">
        <f t="shared" si="4954"/>
        <v>64</v>
      </c>
      <c r="EK472" s="31">
        <f t="shared" si="4955"/>
        <v>58</v>
      </c>
      <c r="EL472" s="31">
        <f t="shared" si="4956"/>
        <v>0</v>
      </c>
      <c r="EM472" s="30">
        <f t="shared" si="4957"/>
        <v>0</v>
      </c>
      <c r="EN472" s="31">
        <f t="shared" si="4958"/>
        <v>0</v>
      </c>
      <c r="EO472" s="31">
        <f t="shared" si="4959"/>
        <v>0</v>
      </c>
      <c r="EP472" s="31">
        <f t="shared" si="4960"/>
        <v>0</v>
      </c>
      <c r="EQ472" s="31">
        <f t="shared" si="4961"/>
        <v>0</v>
      </c>
      <c r="ER472" s="31">
        <f t="shared" si="4962"/>
        <v>58</v>
      </c>
      <c r="ES472" s="31">
        <f t="shared" si="4963"/>
        <v>58</v>
      </c>
      <c r="ET472" s="31">
        <f t="shared" si="4964"/>
        <v>0</v>
      </c>
      <c r="EU472" s="31">
        <f t="shared" si="4965"/>
        <v>0</v>
      </c>
      <c r="EV472" s="31">
        <f t="shared" si="4966"/>
        <v>2</v>
      </c>
      <c r="EW472" s="30">
        <f t="shared" si="4967"/>
        <v>2</v>
      </c>
      <c r="EX472" s="31">
        <f t="shared" si="4968"/>
        <v>0</v>
      </c>
      <c r="EY472" s="31">
        <f t="shared" si="4969"/>
        <v>0</v>
      </c>
      <c r="EZ472" s="31">
        <f t="shared" si="4970"/>
        <v>0</v>
      </c>
      <c r="FA472" s="31">
        <f t="shared" si="4971"/>
        <v>0</v>
      </c>
      <c r="FB472" s="31">
        <f t="shared" si="4972"/>
        <v>0</v>
      </c>
      <c r="FC472" s="31">
        <f t="shared" si="4973"/>
        <v>0</v>
      </c>
      <c r="FD472" s="31">
        <f t="shared" si="4974"/>
        <v>0</v>
      </c>
      <c r="FE472" s="31">
        <f t="shared" si="4975"/>
        <v>0</v>
      </c>
      <c r="FF472" s="31">
        <f t="shared" si="4976"/>
        <v>0</v>
      </c>
      <c r="FG472" s="30">
        <f t="shared" si="4977"/>
        <v>0</v>
      </c>
      <c r="FH472" s="31">
        <f t="shared" si="4978"/>
        <v>0</v>
      </c>
      <c r="FI472" s="31">
        <f t="shared" si="4979"/>
        <v>0</v>
      </c>
      <c r="FJ472" s="31">
        <f t="shared" si="4980"/>
        <v>0</v>
      </c>
      <c r="FK472" s="31">
        <f t="shared" si="4981"/>
        <v>0</v>
      </c>
      <c r="FL472" s="31">
        <f t="shared" si="4982"/>
        <v>0</v>
      </c>
      <c r="FM472" s="31">
        <f t="shared" si="4983"/>
        <v>0</v>
      </c>
      <c r="FN472" s="31">
        <f t="shared" si="4984"/>
        <v>0</v>
      </c>
      <c r="FO472" s="31">
        <f t="shared" si="4985"/>
        <v>0</v>
      </c>
      <c r="FP472" s="31">
        <f t="shared" si="4986"/>
        <v>0</v>
      </c>
      <c r="FQ472" s="31">
        <f t="shared" si="4987"/>
        <v>0</v>
      </c>
      <c r="FR472" s="31"/>
      <c r="FS472" s="31">
        <f t="shared" si="4988"/>
        <v>0</v>
      </c>
      <c r="FT472" s="31">
        <f t="shared" si="4989"/>
        <v>0</v>
      </c>
      <c r="FU472" s="31">
        <f t="shared" si="4990"/>
        <v>0</v>
      </c>
      <c r="FV472" s="31">
        <f t="shared" si="4991"/>
        <v>1</v>
      </c>
      <c r="FW472" s="31">
        <f t="shared" si="4992"/>
        <v>8</v>
      </c>
      <c r="FX472" s="31">
        <f t="shared" si="4993"/>
        <v>0</v>
      </c>
      <c r="FY472" s="31">
        <f t="shared" si="4994"/>
        <v>0</v>
      </c>
      <c r="FZ472" s="31">
        <f t="shared" si="4995"/>
        <v>0</v>
      </c>
      <c r="GA472" s="31">
        <f t="shared" si="4996"/>
        <v>0</v>
      </c>
      <c r="GB472" s="31">
        <f t="shared" si="4997"/>
        <v>0</v>
      </c>
      <c r="GC472" s="31">
        <f t="shared" si="4998"/>
        <v>0</v>
      </c>
      <c r="GD472" s="31">
        <f t="shared" si="4999"/>
        <v>0</v>
      </c>
      <c r="GE472" s="97">
        <f t="shared" si="5000"/>
        <v>70</v>
      </c>
      <c r="GF472" s="98">
        <f t="shared" si="5001"/>
        <v>68</v>
      </c>
      <c r="GG472" s="31"/>
      <c r="GH472" s="31"/>
      <c r="GI472" s="31"/>
      <c r="GJ472" s="31"/>
      <c r="GL472" s="7"/>
      <c r="GM472" s="7"/>
      <c r="GN472" s="11"/>
      <c r="GO472" s="33"/>
      <c r="GP472" s="40"/>
      <c r="GR472" s="36"/>
    </row>
    <row r="473" spans="1:200" s="2" customFormat="1" ht="24.95" hidden="1" customHeight="1">
      <c r="A473" s="31"/>
      <c r="B473" s="102" t="s">
        <v>110</v>
      </c>
      <c r="C473" s="45" t="s">
        <v>134</v>
      </c>
      <c r="D473" s="45" t="s">
        <v>112</v>
      </c>
      <c r="E473" s="45" t="s">
        <v>135</v>
      </c>
      <c r="F473" s="45">
        <v>331</v>
      </c>
      <c r="G473" s="45">
        <v>5</v>
      </c>
      <c r="H473" s="45">
        <v>25</v>
      </c>
      <c r="I473" s="45">
        <v>1</v>
      </c>
      <c r="J473" s="45">
        <v>1</v>
      </c>
      <c r="K473" s="45">
        <v>1</v>
      </c>
      <c r="L473" s="44">
        <v>36</v>
      </c>
      <c r="M473" s="99">
        <f t="shared" ref="M473" si="5046">SUM(N473+P473+R473+T473+V473)</f>
        <v>6</v>
      </c>
      <c r="N473" s="62"/>
      <c r="O473" s="58">
        <f t="shared" ref="O473" si="5047">SUM(N473)*I473</f>
        <v>0</v>
      </c>
      <c r="P473" s="62"/>
      <c r="Q473" s="58">
        <f t="shared" si="5030"/>
        <v>0</v>
      </c>
      <c r="R473" s="62">
        <v>0</v>
      </c>
      <c r="S473" s="58">
        <f t="shared" ref="S473" si="5048">SUM(R473)*J473</f>
        <v>0</v>
      </c>
      <c r="T473" s="62">
        <v>6</v>
      </c>
      <c r="U473" s="58">
        <f t="shared" ref="U473" si="5049">SUM(T473)*K473</f>
        <v>6</v>
      </c>
      <c r="V473" s="63"/>
      <c r="W473" s="52"/>
      <c r="X473" s="52"/>
      <c r="Y473" s="52"/>
      <c r="Z473" s="63"/>
      <c r="AA473" s="52"/>
      <c r="AB473" s="63"/>
      <c r="AC473" s="52"/>
      <c r="AD473" s="63"/>
      <c r="AE473" s="108"/>
      <c r="AF473" s="63"/>
      <c r="AG473" s="52"/>
      <c r="AH473" s="63"/>
      <c r="AI473" s="52"/>
      <c r="AJ473" s="63"/>
      <c r="AK473" s="52"/>
      <c r="AL473" s="63"/>
      <c r="AM473" s="52"/>
      <c r="AN473" s="63"/>
      <c r="AO473" s="52"/>
      <c r="AP473" s="63"/>
      <c r="AQ473" s="52"/>
      <c r="AR473" s="63"/>
      <c r="AS473" s="52"/>
      <c r="AT473" s="63"/>
      <c r="AU473" s="52"/>
      <c r="AV473" s="63"/>
      <c r="AW473" s="52"/>
      <c r="AX473" s="63"/>
      <c r="AY473" s="52"/>
      <c r="AZ473" s="63"/>
      <c r="BA473" s="52"/>
      <c r="BB473" s="63"/>
      <c r="BC473" s="52"/>
      <c r="BD473" s="63"/>
      <c r="BE473" s="52"/>
      <c r="BF473" s="52"/>
      <c r="BG473" s="52">
        <f t="shared" si="4934"/>
        <v>6</v>
      </c>
      <c r="BH473" s="52">
        <f t="shared" si="4935"/>
        <v>6</v>
      </c>
      <c r="BI473" s="31"/>
      <c r="BJ473" s="31"/>
      <c r="BK473" s="31"/>
      <c r="BL473" s="31"/>
      <c r="BM473" s="31"/>
      <c r="BN473" s="44" t="s">
        <v>110</v>
      </c>
      <c r="BO473" s="45" t="s">
        <v>116</v>
      </c>
      <c r="BP473" s="45" t="s">
        <v>112</v>
      </c>
      <c r="BQ473" s="45" t="s">
        <v>121</v>
      </c>
      <c r="BR473" s="45">
        <v>520</v>
      </c>
      <c r="BS473" s="45">
        <v>10</v>
      </c>
      <c r="BT473" s="45">
        <v>97</v>
      </c>
      <c r="BU473" s="45">
        <v>1</v>
      </c>
      <c r="BV473" s="45">
        <v>1</v>
      </c>
      <c r="BW473" s="45">
        <v>1</v>
      </c>
      <c r="BX473" s="44">
        <v>46</v>
      </c>
      <c r="BY473" s="99">
        <f t="shared" si="4936"/>
        <v>46</v>
      </c>
      <c r="BZ473" s="62"/>
      <c r="CA473" s="58">
        <f t="shared" si="5008"/>
        <v>0</v>
      </c>
      <c r="CB473" s="62"/>
      <c r="CC473" s="58">
        <f t="shared" si="5038"/>
        <v>0</v>
      </c>
      <c r="CD473" s="62"/>
      <c r="CE473" s="58">
        <f t="shared" si="5039"/>
        <v>0</v>
      </c>
      <c r="CF473" s="62">
        <v>46</v>
      </c>
      <c r="CG473" s="58">
        <f t="shared" si="5040"/>
        <v>46</v>
      </c>
      <c r="CH473" s="62"/>
      <c r="CI473" s="58">
        <f t="shared" si="4941"/>
        <v>0</v>
      </c>
      <c r="CJ473" s="51">
        <f t="shared" si="4942"/>
        <v>2</v>
      </c>
      <c r="CK473" s="51">
        <v>2</v>
      </c>
      <c r="CL473" s="62"/>
      <c r="CM473" s="58"/>
      <c r="CN473" s="62"/>
      <c r="CO473" s="51">
        <f t="shared" si="5041"/>
        <v>0</v>
      </c>
      <c r="CP473" s="62"/>
      <c r="CQ473" s="100">
        <f t="shared" si="4944"/>
        <v>0</v>
      </c>
      <c r="CR473" s="62"/>
      <c r="CS473" s="52">
        <f t="shared" si="4945"/>
        <v>0</v>
      </c>
      <c r="CT473" s="62"/>
      <c r="CU473" s="51">
        <f t="shared" si="4946"/>
        <v>0</v>
      </c>
      <c r="CV473" s="62"/>
      <c r="CW473" s="51">
        <f t="shared" si="5026"/>
        <v>0</v>
      </c>
      <c r="CX473" s="62"/>
      <c r="CY473" s="58">
        <f t="shared" si="5042"/>
        <v>0</v>
      </c>
      <c r="CZ473" s="62"/>
      <c r="DA473" s="58">
        <f t="shared" si="5027"/>
        <v>0</v>
      </c>
      <c r="DB473" s="62"/>
      <c r="DC473" s="51">
        <f t="shared" si="4950"/>
        <v>0</v>
      </c>
      <c r="DD473" s="62"/>
      <c r="DE473" s="51">
        <f t="shared" si="5043"/>
        <v>0</v>
      </c>
      <c r="DF473" s="62"/>
      <c r="DG473" s="51">
        <f t="shared" si="5044"/>
        <v>0</v>
      </c>
      <c r="DH473" s="62"/>
      <c r="DI473" s="52">
        <f t="shared" si="5045"/>
        <v>0</v>
      </c>
      <c r="DJ473" s="62">
        <v>1</v>
      </c>
      <c r="DK473" s="51">
        <v>8</v>
      </c>
      <c r="DL473" s="63"/>
      <c r="DM473" s="52"/>
      <c r="DN473" s="63"/>
      <c r="DO473" s="52"/>
      <c r="DP473" s="63"/>
      <c r="DQ473" s="52"/>
      <c r="DR473" s="52"/>
      <c r="DS473" s="52">
        <f t="shared" si="4952"/>
        <v>58</v>
      </c>
      <c r="DT473" s="52">
        <f t="shared" si="4953"/>
        <v>56</v>
      </c>
      <c r="DU473" s="31"/>
      <c r="DV473" s="31"/>
      <c r="DW473" s="31"/>
      <c r="DX473" s="31"/>
      <c r="DY473" s="31"/>
      <c r="DZ473" s="95"/>
      <c r="EA473" s="95"/>
      <c r="EB473" s="31"/>
      <c r="EC473" s="31"/>
      <c r="ED473" s="31"/>
      <c r="EE473" s="31"/>
      <c r="EF473" s="31"/>
      <c r="EG473" s="31"/>
      <c r="EH473" s="31"/>
      <c r="EI473" s="31"/>
      <c r="EJ473" s="31">
        <f t="shared" si="4954"/>
        <v>82</v>
      </c>
      <c r="EK473" s="31">
        <f t="shared" si="4955"/>
        <v>52</v>
      </c>
      <c r="EL473" s="31">
        <f>SUM(N473+N468)</f>
        <v>0</v>
      </c>
      <c r="EM473" s="30">
        <f t="shared" si="4957"/>
        <v>0</v>
      </c>
      <c r="EN473" s="31">
        <f t="shared" si="4958"/>
        <v>0</v>
      </c>
      <c r="EO473" s="31">
        <f t="shared" si="4959"/>
        <v>0</v>
      </c>
      <c r="EP473" s="31">
        <f t="shared" si="4960"/>
        <v>0</v>
      </c>
      <c r="EQ473" s="31">
        <f t="shared" si="4961"/>
        <v>0</v>
      </c>
      <c r="ER473" s="31">
        <f t="shared" si="4962"/>
        <v>52</v>
      </c>
      <c r="ES473" s="31">
        <f t="shared" si="4963"/>
        <v>52</v>
      </c>
      <c r="ET473" s="31">
        <f t="shared" si="4964"/>
        <v>0</v>
      </c>
      <c r="EU473" s="31">
        <f t="shared" si="4965"/>
        <v>0</v>
      </c>
      <c r="EV473" s="31">
        <f t="shared" si="4966"/>
        <v>2</v>
      </c>
      <c r="EW473" s="30">
        <f t="shared" si="4967"/>
        <v>2</v>
      </c>
      <c r="EX473" s="31">
        <f t="shared" si="4968"/>
        <v>0</v>
      </c>
      <c r="EY473" s="31">
        <f t="shared" si="4969"/>
        <v>0</v>
      </c>
      <c r="EZ473" s="31">
        <f t="shared" si="4970"/>
        <v>0</v>
      </c>
      <c r="FA473" s="31">
        <f t="shared" si="4971"/>
        <v>0</v>
      </c>
      <c r="FB473" s="31">
        <f t="shared" si="4972"/>
        <v>0</v>
      </c>
      <c r="FC473" s="31">
        <f t="shared" si="4973"/>
        <v>0</v>
      </c>
      <c r="FD473" s="31">
        <f t="shared" si="4974"/>
        <v>0</v>
      </c>
      <c r="FE473" s="31">
        <f t="shared" si="4975"/>
        <v>0</v>
      </c>
      <c r="FF473" s="31">
        <f t="shared" si="4976"/>
        <v>0</v>
      </c>
      <c r="FG473" s="30">
        <f t="shared" si="4977"/>
        <v>0</v>
      </c>
      <c r="FH473" s="31">
        <f t="shared" si="4978"/>
        <v>0</v>
      </c>
      <c r="FI473" s="31">
        <f t="shared" si="4979"/>
        <v>0</v>
      </c>
      <c r="FJ473" s="31">
        <f t="shared" si="4980"/>
        <v>0</v>
      </c>
      <c r="FK473" s="31">
        <f t="shared" si="4981"/>
        <v>0</v>
      </c>
      <c r="FL473" s="31">
        <f t="shared" si="4982"/>
        <v>0</v>
      </c>
      <c r="FM473" s="31">
        <f t="shared" si="4983"/>
        <v>0</v>
      </c>
      <c r="FN473" s="31">
        <f t="shared" si="4984"/>
        <v>0</v>
      </c>
      <c r="FO473" s="31">
        <f t="shared" si="4985"/>
        <v>0</v>
      </c>
      <c r="FP473" s="31">
        <f t="shared" si="4986"/>
        <v>0</v>
      </c>
      <c r="FQ473" s="31">
        <f t="shared" si="4987"/>
        <v>0</v>
      </c>
      <c r="FR473" s="31"/>
      <c r="FS473" s="31">
        <f t="shared" si="4988"/>
        <v>0</v>
      </c>
      <c r="FT473" s="31">
        <f t="shared" si="4989"/>
        <v>0</v>
      </c>
      <c r="FU473" s="31">
        <f t="shared" si="4990"/>
        <v>0</v>
      </c>
      <c r="FV473" s="31">
        <f t="shared" si="4991"/>
        <v>1</v>
      </c>
      <c r="FW473" s="31">
        <f t="shared" si="4992"/>
        <v>8</v>
      </c>
      <c r="FX473" s="31">
        <f t="shared" si="4993"/>
        <v>0</v>
      </c>
      <c r="FY473" s="31">
        <f t="shared" si="4994"/>
        <v>0</v>
      </c>
      <c r="FZ473" s="31">
        <f t="shared" si="4995"/>
        <v>0</v>
      </c>
      <c r="GA473" s="31">
        <f t="shared" si="4996"/>
        <v>0</v>
      </c>
      <c r="GB473" s="31">
        <f t="shared" si="4997"/>
        <v>0</v>
      </c>
      <c r="GC473" s="31">
        <f t="shared" si="4998"/>
        <v>0</v>
      </c>
      <c r="GD473" s="31">
        <f t="shared" si="4999"/>
        <v>0</v>
      </c>
      <c r="GE473" s="97">
        <f t="shared" si="5000"/>
        <v>64</v>
      </c>
      <c r="GF473" s="98">
        <f t="shared" si="5001"/>
        <v>62</v>
      </c>
      <c r="GG473" s="31"/>
      <c r="GH473" s="31"/>
      <c r="GI473" s="31"/>
      <c r="GJ473" s="31"/>
      <c r="GL473" s="7"/>
      <c r="GM473" s="7"/>
      <c r="GN473" s="11"/>
      <c r="GO473" s="33"/>
      <c r="GP473" s="40"/>
      <c r="GR473" s="36"/>
    </row>
    <row r="474" spans="1:200" s="2" customFormat="1" ht="24.95" hidden="1" customHeight="1">
      <c r="A474" s="31"/>
      <c r="B474" s="102" t="s">
        <v>110</v>
      </c>
      <c r="C474" s="45" t="s">
        <v>116</v>
      </c>
      <c r="D474" s="45" t="s">
        <v>112</v>
      </c>
      <c r="E474" s="45" t="s">
        <v>121</v>
      </c>
      <c r="F474" s="45">
        <v>421</v>
      </c>
      <c r="G474" s="45">
        <v>7</v>
      </c>
      <c r="H474" s="45">
        <v>166</v>
      </c>
      <c r="I474" s="45">
        <v>1</v>
      </c>
      <c r="J474" s="45">
        <v>1</v>
      </c>
      <c r="K474" s="45">
        <v>1</v>
      </c>
      <c r="L474" s="44">
        <v>40</v>
      </c>
      <c r="M474" s="99">
        <f>SUM(N474+P474+R474+T474+V474)</f>
        <v>6</v>
      </c>
      <c r="N474" s="62"/>
      <c r="O474" s="58">
        <f>SUM(N474)*I474</f>
        <v>0</v>
      </c>
      <c r="P474" s="62"/>
      <c r="Q474" s="58">
        <f>J474*P474</f>
        <v>0</v>
      </c>
      <c r="R474" s="62">
        <v>0</v>
      </c>
      <c r="S474" s="58">
        <f>SUM(R474)*J474</f>
        <v>0</v>
      </c>
      <c r="T474" s="62">
        <v>6</v>
      </c>
      <c r="U474" s="58">
        <f>SUM(T474)*K474</f>
        <v>6</v>
      </c>
      <c r="V474" s="63"/>
      <c r="W474" s="52"/>
      <c r="X474" s="52"/>
      <c r="Y474" s="52"/>
      <c r="Z474" s="63"/>
      <c r="AA474" s="52"/>
      <c r="AB474" s="63"/>
      <c r="AC474" s="52"/>
      <c r="AD474" s="63"/>
      <c r="AE474" s="108"/>
      <c r="AF474" s="63"/>
      <c r="AG474" s="52"/>
      <c r="AH474" s="63"/>
      <c r="AI474" s="52"/>
      <c r="AJ474" s="63"/>
      <c r="AK474" s="52"/>
      <c r="AL474" s="63"/>
      <c r="AM474" s="52"/>
      <c r="AN474" s="63"/>
      <c r="AO474" s="52"/>
      <c r="AP474" s="63"/>
      <c r="AQ474" s="52"/>
      <c r="AR474" s="63"/>
      <c r="AS474" s="52"/>
      <c r="AT474" s="63"/>
      <c r="AU474" s="52"/>
      <c r="AV474" s="63"/>
      <c r="AW474" s="52"/>
      <c r="AX474" s="63"/>
      <c r="AY474" s="52"/>
      <c r="AZ474" s="63"/>
      <c r="BA474" s="52"/>
      <c r="BB474" s="63"/>
      <c r="BC474" s="52"/>
      <c r="BD474" s="63"/>
      <c r="BE474" s="52"/>
      <c r="BF474" s="52"/>
      <c r="BG474" s="52">
        <f t="shared" si="4934"/>
        <v>6</v>
      </c>
      <c r="BH474" s="52">
        <f t="shared" si="4935"/>
        <v>6</v>
      </c>
      <c r="BI474" s="31"/>
      <c r="BJ474" s="31"/>
      <c r="BK474" s="31"/>
      <c r="BL474" s="31"/>
      <c r="BM474" s="31"/>
      <c r="BN474" s="44" t="s">
        <v>110</v>
      </c>
      <c r="BO474" s="45" t="s">
        <v>116</v>
      </c>
      <c r="BP474" s="45" t="s">
        <v>112</v>
      </c>
      <c r="BQ474" s="45" t="s">
        <v>121</v>
      </c>
      <c r="BR474" s="45">
        <v>218</v>
      </c>
      <c r="BS474" s="45">
        <v>4</v>
      </c>
      <c r="BT474" s="45">
        <v>55</v>
      </c>
      <c r="BU474" s="45">
        <v>1</v>
      </c>
      <c r="BV474" s="45">
        <v>1</v>
      </c>
      <c r="BW474" s="45">
        <v>1</v>
      </c>
      <c r="BX474" s="44">
        <v>70</v>
      </c>
      <c r="BY474" s="99">
        <f t="shared" si="4936"/>
        <v>18</v>
      </c>
      <c r="BZ474" s="62"/>
      <c r="CA474" s="58">
        <f t="shared" ref="CA474:CA475" si="5050">SUM(BZ474)*BU474</f>
        <v>0</v>
      </c>
      <c r="CB474" s="62"/>
      <c r="CC474" s="58">
        <f t="shared" si="5038"/>
        <v>0</v>
      </c>
      <c r="CD474" s="62">
        <v>0</v>
      </c>
      <c r="CE474" s="58">
        <f t="shared" ref="CE474:CE475" si="5051">SUM(CD474)*BV474</f>
        <v>0</v>
      </c>
      <c r="CF474" s="62">
        <v>18</v>
      </c>
      <c r="CG474" s="58">
        <f t="shared" si="5040"/>
        <v>18</v>
      </c>
      <c r="CH474" s="63"/>
      <c r="CI474" s="52"/>
      <c r="CJ474" s="52"/>
      <c r="CK474" s="52"/>
      <c r="CL474" s="63"/>
      <c r="CM474" s="52"/>
      <c r="CN474" s="63"/>
      <c r="CO474" s="52"/>
      <c r="CP474" s="63"/>
      <c r="CQ474" s="108"/>
      <c r="CR474" s="63"/>
      <c r="CS474" s="52"/>
      <c r="CT474" s="63"/>
      <c r="CU474" s="52"/>
      <c r="CV474" s="63"/>
      <c r="CW474" s="52"/>
      <c r="CX474" s="63"/>
      <c r="CY474" s="52"/>
      <c r="CZ474" s="63"/>
      <c r="DA474" s="52"/>
      <c r="DB474" s="63"/>
      <c r="DC474" s="52"/>
      <c r="DD474" s="63"/>
      <c r="DE474" s="52"/>
      <c r="DF474" s="63"/>
      <c r="DG474" s="52"/>
      <c r="DH474" s="63"/>
      <c r="DI474" s="52"/>
      <c r="DJ474" s="63"/>
      <c r="DK474" s="52"/>
      <c r="DL474" s="63"/>
      <c r="DM474" s="52"/>
      <c r="DN474" s="63"/>
      <c r="DO474" s="52"/>
      <c r="DP474" s="63"/>
      <c r="DQ474" s="52"/>
      <c r="DR474" s="52"/>
      <c r="DS474" s="52">
        <f t="shared" si="4952"/>
        <v>18</v>
      </c>
      <c r="DT474" s="52">
        <f t="shared" si="4953"/>
        <v>18</v>
      </c>
      <c r="DU474" s="31"/>
      <c r="DV474" s="31"/>
      <c r="DW474" s="31"/>
      <c r="DX474" s="31"/>
      <c r="DY474" s="31"/>
      <c r="DZ474" s="95"/>
      <c r="EA474" s="95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0">
        <f t="shared" si="4957"/>
        <v>0</v>
      </c>
      <c r="EN474" s="31">
        <f t="shared" si="4958"/>
        <v>0</v>
      </c>
      <c r="EO474" s="31">
        <f t="shared" si="4959"/>
        <v>0</v>
      </c>
      <c r="EP474" s="31">
        <f t="shared" si="4960"/>
        <v>0</v>
      </c>
      <c r="EQ474" s="31">
        <f t="shared" si="4961"/>
        <v>0</v>
      </c>
      <c r="ER474" s="31">
        <f t="shared" si="4962"/>
        <v>24</v>
      </c>
      <c r="ES474" s="31">
        <f t="shared" si="4963"/>
        <v>24</v>
      </c>
      <c r="ET474" s="31">
        <f t="shared" si="4964"/>
        <v>0</v>
      </c>
      <c r="EU474" s="31">
        <f t="shared" si="4965"/>
        <v>0</v>
      </c>
      <c r="EV474" s="31">
        <f t="shared" si="4966"/>
        <v>0</v>
      </c>
      <c r="EW474" s="30">
        <f t="shared" si="4967"/>
        <v>0</v>
      </c>
      <c r="EX474" s="31">
        <f t="shared" si="4968"/>
        <v>0</v>
      </c>
      <c r="EY474" s="31">
        <f t="shared" si="4969"/>
        <v>0</v>
      </c>
      <c r="EZ474" s="31">
        <f t="shared" si="4970"/>
        <v>0</v>
      </c>
      <c r="FA474" s="31">
        <f t="shared" si="4971"/>
        <v>0</v>
      </c>
      <c r="FB474" s="31">
        <f t="shared" si="4972"/>
        <v>0</v>
      </c>
      <c r="FC474" s="31">
        <f t="shared" si="4973"/>
        <v>0</v>
      </c>
      <c r="FD474" s="31">
        <f t="shared" si="4974"/>
        <v>0</v>
      </c>
      <c r="FE474" s="31">
        <f t="shared" si="4975"/>
        <v>0</v>
      </c>
      <c r="FF474" s="31">
        <f t="shared" si="4976"/>
        <v>0</v>
      </c>
      <c r="FG474" s="30">
        <f t="shared" si="4977"/>
        <v>0</v>
      </c>
      <c r="FH474" s="31">
        <f t="shared" si="4978"/>
        <v>0</v>
      </c>
      <c r="FI474" s="31">
        <f t="shared" si="4979"/>
        <v>0</v>
      </c>
      <c r="FJ474" s="31">
        <f t="shared" si="4980"/>
        <v>0</v>
      </c>
      <c r="FK474" s="31">
        <f t="shared" si="4981"/>
        <v>0</v>
      </c>
      <c r="FL474" s="31">
        <f t="shared" si="4982"/>
        <v>0</v>
      </c>
      <c r="FM474" s="31">
        <f t="shared" si="4983"/>
        <v>0</v>
      </c>
      <c r="FN474" s="31">
        <f t="shared" si="4984"/>
        <v>0</v>
      </c>
      <c r="FO474" s="31">
        <f t="shared" si="4985"/>
        <v>0</v>
      </c>
      <c r="FP474" s="31">
        <f t="shared" si="4986"/>
        <v>0</v>
      </c>
      <c r="FQ474" s="31">
        <f t="shared" si="4987"/>
        <v>0</v>
      </c>
      <c r="FR474" s="31"/>
      <c r="FS474" s="31">
        <f t="shared" si="4988"/>
        <v>0</v>
      </c>
      <c r="FT474" s="31">
        <f t="shared" si="4989"/>
        <v>0</v>
      </c>
      <c r="FU474" s="31">
        <f t="shared" si="4990"/>
        <v>0</v>
      </c>
      <c r="FV474" s="31">
        <f t="shared" si="4991"/>
        <v>0</v>
      </c>
      <c r="FW474" s="31">
        <f t="shared" si="4992"/>
        <v>0</v>
      </c>
      <c r="FX474" s="31">
        <f t="shared" si="4993"/>
        <v>0</v>
      </c>
      <c r="FY474" s="31">
        <f t="shared" si="4994"/>
        <v>0</v>
      </c>
      <c r="FZ474" s="31">
        <f t="shared" si="4995"/>
        <v>0</v>
      </c>
      <c r="GA474" s="31">
        <f t="shared" si="4996"/>
        <v>0</v>
      </c>
      <c r="GB474" s="31">
        <f t="shared" si="4997"/>
        <v>0</v>
      </c>
      <c r="GC474" s="31">
        <f t="shared" si="4998"/>
        <v>0</v>
      </c>
      <c r="GD474" s="31">
        <f t="shared" si="4999"/>
        <v>0</v>
      </c>
      <c r="GE474" s="97">
        <f t="shared" si="5000"/>
        <v>24</v>
      </c>
      <c r="GF474" s="98">
        <f t="shared" si="5001"/>
        <v>24</v>
      </c>
      <c r="GG474" s="31"/>
      <c r="GH474" s="31"/>
      <c r="GI474" s="31"/>
      <c r="GJ474" s="31"/>
      <c r="GL474" s="7"/>
      <c r="GM474" s="7"/>
      <c r="GN474" s="11"/>
      <c r="GO474" s="33"/>
      <c r="GP474" s="40"/>
      <c r="GR474" s="36"/>
    </row>
    <row r="475" spans="1:200" s="2" customFormat="1" ht="24.95" hidden="1" customHeight="1">
      <c r="A475" s="31"/>
      <c r="B475" s="102" t="s">
        <v>110</v>
      </c>
      <c r="C475" s="45" t="s">
        <v>116</v>
      </c>
      <c r="D475" s="45" t="s">
        <v>112</v>
      </c>
      <c r="E475" s="45" t="s">
        <v>121</v>
      </c>
      <c r="F475" s="45">
        <v>415</v>
      </c>
      <c r="G475" s="45">
        <v>7</v>
      </c>
      <c r="H475" s="45">
        <v>166</v>
      </c>
      <c r="I475" s="45">
        <v>1</v>
      </c>
      <c r="J475" s="45">
        <v>1</v>
      </c>
      <c r="K475" s="45">
        <v>1</v>
      </c>
      <c r="L475" s="44">
        <v>40</v>
      </c>
      <c r="M475" s="99">
        <f>SUM(N475+P475+R475+T475+V475)</f>
        <v>6</v>
      </c>
      <c r="N475" s="62"/>
      <c r="O475" s="58">
        <f>SUM(N475)*I475</f>
        <v>0</v>
      </c>
      <c r="P475" s="62"/>
      <c r="Q475" s="58">
        <f>J475*P475</f>
        <v>0</v>
      </c>
      <c r="R475" s="62">
        <v>0</v>
      </c>
      <c r="S475" s="58">
        <f>SUM(R475)*J475</f>
        <v>0</v>
      </c>
      <c r="T475" s="62">
        <v>6</v>
      </c>
      <c r="U475" s="58">
        <f>SUM(T475)*K475</f>
        <v>6</v>
      </c>
      <c r="V475" s="63"/>
      <c r="W475" s="52"/>
      <c r="X475" s="52"/>
      <c r="Y475" s="52"/>
      <c r="Z475" s="63"/>
      <c r="AA475" s="52"/>
      <c r="AB475" s="63"/>
      <c r="AC475" s="52"/>
      <c r="AD475" s="63"/>
      <c r="AE475" s="108"/>
      <c r="AF475" s="63"/>
      <c r="AG475" s="52"/>
      <c r="AH475" s="63"/>
      <c r="AI475" s="52"/>
      <c r="AJ475" s="63"/>
      <c r="AK475" s="52"/>
      <c r="AL475" s="63"/>
      <c r="AM475" s="52"/>
      <c r="AN475" s="63"/>
      <c r="AO475" s="52"/>
      <c r="AP475" s="63"/>
      <c r="AQ475" s="52"/>
      <c r="AR475" s="63"/>
      <c r="AS475" s="52"/>
      <c r="AT475" s="63"/>
      <c r="AU475" s="52"/>
      <c r="AV475" s="63"/>
      <c r="AW475" s="52"/>
      <c r="AX475" s="63"/>
      <c r="AY475" s="52"/>
      <c r="AZ475" s="63"/>
      <c r="BA475" s="52"/>
      <c r="BB475" s="63"/>
      <c r="BC475" s="52"/>
      <c r="BD475" s="63"/>
      <c r="BE475" s="52"/>
      <c r="BF475" s="52"/>
      <c r="BG475" s="52">
        <f t="shared" si="4934"/>
        <v>6</v>
      </c>
      <c r="BH475" s="52">
        <f t="shared" si="4935"/>
        <v>6</v>
      </c>
      <c r="BI475" s="31"/>
      <c r="BJ475" s="31"/>
      <c r="BK475" s="31"/>
      <c r="BL475" s="31"/>
      <c r="BM475" s="31"/>
      <c r="BN475" s="44" t="s">
        <v>110</v>
      </c>
      <c r="BO475" s="45" t="s">
        <v>116</v>
      </c>
      <c r="BP475" s="45" t="s">
        <v>112</v>
      </c>
      <c r="BQ475" s="45" t="s">
        <v>121</v>
      </c>
      <c r="BR475" s="45">
        <v>314</v>
      </c>
      <c r="BS475" s="45">
        <v>6</v>
      </c>
      <c r="BT475" s="45">
        <v>73</v>
      </c>
      <c r="BU475" s="45">
        <v>1</v>
      </c>
      <c r="BV475" s="45">
        <v>1</v>
      </c>
      <c r="BW475" s="45">
        <v>1</v>
      </c>
      <c r="BX475" s="104">
        <v>70</v>
      </c>
      <c r="BY475" s="99">
        <f t="shared" si="4936"/>
        <v>6</v>
      </c>
      <c r="BZ475" s="62"/>
      <c r="CA475" s="58">
        <f t="shared" si="5050"/>
        <v>0</v>
      </c>
      <c r="CB475" s="62"/>
      <c r="CC475" s="58">
        <f t="shared" si="5038"/>
        <v>0</v>
      </c>
      <c r="CD475" s="62"/>
      <c r="CE475" s="58">
        <f t="shared" si="5051"/>
        <v>0</v>
      </c>
      <c r="CF475" s="62">
        <v>6</v>
      </c>
      <c r="CG475" s="58">
        <f t="shared" si="5040"/>
        <v>6</v>
      </c>
      <c r="CH475" s="63"/>
      <c r="CI475" s="52"/>
      <c r="CJ475" s="52"/>
      <c r="CK475" s="52"/>
      <c r="CL475" s="63"/>
      <c r="CM475" s="52"/>
      <c r="CN475" s="63"/>
      <c r="CO475" s="52"/>
      <c r="CP475" s="63"/>
      <c r="CQ475" s="108"/>
      <c r="CR475" s="63"/>
      <c r="CS475" s="52"/>
      <c r="CT475" s="63"/>
      <c r="CU475" s="52"/>
      <c r="CV475" s="63"/>
      <c r="CW475" s="52"/>
      <c r="CX475" s="63"/>
      <c r="CY475" s="52"/>
      <c r="CZ475" s="63"/>
      <c r="DA475" s="52"/>
      <c r="DB475" s="63"/>
      <c r="DC475" s="52"/>
      <c r="DD475" s="63"/>
      <c r="DE475" s="52"/>
      <c r="DF475" s="63"/>
      <c r="DG475" s="52"/>
      <c r="DH475" s="63"/>
      <c r="DI475" s="52"/>
      <c r="DJ475" s="63"/>
      <c r="DK475" s="52"/>
      <c r="DL475" s="63"/>
      <c r="DM475" s="52"/>
      <c r="DN475" s="63"/>
      <c r="DO475" s="52"/>
      <c r="DP475" s="63"/>
      <c r="DQ475" s="52"/>
      <c r="DR475" s="52"/>
      <c r="DS475" s="52">
        <f t="shared" si="4952"/>
        <v>6</v>
      </c>
      <c r="DT475" s="52">
        <f t="shared" si="4953"/>
        <v>6</v>
      </c>
      <c r="DU475" s="31"/>
      <c r="DV475" s="31"/>
      <c r="DW475" s="31"/>
      <c r="DX475" s="31"/>
      <c r="DY475" s="31"/>
      <c r="DZ475" s="95"/>
      <c r="EA475" s="95"/>
      <c r="EB475" s="31"/>
      <c r="EC475" s="31"/>
      <c r="ED475" s="31"/>
      <c r="EE475" s="31"/>
      <c r="EF475" s="31"/>
      <c r="EG475" s="31"/>
      <c r="EH475" s="31"/>
      <c r="EI475" s="31"/>
      <c r="EJ475" s="31">
        <f>SUM(L475+BX475)</f>
        <v>110</v>
      </c>
      <c r="EK475" s="31">
        <f>SUM(M475+BY475)</f>
        <v>12</v>
      </c>
      <c r="EL475" s="31">
        <f t="shared" ref="EL475:EL476" si="5052">SUM(N475+BZ475)</f>
        <v>0</v>
      </c>
      <c r="EM475" s="30">
        <f t="shared" si="4957"/>
        <v>0</v>
      </c>
      <c r="EN475" s="31">
        <f t="shared" si="4958"/>
        <v>0</v>
      </c>
      <c r="EO475" s="31">
        <f t="shared" si="4959"/>
        <v>0</v>
      </c>
      <c r="EP475" s="31">
        <f t="shared" si="4960"/>
        <v>0</v>
      </c>
      <c r="EQ475" s="31">
        <f t="shared" si="4961"/>
        <v>0</v>
      </c>
      <c r="ER475" s="31">
        <f t="shared" si="4962"/>
        <v>12</v>
      </c>
      <c r="ES475" s="31">
        <f t="shared" si="4963"/>
        <v>12</v>
      </c>
      <c r="ET475" s="31">
        <f t="shared" si="4964"/>
        <v>0</v>
      </c>
      <c r="EU475" s="31">
        <f t="shared" si="4965"/>
        <v>0</v>
      </c>
      <c r="EV475" s="31">
        <f t="shared" si="4966"/>
        <v>0</v>
      </c>
      <c r="EW475" s="30">
        <f t="shared" si="4967"/>
        <v>0</v>
      </c>
      <c r="EX475" s="31">
        <f t="shared" si="4968"/>
        <v>0</v>
      </c>
      <c r="EY475" s="31">
        <f t="shared" si="4969"/>
        <v>0</v>
      </c>
      <c r="EZ475" s="31">
        <f t="shared" si="4970"/>
        <v>0</v>
      </c>
      <c r="FA475" s="31">
        <f t="shared" si="4971"/>
        <v>0</v>
      </c>
      <c r="FB475" s="31">
        <f t="shared" si="4972"/>
        <v>0</v>
      </c>
      <c r="FC475" s="31">
        <f t="shared" si="4973"/>
        <v>0</v>
      </c>
      <c r="FD475" s="31">
        <f t="shared" si="4974"/>
        <v>0</v>
      </c>
      <c r="FE475" s="31">
        <f t="shared" si="4975"/>
        <v>0</v>
      </c>
      <c r="FF475" s="31">
        <f t="shared" si="4976"/>
        <v>0</v>
      </c>
      <c r="FG475" s="30">
        <f t="shared" si="4977"/>
        <v>0</v>
      </c>
      <c r="FH475" s="31">
        <f t="shared" si="4978"/>
        <v>0</v>
      </c>
      <c r="FI475" s="31">
        <f t="shared" si="4979"/>
        <v>0</v>
      </c>
      <c r="FJ475" s="31">
        <f t="shared" si="4980"/>
        <v>0</v>
      </c>
      <c r="FK475" s="31">
        <f t="shared" si="4981"/>
        <v>0</v>
      </c>
      <c r="FL475" s="31">
        <f t="shared" si="4982"/>
        <v>0</v>
      </c>
      <c r="FM475" s="31">
        <f t="shared" si="4983"/>
        <v>0</v>
      </c>
      <c r="FN475" s="31">
        <f t="shared" si="4984"/>
        <v>0</v>
      </c>
      <c r="FO475" s="31">
        <f t="shared" si="4985"/>
        <v>0</v>
      </c>
      <c r="FP475" s="31">
        <f t="shared" si="4986"/>
        <v>0</v>
      </c>
      <c r="FQ475" s="31">
        <f t="shared" si="4987"/>
        <v>0</v>
      </c>
      <c r="FR475" s="31"/>
      <c r="FS475" s="31">
        <f t="shared" si="4988"/>
        <v>0</v>
      </c>
      <c r="FT475" s="31">
        <f t="shared" si="4989"/>
        <v>0</v>
      </c>
      <c r="FU475" s="31">
        <f t="shared" si="4990"/>
        <v>0</v>
      </c>
      <c r="FV475" s="31">
        <f t="shared" si="4991"/>
        <v>0</v>
      </c>
      <c r="FW475" s="31">
        <f t="shared" si="4992"/>
        <v>0</v>
      </c>
      <c r="FX475" s="31">
        <f t="shared" si="4993"/>
        <v>0</v>
      </c>
      <c r="FY475" s="31">
        <f t="shared" si="4994"/>
        <v>0</v>
      </c>
      <c r="FZ475" s="31">
        <f t="shared" si="4995"/>
        <v>0</v>
      </c>
      <c r="GA475" s="31">
        <f t="shared" si="4996"/>
        <v>0</v>
      </c>
      <c r="GB475" s="31">
        <f t="shared" si="4997"/>
        <v>0</v>
      </c>
      <c r="GC475" s="31">
        <f t="shared" si="4998"/>
        <v>0</v>
      </c>
      <c r="GD475" s="31">
        <f t="shared" si="4999"/>
        <v>0</v>
      </c>
      <c r="GE475" s="97">
        <f t="shared" si="5000"/>
        <v>12</v>
      </c>
      <c r="GF475" s="98">
        <f t="shared" si="5001"/>
        <v>12</v>
      </c>
      <c r="GG475" s="31"/>
      <c r="GH475" s="31"/>
      <c r="GI475" s="31"/>
      <c r="GJ475" s="31"/>
      <c r="GL475" s="7"/>
      <c r="GM475" s="7"/>
      <c r="GN475" s="11"/>
      <c r="GO475" s="33"/>
      <c r="GP475" s="40"/>
      <c r="GR475" s="36"/>
    </row>
    <row r="476" spans="1:200" s="2" customFormat="1" ht="24.95" hidden="1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107">
        <f t="shared" ref="M476:M479" si="5053">SUM(N476+P476+T476+V476+AR476*2)</f>
        <v>0</v>
      </c>
      <c r="N476" s="62"/>
      <c r="O476" s="52"/>
      <c r="P476" s="62"/>
      <c r="Q476" s="52"/>
      <c r="R476" s="62"/>
      <c r="S476" s="52"/>
      <c r="T476" s="62"/>
      <c r="U476" s="52"/>
      <c r="V476" s="63"/>
      <c r="W476" s="52"/>
      <c r="X476" s="52"/>
      <c r="Y476" s="52"/>
      <c r="Z476" s="63"/>
      <c r="AA476" s="52"/>
      <c r="AB476" s="63"/>
      <c r="AC476" s="52"/>
      <c r="AD476" s="63"/>
      <c r="AE476" s="108"/>
      <c r="AF476" s="63"/>
      <c r="AG476" s="52"/>
      <c r="AH476" s="63"/>
      <c r="AI476" s="52"/>
      <c r="AJ476" s="63"/>
      <c r="AK476" s="52"/>
      <c r="AL476" s="63"/>
      <c r="AM476" s="52"/>
      <c r="AN476" s="63"/>
      <c r="AO476" s="52"/>
      <c r="AP476" s="63"/>
      <c r="AQ476" s="52"/>
      <c r="AR476" s="63"/>
      <c r="AS476" s="52"/>
      <c r="AT476" s="63"/>
      <c r="AU476" s="52"/>
      <c r="AV476" s="63"/>
      <c r="AW476" s="52"/>
      <c r="AX476" s="63"/>
      <c r="AY476" s="52"/>
      <c r="AZ476" s="63"/>
      <c r="BA476" s="52"/>
      <c r="BB476" s="63"/>
      <c r="BC476" s="52"/>
      <c r="BD476" s="63"/>
      <c r="BE476" s="52"/>
      <c r="BF476" s="52"/>
      <c r="BG476" s="52">
        <f t="shared" si="4934"/>
        <v>0</v>
      </c>
      <c r="BH476" s="52">
        <f t="shared" si="4935"/>
        <v>0</v>
      </c>
      <c r="BI476" s="31"/>
      <c r="BJ476" s="31"/>
      <c r="BK476" s="31"/>
      <c r="BL476" s="31"/>
      <c r="BM476" s="31"/>
      <c r="BN476" s="44" t="s">
        <v>110</v>
      </c>
      <c r="BO476" s="45" t="s">
        <v>116</v>
      </c>
      <c r="BP476" s="45" t="s">
        <v>112</v>
      </c>
      <c r="BQ476" s="45" t="s">
        <v>121</v>
      </c>
      <c r="BR476" s="45">
        <v>316</v>
      </c>
      <c r="BS476" s="45">
        <v>6</v>
      </c>
      <c r="BT476" s="45">
        <v>73</v>
      </c>
      <c r="BU476" s="45">
        <v>1</v>
      </c>
      <c r="BV476" s="45">
        <v>1</v>
      </c>
      <c r="BW476" s="45">
        <v>1</v>
      </c>
      <c r="BX476" s="104">
        <v>70</v>
      </c>
      <c r="BY476" s="99">
        <f t="shared" ref="BY476:BY477" si="5054">SUM(BZ476+CB476+CD476+CF476+CH476)</f>
        <v>18</v>
      </c>
      <c r="BZ476" s="62"/>
      <c r="CA476" s="58">
        <f t="shared" ref="CA476" si="5055">SUM(BZ476)*BU476</f>
        <v>0</v>
      </c>
      <c r="CB476" s="62"/>
      <c r="CC476" s="58">
        <f t="shared" ref="CC476:CC477" si="5056">BV476*CB476</f>
        <v>0</v>
      </c>
      <c r="CD476" s="62"/>
      <c r="CE476" s="58">
        <f t="shared" ref="CE476" si="5057">SUM(CD476)*BV476</f>
        <v>0</v>
      </c>
      <c r="CF476" s="62">
        <v>18</v>
      </c>
      <c r="CG476" s="58">
        <f t="shared" ref="CG476:CG477" si="5058">SUM(CF476)*BW476</f>
        <v>18</v>
      </c>
      <c r="CH476" s="63"/>
      <c r="CI476" s="52"/>
      <c r="CJ476" s="52"/>
      <c r="CK476" s="52"/>
      <c r="CL476" s="63"/>
      <c r="CM476" s="52"/>
      <c r="CN476" s="63"/>
      <c r="CO476" s="52"/>
      <c r="CP476" s="63"/>
      <c r="CQ476" s="108"/>
      <c r="CR476" s="63"/>
      <c r="CS476" s="52"/>
      <c r="CT476" s="63"/>
      <c r="CU476" s="52"/>
      <c r="CV476" s="63"/>
      <c r="CW476" s="52"/>
      <c r="CX476" s="63"/>
      <c r="CY476" s="52"/>
      <c r="CZ476" s="63"/>
      <c r="DA476" s="52"/>
      <c r="DB476" s="63"/>
      <c r="DC476" s="52"/>
      <c r="DD476" s="63"/>
      <c r="DE476" s="52"/>
      <c r="DF476" s="63"/>
      <c r="DG476" s="52"/>
      <c r="DH476" s="63"/>
      <c r="DI476" s="52"/>
      <c r="DJ476" s="63"/>
      <c r="DK476" s="52"/>
      <c r="DL476" s="63"/>
      <c r="DM476" s="52"/>
      <c r="DN476" s="63"/>
      <c r="DO476" s="52"/>
      <c r="DP476" s="63"/>
      <c r="DQ476" s="52"/>
      <c r="DR476" s="52"/>
      <c r="DS476" s="52">
        <f t="shared" si="4952"/>
        <v>18</v>
      </c>
      <c r="DT476" s="52">
        <f t="shared" si="4953"/>
        <v>18</v>
      </c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>
        <f>SUM(L476+BX476)</f>
        <v>70</v>
      </c>
      <c r="EK476" s="31">
        <f>SUM(M476+BY476)</f>
        <v>18</v>
      </c>
      <c r="EL476" s="31">
        <f t="shared" si="5052"/>
        <v>0</v>
      </c>
      <c r="EM476" s="30">
        <f t="shared" si="4957"/>
        <v>0</v>
      </c>
      <c r="EN476" s="31">
        <f t="shared" si="4958"/>
        <v>0</v>
      </c>
      <c r="EO476" s="31">
        <f t="shared" si="4959"/>
        <v>0</v>
      </c>
      <c r="EP476" s="31">
        <f t="shared" si="4960"/>
        <v>0</v>
      </c>
      <c r="EQ476" s="31">
        <f t="shared" si="4961"/>
        <v>0</v>
      </c>
      <c r="ER476" s="31">
        <f t="shared" si="4962"/>
        <v>18</v>
      </c>
      <c r="ES476" s="31">
        <f t="shared" si="4963"/>
        <v>18</v>
      </c>
      <c r="ET476" s="31">
        <f t="shared" si="4964"/>
        <v>0</v>
      </c>
      <c r="EU476" s="31">
        <f t="shared" si="4965"/>
        <v>0</v>
      </c>
      <c r="EV476" s="31">
        <f t="shared" si="4966"/>
        <v>0</v>
      </c>
      <c r="EW476" s="30">
        <f t="shared" si="4967"/>
        <v>0</v>
      </c>
      <c r="EX476" s="31">
        <f t="shared" si="4968"/>
        <v>0</v>
      </c>
      <c r="EY476" s="31">
        <f t="shared" si="4969"/>
        <v>0</v>
      </c>
      <c r="EZ476" s="31">
        <f t="shared" si="4970"/>
        <v>0</v>
      </c>
      <c r="FA476" s="31">
        <f t="shared" si="4971"/>
        <v>0</v>
      </c>
      <c r="FB476" s="31">
        <f t="shared" si="4972"/>
        <v>0</v>
      </c>
      <c r="FC476" s="31">
        <f t="shared" si="4973"/>
        <v>0</v>
      </c>
      <c r="FD476" s="31">
        <f t="shared" si="4974"/>
        <v>0</v>
      </c>
      <c r="FE476" s="31">
        <f t="shared" si="4975"/>
        <v>0</v>
      </c>
      <c r="FF476" s="31">
        <f t="shared" si="4976"/>
        <v>0</v>
      </c>
      <c r="FG476" s="30">
        <f t="shared" si="4977"/>
        <v>0</v>
      </c>
      <c r="FH476" s="31">
        <f t="shared" si="4978"/>
        <v>0</v>
      </c>
      <c r="FI476" s="31">
        <f t="shared" si="4979"/>
        <v>0</v>
      </c>
      <c r="FJ476" s="31">
        <f t="shared" si="4980"/>
        <v>0</v>
      </c>
      <c r="FK476" s="31">
        <f t="shared" si="4981"/>
        <v>0</v>
      </c>
      <c r="FL476" s="31">
        <f t="shared" si="4982"/>
        <v>0</v>
      </c>
      <c r="FM476" s="31">
        <f t="shared" si="4983"/>
        <v>0</v>
      </c>
      <c r="FN476" s="31">
        <f t="shared" si="4984"/>
        <v>0</v>
      </c>
      <c r="FO476" s="31">
        <f t="shared" si="4985"/>
        <v>0</v>
      </c>
      <c r="FP476" s="31">
        <f t="shared" si="4986"/>
        <v>0</v>
      </c>
      <c r="FQ476" s="31">
        <f t="shared" si="4987"/>
        <v>0</v>
      </c>
      <c r="FR476" s="31"/>
      <c r="FS476" s="31">
        <f t="shared" si="4988"/>
        <v>0</v>
      </c>
      <c r="FT476" s="31">
        <f t="shared" si="4989"/>
        <v>0</v>
      </c>
      <c r="FU476" s="31">
        <f t="shared" si="4990"/>
        <v>0</v>
      </c>
      <c r="FV476" s="31">
        <f t="shared" si="4991"/>
        <v>0</v>
      </c>
      <c r="FW476" s="31">
        <f t="shared" si="4992"/>
        <v>0</v>
      </c>
      <c r="FX476" s="31">
        <f t="shared" si="4993"/>
        <v>0</v>
      </c>
      <c r="FY476" s="31">
        <f t="shared" si="4994"/>
        <v>0</v>
      </c>
      <c r="FZ476" s="31">
        <f t="shared" si="4995"/>
        <v>0</v>
      </c>
      <c r="GA476" s="31">
        <f t="shared" si="4996"/>
        <v>0</v>
      </c>
      <c r="GB476" s="31">
        <f t="shared" si="4997"/>
        <v>0</v>
      </c>
      <c r="GC476" s="31">
        <f t="shared" si="4998"/>
        <v>0</v>
      </c>
      <c r="GD476" s="31">
        <f t="shared" si="4999"/>
        <v>0</v>
      </c>
      <c r="GE476" s="97">
        <f t="shared" si="5000"/>
        <v>18</v>
      </c>
      <c r="GF476" s="98">
        <f t="shared" si="5001"/>
        <v>18</v>
      </c>
      <c r="GG476" s="31"/>
      <c r="GH476" s="31"/>
      <c r="GI476" s="31"/>
      <c r="GJ476" s="31"/>
      <c r="GL476" s="7"/>
      <c r="GM476" s="7"/>
      <c r="GN476" s="11"/>
      <c r="GO476" s="33"/>
      <c r="GP476" s="40"/>
      <c r="GR476" s="36"/>
    </row>
    <row r="477" spans="1:200" s="2" customFormat="1" ht="24.95" hidden="1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107">
        <f t="shared" si="5053"/>
        <v>0</v>
      </c>
      <c r="N477" s="62"/>
      <c r="O477" s="52"/>
      <c r="P477" s="62"/>
      <c r="Q477" s="52"/>
      <c r="R477" s="62"/>
      <c r="S477" s="52"/>
      <c r="T477" s="62"/>
      <c r="U477" s="52"/>
      <c r="V477" s="63"/>
      <c r="W477" s="52"/>
      <c r="X477" s="52"/>
      <c r="Y477" s="52"/>
      <c r="Z477" s="63"/>
      <c r="AA477" s="52"/>
      <c r="AB477" s="63"/>
      <c r="AC477" s="52"/>
      <c r="AD477" s="63"/>
      <c r="AE477" s="108"/>
      <c r="AF477" s="63"/>
      <c r="AG477" s="52"/>
      <c r="AH477" s="63"/>
      <c r="AI477" s="52"/>
      <c r="AJ477" s="63"/>
      <c r="AK477" s="52"/>
      <c r="AL477" s="63"/>
      <c r="AM477" s="52"/>
      <c r="AN477" s="63"/>
      <c r="AO477" s="52"/>
      <c r="AP477" s="63"/>
      <c r="AQ477" s="52"/>
      <c r="AR477" s="63"/>
      <c r="AS477" s="52"/>
      <c r="AT477" s="63"/>
      <c r="AU477" s="52"/>
      <c r="AV477" s="63"/>
      <c r="AW477" s="52"/>
      <c r="AX477" s="63"/>
      <c r="AY477" s="52"/>
      <c r="AZ477" s="63"/>
      <c r="BA477" s="52"/>
      <c r="BB477" s="63"/>
      <c r="BC477" s="52"/>
      <c r="BD477" s="63"/>
      <c r="BE477" s="52"/>
      <c r="BF477" s="52"/>
      <c r="BG477" s="52">
        <f t="shared" si="4934"/>
        <v>0</v>
      </c>
      <c r="BH477" s="52">
        <f t="shared" si="4935"/>
        <v>0</v>
      </c>
      <c r="BI477" s="31"/>
      <c r="BJ477" s="31"/>
      <c r="BK477" s="31"/>
      <c r="BL477" s="31"/>
      <c r="BM477" s="31"/>
      <c r="BN477" s="44" t="s">
        <v>110</v>
      </c>
      <c r="BO477" s="45" t="s">
        <v>116</v>
      </c>
      <c r="BP477" s="45" t="s">
        <v>112</v>
      </c>
      <c r="BQ477" s="45" t="s">
        <v>121</v>
      </c>
      <c r="BR477" s="45">
        <v>415</v>
      </c>
      <c r="BS477" s="45">
        <v>8</v>
      </c>
      <c r="BT477" s="45">
        <v>25</v>
      </c>
      <c r="BU477" s="45">
        <v>1</v>
      </c>
      <c r="BV477" s="45">
        <v>1</v>
      </c>
      <c r="BW477" s="45">
        <v>1</v>
      </c>
      <c r="BX477" s="44">
        <v>74</v>
      </c>
      <c r="BY477" s="99">
        <f t="shared" si="5054"/>
        <v>14</v>
      </c>
      <c r="BZ477" s="62"/>
      <c r="CA477" s="58">
        <f t="shared" ref="CA477" si="5059">SUM(BZ477)*BU477</f>
        <v>0</v>
      </c>
      <c r="CB477" s="62"/>
      <c r="CC477" s="58">
        <f t="shared" si="5056"/>
        <v>0</v>
      </c>
      <c r="CD477" s="62">
        <v>0</v>
      </c>
      <c r="CE477" s="58">
        <f t="shared" ref="CE477" si="5060">SUM(CD477)*BV477</f>
        <v>0</v>
      </c>
      <c r="CF477" s="62">
        <v>14</v>
      </c>
      <c r="CG477" s="58">
        <f t="shared" si="5058"/>
        <v>14</v>
      </c>
      <c r="CH477" s="63"/>
      <c r="CI477" s="52"/>
      <c r="CJ477" s="52"/>
      <c r="CK477" s="52"/>
      <c r="CL477" s="63"/>
      <c r="CM477" s="52"/>
      <c r="CN477" s="63"/>
      <c r="CO477" s="52"/>
      <c r="CP477" s="63"/>
      <c r="CQ477" s="108"/>
      <c r="CR477" s="63"/>
      <c r="CS477" s="52"/>
      <c r="CT477" s="63"/>
      <c r="CU477" s="52"/>
      <c r="CV477" s="63"/>
      <c r="CW477" s="52"/>
      <c r="CX477" s="63"/>
      <c r="CY477" s="52"/>
      <c r="CZ477" s="63"/>
      <c r="DA477" s="52"/>
      <c r="DB477" s="63"/>
      <c r="DC477" s="52"/>
      <c r="DD477" s="63"/>
      <c r="DE477" s="52"/>
      <c r="DF477" s="63"/>
      <c r="DG477" s="52"/>
      <c r="DH477" s="63"/>
      <c r="DI477" s="52"/>
      <c r="DJ477" s="63"/>
      <c r="DK477" s="52"/>
      <c r="DL477" s="63"/>
      <c r="DM477" s="52"/>
      <c r="DN477" s="63"/>
      <c r="DO477" s="52"/>
      <c r="DP477" s="63"/>
      <c r="DQ477" s="52"/>
      <c r="DR477" s="52"/>
      <c r="DS477" s="52">
        <f t="shared" si="4952"/>
        <v>14</v>
      </c>
      <c r="DT477" s="52">
        <f t="shared" si="4953"/>
        <v>14</v>
      </c>
      <c r="DU477" s="31"/>
      <c r="DV477" s="31"/>
      <c r="DW477" s="31"/>
      <c r="DX477" s="31"/>
      <c r="DY477" s="31"/>
      <c r="DZ477" s="31"/>
      <c r="EA477" s="31"/>
      <c r="EB477" s="31"/>
      <c r="EC477" s="31"/>
      <c r="ED477" s="31"/>
      <c r="EE477" s="31"/>
      <c r="EF477" s="31"/>
      <c r="EG477" s="31"/>
      <c r="EH477" s="31"/>
      <c r="EI477" s="31"/>
      <c r="EJ477" s="31"/>
      <c r="EK477" s="31"/>
      <c r="EL477" s="31"/>
      <c r="EM477" s="30">
        <f t="shared" si="4957"/>
        <v>0</v>
      </c>
      <c r="EN477" s="31">
        <f t="shared" si="4958"/>
        <v>0</v>
      </c>
      <c r="EO477" s="31">
        <f t="shared" si="4959"/>
        <v>0</v>
      </c>
      <c r="EP477" s="31">
        <f t="shared" si="4960"/>
        <v>0</v>
      </c>
      <c r="EQ477" s="31">
        <f t="shared" si="4961"/>
        <v>0</v>
      </c>
      <c r="ER477" s="31">
        <f t="shared" si="4962"/>
        <v>14</v>
      </c>
      <c r="ES477" s="31">
        <f t="shared" si="4963"/>
        <v>14</v>
      </c>
      <c r="ET477" s="31">
        <f t="shared" si="4964"/>
        <v>0</v>
      </c>
      <c r="EU477" s="31">
        <f t="shared" si="4965"/>
        <v>0</v>
      </c>
      <c r="EV477" s="31">
        <f t="shared" si="4966"/>
        <v>0</v>
      </c>
      <c r="EW477" s="30">
        <f t="shared" si="4967"/>
        <v>0</v>
      </c>
      <c r="EX477" s="31">
        <f t="shared" si="4968"/>
        <v>0</v>
      </c>
      <c r="EY477" s="31">
        <f t="shared" si="4969"/>
        <v>0</v>
      </c>
      <c r="EZ477" s="31">
        <f t="shared" si="4970"/>
        <v>0</v>
      </c>
      <c r="FA477" s="31">
        <f t="shared" si="4971"/>
        <v>0</v>
      </c>
      <c r="FB477" s="31">
        <f t="shared" si="4972"/>
        <v>0</v>
      </c>
      <c r="FC477" s="31">
        <f t="shared" si="4973"/>
        <v>0</v>
      </c>
      <c r="FD477" s="31">
        <f t="shared" si="4974"/>
        <v>0</v>
      </c>
      <c r="FE477" s="31">
        <f t="shared" si="4975"/>
        <v>0</v>
      </c>
      <c r="FF477" s="31">
        <f t="shared" si="4976"/>
        <v>0</v>
      </c>
      <c r="FG477" s="30">
        <f t="shared" si="4977"/>
        <v>0</v>
      </c>
      <c r="FH477" s="31">
        <f t="shared" si="4978"/>
        <v>0</v>
      </c>
      <c r="FI477" s="31">
        <f t="shared" si="4979"/>
        <v>0</v>
      </c>
      <c r="FJ477" s="31">
        <f t="shared" si="4980"/>
        <v>0</v>
      </c>
      <c r="FK477" s="31">
        <f t="shared" si="4981"/>
        <v>0</v>
      </c>
      <c r="FL477" s="31">
        <f t="shared" si="4982"/>
        <v>0</v>
      </c>
      <c r="FM477" s="31">
        <f t="shared" si="4983"/>
        <v>0</v>
      </c>
      <c r="FN477" s="31">
        <f t="shared" si="4984"/>
        <v>0</v>
      </c>
      <c r="FO477" s="31">
        <f t="shared" si="4985"/>
        <v>0</v>
      </c>
      <c r="FP477" s="31">
        <f t="shared" si="4986"/>
        <v>0</v>
      </c>
      <c r="FQ477" s="31">
        <f t="shared" si="4987"/>
        <v>0</v>
      </c>
      <c r="FR477" s="31"/>
      <c r="FS477" s="31">
        <f t="shared" si="4988"/>
        <v>0</v>
      </c>
      <c r="FT477" s="31">
        <f t="shared" si="4989"/>
        <v>0</v>
      </c>
      <c r="FU477" s="31">
        <f t="shared" si="4990"/>
        <v>0</v>
      </c>
      <c r="FV477" s="31">
        <f t="shared" si="4991"/>
        <v>0</v>
      </c>
      <c r="FW477" s="31">
        <f t="shared" si="4992"/>
        <v>0</v>
      </c>
      <c r="FX477" s="31">
        <f t="shared" si="4993"/>
        <v>0</v>
      </c>
      <c r="FY477" s="31">
        <f t="shared" si="4994"/>
        <v>0</v>
      </c>
      <c r="FZ477" s="31">
        <f t="shared" si="4995"/>
        <v>0</v>
      </c>
      <c r="GA477" s="31">
        <f t="shared" si="4996"/>
        <v>0</v>
      </c>
      <c r="GB477" s="31">
        <f t="shared" si="4997"/>
        <v>0</v>
      </c>
      <c r="GC477" s="31">
        <f t="shared" si="4998"/>
        <v>0</v>
      </c>
      <c r="GD477" s="31">
        <f t="shared" si="4999"/>
        <v>0</v>
      </c>
      <c r="GE477" s="97">
        <f t="shared" si="5000"/>
        <v>14</v>
      </c>
      <c r="GF477" s="98">
        <f t="shared" si="5001"/>
        <v>14</v>
      </c>
      <c r="GG477" s="31"/>
      <c r="GH477" s="31"/>
      <c r="GI477" s="31"/>
      <c r="GJ477" s="31"/>
      <c r="GL477" s="7"/>
      <c r="GM477" s="7"/>
      <c r="GN477" s="11"/>
      <c r="GO477" s="33"/>
      <c r="GP477" s="40"/>
      <c r="GR477" s="36"/>
    </row>
    <row r="478" spans="1:200" s="2" customFormat="1" ht="24.95" hidden="1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107">
        <f t="shared" si="5053"/>
        <v>0</v>
      </c>
      <c r="N478" s="62"/>
      <c r="O478" s="52"/>
      <c r="P478" s="62"/>
      <c r="Q478" s="52"/>
      <c r="R478" s="62"/>
      <c r="S478" s="52"/>
      <c r="T478" s="62"/>
      <c r="U478" s="52"/>
      <c r="V478" s="63"/>
      <c r="W478" s="52"/>
      <c r="X478" s="52"/>
      <c r="Y478" s="52"/>
      <c r="Z478" s="63"/>
      <c r="AA478" s="52"/>
      <c r="AB478" s="63"/>
      <c r="AC478" s="52"/>
      <c r="AD478" s="63"/>
      <c r="AE478" s="108"/>
      <c r="AF478" s="63"/>
      <c r="AG478" s="52"/>
      <c r="AH478" s="63"/>
      <c r="AI478" s="52"/>
      <c r="AJ478" s="63"/>
      <c r="AK478" s="52"/>
      <c r="AL478" s="63"/>
      <c r="AM478" s="52"/>
      <c r="AN478" s="63"/>
      <c r="AO478" s="52"/>
      <c r="AP478" s="63"/>
      <c r="AQ478" s="52"/>
      <c r="AR478" s="63"/>
      <c r="AS478" s="52"/>
      <c r="AT478" s="63"/>
      <c r="AU478" s="52"/>
      <c r="AV478" s="63"/>
      <c r="AW478" s="52"/>
      <c r="AX478" s="63"/>
      <c r="AY478" s="52"/>
      <c r="AZ478" s="63"/>
      <c r="BA478" s="52"/>
      <c r="BB478" s="63"/>
      <c r="BC478" s="52"/>
      <c r="BD478" s="63"/>
      <c r="BE478" s="52"/>
      <c r="BF478" s="52"/>
      <c r="BG478" s="52">
        <f t="shared" si="4934"/>
        <v>0</v>
      </c>
      <c r="BH478" s="52">
        <f t="shared" si="4935"/>
        <v>0</v>
      </c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107">
        <f t="shared" ref="BY478:BY479" si="5061">SUM(BZ478+CB478+CF478+CH478+DD478*2)</f>
        <v>0</v>
      </c>
      <c r="BZ478" s="62"/>
      <c r="CA478" s="52"/>
      <c r="CB478" s="62"/>
      <c r="CC478" s="52"/>
      <c r="CD478" s="62"/>
      <c r="CE478" s="52"/>
      <c r="CF478" s="62"/>
      <c r="CG478" s="52"/>
      <c r="CH478" s="63"/>
      <c r="CI478" s="52"/>
      <c r="CJ478" s="52"/>
      <c r="CK478" s="52"/>
      <c r="CL478" s="63"/>
      <c r="CM478" s="52"/>
      <c r="CN478" s="63"/>
      <c r="CO478" s="52"/>
      <c r="CP478" s="63"/>
      <c r="CQ478" s="108"/>
      <c r="CR478" s="63"/>
      <c r="CS478" s="52"/>
      <c r="CT478" s="63"/>
      <c r="CU478" s="52"/>
      <c r="CV478" s="63"/>
      <c r="CW478" s="52"/>
      <c r="CX478" s="63"/>
      <c r="CY478" s="52"/>
      <c r="CZ478" s="63"/>
      <c r="DA478" s="52"/>
      <c r="DB478" s="63"/>
      <c r="DC478" s="52"/>
      <c r="DD478" s="63"/>
      <c r="DE478" s="52"/>
      <c r="DF478" s="63"/>
      <c r="DG478" s="52"/>
      <c r="DH478" s="63"/>
      <c r="DI478" s="52"/>
      <c r="DJ478" s="63"/>
      <c r="DK478" s="52"/>
      <c r="DL478" s="63"/>
      <c r="DM478" s="52"/>
      <c r="DN478" s="63"/>
      <c r="DO478" s="52"/>
      <c r="DP478" s="63"/>
      <c r="DQ478" s="52"/>
      <c r="DR478" s="52"/>
      <c r="DS478" s="52">
        <f t="shared" si="4952"/>
        <v>0</v>
      </c>
      <c r="DT478" s="52">
        <f t="shared" si="4953"/>
        <v>0</v>
      </c>
      <c r="DU478" s="31"/>
      <c r="DV478" s="31"/>
      <c r="DW478" s="31"/>
      <c r="DX478" s="31"/>
      <c r="DY478" s="31"/>
      <c r="DZ478" s="31"/>
      <c r="EA478" s="31"/>
      <c r="EB478" s="31"/>
      <c r="EC478" s="31"/>
      <c r="ED478" s="31"/>
      <c r="EE478" s="31"/>
      <c r="EF478" s="31"/>
      <c r="EG478" s="31"/>
      <c r="EH478" s="31"/>
      <c r="EI478" s="31"/>
      <c r="EJ478" s="31"/>
      <c r="EK478" s="31"/>
      <c r="EL478" s="31"/>
      <c r="EM478" s="30">
        <f t="shared" si="4957"/>
        <v>0</v>
      </c>
      <c r="EN478" s="31">
        <f t="shared" si="4958"/>
        <v>0</v>
      </c>
      <c r="EO478" s="31">
        <f t="shared" si="4959"/>
        <v>0</v>
      </c>
      <c r="EP478" s="31">
        <f t="shared" si="4960"/>
        <v>0</v>
      </c>
      <c r="EQ478" s="31">
        <f t="shared" si="4961"/>
        <v>0</v>
      </c>
      <c r="ER478" s="31">
        <f t="shared" si="4962"/>
        <v>0</v>
      </c>
      <c r="ES478" s="31">
        <f t="shared" si="4963"/>
        <v>0</v>
      </c>
      <c r="ET478" s="31">
        <f t="shared" si="4964"/>
        <v>0</v>
      </c>
      <c r="EU478" s="31">
        <f t="shared" si="4965"/>
        <v>0</v>
      </c>
      <c r="EV478" s="31">
        <f t="shared" si="4966"/>
        <v>0</v>
      </c>
      <c r="EW478" s="30">
        <f t="shared" si="4967"/>
        <v>0</v>
      </c>
      <c r="EX478" s="31">
        <f t="shared" si="4968"/>
        <v>0</v>
      </c>
      <c r="EY478" s="31">
        <f t="shared" si="4969"/>
        <v>0</v>
      </c>
      <c r="EZ478" s="31">
        <f t="shared" si="4970"/>
        <v>0</v>
      </c>
      <c r="FA478" s="31">
        <f t="shared" si="4971"/>
        <v>0</v>
      </c>
      <c r="FB478" s="31">
        <f t="shared" si="4972"/>
        <v>0</v>
      </c>
      <c r="FC478" s="31">
        <f t="shared" si="4973"/>
        <v>0</v>
      </c>
      <c r="FD478" s="31">
        <f t="shared" si="4974"/>
        <v>0</v>
      </c>
      <c r="FE478" s="31">
        <f t="shared" si="4975"/>
        <v>0</v>
      </c>
      <c r="FF478" s="31">
        <f t="shared" si="4976"/>
        <v>0</v>
      </c>
      <c r="FG478" s="30">
        <f t="shared" si="4977"/>
        <v>0</v>
      </c>
      <c r="FH478" s="31">
        <f t="shared" si="4978"/>
        <v>0</v>
      </c>
      <c r="FI478" s="31">
        <f t="shared" si="4979"/>
        <v>0</v>
      </c>
      <c r="FJ478" s="31">
        <f t="shared" si="4980"/>
        <v>0</v>
      </c>
      <c r="FK478" s="31">
        <f t="shared" si="4981"/>
        <v>0</v>
      </c>
      <c r="FL478" s="31">
        <f t="shared" si="4982"/>
        <v>0</v>
      </c>
      <c r="FM478" s="31">
        <f t="shared" si="4983"/>
        <v>0</v>
      </c>
      <c r="FN478" s="31">
        <f t="shared" si="4984"/>
        <v>0</v>
      </c>
      <c r="FO478" s="31">
        <f t="shared" si="4985"/>
        <v>0</v>
      </c>
      <c r="FP478" s="31">
        <f t="shared" si="4986"/>
        <v>0</v>
      </c>
      <c r="FQ478" s="31">
        <f t="shared" si="4987"/>
        <v>0</v>
      </c>
      <c r="FR478" s="31"/>
      <c r="FS478" s="31">
        <f t="shared" si="4988"/>
        <v>0</v>
      </c>
      <c r="FT478" s="31">
        <f t="shared" si="4989"/>
        <v>0</v>
      </c>
      <c r="FU478" s="31">
        <f t="shared" si="4990"/>
        <v>0</v>
      </c>
      <c r="FV478" s="31">
        <f t="shared" si="4991"/>
        <v>0</v>
      </c>
      <c r="FW478" s="31">
        <f t="shared" si="4992"/>
        <v>0</v>
      </c>
      <c r="FX478" s="31">
        <f t="shared" si="4993"/>
        <v>0</v>
      </c>
      <c r="FY478" s="31">
        <f t="shared" si="4994"/>
        <v>0</v>
      </c>
      <c r="FZ478" s="31">
        <f t="shared" si="4995"/>
        <v>0</v>
      </c>
      <c r="GA478" s="31">
        <f t="shared" si="4996"/>
        <v>0</v>
      </c>
      <c r="GB478" s="31">
        <f t="shared" si="4997"/>
        <v>0</v>
      </c>
      <c r="GC478" s="31">
        <f t="shared" si="4998"/>
        <v>0</v>
      </c>
      <c r="GD478" s="31">
        <f t="shared" si="4999"/>
        <v>0</v>
      </c>
      <c r="GE478" s="97">
        <f t="shared" si="5000"/>
        <v>0</v>
      </c>
      <c r="GF478" s="98">
        <f t="shared" si="5001"/>
        <v>0</v>
      </c>
      <c r="GG478" s="31"/>
      <c r="GH478" s="31"/>
      <c r="GI478" s="31"/>
      <c r="GJ478" s="31"/>
      <c r="GL478" s="7"/>
      <c r="GM478" s="7"/>
      <c r="GN478" s="11"/>
      <c r="GO478" s="33"/>
      <c r="GP478" s="40"/>
      <c r="GR478" s="36"/>
    </row>
    <row r="479" spans="1:200" s="4" customFormat="1" ht="24.95" hidden="1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194">
        <f t="shared" si="5053"/>
        <v>0</v>
      </c>
      <c r="N479" s="195"/>
      <c r="O479" s="196"/>
      <c r="P479" s="195"/>
      <c r="Q479" s="196"/>
      <c r="R479" s="195"/>
      <c r="S479" s="196"/>
      <c r="T479" s="195"/>
      <c r="U479" s="196"/>
      <c r="V479" s="197"/>
      <c r="W479" s="196"/>
      <c r="X479" s="196"/>
      <c r="Y479" s="196"/>
      <c r="Z479" s="197"/>
      <c r="AA479" s="196"/>
      <c r="AB479" s="197"/>
      <c r="AC479" s="196"/>
      <c r="AD479" s="197"/>
      <c r="AE479" s="198"/>
      <c r="AF479" s="197"/>
      <c r="AG479" s="196"/>
      <c r="AH479" s="197"/>
      <c r="AI479" s="196"/>
      <c r="AJ479" s="197"/>
      <c r="AK479" s="196"/>
      <c r="AL479" s="197"/>
      <c r="AM479" s="196"/>
      <c r="AN479" s="197"/>
      <c r="AO479" s="196"/>
      <c r="AP479" s="197"/>
      <c r="AQ479" s="196"/>
      <c r="AR479" s="197"/>
      <c r="AS479" s="196"/>
      <c r="AT479" s="197"/>
      <c r="AU479" s="196"/>
      <c r="AV479" s="197"/>
      <c r="AW479" s="196"/>
      <c r="AX479" s="197"/>
      <c r="AY479" s="196"/>
      <c r="AZ479" s="197"/>
      <c r="BA479" s="196"/>
      <c r="BB479" s="197"/>
      <c r="BC479" s="196"/>
      <c r="BD479" s="197"/>
      <c r="BE479" s="196"/>
      <c r="BF479" s="196"/>
      <c r="BG479" s="196">
        <f t="shared" si="4934"/>
        <v>0</v>
      </c>
      <c r="BH479" s="196">
        <f t="shared" si="4935"/>
        <v>0</v>
      </c>
      <c r="BI479" s="88"/>
      <c r="BJ479" s="88"/>
      <c r="BK479" s="88"/>
      <c r="BL479" s="88"/>
      <c r="BM479" s="88"/>
      <c r="BN479" s="88"/>
      <c r="BO479" s="88"/>
      <c r="BP479" s="88"/>
      <c r="BQ479" s="88"/>
      <c r="BR479" s="88"/>
      <c r="BS479" s="88"/>
      <c r="BT479" s="88"/>
      <c r="BU479" s="88"/>
      <c r="BV479" s="88"/>
      <c r="BW479" s="88"/>
      <c r="BX479" s="88"/>
      <c r="BY479" s="194">
        <f t="shared" si="5061"/>
        <v>0</v>
      </c>
      <c r="BZ479" s="195"/>
      <c r="CA479" s="196"/>
      <c r="CB479" s="195"/>
      <c r="CC479" s="196"/>
      <c r="CD479" s="195"/>
      <c r="CE479" s="196"/>
      <c r="CF479" s="195"/>
      <c r="CG479" s="196"/>
      <c r="CH479" s="197"/>
      <c r="CI479" s="196"/>
      <c r="CJ479" s="196"/>
      <c r="CK479" s="196"/>
      <c r="CL479" s="197"/>
      <c r="CM479" s="196"/>
      <c r="CN479" s="197"/>
      <c r="CO479" s="196"/>
      <c r="CP479" s="197"/>
      <c r="CQ479" s="198"/>
      <c r="CR479" s="197"/>
      <c r="CS479" s="196"/>
      <c r="CT479" s="197"/>
      <c r="CU479" s="196"/>
      <c r="CV479" s="197"/>
      <c r="CW479" s="196"/>
      <c r="CX479" s="197"/>
      <c r="CY479" s="196"/>
      <c r="CZ479" s="197"/>
      <c r="DA479" s="196"/>
      <c r="DB479" s="197"/>
      <c r="DC479" s="196"/>
      <c r="DD479" s="197"/>
      <c r="DE479" s="196"/>
      <c r="DF479" s="197"/>
      <c r="DG479" s="196"/>
      <c r="DH479" s="197"/>
      <c r="DI479" s="196"/>
      <c r="DJ479" s="197"/>
      <c r="DK479" s="196"/>
      <c r="DL479" s="197"/>
      <c r="DM479" s="196"/>
      <c r="DN479" s="197"/>
      <c r="DO479" s="196"/>
      <c r="DP479" s="197"/>
      <c r="DQ479" s="196"/>
      <c r="DR479" s="196"/>
      <c r="DS479" s="196">
        <f t="shared" si="4952"/>
        <v>0</v>
      </c>
      <c r="DT479" s="196">
        <f t="shared" si="4953"/>
        <v>0</v>
      </c>
      <c r="DU479" s="88"/>
      <c r="DV479" s="88"/>
      <c r="DW479" s="88"/>
      <c r="DX479" s="88"/>
      <c r="DY479" s="88"/>
      <c r="DZ479" s="88"/>
      <c r="EA479" s="88"/>
      <c r="EB479" s="88"/>
      <c r="EC479" s="88"/>
      <c r="ED479" s="88"/>
      <c r="EE479" s="88"/>
      <c r="EF479" s="88"/>
      <c r="EG479" s="88"/>
      <c r="EH479" s="88"/>
      <c r="EI479" s="88"/>
      <c r="EJ479" s="88">
        <f>SUM(L479+BX479)</f>
        <v>0</v>
      </c>
      <c r="EK479" s="88">
        <f>SUM(M479+BY479)</f>
        <v>0</v>
      </c>
      <c r="EL479" s="88">
        <f>SUM(N479+BZ479)</f>
        <v>0</v>
      </c>
      <c r="EM479" s="199">
        <f t="shared" si="4957"/>
        <v>0</v>
      </c>
      <c r="EN479" s="88">
        <f t="shared" si="4958"/>
        <v>0</v>
      </c>
      <c r="EO479" s="88">
        <f t="shared" si="4959"/>
        <v>0</v>
      </c>
      <c r="EP479" s="88">
        <f t="shared" si="4960"/>
        <v>0</v>
      </c>
      <c r="EQ479" s="88">
        <f t="shared" si="4961"/>
        <v>0</v>
      </c>
      <c r="ER479" s="88">
        <f t="shared" si="4962"/>
        <v>0</v>
      </c>
      <c r="ES479" s="88">
        <f t="shared" si="4963"/>
        <v>0</v>
      </c>
      <c r="ET479" s="88">
        <f t="shared" si="4964"/>
        <v>0</v>
      </c>
      <c r="EU479" s="88">
        <f t="shared" si="4965"/>
        <v>0</v>
      </c>
      <c r="EV479" s="88">
        <f t="shared" si="4966"/>
        <v>0</v>
      </c>
      <c r="EW479" s="199">
        <f t="shared" si="4967"/>
        <v>0</v>
      </c>
      <c r="EX479" s="88">
        <f t="shared" si="4968"/>
        <v>0</v>
      </c>
      <c r="EY479" s="88">
        <f t="shared" si="4969"/>
        <v>0</v>
      </c>
      <c r="EZ479" s="88">
        <f t="shared" si="4970"/>
        <v>0</v>
      </c>
      <c r="FA479" s="88">
        <f t="shared" si="4971"/>
        <v>0</v>
      </c>
      <c r="FB479" s="88">
        <f t="shared" si="4972"/>
        <v>0</v>
      </c>
      <c r="FC479" s="88">
        <f t="shared" si="4973"/>
        <v>0</v>
      </c>
      <c r="FD479" s="88">
        <f t="shared" si="4974"/>
        <v>0</v>
      </c>
      <c r="FE479" s="88">
        <f t="shared" si="4975"/>
        <v>0</v>
      </c>
      <c r="FF479" s="88">
        <f t="shared" si="4976"/>
        <v>0</v>
      </c>
      <c r="FG479" s="199">
        <f t="shared" si="4977"/>
        <v>0</v>
      </c>
      <c r="FH479" s="88">
        <f t="shared" si="4978"/>
        <v>0</v>
      </c>
      <c r="FI479" s="88">
        <f t="shared" si="4979"/>
        <v>0</v>
      </c>
      <c r="FJ479" s="88">
        <f t="shared" si="4980"/>
        <v>0</v>
      </c>
      <c r="FK479" s="88">
        <f t="shared" si="4981"/>
        <v>0</v>
      </c>
      <c r="FL479" s="88">
        <f t="shared" si="4982"/>
        <v>0</v>
      </c>
      <c r="FM479" s="88">
        <f t="shared" si="4983"/>
        <v>0</v>
      </c>
      <c r="FN479" s="88">
        <f t="shared" si="4984"/>
        <v>0</v>
      </c>
      <c r="FO479" s="88">
        <f t="shared" si="4985"/>
        <v>0</v>
      </c>
      <c r="FP479" s="88">
        <f t="shared" si="4986"/>
        <v>0</v>
      </c>
      <c r="FQ479" s="88">
        <f t="shared" si="4987"/>
        <v>0</v>
      </c>
      <c r="FR479" s="88"/>
      <c r="FS479" s="88">
        <f t="shared" si="4988"/>
        <v>0</v>
      </c>
      <c r="FT479" s="88">
        <f t="shared" si="4989"/>
        <v>0</v>
      </c>
      <c r="FU479" s="88">
        <f t="shared" si="4990"/>
        <v>0</v>
      </c>
      <c r="FV479" s="88">
        <f t="shared" si="4991"/>
        <v>0</v>
      </c>
      <c r="FW479" s="88">
        <f t="shared" si="4992"/>
        <v>0</v>
      </c>
      <c r="FX479" s="88">
        <f t="shared" si="4993"/>
        <v>0</v>
      </c>
      <c r="FY479" s="88">
        <f t="shared" si="4994"/>
        <v>0</v>
      </c>
      <c r="FZ479" s="88">
        <f t="shared" si="4995"/>
        <v>0</v>
      </c>
      <c r="GA479" s="88">
        <f t="shared" si="4996"/>
        <v>0</v>
      </c>
      <c r="GB479" s="88">
        <f t="shared" si="4997"/>
        <v>0</v>
      </c>
      <c r="GC479" s="88">
        <f t="shared" si="4998"/>
        <v>0</v>
      </c>
      <c r="GD479" s="88">
        <f t="shared" si="4999"/>
        <v>0</v>
      </c>
      <c r="GE479" s="200">
        <f t="shared" si="5000"/>
        <v>0</v>
      </c>
      <c r="GF479" s="201">
        <f t="shared" si="5001"/>
        <v>0</v>
      </c>
      <c r="GG479" s="88"/>
      <c r="GH479" s="88"/>
      <c r="GI479" s="88"/>
      <c r="GJ479" s="88"/>
      <c r="GL479" s="202"/>
      <c r="GM479" s="202"/>
      <c r="GN479" s="203"/>
      <c r="GO479" s="204"/>
      <c r="GP479" s="216"/>
      <c r="GR479" s="206"/>
    </row>
    <row r="480" spans="1:200" s="273" customFormat="1" ht="24.95" customHeight="1" thickBot="1">
      <c r="A480" s="265">
        <v>32</v>
      </c>
      <c r="B480" s="266" t="s">
        <v>93</v>
      </c>
      <c r="C480" s="266" t="s">
        <v>74</v>
      </c>
      <c r="D480" s="265">
        <v>1</v>
      </c>
      <c r="E480" s="265"/>
      <c r="F480" s="265"/>
      <c r="G480" s="265"/>
      <c r="H480" s="265"/>
      <c r="I480" s="265"/>
      <c r="J480" s="265"/>
      <c r="K480" s="265"/>
      <c r="L480" s="265">
        <f>SUM(L481:L495)</f>
        <v>390</v>
      </c>
      <c r="M480" s="265">
        <f t="shared" ref="M480:BH480" si="5062">SUM(M481:M495)</f>
        <v>260</v>
      </c>
      <c r="N480" s="265">
        <f t="shared" si="5062"/>
        <v>0</v>
      </c>
      <c r="O480" s="265">
        <f t="shared" si="5062"/>
        <v>0</v>
      </c>
      <c r="P480" s="265">
        <f t="shared" si="5062"/>
        <v>0</v>
      </c>
      <c r="Q480" s="265">
        <f t="shared" si="5062"/>
        <v>0</v>
      </c>
      <c r="R480" s="265">
        <f t="shared" si="5062"/>
        <v>100</v>
      </c>
      <c r="S480" s="265">
        <f t="shared" si="5062"/>
        <v>100</v>
      </c>
      <c r="T480" s="265">
        <f t="shared" si="5062"/>
        <v>160</v>
      </c>
      <c r="U480" s="265">
        <f t="shared" si="5062"/>
        <v>166</v>
      </c>
      <c r="V480" s="265">
        <f t="shared" si="5062"/>
        <v>0</v>
      </c>
      <c r="W480" s="265">
        <f t="shared" si="5062"/>
        <v>0</v>
      </c>
      <c r="X480" s="265">
        <f t="shared" si="5062"/>
        <v>0</v>
      </c>
      <c r="Y480" s="265">
        <f t="shared" si="5062"/>
        <v>8</v>
      </c>
      <c r="Z480" s="265">
        <f t="shared" si="5062"/>
        <v>0</v>
      </c>
      <c r="AA480" s="265">
        <f t="shared" si="5062"/>
        <v>0</v>
      </c>
      <c r="AB480" s="265">
        <f t="shared" si="5062"/>
        <v>0</v>
      </c>
      <c r="AC480" s="265">
        <f t="shared" si="5062"/>
        <v>0</v>
      </c>
      <c r="AD480" s="265">
        <f t="shared" si="5062"/>
        <v>0</v>
      </c>
      <c r="AE480" s="265">
        <f t="shared" si="5062"/>
        <v>0</v>
      </c>
      <c r="AF480" s="265">
        <f t="shared" si="5062"/>
        <v>0</v>
      </c>
      <c r="AG480" s="265">
        <f t="shared" si="5062"/>
        <v>0</v>
      </c>
      <c r="AH480" s="265">
        <f t="shared" si="5062"/>
        <v>0</v>
      </c>
      <c r="AI480" s="265">
        <f t="shared" si="5062"/>
        <v>0</v>
      </c>
      <c r="AJ480" s="265">
        <f t="shared" si="5062"/>
        <v>0</v>
      </c>
      <c r="AK480" s="265">
        <f t="shared" si="5062"/>
        <v>0</v>
      </c>
      <c r="AL480" s="265">
        <f t="shared" si="5062"/>
        <v>0</v>
      </c>
      <c r="AM480" s="265">
        <f t="shared" si="5062"/>
        <v>0</v>
      </c>
      <c r="AN480" s="265">
        <f t="shared" si="5062"/>
        <v>0</v>
      </c>
      <c r="AO480" s="265">
        <f t="shared" si="5062"/>
        <v>0</v>
      </c>
      <c r="AP480" s="265">
        <f t="shared" si="5062"/>
        <v>0</v>
      </c>
      <c r="AQ480" s="265">
        <f t="shared" si="5062"/>
        <v>0</v>
      </c>
      <c r="AR480" s="265">
        <f t="shared" si="5062"/>
        <v>6</v>
      </c>
      <c r="AS480" s="277">
        <f t="shared" si="5062"/>
        <v>36</v>
      </c>
      <c r="AT480" s="265">
        <f t="shared" si="5062"/>
        <v>0</v>
      </c>
      <c r="AU480" s="265">
        <f t="shared" si="5062"/>
        <v>0</v>
      </c>
      <c r="AV480" s="265">
        <f t="shared" si="5062"/>
        <v>0</v>
      </c>
      <c r="AW480" s="265">
        <f t="shared" si="5062"/>
        <v>0</v>
      </c>
      <c r="AX480" s="265">
        <f t="shared" si="5062"/>
        <v>2</v>
      </c>
      <c r="AY480" s="265">
        <f t="shared" si="5062"/>
        <v>16</v>
      </c>
      <c r="AZ480" s="265">
        <f t="shared" si="5062"/>
        <v>0</v>
      </c>
      <c r="BA480" s="265">
        <f t="shared" si="5062"/>
        <v>0</v>
      </c>
      <c r="BB480" s="265">
        <f t="shared" si="5062"/>
        <v>0</v>
      </c>
      <c r="BC480" s="265">
        <f t="shared" si="5062"/>
        <v>0</v>
      </c>
      <c r="BD480" s="265">
        <f t="shared" si="5062"/>
        <v>0</v>
      </c>
      <c r="BE480" s="265">
        <f t="shared" si="5062"/>
        <v>0</v>
      </c>
      <c r="BF480" s="265">
        <f t="shared" si="5062"/>
        <v>0</v>
      </c>
      <c r="BG480" s="268">
        <f t="shared" si="5062"/>
        <v>326</v>
      </c>
      <c r="BH480" s="268">
        <f t="shared" si="5062"/>
        <v>318</v>
      </c>
      <c r="BI480" s="265"/>
      <c r="BJ480" s="265"/>
      <c r="BK480" s="265"/>
      <c r="BL480" s="265"/>
      <c r="BM480" s="265">
        <v>32</v>
      </c>
      <c r="BN480" s="266" t="s">
        <v>93</v>
      </c>
      <c r="BO480" s="266" t="s">
        <v>74</v>
      </c>
      <c r="BP480" s="265">
        <v>1</v>
      </c>
      <c r="BQ480" s="265"/>
      <c r="BR480" s="265"/>
      <c r="BS480" s="265"/>
      <c r="BT480" s="265"/>
      <c r="BU480" s="265"/>
      <c r="BV480" s="265"/>
      <c r="BW480" s="265"/>
      <c r="BX480" s="265">
        <f>SUM(BX481:BX495)</f>
        <v>386</v>
      </c>
      <c r="BY480" s="265">
        <f t="shared" ref="BY480:DT480" si="5063">SUM(BY481:BY495)</f>
        <v>320</v>
      </c>
      <c r="BZ480" s="265">
        <f t="shared" si="5063"/>
        <v>0</v>
      </c>
      <c r="CA480" s="265">
        <f t="shared" si="5063"/>
        <v>0</v>
      </c>
      <c r="CB480" s="265">
        <f t="shared" si="5063"/>
        <v>0</v>
      </c>
      <c r="CC480" s="265">
        <f t="shared" si="5063"/>
        <v>0</v>
      </c>
      <c r="CD480" s="265">
        <f t="shared" si="5063"/>
        <v>116</v>
      </c>
      <c r="CE480" s="265">
        <f t="shared" si="5063"/>
        <v>116</v>
      </c>
      <c r="CF480" s="265">
        <f t="shared" si="5063"/>
        <v>204</v>
      </c>
      <c r="CG480" s="265">
        <f t="shared" si="5063"/>
        <v>218</v>
      </c>
      <c r="CH480" s="265">
        <f t="shared" si="5063"/>
        <v>0</v>
      </c>
      <c r="CI480" s="265">
        <f t="shared" si="5063"/>
        <v>0</v>
      </c>
      <c r="CJ480" s="265">
        <f t="shared" si="5063"/>
        <v>4</v>
      </c>
      <c r="CK480" s="265">
        <f t="shared" si="5063"/>
        <v>8</v>
      </c>
      <c r="CL480" s="265">
        <f t="shared" si="5063"/>
        <v>0</v>
      </c>
      <c r="CM480" s="265">
        <f t="shared" si="5063"/>
        <v>0</v>
      </c>
      <c r="CN480" s="265">
        <f t="shared" si="5063"/>
        <v>0</v>
      </c>
      <c r="CO480" s="265">
        <f t="shared" si="5063"/>
        <v>0</v>
      </c>
      <c r="CP480" s="265">
        <f t="shared" si="5063"/>
        <v>0</v>
      </c>
      <c r="CQ480" s="265">
        <f t="shared" si="5063"/>
        <v>0</v>
      </c>
      <c r="CR480" s="265">
        <f t="shared" si="5063"/>
        <v>0</v>
      </c>
      <c r="CS480" s="265">
        <f t="shared" si="5063"/>
        <v>0</v>
      </c>
      <c r="CT480" s="265">
        <f t="shared" si="5063"/>
        <v>0</v>
      </c>
      <c r="CU480" s="265">
        <f t="shared" si="5063"/>
        <v>0</v>
      </c>
      <c r="CV480" s="265">
        <f t="shared" si="5063"/>
        <v>0</v>
      </c>
      <c r="CW480" s="265">
        <f t="shared" si="5063"/>
        <v>0</v>
      </c>
      <c r="CX480" s="265">
        <f t="shared" si="5063"/>
        <v>0</v>
      </c>
      <c r="CY480" s="265">
        <f t="shared" si="5063"/>
        <v>0</v>
      </c>
      <c r="CZ480" s="265">
        <f t="shared" si="5063"/>
        <v>0</v>
      </c>
      <c r="DA480" s="265">
        <f t="shared" si="5063"/>
        <v>0</v>
      </c>
      <c r="DB480" s="265">
        <f t="shared" si="5063"/>
        <v>0</v>
      </c>
      <c r="DC480" s="265">
        <f t="shared" si="5063"/>
        <v>0</v>
      </c>
      <c r="DD480" s="265">
        <f t="shared" si="5063"/>
        <v>5</v>
      </c>
      <c r="DE480" s="277">
        <f t="shared" si="5063"/>
        <v>18</v>
      </c>
      <c r="DF480" s="265">
        <f t="shared" si="5063"/>
        <v>0</v>
      </c>
      <c r="DG480" s="265">
        <f t="shared" si="5063"/>
        <v>0</v>
      </c>
      <c r="DH480" s="265">
        <f t="shared" si="5063"/>
        <v>0</v>
      </c>
      <c r="DI480" s="265">
        <f t="shared" si="5063"/>
        <v>0</v>
      </c>
      <c r="DJ480" s="265">
        <f t="shared" si="5063"/>
        <v>2</v>
      </c>
      <c r="DK480" s="265">
        <f t="shared" si="5063"/>
        <v>16</v>
      </c>
      <c r="DL480" s="265">
        <f t="shared" si="5063"/>
        <v>0</v>
      </c>
      <c r="DM480" s="265">
        <f t="shared" si="5063"/>
        <v>0</v>
      </c>
      <c r="DN480" s="265">
        <f t="shared" si="5063"/>
        <v>0</v>
      </c>
      <c r="DO480" s="265">
        <f t="shared" si="5063"/>
        <v>0</v>
      </c>
      <c r="DP480" s="265">
        <f t="shared" si="5063"/>
        <v>0</v>
      </c>
      <c r="DQ480" s="265">
        <f t="shared" si="5063"/>
        <v>0</v>
      </c>
      <c r="DR480" s="265">
        <f t="shared" si="5063"/>
        <v>0</v>
      </c>
      <c r="DS480" s="282">
        <f t="shared" si="5063"/>
        <v>380</v>
      </c>
      <c r="DT480" s="282">
        <f t="shared" si="5063"/>
        <v>372</v>
      </c>
      <c r="DU480" s="265"/>
      <c r="DV480" s="265"/>
      <c r="DW480" s="265"/>
      <c r="DX480" s="265"/>
      <c r="DY480" s="265">
        <v>32</v>
      </c>
      <c r="DZ480" s="266" t="s">
        <v>93</v>
      </c>
      <c r="EA480" s="266" t="s">
        <v>74</v>
      </c>
      <c r="EB480" s="265">
        <v>1</v>
      </c>
      <c r="EC480" s="265"/>
      <c r="ED480" s="265"/>
      <c r="EE480" s="265"/>
      <c r="EF480" s="265"/>
      <c r="EG480" s="265"/>
      <c r="EH480" s="265"/>
      <c r="EI480" s="265"/>
      <c r="EJ480" s="268">
        <f t="shared" ref="EJ480:EL480" si="5064">SUM(EJ481:EJ495)</f>
        <v>776</v>
      </c>
      <c r="EK480" s="268">
        <f t="shared" si="5064"/>
        <v>580</v>
      </c>
      <c r="EL480" s="268">
        <f t="shared" si="5064"/>
        <v>0</v>
      </c>
      <c r="EM480" s="268">
        <f>SUM(EM481:EM495)</f>
        <v>0</v>
      </c>
      <c r="EN480" s="268">
        <f t="shared" ref="EN480:FA480" si="5065">SUM(EN481:EN495)</f>
        <v>0</v>
      </c>
      <c r="EO480" s="268">
        <f t="shared" si="5065"/>
        <v>0</v>
      </c>
      <c r="EP480" s="268">
        <f t="shared" si="5065"/>
        <v>216</v>
      </c>
      <c r="EQ480" s="268">
        <f t="shared" si="5065"/>
        <v>216</v>
      </c>
      <c r="ER480" s="268">
        <f t="shared" si="5065"/>
        <v>364</v>
      </c>
      <c r="ES480" s="268">
        <f t="shared" si="5065"/>
        <v>384</v>
      </c>
      <c r="ET480" s="268">
        <f t="shared" si="5065"/>
        <v>0</v>
      </c>
      <c r="EU480" s="268">
        <f t="shared" si="5065"/>
        <v>0</v>
      </c>
      <c r="EV480" s="268">
        <f t="shared" si="5065"/>
        <v>4</v>
      </c>
      <c r="EW480" s="268">
        <f t="shared" si="5065"/>
        <v>16</v>
      </c>
      <c r="EX480" s="268">
        <f t="shared" si="5065"/>
        <v>0</v>
      </c>
      <c r="EY480" s="268">
        <f t="shared" si="5065"/>
        <v>0</v>
      </c>
      <c r="EZ480" s="268">
        <f t="shared" si="5065"/>
        <v>0</v>
      </c>
      <c r="FA480" s="268">
        <f t="shared" si="5065"/>
        <v>0</v>
      </c>
      <c r="FB480" s="268">
        <f t="shared" ref="FB480:FQ480" si="5066">SUM(FB481:FB495)</f>
        <v>0</v>
      </c>
      <c r="FC480" s="268">
        <f t="shared" si="5066"/>
        <v>0</v>
      </c>
      <c r="FD480" s="268">
        <f t="shared" si="5066"/>
        <v>0</v>
      </c>
      <c r="FE480" s="268">
        <f t="shared" si="5066"/>
        <v>0</v>
      </c>
      <c r="FF480" s="268">
        <f t="shared" si="5066"/>
        <v>0</v>
      </c>
      <c r="FG480" s="268">
        <f t="shared" si="5066"/>
        <v>0</v>
      </c>
      <c r="FH480" s="268">
        <f t="shared" si="5066"/>
        <v>0</v>
      </c>
      <c r="FI480" s="268">
        <f t="shared" si="5066"/>
        <v>0</v>
      </c>
      <c r="FJ480" s="268">
        <f t="shared" si="5066"/>
        <v>0</v>
      </c>
      <c r="FK480" s="268">
        <f t="shared" si="5066"/>
        <v>0</v>
      </c>
      <c r="FL480" s="268">
        <f t="shared" si="5066"/>
        <v>0</v>
      </c>
      <c r="FM480" s="268">
        <f t="shared" si="5066"/>
        <v>0</v>
      </c>
      <c r="FN480" s="268">
        <f t="shared" si="5066"/>
        <v>0</v>
      </c>
      <c r="FO480" s="268">
        <f t="shared" si="5066"/>
        <v>0</v>
      </c>
      <c r="FP480" s="268">
        <f t="shared" si="5066"/>
        <v>11</v>
      </c>
      <c r="FQ480" s="268">
        <f t="shared" si="5066"/>
        <v>54</v>
      </c>
      <c r="FR480" s="268"/>
      <c r="FS480" s="268">
        <f t="shared" ref="FS480:GD480" si="5067">SUM(FS481:FS495)</f>
        <v>0</v>
      </c>
      <c r="FT480" s="268">
        <f t="shared" si="5067"/>
        <v>0</v>
      </c>
      <c r="FU480" s="268">
        <f t="shared" si="5067"/>
        <v>0</v>
      </c>
      <c r="FV480" s="268">
        <f t="shared" si="5067"/>
        <v>4</v>
      </c>
      <c r="FW480" s="268">
        <f t="shared" si="5067"/>
        <v>32</v>
      </c>
      <c r="FX480" s="268">
        <f t="shared" si="5067"/>
        <v>0</v>
      </c>
      <c r="FY480" s="268">
        <f t="shared" si="5067"/>
        <v>0</v>
      </c>
      <c r="FZ480" s="268">
        <f t="shared" si="5067"/>
        <v>0</v>
      </c>
      <c r="GA480" s="268">
        <f t="shared" si="5067"/>
        <v>0</v>
      </c>
      <c r="GB480" s="268">
        <f t="shared" si="5067"/>
        <v>0</v>
      </c>
      <c r="GC480" s="268">
        <f t="shared" si="5067"/>
        <v>0</v>
      </c>
      <c r="GD480" s="268">
        <f t="shared" si="5067"/>
        <v>0</v>
      </c>
      <c r="GE480" s="271">
        <f>SUM(GE481:GE495)</f>
        <v>706</v>
      </c>
      <c r="GF480" s="272">
        <f t="shared" ref="GF480" si="5068">SUM(GF481:GF495)</f>
        <v>690</v>
      </c>
      <c r="GG480" s="265"/>
      <c r="GH480" s="265"/>
      <c r="GI480" s="265"/>
      <c r="GJ480" s="265"/>
      <c r="GL480" s="274"/>
      <c r="GM480" s="274"/>
      <c r="GN480" s="278"/>
      <c r="GO480" s="278"/>
      <c r="GP480" s="279"/>
      <c r="GR480" s="276"/>
    </row>
    <row r="481" spans="1:200" s="6" customFormat="1" ht="24.75" hidden="1" customHeight="1">
      <c r="A481" s="80"/>
      <c r="B481" s="254" t="s">
        <v>110</v>
      </c>
      <c r="C481" s="228" t="s">
        <v>134</v>
      </c>
      <c r="D481" s="245" t="s">
        <v>112</v>
      </c>
      <c r="E481" s="228" t="s">
        <v>135</v>
      </c>
      <c r="F481" s="228">
        <v>434</v>
      </c>
      <c r="G481" s="245">
        <v>5</v>
      </c>
      <c r="H481" s="228">
        <v>25</v>
      </c>
      <c r="I481" s="228">
        <v>1</v>
      </c>
      <c r="J481" s="228">
        <v>1</v>
      </c>
      <c r="K481" s="228">
        <v>1</v>
      </c>
      <c r="L481" s="227">
        <v>36</v>
      </c>
      <c r="M481" s="229">
        <f t="shared" ref="M481:M485" si="5069">SUM(N481+P481+R481+T481+V481)</f>
        <v>36</v>
      </c>
      <c r="N481" s="230"/>
      <c r="O481" s="231">
        <f t="shared" ref="O481:O483" si="5070">SUM(N481)*I481</f>
        <v>0</v>
      </c>
      <c r="P481" s="230"/>
      <c r="Q481" s="231">
        <f t="shared" ref="Q481:Q490" si="5071">J481*P481</f>
        <v>0</v>
      </c>
      <c r="R481" s="230">
        <v>30</v>
      </c>
      <c r="S481" s="231">
        <f t="shared" ref="S481:S483" si="5072">SUM(R481)*J481</f>
        <v>30</v>
      </c>
      <c r="T481" s="230">
        <v>6</v>
      </c>
      <c r="U481" s="231">
        <f t="shared" ref="U481:U483" si="5073">SUM(T481)*K481</f>
        <v>6</v>
      </c>
      <c r="V481" s="230"/>
      <c r="W481" s="231">
        <f t="shared" ref="W481:W483" si="5074">SUM(V481)*J481*5</f>
        <v>0</v>
      </c>
      <c r="X481" s="232">
        <f t="shared" ref="X481:X483" si="5075">SUM(K481*AX481*2+K481*AZ481*2)</f>
        <v>0</v>
      </c>
      <c r="Y481" s="232">
        <v>2</v>
      </c>
      <c r="Z481" s="230"/>
      <c r="AA481" s="231"/>
      <c r="AB481" s="230"/>
      <c r="AC481" s="232">
        <f t="shared" ref="AC481:AC486" si="5076">SUM(AB481)*3*H481/5</f>
        <v>0</v>
      </c>
      <c r="AD481" s="230"/>
      <c r="AE481" s="233">
        <f t="shared" ref="AE481:AE486" si="5077">SUM(AD481*H481*(30+4))</f>
        <v>0</v>
      </c>
      <c r="AF481" s="230"/>
      <c r="AG481" s="234">
        <f t="shared" ref="AG481:AG487" si="5078">SUM(AF481*H481*3)</f>
        <v>0</v>
      </c>
      <c r="AH481" s="230"/>
      <c r="AI481" s="232">
        <f t="shared" ref="AI481:AI487" si="5079">SUM(AH481*H481/3)</f>
        <v>0</v>
      </c>
      <c r="AJ481" s="230"/>
      <c r="AK481" s="232">
        <f t="shared" ref="AK481:AK486" si="5080">SUM(AJ481*H481*2/3)</f>
        <v>0</v>
      </c>
      <c r="AL481" s="230"/>
      <c r="AM481" s="231">
        <f t="shared" ref="AM481" si="5081">SUM(AL481*H481)</f>
        <v>0</v>
      </c>
      <c r="AN481" s="230"/>
      <c r="AO481" s="231">
        <f t="shared" ref="AO481:AO487" si="5082">SUM(AN481*J481)</f>
        <v>0</v>
      </c>
      <c r="AP481" s="230"/>
      <c r="AQ481" s="232">
        <f t="shared" ref="AQ481:AQ487" si="5083">SUM(AP481*H481*2)</f>
        <v>0</v>
      </c>
      <c r="AR481" s="230">
        <v>1</v>
      </c>
      <c r="AS481" s="232">
        <f>AR481*J481*6*1</f>
        <v>6</v>
      </c>
      <c r="AT481" s="230"/>
      <c r="AU481" s="232">
        <f t="shared" ref="AU481:AU487" si="5084">AT481*H481/3</f>
        <v>0</v>
      </c>
      <c r="AV481" s="230"/>
      <c r="AW481" s="234">
        <f t="shared" ref="AW481:AW487" si="5085">SUM(AV481*H481/3)</f>
        <v>0</v>
      </c>
      <c r="AX481" s="230"/>
      <c r="AY481" s="232">
        <f t="shared" ref="AY481:AY482" si="5086">SUM(J481*AX481*8*2)</f>
        <v>0</v>
      </c>
      <c r="AZ481" s="230"/>
      <c r="BA481" s="232">
        <f t="shared" ref="BA481:BA486" si="5087">SUM(AZ481*K481*5*6)</f>
        <v>0</v>
      </c>
      <c r="BB481" s="230"/>
      <c r="BC481" s="232">
        <f t="shared" ref="BC481:BC486" si="5088">SUM(BB481*K481*4*6)</f>
        <v>0</v>
      </c>
      <c r="BD481" s="230"/>
      <c r="BE481" s="234"/>
      <c r="BF481" s="234"/>
      <c r="BG481" s="234">
        <f t="shared" ref="BG481:BG495" si="5089">SUM(AO481+BE481+BC481+BA481+AY481+AW481+AS481+AQ481+AK481+AM481+AI481+AG481+AE481+AC481+AA481+Y481+X481+W481+U481+Q481+O481+S481+AU481)</f>
        <v>44</v>
      </c>
      <c r="BH481" s="234">
        <f t="shared" ref="BH481:BH495" si="5090">SUM(O481+Q481+U481+W481+X481+AS481+AW481+AY481+BA481+BC481+S481+AQ481)</f>
        <v>42</v>
      </c>
      <c r="BI481" s="80"/>
      <c r="BJ481" s="80"/>
      <c r="BK481" s="80"/>
      <c r="BL481" s="80"/>
      <c r="BM481" s="80"/>
      <c r="BN481" s="227" t="s">
        <v>110</v>
      </c>
      <c r="BO481" s="228" t="s">
        <v>134</v>
      </c>
      <c r="BP481" s="245" t="s">
        <v>112</v>
      </c>
      <c r="BQ481" s="228" t="s">
        <v>135</v>
      </c>
      <c r="BR481" s="228">
        <v>434</v>
      </c>
      <c r="BS481" s="245">
        <v>8</v>
      </c>
      <c r="BT481" s="228">
        <v>25</v>
      </c>
      <c r="BU481" s="228">
        <v>1</v>
      </c>
      <c r="BV481" s="228">
        <v>1</v>
      </c>
      <c r="BW481" s="228">
        <v>1</v>
      </c>
      <c r="BX481" s="256">
        <v>44</v>
      </c>
      <c r="BY481" s="229">
        <f t="shared" ref="BY481:BY484" si="5091">SUM(BZ481+CB481+CD481+CF481+CH481)</f>
        <v>44</v>
      </c>
      <c r="BZ481" s="230"/>
      <c r="CA481" s="231">
        <f t="shared" ref="CA481" si="5092">SUM(BZ481)*BU481</f>
        <v>0</v>
      </c>
      <c r="CB481" s="230"/>
      <c r="CC481" s="231">
        <f t="shared" ref="CC481:CC484" si="5093">BV481*CB481</f>
        <v>0</v>
      </c>
      <c r="CD481" s="230">
        <v>26</v>
      </c>
      <c r="CE481" s="231">
        <f t="shared" ref="CE481" si="5094">SUM(CD481)*BV481</f>
        <v>26</v>
      </c>
      <c r="CF481" s="230">
        <v>18</v>
      </c>
      <c r="CG481" s="231">
        <f t="shared" ref="CG481:CG483" si="5095">SUM(CF481)*BW481</f>
        <v>18</v>
      </c>
      <c r="CH481" s="230"/>
      <c r="CI481" s="231">
        <f t="shared" ref="CI481:CI483" si="5096">SUM(CH481)*BV481*5</f>
        <v>0</v>
      </c>
      <c r="CJ481" s="232">
        <f t="shared" ref="CJ481:CJ483" si="5097">SUM(BW481*DJ481*2+BW481*DL481*2)</f>
        <v>0</v>
      </c>
      <c r="CK481" s="232">
        <v>2</v>
      </c>
      <c r="CL481" s="230"/>
      <c r="CM481" s="231"/>
      <c r="CN481" s="230"/>
      <c r="CO481" s="232">
        <f t="shared" ref="CO481:CO484" si="5098">SUM(CN481)*3*BT481/5</f>
        <v>0</v>
      </c>
      <c r="CP481" s="230"/>
      <c r="CQ481" s="233">
        <f t="shared" ref="CQ481:CQ485" si="5099">SUM(CP481*BT481*(30+4))</f>
        <v>0</v>
      </c>
      <c r="CR481" s="230"/>
      <c r="CS481" s="234">
        <f t="shared" ref="CS481:CS485" si="5100">SUM(CR481*BT481*3)</f>
        <v>0</v>
      </c>
      <c r="CT481" s="230"/>
      <c r="CU481" s="232">
        <f t="shared" ref="CU481:CU485" si="5101">SUM(CT481*BT481/3)</f>
        <v>0</v>
      </c>
      <c r="CV481" s="230"/>
      <c r="CW481" s="232">
        <f t="shared" ref="CW481:CW484" si="5102">SUM(CV481*BT481*2/3)</f>
        <v>0</v>
      </c>
      <c r="CX481" s="230"/>
      <c r="CY481" s="231">
        <f t="shared" ref="CY481" si="5103">SUM(CX481*BT481)</f>
        <v>0</v>
      </c>
      <c r="CZ481" s="230"/>
      <c r="DA481" s="231">
        <f t="shared" ref="DA481" si="5104">SUM(CZ481*BV481)</f>
        <v>0</v>
      </c>
      <c r="DB481" s="230"/>
      <c r="DC481" s="232">
        <f t="shared" ref="DC481:DC485" si="5105">SUM(DB481*BT481*2)</f>
        <v>0</v>
      </c>
      <c r="DD481" s="230">
        <v>1</v>
      </c>
      <c r="DE481" s="232">
        <f>DD481*BV481*6*1</f>
        <v>6</v>
      </c>
      <c r="DF481" s="230"/>
      <c r="DG481" s="232">
        <f t="shared" ref="DG481:DG485" si="5106">DF481*BT481/3</f>
        <v>0</v>
      </c>
      <c r="DH481" s="230"/>
      <c r="DI481" s="234">
        <f t="shared" ref="DI481:DI485" si="5107">SUM(DH481*BT481/3)</f>
        <v>0</v>
      </c>
      <c r="DJ481" s="230"/>
      <c r="DK481" s="232">
        <f t="shared" ref="DK481:DK482" si="5108">SUM(BV481*DJ481*8*2)</f>
        <v>0</v>
      </c>
      <c r="DL481" s="230"/>
      <c r="DM481" s="232">
        <f t="shared" ref="DM481:DM485" si="5109">SUM(DL481*BW481*5*6)</f>
        <v>0</v>
      </c>
      <c r="DN481" s="230"/>
      <c r="DO481" s="232">
        <f t="shared" ref="DO481:DO485" si="5110">SUM(DN481*BW481*4*6)</f>
        <v>0</v>
      </c>
      <c r="DP481" s="230"/>
      <c r="DQ481" s="234">
        <f t="shared" ref="DQ481:DQ485" si="5111">SUM(DP481*50)</f>
        <v>0</v>
      </c>
      <c r="DR481" s="234"/>
      <c r="DS481" s="234">
        <f t="shared" ref="DS481:DS495" si="5112">SUM(DA481+DQ481+DO481+DM481+DK481+DI481+DE481+DC481+CW481+CY481+CU481+CS481+CQ481+CO481+CM481+CK481+CJ481+CI481+CG481+CC481+CA481+CE481+DG481)</f>
        <v>52</v>
      </c>
      <c r="DT481" s="234">
        <f t="shared" ref="DT481:DT495" si="5113">SUM(CA481+CC481+CG481+CI481+CJ481+DE481+DI481+DK481+DM481+DO481+CE481+DC481)</f>
        <v>50</v>
      </c>
      <c r="DU481" s="80"/>
      <c r="DV481" s="80"/>
      <c r="DW481" s="80"/>
      <c r="DX481" s="80"/>
      <c r="DY481" s="80"/>
      <c r="DZ481" s="234"/>
      <c r="EA481" s="236"/>
      <c r="EB481" s="236"/>
      <c r="EC481" s="80"/>
      <c r="ED481" s="80"/>
      <c r="EE481" s="80"/>
      <c r="EF481" s="80"/>
      <c r="EG481" s="80"/>
      <c r="EH481" s="80"/>
      <c r="EI481" s="80"/>
      <c r="EJ481" s="80">
        <f t="shared" ref="EJ481:EJ495" si="5114">SUM(L481+BX481)</f>
        <v>80</v>
      </c>
      <c r="EK481" s="80">
        <f t="shared" ref="EK481:EK495" si="5115">SUM(M481+BY481)</f>
        <v>80</v>
      </c>
      <c r="EL481" s="80">
        <f t="shared" ref="EL481:EL495" si="5116">SUM(N481+BZ481)</f>
        <v>0</v>
      </c>
      <c r="EM481" s="237">
        <f t="shared" ref="EM481:EM495" si="5117">SUM(O481+CA481)</f>
        <v>0</v>
      </c>
      <c r="EN481" s="80">
        <f t="shared" ref="EN481:EN495" si="5118">SUM(P481+CB481)</f>
        <v>0</v>
      </c>
      <c r="EO481" s="80">
        <f t="shared" ref="EO481:EO495" si="5119">SUM(Q481+CC481)</f>
        <v>0</v>
      </c>
      <c r="EP481" s="80">
        <f t="shared" ref="EP481:EP495" si="5120">SUM(R481+CD481)</f>
        <v>56</v>
      </c>
      <c r="EQ481" s="80">
        <f t="shared" ref="EQ481:EQ495" si="5121">SUM(S481+CE481)</f>
        <v>56</v>
      </c>
      <c r="ER481" s="80">
        <f t="shared" ref="ER481:ER495" si="5122">SUM(T481+CF481)</f>
        <v>24</v>
      </c>
      <c r="ES481" s="80">
        <f t="shared" ref="ES481:ES495" si="5123">SUM(U481+CG481)</f>
        <v>24</v>
      </c>
      <c r="ET481" s="80">
        <f t="shared" ref="ET481:ET495" si="5124">SUM(V481+CH481)</f>
        <v>0</v>
      </c>
      <c r="EU481" s="80">
        <f t="shared" ref="EU481:EU495" si="5125">SUM(W481+CI481)</f>
        <v>0</v>
      </c>
      <c r="EV481" s="80">
        <f t="shared" ref="EV481:EV495" si="5126">SUM(X481+CJ481)</f>
        <v>0</v>
      </c>
      <c r="EW481" s="237">
        <f t="shared" ref="EW481:EW495" si="5127">SUM(Y481+CK481)</f>
        <v>4</v>
      </c>
      <c r="EX481" s="80">
        <f t="shared" ref="EX481:EX495" si="5128">SUM(Z481+CL481)</f>
        <v>0</v>
      </c>
      <c r="EY481" s="80">
        <f t="shared" ref="EY481:EY495" si="5129">SUM(AA481+CM481)</f>
        <v>0</v>
      </c>
      <c r="EZ481" s="80">
        <f t="shared" ref="EZ481:EZ495" si="5130">SUM(AB481+CN481)</f>
        <v>0</v>
      </c>
      <c r="FA481" s="80">
        <f t="shared" ref="FA481:FA495" si="5131">SUM(AC481+CO481)</f>
        <v>0</v>
      </c>
      <c r="FB481" s="80">
        <f t="shared" ref="FB481:FB495" si="5132">SUM(AD481+CP481)</f>
        <v>0</v>
      </c>
      <c r="FC481" s="80">
        <f t="shared" ref="FC481:FC495" si="5133">SUM(AE481+CQ481)</f>
        <v>0</v>
      </c>
      <c r="FD481" s="80">
        <f t="shared" ref="FD481:FD495" si="5134">SUM(AF481+CR481)</f>
        <v>0</v>
      </c>
      <c r="FE481" s="80">
        <f t="shared" ref="FE481:FE495" si="5135">SUM(AG481+CS481)</f>
        <v>0</v>
      </c>
      <c r="FF481" s="80">
        <f t="shared" ref="FF481:FF495" si="5136">SUM(AH481+CT481)</f>
        <v>0</v>
      </c>
      <c r="FG481" s="237">
        <f t="shared" ref="FG481:FG495" si="5137">SUM(AI481+CU481)</f>
        <v>0</v>
      </c>
      <c r="FH481" s="80">
        <f t="shared" ref="FH481:FH495" si="5138">SUM(AJ481+CV481)</f>
        <v>0</v>
      </c>
      <c r="FI481" s="80">
        <f t="shared" ref="FI481:FI495" si="5139">SUM(AK481+CW481)</f>
        <v>0</v>
      </c>
      <c r="FJ481" s="80">
        <f t="shared" ref="FJ481:FJ495" si="5140">SUM(AL481+CX481)</f>
        <v>0</v>
      </c>
      <c r="FK481" s="80">
        <f t="shared" ref="FK481:FK495" si="5141">SUM(AM481+CY481)</f>
        <v>0</v>
      </c>
      <c r="FL481" s="80">
        <f t="shared" ref="FL481:FL495" si="5142">SUM(AN481+CZ481)</f>
        <v>0</v>
      </c>
      <c r="FM481" s="80">
        <f t="shared" ref="FM481:FM495" si="5143">SUM(AO481+DA481)</f>
        <v>0</v>
      </c>
      <c r="FN481" s="80">
        <f t="shared" ref="FN481:FN495" si="5144">SUM(AP481+DB481)</f>
        <v>0</v>
      </c>
      <c r="FO481" s="80">
        <f t="shared" ref="FO481:FO495" si="5145">SUM(AQ481+DC481)</f>
        <v>0</v>
      </c>
      <c r="FP481" s="80">
        <f t="shared" ref="FP481:FP495" si="5146">SUM(AR481+DD481)</f>
        <v>2</v>
      </c>
      <c r="FQ481" s="80">
        <f t="shared" ref="FQ481:FQ495" si="5147">SUM(AS481+DE481)</f>
        <v>12</v>
      </c>
      <c r="FR481" s="80"/>
      <c r="FS481" s="80">
        <f t="shared" ref="FS481:FS495" si="5148">SUM(AU481+DG481)</f>
        <v>0</v>
      </c>
      <c r="FT481" s="80">
        <f t="shared" ref="FT481:FT495" si="5149">SUM(AV481+DH481)</f>
        <v>0</v>
      </c>
      <c r="FU481" s="80">
        <f t="shared" ref="FU481:FU495" si="5150">SUM(AW481+DI481)</f>
        <v>0</v>
      </c>
      <c r="FV481" s="80">
        <f t="shared" ref="FV481:FV495" si="5151">SUM(AX481+DJ481)</f>
        <v>0</v>
      </c>
      <c r="FW481" s="80">
        <f t="shared" ref="FW481:FW495" si="5152">SUM(AY481+DK481)</f>
        <v>0</v>
      </c>
      <c r="FX481" s="80">
        <f t="shared" ref="FX481:FX495" si="5153">SUM(AZ481+DL481)</f>
        <v>0</v>
      </c>
      <c r="FY481" s="80">
        <f t="shared" ref="FY481:FY495" si="5154">SUM(BA481+DM481)</f>
        <v>0</v>
      </c>
      <c r="FZ481" s="80">
        <f t="shared" ref="FZ481:FZ495" si="5155">SUM(BB481+DN481)</f>
        <v>0</v>
      </c>
      <c r="GA481" s="80">
        <f t="shared" ref="GA481:GA495" si="5156">SUM(BC481+DO481)</f>
        <v>0</v>
      </c>
      <c r="GB481" s="80">
        <f t="shared" ref="GB481:GB495" si="5157">SUM(BD481+DP481)</f>
        <v>0</v>
      </c>
      <c r="GC481" s="80">
        <f t="shared" ref="GC481:GC495" si="5158">SUM(BE481+DQ481)</f>
        <v>0</v>
      </c>
      <c r="GD481" s="80">
        <f t="shared" ref="GD481:GD495" si="5159">SUM(BF481+DR481)</f>
        <v>0</v>
      </c>
      <c r="GE481" s="238">
        <f t="shared" ref="GE481:GE495" si="5160">SUM(BG481+DS481)</f>
        <v>96</v>
      </c>
      <c r="GF481" s="239">
        <f t="shared" ref="GF481:GF495" si="5161">SUM(BH481+DT481)</f>
        <v>92</v>
      </c>
      <c r="GG481" s="80"/>
      <c r="GH481" s="80"/>
      <c r="GI481" s="80"/>
      <c r="GJ481" s="80"/>
      <c r="GL481" s="240"/>
      <c r="GM481" s="240"/>
      <c r="GN481" s="241"/>
      <c r="GO481" s="242"/>
      <c r="GP481" s="247"/>
      <c r="GR481" s="244"/>
    </row>
    <row r="482" spans="1:200" s="2" customFormat="1" ht="24.95" hidden="1" customHeight="1">
      <c r="A482" s="31"/>
      <c r="B482" s="44" t="s">
        <v>110</v>
      </c>
      <c r="C482" s="45" t="s">
        <v>134</v>
      </c>
      <c r="D482" s="45" t="s">
        <v>112</v>
      </c>
      <c r="E482" s="45" t="s">
        <v>135</v>
      </c>
      <c r="F482" s="45">
        <v>231</v>
      </c>
      <c r="G482" s="45">
        <v>3</v>
      </c>
      <c r="H482" s="45">
        <v>50</v>
      </c>
      <c r="I482" s="45">
        <v>1</v>
      </c>
      <c r="J482" s="45">
        <v>1</v>
      </c>
      <c r="K482" s="45">
        <v>1</v>
      </c>
      <c r="L482" s="44">
        <v>38</v>
      </c>
      <c r="M482" s="99">
        <f t="shared" si="5069"/>
        <v>38</v>
      </c>
      <c r="N482" s="62"/>
      <c r="O482" s="58">
        <f t="shared" si="5070"/>
        <v>0</v>
      </c>
      <c r="P482" s="62"/>
      <c r="Q482" s="58">
        <f t="shared" si="5071"/>
        <v>0</v>
      </c>
      <c r="R482" s="62"/>
      <c r="S482" s="58">
        <f t="shared" si="5072"/>
        <v>0</v>
      </c>
      <c r="T482" s="62">
        <v>38</v>
      </c>
      <c r="U482" s="58">
        <f t="shared" si="5073"/>
        <v>38</v>
      </c>
      <c r="V482" s="62"/>
      <c r="W482" s="58">
        <f t="shared" si="5074"/>
        <v>0</v>
      </c>
      <c r="X482" s="51">
        <f t="shared" si="5075"/>
        <v>0</v>
      </c>
      <c r="Y482" s="51">
        <v>2</v>
      </c>
      <c r="Z482" s="62"/>
      <c r="AA482" s="58"/>
      <c r="AB482" s="62"/>
      <c r="AC482" s="51">
        <f t="shared" si="5076"/>
        <v>0</v>
      </c>
      <c r="AD482" s="62"/>
      <c r="AE482" s="100">
        <f t="shared" si="5077"/>
        <v>0</v>
      </c>
      <c r="AF482" s="62"/>
      <c r="AG482" s="52">
        <f t="shared" si="5078"/>
        <v>0</v>
      </c>
      <c r="AH482" s="62"/>
      <c r="AI482" s="51">
        <f t="shared" si="5079"/>
        <v>0</v>
      </c>
      <c r="AJ482" s="62"/>
      <c r="AK482" s="51">
        <f t="shared" si="5080"/>
        <v>0</v>
      </c>
      <c r="AL482" s="62"/>
      <c r="AM482" s="58">
        <f>SUM(AL482*H482)</f>
        <v>0</v>
      </c>
      <c r="AN482" s="62"/>
      <c r="AO482" s="58">
        <f t="shared" si="5082"/>
        <v>0</v>
      </c>
      <c r="AP482" s="62"/>
      <c r="AQ482" s="51">
        <f t="shared" si="5083"/>
        <v>0</v>
      </c>
      <c r="AR482" s="62">
        <v>1</v>
      </c>
      <c r="AS482" s="51">
        <f>AR482*J482*6*1</f>
        <v>6</v>
      </c>
      <c r="AT482" s="62"/>
      <c r="AU482" s="51">
        <f t="shared" si="5084"/>
        <v>0</v>
      </c>
      <c r="AV482" s="62"/>
      <c r="AW482" s="52">
        <f t="shared" si="5085"/>
        <v>0</v>
      </c>
      <c r="AX482" s="62"/>
      <c r="AY482" s="51">
        <f t="shared" si="5086"/>
        <v>0</v>
      </c>
      <c r="AZ482" s="62"/>
      <c r="BA482" s="51">
        <f t="shared" si="5087"/>
        <v>0</v>
      </c>
      <c r="BB482" s="62"/>
      <c r="BC482" s="51">
        <f t="shared" si="5088"/>
        <v>0</v>
      </c>
      <c r="BD482" s="62"/>
      <c r="BE482" s="52">
        <f t="shared" ref="BE482" si="5162">SUM(BD482*50)</f>
        <v>0</v>
      </c>
      <c r="BF482" s="52"/>
      <c r="BG482" s="52">
        <f t="shared" si="5089"/>
        <v>46</v>
      </c>
      <c r="BH482" s="52">
        <f t="shared" si="5090"/>
        <v>44</v>
      </c>
      <c r="BI482" s="44"/>
      <c r="BJ482" s="44"/>
      <c r="BK482" s="44"/>
      <c r="BL482" s="44"/>
      <c r="BM482" s="31"/>
      <c r="BN482" s="44" t="s">
        <v>110</v>
      </c>
      <c r="BO482" s="45" t="s">
        <v>134</v>
      </c>
      <c r="BP482" s="45" t="s">
        <v>112</v>
      </c>
      <c r="BQ482" s="45" t="s">
        <v>135</v>
      </c>
      <c r="BR482" s="45">
        <v>231</v>
      </c>
      <c r="BS482" s="45">
        <v>4</v>
      </c>
      <c r="BT482" s="45">
        <v>49</v>
      </c>
      <c r="BU482" s="45">
        <v>1</v>
      </c>
      <c r="BV482" s="45">
        <v>1</v>
      </c>
      <c r="BW482" s="45">
        <v>1</v>
      </c>
      <c r="BX482" s="44">
        <v>60</v>
      </c>
      <c r="BY482" s="99">
        <f t="shared" si="5091"/>
        <v>60</v>
      </c>
      <c r="BZ482" s="62"/>
      <c r="CA482" s="58">
        <f t="shared" ref="CA482:CA483" si="5163">SUM(BZ482)*BU482</f>
        <v>0</v>
      </c>
      <c r="CB482" s="62"/>
      <c r="CC482" s="58">
        <f t="shared" si="5093"/>
        <v>0</v>
      </c>
      <c r="CD482" s="62"/>
      <c r="CE482" s="58">
        <f t="shared" ref="CE482:CE483" si="5164">SUM(CD482)*BV482</f>
        <v>0</v>
      </c>
      <c r="CF482" s="62">
        <v>60</v>
      </c>
      <c r="CG482" s="58">
        <f t="shared" si="5095"/>
        <v>60</v>
      </c>
      <c r="CH482" s="62"/>
      <c r="CI482" s="58">
        <f t="shared" si="5096"/>
        <v>0</v>
      </c>
      <c r="CJ482" s="51">
        <f t="shared" si="5097"/>
        <v>0</v>
      </c>
      <c r="CK482" s="51">
        <v>2</v>
      </c>
      <c r="CL482" s="62"/>
      <c r="CM482" s="58"/>
      <c r="CN482" s="62"/>
      <c r="CO482" s="51">
        <f t="shared" si="5098"/>
        <v>0</v>
      </c>
      <c r="CP482" s="62"/>
      <c r="CQ482" s="100">
        <f t="shared" si="5099"/>
        <v>0</v>
      </c>
      <c r="CR482" s="62"/>
      <c r="CS482" s="52">
        <f t="shared" si="5100"/>
        <v>0</v>
      </c>
      <c r="CT482" s="62"/>
      <c r="CU482" s="51">
        <f t="shared" si="5101"/>
        <v>0</v>
      </c>
      <c r="CV482" s="62"/>
      <c r="CW482" s="51">
        <f t="shared" si="5102"/>
        <v>0</v>
      </c>
      <c r="CX482" s="62"/>
      <c r="CY482" s="58">
        <f>SUM(CX482*BT482)</f>
        <v>0</v>
      </c>
      <c r="CZ482" s="62"/>
      <c r="DA482" s="58">
        <f t="shared" ref="DA482:DA483" si="5165">SUM(CZ482*BV482)</f>
        <v>0</v>
      </c>
      <c r="DB482" s="62"/>
      <c r="DC482" s="51">
        <f t="shared" si="5105"/>
        <v>0</v>
      </c>
      <c r="DD482" s="62">
        <v>1</v>
      </c>
      <c r="DE482" s="51">
        <f>DD482*BV482*6*1</f>
        <v>6</v>
      </c>
      <c r="DF482" s="62"/>
      <c r="DG482" s="51">
        <f t="shared" si="5106"/>
        <v>0</v>
      </c>
      <c r="DH482" s="62"/>
      <c r="DI482" s="52">
        <f t="shared" si="5107"/>
        <v>0</v>
      </c>
      <c r="DJ482" s="62"/>
      <c r="DK482" s="51">
        <f t="shared" si="5108"/>
        <v>0</v>
      </c>
      <c r="DL482" s="62"/>
      <c r="DM482" s="51">
        <f t="shared" si="5109"/>
        <v>0</v>
      </c>
      <c r="DN482" s="62"/>
      <c r="DO482" s="51">
        <f t="shared" si="5110"/>
        <v>0</v>
      </c>
      <c r="DP482" s="62"/>
      <c r="DQ482" s="52">
        <f t="shared" si="5111"/>
        <v>0</v>
      </c>
      <c r="DR482" s="52"/>
      <c r="DS482" s="52">
        <f t="shared" si="5112"/>
        <v>68</v>
      </c>
      <c r="DT482" s="52">
        <f t="shared" si="5113"/>
        <v>66</v>
      </c>
      <c r="DU482" s="31"/>
      <c r="DV482" s="31"/>
      <c r="DW482" s="31"/>
      <c r="DX482" s="31"/>
      <c r="DY482" s="31"/>
      <c r="DZ482" s="52"/>
      <c r="EA482" s="103"/>
      <c r="EB482" s="103"/>
      <c r="EC482" s="31"/>
      <c r="ED482" s="31"/>
      <c r="EE482" s="31"/>
      <c r="EF482" s="31"/>
      <c r="EG482" s="31"/>
      <c r="EH482" s="31"/>
      <c r="EI482" s="31"/>
      <c r="EJ482" s="31">
        <f t="shared" si="5114"/>
        <v>98</v>
      </c>
      <c r="EK482" s="31">
        <f t="shared" si="5115"/>
        <v>98</v>
      </c>
      <c r="EL482" s="31">
        <f t="shared" si="5116"/>
        <v>0</v>
      </c>
      <c r="EM482" s="30">
        <f t="shared" si="5117"/>
        <v>0</v>
      </c>
      <c r="EN482" s="31">
        <f t="shared" si="5118"/>
        <v>0</v>
      </c>
      <c r="EO482" s="31">
        <f t="shared" si="5119"/>
        <v>0</v>
      </c>
      <c r="EP482" s="31">
        <f t="shared" si="5120"/>
        <v>0</v>
      </c>
      <c r="EQ482" s="31">
        <f t="shared" si="5121"/>
        <v>0</v>
      </c>
      <c r="ER482" s="31">
        <f t="shared" si="5122"/>
        <v>98</v>
      </c>
      <c r="ES482" s="31">
        <f t="shared" si="5123"/>
        <v>98</v>
      </c>
      <c r="ET482" s="31">
        <f t="shared" si="5124"/>
        <v>0</v>
      </c>
      <c r="EU482" s="31">
        <f t="shared" si="5125"/>
        <v>0</v>
      </c>
      <c r="EV482" s="31">
        <f t="shared" si="5126"/>
        <v>0</v>
      </c>
      <c r="EW482" s="30">
        <f t="shared" si="5127"/>
        <v>4</v>
      </c>
      <c r="EX482" s="31">
        <f t="shared" si="5128"/>
        <v>0</v>
      </c>
      <c r="EY482" s="31">
        <f t="shared" si="5129"/>
        <v>0</v>
      </c>
      <c r="EZ482" s="31">
        <f t="shared" si="5130"/>
        <v>0</v>
      </c>
      <c r="FA482" s="31">
        <f t="shared" si="5131"/>
        <v>0</v>
      </c>
      <c r="FB482" s="31">
        <f t="shared" si="5132"/>
        <v>0</v>
      </c>
      <c r="FC482" s="31">
        <f t="shared" si="5133"/>
        <v>0</v>
      </c>
      <c r="FD482" s="31">
        <f t="shared" si="5134"/>
        <v>0</v>
      </c>
      <c r="FE482" s="31">
        <f t="shared" si="5135"/>
        <v>0</v>
      </c>
      <c r="FF482" s="31">
        <f t="shared" si="5136"/>
        <v>0</v>
      </c>
      <c r="FG482" s="30">
        <f t="shared" si="5137"/>
        <v>0</v>
      </c>
      <c r="FH482" s="31">
        <f t="shared" si="5138"/>
        <v>0</v>
      </c>
      <c r="FI482" s="31">
        <f t="shared" si="5139"/>
        <v>0</v>
      </c>
      <c r="FJ482" s="31">
        <f t="shared" si="5140"/>
        <v>0</v>
      </c>
      <c r="FK482" s="31">
        <f t="shared" si="5141"/>
        <v>0</v>
      </c>
      <c r="FL482" s="31">
        <f t="shared" si="5142"/>
        <v>0</v>
      </c>
      <c r="FM482" s="31">
        <f t="shared" si="5143"/>
        <v>0</v>
      </c>
      <c r="FN482" s="31">
        <f t="shared" si="5144"/>
        <v>0</v>
      </c>
      <c r="FO482" s="31">
        <f t="shared" si="5145"/>
        <v>0</v>
      </c>
      <c r="FP482" s="31">
        <f t="shared" si="5146"/>
        <v>2</v>
      </c>
      <c r="FQ482" s="31">
        <f t="shared" si="5147"/>
        <v>12</v>
      </c>
      <c r="FR482" s="31"/>
      <c r="FS482" s="31">
        <f t="shared" si="5148"/>
        <v>0</v>
      </c>
      <c r="FT482" s="31">
        <f t="shared" si="5149"/>
        <v>0</v>
      </c>
      <c r="FU482" s="31">
        <f t="shared" si="5150"/>
        <v>0</v>
      </c>
      <c r="FV482" s="31">
        <f t="shared" si="5151"/>
        <v>0</v>
      </c>
      <c r="FW482" s="31">
        <f t="shared" si="5152"/>
        <v>0</v>
      </c>
      <c r="FX482" s="31">
        <f t="shared" si="5153"/>
        <v>0</v>
      </c>
      <c r="FY482" s="31">
        <f t="shared" si="5154"/>
        <v>0</v>
      </c>
      <c r="FZ482" s="31">
        <f t="shared" si="5155"/>
        <v>0</v>
      </c>
      <c r="GA482" s="31">
        <f t="shared" si="5156"/>
        <v>0</v>
      </c>
      <c r="GB482" s="31">
        <f t="shared" si="5157"/>
        <v>0</v>
      </c>
      <c r="GC482" s="31">
        <f t="shared" si="5158"/>
        <v>0</v>
      </c>
      <c r="GD482" s="31">
        <f t="shared" si="5159"/>
        <v>0</v>
      </c>
      <c r="GE482" s="97">
        <f t="shared" si="5160"/>
        <v>114</v>
      </c>
      <c r="GF482" s="98">
        <f t="shared" si="5161"/>
        <v>110</v>
      </c>
      <c r="GG482" s="31"/>
      <c r="GH482" s="31"/>
      <c r="GI482" s="31"/>
      <c r="GJ482" s="31"/>
      <c r="GL482" s="7"/>
      <c r="GM482" s="7"/>
      <c r="GN482" s="11"/>
      <c r="GO482" s="33"/>
      <c r="GP482" s="40"/>
      <c r="GR482" s="36"/>
    </row>
    <row r="483" spans="1:200" s="2" customFormat="1" ht="24.95" hidden="1" customHeight="1">
      <c r="A483" s="31"/>
      <c r="B483" s="44" t="s">
        <v>143</v>
      </c>
      <c r="C483" s="45" t="s">
        <v>137</v>
      </c>
      <c r="D483" s="45" t="s">
        <v>112</v>
      </c>
      <c r="E483" s="109" t="s">
        <v>138</v>
      </c>
      <c r="F483" s="45">
        <v>237</v>
      </c>
      <c r="G483" s="45">
        <v>3</v>
      </c>
      <c r="H483" s="45">
        <v>11</v>
      </c>
      <c r="I483" s="45">
        <v>1</v>
      </c>
      <c r="J483" s="45">
        <v>1</v>
      </c>
      <c r="K483" s="45">
        <v>1</v>
      </c>
      <c r="L483" s="44">
        <v>38</v>
      </c>
      <c r="M483" s="99">
        <f t="shared" si="5069"/>
        <v>38</v>
      </c>
      <c r="N483" s="62"/>
      <c r="O483" s="58">
        <f t="shared" si="5070"/>
        <v>0</v>
      </c>
      <c r="P483" s="62"/>
      <c r="Q483" s="58">
        <f t="shared" si="5071"/>
        <v>0</v>
      </c>
      <c r="R483" s="62">
        <v>38</v>
      </c>
      <c r="S483" s="58">
        <f t="shared" si="5072"/>
        <v>38</v>
      </c>
      <c r="T483" s="62"/>
      <c r="U483" s="58">
        <f t="shared" si="5073"/>
        <v>0</v>
      </c>
      <c r="V483" s="62"/>
      <c r="W483" s="58">
        <f t="shared" si="5074"/>
        <v>0</v>
      </c>
      <c r="X483" s="51">
        <f t="shared" si="5075"/>
        <v>0</v>
      </c>
      <c r="Y483" s="51">
        <v>2</v>
      </c>
      <c r="Z483" s="62"/>
      <c r="AA483" s="58"/>
      <c r="AB483" s="62"/>
      <c r="AC483" s="51">
        <f t="shared" si="5076"/>
        <v>0</v>
      </c>
      <c r="AD483" s="62"/>
      <c r="AE483" s="100">
        <f t="shared" si="5077"/>
        <v>0</v>
      </c>
      <c r="AF483" s="62"/>
      <c r="AG483" s="52">
        <f t="shared" si="5078"/>
        <v>0</v>
      </c>
      <c r="AH483" s="62"/>
      <c r="AI483" s="51">
        <f t="shared" si="5079"/>
        <v>0</v>
      </c>
      <c r="AJ483" s="62"/>
      <c r="AK483" s="51">
        <f t="shared" si="5080"/>
        <v>0</v>
      </c>
      <c r="AL483" s="62"/>
      <c r="AM483" s="58">
        <f t="shared" ref="AM483:AM485" si="5166">SUM(AL483*H483)</f>
        <v>0</v>
      </c>
      <c r="AN483" s="62"/>
      <c r="AO483" s="58">
        <f t="shared" si="5082"/>
        <v>0</v>
      </c>
      <c r="AP483" s="62"/>
      <c r="AQ483" s="51">
        <f t="shared" si="5083"/>
        <v>0</v>
      </c>
      <c r="AR483" s="62">
        <v>1</v>
      </c>
      <c r="AS483" s="51">
        <v>6</v>
      </c>
      <c r="AT483" s="62"/>
      <c r="AU483" s="51">
        <f t="shared" si="5084"/>
        <v>0</v>
      </c>
      <c r="AV483" s="62"/>
      <c r="AW483" s="52">
        <f t="shared" si="5085"/>
        <v>0</v>
      </c>
      <c r="AX483" s="62"/>
      <c r="AY483" s="51">
        <f>SUM(J483*AX483*8)</f>
        <v>0</v>
      </c>
      <c r="AZ483" s="62"/>
      <c r="BA483" s="51">
        <f t="shared" si="5087"/>
        <v>0</v>
      </c>
      <c r="BB483" s="62"/>
      <c r="BC483" s="51">
        <f t="shared" si="5088"/>
        <v>0</v>
      </c>
      <c r="BD483" s="63"/>
      <c r="BE483" s="52"/>
      <c r="BF483" s="52"/>
      <c r="BG483" s="52">
        <f t="shared" si="5089"/>
        <v>46</v>
      </c>
      <c r="BH483" s="52">
        <f t="shared" si="5090"/>
        <v>44</v>
      </c>
      <c r="BI483" s="31"/>
      <c r="BJ483" s="31"/>
      <c r="BK483" s="31"/>
      <c r="BL483" s="31"/>
      <c r="BM483" s="31"/>
      <c r="BN483" s="44" t="s">
        <v>110</v>
      </c>
      <c r="BO483" s="45" t="s">
        <v>137</v>
      </c>
      <c r="BP483" s="109" t="s">
        <v>112</v>
      </c>
      <c r="BQ483" s="109" t="s">
        <v>138</v>
      </c>
      <c r="BR483" s="45">
        <v>237</v>
      </c>
      <c r="BS483" s="109">
        <v>4</v>
      </c>
      <c r="BT483" s="45">
        <v>11</v>
      </c>
      <c r="BU483" s="45">
        <v>1</v>
      </c>
      <c r="BV483" s="45">
        <v>1</v>
      </c>
      <c r="BW483" s="45">
        <v>1</v>
      </c>
      <c r="BX483" s="44">
        <v>60</v>
      </c>
      <c r="BY483" s="99">
        <f t="shared" si="5091"/>
        <v>60</v>
      </c>
      <c r="BZ483" s="62"/>
      <c r="CA483" s="58">
        <f t="shared" si="5163"/>
        <v>0</v>
      </c>
      <c r="CB483" s="62"/>
      <c r="CC483" s="58">
        <f t="shared" si="5093"/>
        <v>0</v>
      </c>
      <c r="CD483" s="62">
        <v>60</v>
      </c>
      <c r="CE483" s="58">
        <f t="shared" si="5164"/>
        <v>60</v>
      </c>
      <c r="CF483" s="62"/>
      <c r="CG483" s="58">
        <f t="shared" si="5095"/>
        <v>0</v>
      </c>
      <c r="CH483" s="62"/>
      <c r="CI483" s="58">
        <f t="shared" si="5096"/>
        <v>0</v>
      </c>
      <c r="CJ483" s="51">
        <f t="shared" si="5097"/>
        <v>0</v>
      </c>
      <c r="CK483" s="51">
        <v>2</v>
      </c>
      <c r="CL483" s="62"/>
      <c r="CM483" s="58"/>
      <c r="CN483" s="62"/>
      <c r="CO483" s="51">
        <f t="shared" si="5098"/>
        <v>0</v>
      </c>
      <c r="CP483" s="62"/>
      <c r="CQ483" s="100">
        <f t="shared" si="5099"/>
        <v>0</v>
      </c>
      <c r="CR483" s="62"/>
      <c r="CS483" s="52">
        <f t="shared" si="5100"/>
        <v>0</v>
      </c>
      <c r="CT483" s="62"/>
      <c r="CU483" s="51">
        <f t="shared" si="5101"/>
        <v>0</v>
      </c>
      <c r="CV483" s="62"/>
      <c r="CW483" s="51">
        <f t="shared" si="5102"/>
        <v>0</v>
      </c>
      <c r="CX483" s="62"/>
      <c r="CY483" s="58">
        <f t="shared" ref="CY483:CY484" si="5167">SUM(CX483*BT483)</f>
        <v>0</v>
      </c>
      <c r="CZ483" s="62"/>
      <c r="DA483" s="58">
        <f t="shared" si="5165"/>
        <v>0</v>
      </c>
      <c r="DB483" s="62"/>
      <c r="DC483" s="51">
        <f t="shared" si="5105"/>
        <v>0</v>
      </c>
      <c r="DD483" s="62">
        <v>1</v>
      </c>
      <c r="DE483" s="51">
        <v>6</v>
      </c>
      <c r="DF483" s="62"/>
      <c r="DG483" s="51">
        <f t="shared" si="5106"/>
        <v>0</v>
      </c>
      <c r="DH483" s="62"/>
      <c r="DI483" s="52">
        <f t="shared" si="5107"/>
        <v>0</v>
      </c>
      <c r="DJ483" s="62"/>
      <c r="DK483" s="51">
        <f>SUM(BV483*DJ483*8)</f>
        <v>0</v>
      </c>
      <c r="DL483" s="62"/>
      <c r="DM483" s="51">
        <f t="shared" si="5109"/>
        <v>0</v>
      </c>
      <c r="DN483" s="62"/>
      <c r="DO483" s="51">
        <f t="shared" si="5110"/>
        <v>0</v>
      </c>
      <c r="DP483" s="62"/>
      <c r="DQ483" s="52">
        <f t="shared" si="5111"/>
        <v>0</v>
      </c>
      <c r="DR483" s="52"/>
      <c r="DS483" s="52">
        <f t="shared" si="5112"/>
        <v>68</v>
      </c>
      <c r="DT483" s="52">
        <f t="shared" si="5113"/>
        <v>66</v>
      </c>
      <c r="DU483" s="31"/>
      <c r="DV483" s="31"/>
      <c r="DW483" s="31"/>
      <c r="DX483" s="31"/>
      <c r="DY483" s="31"/>
      <c r="DZ483" s="52"/>
      <c r="EA483" s="101"/>
      <c r="EB483" s="101"/>
      <c r="EC483" s="31"/>
      <c r="ED483" s="31"/>
      <c r="EE483" s="31"/>
      <c r="EF483" s="31"/>
      <c r="EG483" s="31"/>
      <c r="EH483" s="31"/>
      <c r="EI483" s="31"/>
      <c r="EJ483" s="31">
        <f t="shared" si="5114"/>
        <v>98</v>
      </c>
      <c r="EK483" s="31">
        <f t="shared" si="5115"/>
        <v>98</v>
      </c>
      <c r="EL483" s="31">
        <f t="shared" si="5116"/>
        <v>0</v>
      </c>
      <c r="EM483" s="30">
        <f t="shared" si="5117"/>
        <v>0</v>
      </c>
      <c r="EN483" s="31">
        <f t="shared" si="5118"/>
        <v>0</v>
      </c>
      <c r="EO483" s="31">
        <f t="shared" si="5119"/>
        <v>0</v>
      </c>
      <c r="EP483" s="31">
        <f t="shared" si="5120"/>
        <v>98</v>
      </c>
      <c r="EQ483" s="31">
        <f t="shared" si="5121"/>
        <v>98</v>
      </c>
      <c r="ER483" s="31">
        <f t="shared" si="5122"/>
        <v>0</v>
      </c>
      <c r="ES483" s="31">
        <f t="shared" si="5123"/>
        <v>0</v>
      </c>
      <c r="ET483" s="31">
        <f t="shared" si="5124"/>
        <v>0</v>
      </c>
      <c r="EU483" s="31">
        <f t="shared" si="5125"/>
        <v>0</v>
      </c>
      <c r="EV483" s="31">
        <f t="shared" si="5126"/>
        <v>0</v>
      </c>
      <c r="EW483" s="30">
        <f t="shared" si="5127"/>
        <v>4</v>
      </c>
      <c r="EX483" s="31">
        <f t="shared" si="5128"/>
        <v>0</v>
      </c>
      <c r="EY483" s="31">
        <f t="shared" si="5129"/>
        <v>0</v>
      </c>
      <c r="EZ483" s="31">
        <f t="shared" si="5130"/>
        <v>0</v>
      </c>
      <c r="FA483" s="31">
        <f t="shared" si="5131"/>
        <v>0</v>
      </c>
      <c r="FB483" s="31">
        <f t="shared" si="5132"/>
        <v>0</v>
      </c>
      <c r="FC483" s="31">
        <f t="shared" si="5133"/>
        <v>0</v>
      </c>
      <c r="FD483" s="31">
        <f t="shared" si="5134"/>
        <v>0</v>
      </c>
      <c r="FE483" s="31">
        <f t="shared" si="5135"/>
        <v>0</v>
      </c>
      <c r="FF483" s="31">
        <f t="shared" si="5136"/>
        <v>0</v>
      </c>
      <c r="FG483" s="30">
        <f t="shared" si="5137"/>
        <v>0</v>
      </c>
      <c r="FH483" s="31">
        <f t="shared" si="5138"/>
        <v>0</v>
      </c>
      <c r="FI483" s="31">
        <f t="shared" si="5139"/>
        <v>0</v>
      </c>
      <c r="FJ483" s="31">
        <f t="shared" si="5140"/>
        <v>0</v>
      </c>
      <c r="FK483" s="31">
        <f t="shared" si="5141"/>
        <v>0</v>
      </c>
      <c r="FL483" s="31">
        <f t="shared" si="5142"/>
        <v>0</v>
      </c>
      <c r="FM483" s="31">
        <f t="shared" si="5143"/>
        <v>0</v>
      </c>
      <c r="FN483" s="31">
        <f t="shared" si="5144"/>
        <v>0</v>
      </c>
      <c r="FO483" s="31">
        <f t="shared" si="5145"/>
        <v>0</v>
      </c>
      <c r="FP483" s="31">
        <f t="shared" si="5146"/>
        <v>2</v>
      </c>
      <c r="FQ483" s="31">
        <f t="shared" si="5147"/>
        <v>12</v>
      </c>
      <c r="FR483" s="31"/>
      <c r="FS483" s="31">
        <f t="shared" si="5148"/>
        <v>0</v>
      </c>
      <c r="FT483" s="31">
        <f t="shared" si="5149"/>
        <v>0</v>
      </c>
      <c r="FU483" s="31">
        <f t="shared" si="5150"/>
        <v>0</v>
      </c>
      <c r="FV483" s="31">
        <f t="shared" si="5151"/>
        <v>0</v>
      </c>
      <c r="FW483" s="31">
        <f t="shared" si="5152"/>
        <v>0</v>
      </c>
      <c r="FX483" s="31">
        <f t="shared" si="5153"/>
        <v>0</v>
      </c>
      <c r="FY483" s="31">
        <f t="shared" si="5154"/>
        <v>0</v>
      </c>
      <c r="FZ483" s="31">
        <f t="shared" si="5155"/>
        <v>0</v>
      </c>
      <c r="GA483" s="31">
        <f t="shared" si="5156"/>
        <v>0</v>
      </c>
      <c r="GB483" s="31">
        <f t="shared" si="5157"/>
        <v>0</v>
      </c>
      <c r="GC483" s="31">
        <f t="shared" si="5158"/>
        <v>0</v>
      </c>
      <c r="GD483" s="31">
        <f t="shared" si="5159"/>
        <v>0</v>
      </c>
      <c r="GE483" s="97">
        <f t="shared" si="5160"/>
        <v>114</v>
      </c>
      <c r="GF483" s="98">
        <f t="shared" si="5161"/>
        <v>110</v>
      </c>
      <c r="GG483" s="31"/>
      <c r="GH483" s="31"/>
      <c r="GI483" s="31"/>
      <c r="GJ483" s="31"/>
      <c r="GL483" s="7"/>
      <c r="GM483" s="7"/>
      <c r="GN483" s="39"/>
      <c r="GO483" s="33"/>
      <c r="GP483" s="40"/>
      <c r="GR483" s="36"/>
    </row>
    <row r="484" spans="1:200" s="2" customFormat="1" ht="24.95" hidden="1" customHeight="1">
      <c r="A484" s="31"/>
      <c r="B484" s="102" t="s">
        <v>110</v>
      </c>
      <c r="C484" s="109" t="s">
        <v>137</v>
      </c>
      <c r="D484" s="109" t="s">
        <v>112</v>
      </c>
      <c r="E484" s="45" t="s">
        <v>135</v>
      </c>
      <c r="F484" s="45">
        <v>538</v>
      </c>
      <c r="G484" s="109">
        <v>9</v>
      </c>
      <c r="H484" s="45">
        <v>38</v>
      </c>
      <c r="I484" s="45">
        <v>1</v>
      </c>
      <c r="J484" s="45">
        <v>1</v>
      </c>
      <c r="K484" s="45">
        <v>1</v>
      </c>
      <c r="L484" s="44">
        <v>36</v>
      </c>
      <c r="M484" s="99">
        <f t="shared" si="5069"/>
        <v>36</v>
      </c>
      <c r="N484" s="62"/>
      <c r="O484" s="58">
        <f t="shared" ref="O484:O485" si="5168">SUM(N484)*I484</f>
        <v>0</v>
      </c>
      <c r="P484" s="62"/>
      <c r="Q484" s="58">
        <f t="shared" si="5071"/>
        <v>0</v>
      </c>
      <c r="R484" s="62"/>
      <c r="S484" s="58">
        <v>0</v>
      </c>
      <c r="T484" s="62">
        <v>36</v>
      </c>
      <c r="U484" s="58">
        <f t="shared" ref="U484:U485" si="5169">SUM(T484)*K484</f>
        <v>36</v>
      </c>
      <c r="V484" s="62"/>
      <c r="W484" s="58">
        <f t="shared" ref="W484:W485" si="5170">SUM(V484)*J484*5</f>
        <v>0</v>
      </c>
      <c r="X484" s="51">
        <v>0</v>
      </c>
      <c r="Y484" s="51">
        <v>2</v>
      </c>
      <c r="Z484" s="62"/>
      <c r="AA484" s="58"/>
      <c r="AB484" s="62"/>
      <c r="AC484" s="51">
        <f t="shared" si="5076"/>
        <v>0</v>
      </c>
      <c r="AD484" s="62"/>
      <c r="AE484" s="100">
        <f t="shared" si="5077"/>
        <v>0</v>
      </c>
      <c r="AF484" s="62"/>
      <c r="AG484" s="52">
        <f t="shared" si="5078"/>
        <v>0</v>
      </c>
      <c r="AH484" s="62"/>
      <c r="AI484" s="51">
        <f t="shared" si="5079"/>
        <v>0</v>
      </c>
      <c r="AJ484" s="62"/>
      <c r="AK484" s="51">
        <f t="shared" si="5080"/>
        <v>0</v>
      </c>
      <c r="AL484" s="62"/>
      <c r="AM484" s="58">
        <f t="shared" si="5166"/>
        <v>0</v>
      </c>
      <c r="AN484" s="62"/>
      <c r="AO484" s="58">
        <f t="shared" si="5082"/>
        <v>0</v>
      </c>
      <c r="AP484" s="62"/>
      <c r="AQ484" s="51">
        <f t="shared" si="5083"/>
        <v>0</v>
      </c>
      <c r="AR484" s="62"/>
      <c r="AS484" s="51">
        <f>AR484*H484/3*2</f>
        <v>0</v>
      </c>
      <c r="AT484" s="62"/>
      <c r="AU484" s="51">
        <f t="shared" si="5084"/>
        <v>0</v>
      </c>
      <c r="AV484" s="62"/>
      <c r="AW484" s="52">
        <f t="shared" si="5085"/>
        <v>0</v>
      </c>
      <c r="AX484" s="62">
        <v>1</v>
      </c>
      <c r="AY484" s="51">
        <v>8</v>
      </c>
      <c r="AZ484" s="62"/>
      <c r="BA484" s="51">
        <f t="shared" si="5087"/>
        <v>0</v>
      </c>
      <c r="BB484" s="62"/>
      <c r="BC484" s="51">
        <f t="shared" si="5088"/>
        <v>0</v>
      </c>
      <c r="BD484" s="63"/>
      <c r="BE484" s="52"/>
      <c r="BF484" s="52"/>
      <c r="BG484" s="52">
        <f t="shared" si="5089"/>
        <v>46</v>
      </c>
      <c r="BH484" s="52">
        <f t="shared" si="5090"/>
        <v>44</v>
      </c>
      <c r="BI484" s="31"/>
      <c r="BJ484" s="31"/>
      <c r="BK484" s="31"/>
      <c r="BL484" s="31"/>
      <c r="BM484" s="31"/>
      <c r="BN484" s="44" t="s">
        <v>110</v>
      </c>
      <c r="BO484" s="45" t="s">
        <v>134</v>
      </c>
      <c r="BP484" s="109" t="s">
        <v>112</v>
      </c>
      <c r="BQ484" s="45" t="s">
        <v>135</v>
      </c>
      <c r="BR484" s="45">
        <v>540</v>
      </c>
      <c r="BS484" s="45">
        <v>10</v>
      </c>
      <c r="BT484" s="45">
        <v>23</v>
      </c>
      <c r="BU484" s="45">
        <v>1</v>
      </c>
      <c r="BV484" s="45">
        <v>1</v>
      </c>
      <c r="BW484" s="45">
        <v>1</v>
      </c>
      <c r="BX484" s="104">
        <v>36</v>
      </c>
      <c r="BY484" s="99">
        <f t="shared" si="5091"/>
        <v>38</v>
      </c>
      <c r="BZ484" s="62"/>
      <c r="CA484" s="58">
        <f>SUM(BZ484)*BU484</f>
        <v>0</v>
      </c>
      <c r="CB484" s="62"/>
      <c r="CC484" s="58">
        <f t="shared" si="5093"/>
        <v>0</v>
      </c>
      <c r="CD484" s="62"/>
      <c r="CE484" s="58">
        <f>SUM(CD484)*BV484</f>
        <v>0</v>
      </c>
      <c r="CF484" s="62">
        <v>38</v>
      </c>
      <c r="CG484" s="58">
        <f>SUM(CF484)*BW484</f>
        <v>38</v>
      </c>
      <c r="CH484" s="62"/>
      <c r="CI484" s="58">
        <f>SUM(CH484)*BV484*5</f>
        <v>0</v>
      </c>
      <c r="CJ484" s="51">
        <f>SUM(BW484*DJ484*2+BW484*DL484*2)</f>
        <v>2</v>
      </c>
      <c r="CK484" s="51">
        <v>2</v>
      </c>
      <c r="CL484" s="62"/>
      <c r="CM484" s="58"/>
      <c r="CN484" s="62"/>
      <c r="CO484" s="51">
        <f t="shared" si="5098"/>
        <v>0</v>
      </c>
      <c r="CP484" s="62"/>
      <c r="CQ484" s="100">
        <f t="shared" si="5099"/>
        <v>0</v>
      </c>
      <c r="CR484" s="62"/>
      <c r="CS484" s="52">
        <f t="shared" si="5100"/>
        <v>0</v>
      </c>
      <c r="CT484" s="62"/>
      <c r="CU484" s="51">
        <f t="shared" si="5101"/>
        <v>0</v>
      </c>
      <c r="CV484" s="62"/>
      <c r="CW484" s="51">
        <f t="shared" si="5102"/>
        <v>0</v>
      </c>
      <c r="CX484" s="62"/>
      <c r="CY484" s="58">
        <f t="shared" si="5167"/>
        <v>0</v>
      </c>
      <c r="CZ484" s="62"/>
      <c r="DA484" s="58">
        <f t="shared" ref="DA484:DA485" si="5171">SUM(CZ484*BV484)</f>
        <v>0</v>
      </c>
      <c r="DB484" s="62"/>
      <c r="DC484" s="51">
        <f t="shared" si="5105"/>
        <v>0</v>
      </c>
      <c r="DD484" s="62"/>
      <c r="DE484" s="51">
        <f>DD484*BT484/3*2</f>
        <v>0</v>
      </c>
      <c r="DF484" s="62"/>
      <c r="DG484" s="51">
        <f t="shared" si="5106"/>
        <v>0</v>
      </c>
      <c r="DH484" s="62"/>
      <c r="DI484" s="52">
        <f t="shared" si="5107"/>
        <v>0</v>
      </c>
      <c r="DJ484" s="62">
        <v>1</v>
      </c>
      <c r="DK484" s="51">
        <v>8</v>
      </c>
      <c r="DL484" s="62"/>
      <c r="DM484" s="51">
        <f t="shared" si="5109"/>
        <v>0</v>
      </c>
      <c r="DN484" s="62"/>
      <c r="DO484" s="51">
        <f t="shared" si="5110"/>
        <v>0</v>
      </c>
      <c r="DP484" s="62"/>
      <c r="DQ484" s="52">
        <f t="shared" si="5111"/>
        <v>0</v>
      </c>
      <c r="DR484" s="52"/>
      <c r="DS484" s="52">
        <f t="shared" si="5112"/>
        <v>50</v>
      </c>
      <c r="DT484" s="52">
        <f t="shared" si="5113"/>
        <v>48</v>
      </c>
      <c r="DU484" s="31"/>
      <c r="DV484" s="31"/>
      <c r="DW484" s="31"/>
      <c r="DX484" s="31"/>
      <c r="DY484" s="31"/>
      <c r="DZ484" s="52"/>
      <c r="EA484" s="103"/>
      <c r="EB484" s="103"/>
      <c r="EC484" s="31"/>
      <c r="ED484" s="31"/>
      <c r="EE484" s="31"/>
      <c r="EF484" s="31"/>
      <c r="EG484" s="31"/>
      <c r="EH484" s="31"/>
      <c r="EI484" s="31"/>
      <c r="EJ484" s="31">
        <f t="shared" si="5114"/>
        <v>72</v>
      </c>
      <c r="EK484" s="31">
        <f t="shared" si="5115"/>
        <v>74</v>
      </c>
      <c r="EL484" s="31">
        <f t="shared" si="5116"/>
        <v>0</v>
      </c>
      <c r="EM484" s="30">
        <f t="shared" si="5117"/>
        <v>0</v>
      </c>
      <c r="EN484" s="31">
        <f t="shared" si="5118"/>
        <v>0</v>
      </c>
      <c r="EO484" s="31">
        <f t="shared" si="5119"/>
        <v>0</v>
      </c>
      <c r="EP484" s="31">
        <f t="shared" si="5120"/>
        <v>0</v>
      </c>
      <c r="EQ484" s="31">
        <f t="shared" si="5121"/>
        <v>0</v>
      </c>
      <c r="ER484" s="31">
        <f t="shared" si="5122"/>
        <v>74</v>
      </c>
      <c r="ES484" s="31">
        <f t="shared" si="5123"/>
        <v>74</v>
      </c>
      <c r="ET484" s="31">
        <f t="shared" si="5124"/>
        <v>0</v>
      </c>
      <c r="EU484" s="31">
        <f t="shared" si="5125"/>
        <v>0</v>
      </c>
      <c r="EV484" s="31">
        <f t="shared" si="5126"/>
        <v>2</v>
      </c>
      <c r="EW484" s="30">
        <f t="shared" si="5127"/>
        <v>4</v>
      </c>
      <c r="EX484" s="31">
        <f t="shared" si="5128"/>
        <v>0</v>
      </c>
      <c r="EY484" s="31">
        <f t="shared" si="5129"/>
        <v>0</v>
      </c>
      <c r="EZ484" s="31">
        <f t="shared" si="5130"/>
        <v>0</v>
      </c>
      <c r="FA484" s="31">
        <f t="shared" si="5131"/>
        <v>0</v>
      </c>
      <c r="FB484" s="31">
        <f t="shared" si="5132"/>
        <v>0</v>
      </c>
      <c r="FC484" s="31">
        <f t="shared" si="5133"/>
        <v>0</v>
      </c>
      <c r="FD484" s="31">
        <f t="shared" si="5134"/>
        <v>0</v>
      </c>
      <c r="FE484" s="31">
        <f t="shared" si="5135"/>
        <v>0</v>
      </c>
      <c r="FF484" s="31">
        <f t="shared" si="5136"/>
        <v>0</v>
      </c>
      <c r="FG484" s="30">
        <f t="shared" si="5137"/>
        <v>0</v>
      </c>
      <c r="FH484" s="31">
        <f t="shared" si="5138"/>
        <v>0</v>
      </c>
      <c r="FI484" s="31">
        <f t="shared" si="5139"/>
        <v>0</v>
      </c>
      <c r="FJ484" s="31">
        <f t="shared" si="5140"/>
        <v>0</v>
      </c>
      <c r="FK484" s="31">
        <f t="shared" si="5141"/>
        <v>0</v>
      </c>
      <c r="FL484" s="31">
        <f t="shared" si="5142"/>
        <v>0</v>
      </c>
      <c r="FM484" s="31">
        <f t="shared" si="5143"/>
        <v>0</v>
      </c>
      <c r="FN484" s="31">
        <f t="shared" si="5144"/>
        <v>0</v>
      </c>
      <c r="FO484" s="31">
        <f t="shared" si="5145"/>
        <v>0</v>
      </c>
      <c r="FP484" s="31">
        <f t="shared" si="5146"/>
        <v>0</v>
      </c>
      <c r="FQ484" s="31">
        <f t="shared" si="5147"/>
        <v>0</v>
      </c>
      <c r="FR484" s="31"/>
      <c r="FS484" s="31">
        <f t="shared" si="5148"/>
        <v>0</v>
      </c>
      <c r="FT484" s="31">
        <f t="shared" si="5149"/>
        <v>0</v>
      </c>
      <c r="FU484" s="31">
        <f t="shared" si="5150"/>
        <v>0</v>
      </c>
      <c r="FV484" s="31">
        <f t="shared" si="5151"/>
        <v>2</v>
      </c>
      <c r="FW484" s="31">
        <f t="shared" si="5152"/>
        <v>16</v>
      </c>
      <c r="FX484" s="31">
        <f t="shared" si="5153"/>
        <v>0</v>
      </c>
      <c r="FY484" s="31">
        <f t="shared" si="5154"/>
        <v>0</v>
      </c>
      <c r="FZ484" s="31">
        <f t="shared" si="5155"/>
        <v>0</v>
      </c>
      <c r="GA484" s="31">
        <f t="shared" si="5156"/>
        <v>0</v>
      </c>
      <c r="GB484" s="31">
        <f t="shared" si="5157"/>
        <v>0</v>
      </c>
      <c r="GC484" s="31">
        <f t="shared" si="5158"/>
        <v>0</v>
      </c>
      <c r="GD484" s="31">
        <f t="shared" si="5159"/>
        <v>0</v>
      </c>
      <c r="GE484" s="97">
        <f t="shared" si="5160"/>
        <v>96</v>
      </c>
      <c r="GF484" s="98">
        <f t="shared" si="5161"/>
        <v>92</v>
      </c>
      <c r="GG484" s="31"/>
      <c r="GH484" s="31"/>
      <c r="GI484" s="31"/>
      <c r="GJ484" s="31"/>
      <c r="GL484" s="7"/>
      <c r="GM484" s="7"/>
      <c r="GN484" s="11"/>
      <c r="GO484" s="33"/>
      <c r="GP484" s="40"/>
      <c r="GR484" s="36"/>
    </row>
    <row r="485" spans="1:200" s="2" customFormat="1" ht="24.95" hidden="1" customHeight="1">
      <c r="A485" s="31"/>
      <c r="B485" s="102" t="s">
        <v>110</v>
      </c>
      <c r="C485" s="109" t="s">
        <v>137</v>
      </c>
      <c r="D485" s="109" t="s">
        <v>112</v>
      </c>
      <c r="E485" s="45" t="s">
        <v>135</v>
      </c>
      <c r="F485" s="45">
        <v>539</v>
      </c>
      <c r="G485" s="109">
        <v>9</v>
      </c>
      <c r="H485" s="45">
        <v>38</v>
      </c>
      <c r="I485" s="45">
        <v>1</v>
      </c>
      <c r="J485" s="45">
        <v>1</v>
      </c>
      <c r="K485" s="45">
        <v>1</v>
      </c>
      <c r="L485" s="44">
        <v>36</v>
      </c>
      <c r="M485" s="99">
        <f t="shared" si="5069"/>
        <v>36</v>
      </c>
      <c r="N485" s="62"/>
      <c r="O485" s="58">
        <f t="shared" si="5168"/>
        <v>0</v>
      </c>
      <c r="P485" s="62"/>
      <c r="Q485" s="58">
        <f t="shared" si="5071"/>
        <v>0</v>
      </c>
      <c r="R485" s="62"/>
      <c r="S485" s="58">
        <v>0</v>
      </c>
      <c r="T485" s="62">
        <v>36</v>
      </c>
      <c r="U485" s="58">
        <f t="shared" si="5169"/>
        <v>36</v>
      </c>
      <c r="V485" s="62"/>
      <c r="W485" s="58">
        <f t="shared" si="5170"/>
        <v>0</v>
      </c>
      <c r="X485" s="51">
        <v>0</v>
      </c>
      <c r="Y485" s="51">
        <v>0</v>
      </c>
      <c r="Z485" s="62"/>
      <c r="AA485" s="58"/>
      <c r="AB485" s="62"/>
      <c r="AC485" s="51">
        <f t="shared" si="5076"/>
        <v>0</v>
      </c>
      <c r="AD485" s="62"/>
      <c r="AE485" s="100">
        <f t="shared" si="5077"/>
        <v>0</v>
      </c>
      <c r="AF485" s="62"/>
      <c r="AG485" s="52">
        <f t="shared" si="5078"/>
        <v>0</v>
      </c>
      <c r="AH485" s="62"/>
      <c r="AI485" s="51">
        <f t="shared" si="5079"/>
        <v>0</v>
      </c>
      <c r="AJ485" s="62"/>
      <c r="AK485" s="51">
        <f t="shared" si="5080"/>
        <v>0</v>
      </c>
      <c r="AL485" s="62"/>
      <c r="AM485" s="58">
        <f t="shared" si="5166"/>
        <v>0</v>
      </c>
      <c r="AN485" s="62"/>
      <c r="AO485" s="58">
        <f t="shared" si="5082"/>
        <v>0</v>
      </c>
      <c r="AP485" s="62"/>
      <c r="AQ485" s="51">
        <f t="shared" si="5083"/>
        <v>0</v>
      </c>
      <c r="AR485" s="62"/>
      <c r="AS485" s="51">
        <f>AR485*H485/3*2</f>
        <v>0</v>
      </c>
      <c r="AT485" s="62"/>
      <c r="AU485" s="51">
        <f t="shared" si="5084"/>
        <v>0</v>
      </c>
      <c r="AV485" s="62"/>
      <c r="AW485" s="52">
        <f t="shared" si="5085"/>
        <v>0</v>
      </c>
      <c r="AX485" s="62">
        <v>1</v>
      </c>
      <c r="AY485" s="51">
        <v>8</v>
      </c>
      <c r="AZ485" s="62"/>
      <c r="BA485" s="51">
        <f t="shared" si="5087"/>
        <v>0</v>
      </c>
      <c r="BB485" s="62"/>
      <c r="BC485" s="51">
        <f t="shared" si="5088"/>
        <v>0</v>
      </c>
      <c r="BD485" s="63"/>
      <c r="BE485" s="52"/>
      <c r="BF485" s="52"/>
      <c r="BG485" s="52">
        <f t="shared" si="5089"/>
        <v>44</v>
      </c>
      <c r="BH485" s="52">
        <f t="shared" si="5090"/>
        <v>44</v>
      </c>
      <c r="BI485" s="31"/>
      <c r="BJ485" s="31"/>
      <c r="BK485" s="31"/>
      <c r="BL485" s="31"/>
      <c r="BM485" s="31"/>
      <c r="BN485" s="44" t="s">
        <v>110</v>
      </c>
      <c r="BO485" s="45" t="s">
        <v>137</v>
      </c>
      <c r="BP485" s="45" t="s">
        <v>112</v>
      </c>
      <c r="BQ485" s="45" t="s">
        <v>135</v>
      </c>
      <c r="BR485" s="45">
        <v>125</v>
      </c>
      <c r="BS485" s="45">
        <v>2</v>
      </c>
      <c r="BT485" s="45">
        <v>25</v>
      </c>
      <c r="BU485" s="45">
        <v>1</v>
      </c>
      <c r="BV485" s="45">
        <v>1</v>
      </c>
      <c r="BW485" s="45">
        <v>1</v>
      </c>
      <c r="BX485" s="44">
        <v>56</v>
      </c>
      <c r="BY485" s="99">
        <f>SUM(BZ485+CB485+CD485+CF485+CH485)</f>
        <v>56</v>
      </c>
      <c r="BZ485" s="62"/>
      <c r="CA485" s="58">
        <f t="shared" ref="CA485" si="5172">SUM(BZ485)*BU485</f>
        <v>0</v>
      </c>
      <c r="CB485" s="62"/>
      <c r="CC485" s="58">
        <f>BV485*CB485</f>
        <v>0</v>
      </c>
      <c r="CD485" s="62"/>
      <c r="CE485" s="58">
        <f t="shared" ref="CE485:CE486" si="5173">SUM(CD485)*BV485</f>
        <v>0</v>
      </c>
      <c r="CF485" s="62">
        <v>56</v>
      </c>
      <c r="CG485" s="58">
        <f t="shared" ref="CG485:CG486" si="5174">SUM(CF485)*BW485</f>
        <v>56</v>
      </c>
      <c r="CH485" s="62"/>
      <c r="CI485" s="58">
        <f t="shared" ref="CI485:CI488" si="5175">SUM(CH485)*BV485*5</f>
        <v>0</v>
      </c>
      <c r="CJ485" s="51">
        <v>2</v>
      </c>
      <c r="CK485" s="51">
        <v>0</v>
      </c>
      <c r="CL485" s="62"/>
      <c r="CM485" s="58"/>
      <c r="CN485" s="62"/>
      <c r="CO485" s="51">
        <f t="shared" ref="CO485" si="5176">SUM(CN485)*3*BT485/5</f>
        <v>0</v>
      </c>
      <c r="CP485" s="62"/>
      <c r="CQ485" s="100">
        <f t="shared" si="5099"/>
        <v>0</v>
      </c>
      <c r="CR485" s="62"/>
      <c r="CS485" s="52">
        <f t="shared" si="5100"/>
        <v>0</v>
      </c>
      <c r="CT485" s="62"/>
      <c r="CU485" s="51">
        <f t="shared" si="5101"/>
        <v>0</v>
      </c>
      <c r="CV485" s="62"/>
      <c r="CW485" s="51">
        <f t="shared" ref="CW485" si="5177">SUM(CV485*BT485*2/3)</f>
        <v>0</v>
      </c>
      <c r="CX485" s="62"/>
      <c r="CY485" s="58">
        <f>SUM(CX485*BT485)*2</f>
        <v>0</v>
      </c>
      <c r="CZ485" s="62"/>
      <c r="DA485" s="58">
        <f t="shared" si="5171"/>
        <v>0</v>
      </c>
      <c r="DB485" s="62"/>
      <c r="DC485" s="51">
        <f t="shared" si="5105"/>
        <v>0</v>
      </c>
      <c r="DD485" s="62"/>
      <c r="DE485" s="51"/>
      <c r="DF485" s="62"/>
      <c r="DG485" s="51">
        <f t="shared" si="5106"/>
        <v>0</v>
      </c>
      <c r="DH485" s="62"/>
      <c r="DI485" s="52">
        <f t="shared" si="5107"/>
        <v>0</v>
      </c>
      <c r="DJ485" s="62">
        <v>1</v>
      </c>
      <c r="DK485" s="51">
        <v>8</v>
      </c>
      <c r="DL485" s="62"/>
      <c r="DM485" s="51">
        <f t="shared" si="5109"/>
        <v>0</v>
      </c>
      <c r="DN485" s="62"/>
      <c r="DO485" s="51">
        <f t="shared" si="5110"/>
        <v>0</v>
      </c>
      <c r="DP485" s="62"/>
      <c r="DQ485" s="52">
        <f t="shared" si="5111"/>
        <v>0</v>
      </c>
      <c r="DR485" s="52"/>
      <c r="DS485" s="52">
        <f t="shared" si="5112"/>
        <v>66</v>
      </c>
      <c r="DT485" s="52">
        <f t="shared" si="5113"/>
        <v>66</v>
      </c>
      <c r="DU485" s="31"/>
      <c r="DV485" s="31"/>
      <c r="DW485" s="31"/>
      <c r="DX485" s="31"/>
      <c r="DY485" s="31"/>
      <c r="DZ485" s="52"/>
      <c r="EA485" s="101"/>
      <c r="EB485" s="101"/>
      <c r="EC485" s="31"/>
      <c r="ED485" s="31"/>
      <c r="EE485" s="31"/>
      <c r="EF485" s="31"/>
      <c r="EG485" s="31"/>
      <c r="EH485" s="31"/>
      <c r="EI485" s="31"/>
      <c r="EJ485" s="31">
        <f t="shared" si="5114"/>
        <v>92</v>
      </c>
      <c r="EK485" s="31">
        <f t="shared" si="5115"/>
        <v>92</v>
      </c>
      <c r="EL485" s="31">
        <f t="shared" si="5116"/>
        <v>0</v>
      </c>
      <c r="EM485" s="30">
        <f t="shared" si="5117"/>
        <v>0</v>
      </c>
      <c r="EN485" s="31">
        <f t="shared" si="5118"/>
        <v>0</v>
      </c>
      <c r="EO485" s="31">
        <f t="shared" si="5119"/>
        <v>0</v>
      </c>
      <c r="EP485" s="31">
        <f t="shared" si="5120"/>
        <v>0</v>
      </c>
      <c r="EQ485" s="31">
        <f t="shared" si="5121"/>
        <v>0</v>
      </c>
      <c r="ER485" s="31">
        <f t="shared" si="5122"/>
        <v>92</v>
      </c>
      <c r="ES485" s="31">
        <f t="shared" si="5123"/>
        <v>92</v>
      </c>
      <c r="ET485" s="31">
        <f t="shared" si="5124"/>
        <v>0</v>
      </c>
      <c r="EU485" s="31">
        <f t="shared" si="5125"/>
        <v>0</v>
      </c>
      <c r="EV485" s="31">
        <f t="shared" si="5126"/>
        <v>2</v>
      </c>
      <c r="EW485" s="30">
        <f t="shared" si="5127"/>
        <v>0</v>
      </c>
      <c r="EX485" s="31">
        <f t="shared" si="5128"/>
        <v>0</v>
      </c>
      <c r="EY485" s="31">
        <f t="shared" si="5129"/>
        <v>0</v>
      </c>
      <c r="EZ485" s="31">
        <f t="shared" si="5130"/>
        <v>0</v>
      </c>
      <c r="FA485" s="31">
        <f t="shared" si="5131"/>
        <v>0</v>
      </c>
      <c r="FB485" s="31">
        <f t="shared" si="5132"/>
        <v>0</v>
      </c>
      <c r="FC485" s="31">
        <f t="shared" si="5133"/>
        <v>0</v>
      </c>
      <c r="FD485" s="31">
        <f t="shared" si="5134"/>
        <v>0</v>
      </c>
      <c r="FE485" s="31">
        <f t="shared" si="5135"/>
        <v>0</v>
      </c>
      <c r="FF485" s="31">
        <f t="shared" si="5136"/>
        <v>0</v>
      </c>
      <c r="FG485" s="30">
        <f t="shared" si="5137"/>
        <v>0</v>
      </c>
      <c r="FH485" s="31">
        <f t="shared" si="5138"/>
        <v>0</v>
      </c>
      <c r="FI485" s="31">
        <f t="shared" si="5139"/>
        <v>0</v>
      </c>
      <c r="FJ485" s="31">
        <f t="shared" si="5140"/>
        <v>0</v>
      </c>
      <c r="FK485" s="31">
        <f t="shared" si="5141"/>
        <v>0</v>
      </c>
      <c r="FL485" s="31">
        <f t="shared" si="5142"/>
        <v>0</v>
      </c>
      <c r="FM485" s="31">
        <f t="shared" si="5143"/>
        <v>0</v>
      </c>
      <c r="FN485" s="31">
        <f t="shared" si="5144"/>
        <v>0</v>
      </c>
      <c r="FO485" s="31">
        <f t="shared" si="5145"/>
        <v>0</v>
      </c>
      <c r="FP485" s="31">
        <f t="shared" si="5146"/>
        <v>0</v>
      </c>
      <c r="FQ485" s="31">
        <f t="shared" si="5147"/>
        <v>0</v>
      </c>
      <c r="FR485" s="31"/>
      <c r="FS485" s="31">
        <f t="shared" si="5148"/>
        <v>0</v>
      </c>
      <c r="FT485" s="31">
        <f t="shared" si="5149"/>
        <v>0</v>
      </c>
      <c r="FU485" s="31">
        <f t="shared" si="5150"/>
        <v>0</v>
      </c>
      <c r="FV485" s="31">
        <f t="shared" si="5151"/>
        <v>2</v>
      </c>
      <c r="FW485" s="31">
        <f t="shared" si="5152"/>
        <v>16</v>
      </c>
      <c r="FX485" s="31">
        <f t="shared" si="5153"/>
        <v>0</v>
      </c>
      <c r="FY485" s="31">
        <f t="shared" si="5154"/>
        <v>0</v>
      </c>
      <c r="FZ485" s="31">
        <f t="shared" si="5155"/>
        <v>0</v>
      </c>
      <c r="GA485" s="31">
        <f t="shared" si="5156"/>
        <v>0</v>
      </c>
      <c r="GB485" s="31">
        <f t="shared" si="5157"/>
        <v>0</v>
      </c>
      <c r="GC485" s="31">
        <f t="shared" si="5158"/>
        <v>0</v>
      </c>
      <c r="GD485" s="31">
        <f t="shared" si="5159"/>
        <v>0</v>
      </c>
      <c r="GE485" s="97">
        <f t="shared" si="5160"/>
        <v>110</v>
      </c>
      <c r="GF485" s="98">
        <f t="shared" si="5161"/>
        <v>110</v>
      </c>
      <c r="GG485" s="31"/>
      <c r="GH485" s="31"/>
      <c r="GI485" s="31"/>
      <c r="GJ485" s="31"/>
      <c r="GL485" s="7"/>
      <c r="GM485" s="7"/>
      <c r="GN485" s="11"/>
      <c r="GO485" s="33"/>
      <c r="GP485" s="40"/>
      <c r="GR485" s="36"/>
    </row>
    <row r="486" spans="1:200" s="2" customFormat="1" ht="24.95" hidden="1" customHeight="1">
      <c r="A486" s="31"/>
      <c r="B486" s="44" t="s">
        <v>110</v>
      </c>
      <c r="C486" s="45" t="s">
        <v>134</v>
      </c>
      <c r="D486" s="45" t="s">
        <v>112</v>
      </c>
      <c r="E486" s="45" t="s">
        <v>135</v>
      </c>
      <c r="F486" s="45">
        <v>125</v>
      </c>
      <c r="G486" s="45">
        <v>1</v>
      </c>
      <c r="H486" s="45">
        <v>25</v>
      </c>
      <c r="I486" s="45">
        <v>1</v>
      </c>
      <c r="J486" s="45">
        <v>1</v>
      </c>
      <c r="K486" s="45">
        <v>1</v>
      </c>
      <c r="L486" s="44">
        <v>14</v>
      </c>
      <c r="M486" s="99">
        <f>SUM(N486+P486+R486+T486+V486)</f>
        <v>14</v>
      </c>
      <c r="N486" s="62"/>
      <c r="O486" s="58">
        <f t="shared" ref="O486" si="5178">SUM(N486)*I486</f>
        <v>0</v>
      </c>
      <c r="P486" s="62"/>
      <c r="Q486" s="58">
        <f t="shared" si="5071"/>
        <v>0</v>
      </c>
      <c r="R486" s="62"/>
      <c r="S486" s="58">
        <f t="shared" ref="S486" si="5179">SUM(R486)*J486</f>
        <v>0</v>
      </c>
      <c r="T486" s="62">
        <v>14</v>
      </c>
      <c r="U486" s="58">
        <f t="shared" ref="U486:U487" si="5180">SUM(T486)*K486</f>
        <v>14</v>
      </c>
      <c r="V486" s="62"/>
      <c r="W486" s="58">
        <f t="shared" ref="W486" si="5181">SUM(V486)*J486*5</f>
        <v>0</v>
      </c>
      <c r="X486" s="51">
        <f t="shared" ref="X486" si="5182">SUM(K486*AX486*2+K486*AZ486*2)</f>
        <v>0</v>
      </c>
      <c r="Y486" s="51">
        <v>0</v>
      </c>
      <c r="Z486" s="62"/>
      <c r="AA486" s="58"/>
      <c r="AB486" s="62"/>
      <c r="AC486" s="51">
        <f t="shared" si="5076"/>
        <v>0</v>
      </c>
      <c r="AD486" s="62"/>
      <c r="AE486" s="100">
        <f t="shared" si="5077"/>
        <v>0</v>
      </c>
      <c r="AF486" s="62"/>
      <c r="AG486" s="52">
        <f t="shared" si="5078"/>
        <v>0</v>
      </c>
      <c r="AH486" s="62"/>
      <c r="AI486" s="51">
        <f t="shared" si="5079"/>
        <v>0</v>
      </c>
      <c r="AJ486" s="62"/>
      <c r="AK486" s="51">
        <f t="shared" si="5080"/>
        <v>0</v>
      </c>
      <c r="AL486" s="62"/>
      <c r="AM486" s="58">
        <f>SUM(AL486*H486)</f>
        <v>0</v>
      </c>
      <c r="AN486" s="62"/>
      <c r="AO486" s="58">
        <f t="shared" si="5082"/>
        <v>0</v>
      </c>
      <c r="AP486" s="62"/>
      <c r="AQ486" s="51">
        <f t="shared" si="5083"/>
        <v>0</v>
      </c>
      <c r="AR486" s="62">
        <v>1</v>
      </c>
      <c r="AS486" s="51">
        <f>AR486*J486*6*1</f>
        <v>6</v>
      </c>
      <c r="AT486" s="62"/>
      <c r="AU486" s="51">
        <f t="shared" si="5084"/>
        <v>0</v>
      </c>
      <c r="AV486" s="62"/>
      <c r="AW486" s="52">
        <f t="shared" si="5085"/>
        <v>0</v>
      </c>
      <c r="AX486" s="62"/>
      <c r="AY486" s="51">
        <f>SUM(AX486*H486/3)</f>
        <v>0</v>
      </c>
      <c r="AZ486" s="62"/>
      <c r="BA486" s="51">
        <f t="shared" si="5087"/>
        <v>0</v>
      </c>
      <c r="BB486" s="62"/>
      <c r="BC486" s="51">
        <f t="shared" si="5088"/>
        <v>0</v>
      </c>
      <c r="BD486" s="63"/>
      <c r="BE486" s="52"/>
      <c r="BF486" s="52"/>
      <c r="BG486" s="52">
        <f t="shared" si="5089"/>
        <v>20</v>
      </c>
      <c r="BH486" s="52">
        <f t="shared" si="5090"/>
        <v>20</v>
      </c>
      <c r="BI486" s="31"/>
      <c r="BJ486" s="31"/>
      <c r="BK486" s="31"/>
      <c r="BL486" s="31"/>
      <c r="BM486" s="31"/>
      <c r="BN486" s="44" t="s">
        <v>130</v>
      </c>
      <c r="BO486" s="109" t="s">
        <v>116</v>
      </c>
      <c r="BP486" s="109" t="s">
        <v>112</v>
      </c>
      <c r="BQ486" s="45" t="s">
        <v>121</v>
      </c>
      <c r="BR486" s="45" t="s">
        <v>145</v>
      </c>
      <c r="BS486" s="45" t="s">
        <v>146</v>
      </c>
      <c r="BT486" s="45">
        <v>141</v>
      </c>
      <c r="BU486" s="45">
        <v>1</v>
      </c>
      <c r="BV486" s="45">
        <v>1</v>
      </c>
      <c r="BW486" s="45">
        <f t="shared" ref="BW486" si="5183">SUM(BV486)*2</f>
        <v>2</v>
      </c>
      <c r="BX486" s="44">
        <v>32</v>
      </c>
      <c r="BY486" s="99">
        <f t="shared" ref="BY486:BY489" si="5184">SUM(BZ486+CB486+CD486+CF486+CH486)</f>
        <v>30</v>
      </c>
      <c r="BZ486" s="62"/>
      <c r="CA486" s="58">
        <f t="shared" ref="CA486" si="5185">SUM(BZ486)*BU486</f>
        <v>0</v>
      </c>
      <c r="CB486" s="62"/>
      <c r="CC486" s="58">
        <f t="shared" ref="CC486:CC489" si="5186">BV486*CB486</f>
        <v>0</v>
      </c>
      <c r="CD486" s="62">
        <v>30</v>
      </c>
      <c r="CE486" s="58">
        <f t="shared" si="5173"/>
        <v>30</v>
      </c>
      <c r="CF486" s="62">
        <v>0</v>
      </c>
      <c r="CG486" s="58">
        <f t="shared" si="5174"/>
        <v>0</v>
      </c>
      <c r="CH486" s="62"/>
      <c r="CI486" s="58">
        <f t="shared" si="5175"/>
        <v>0</v>
      </c>
      <c r="CJ486" s="51">
        <f t="shared" ref="CJ486:CJ489" si="5187">SUM(BW486*DJ486*2+BW486*DL486*2)</f>
        <v>0</v>
      </c>
      <c r="CK486" s="51">
        <v>0</v>
      </c>
      <c r="CL486" s="62"/>
      <c r="CM486" s="58"/>
      <c r="CN486" s="63"/>
      <c r="CO486" s="52"/>
      <c r="CP486" s="63"/>
      <c r="CQ486" s="108"/>
      <c r="CR486" s="63"/>
      <c r="CS486" s="52"/>
      <c r="CT486" s="63"/>
      <c r="CU486" s="52"/>
      <c r="CV486" s="63"/>
      <c r="CW486" s="52"/>
      <c r="CX486" s="63"/>
      <c r="CY486" s="52"/>
      <c r="CZ486" s="63"/>
      <c r="DA486" s="52"/>
      <c r="DB486" s="63"/>
      <c r="DC486" s="52"/>
      <c r="DD486" s="63"/>
      <c r="DE486" s="52"/>
      <c r="DF486" s="63"/>
      <c r="DG486" s="52"/>
      <c r="DH486" s="63"/>
      <c r="DI486" s="52"/>
      <c r="DJ486" s="63"/>
      <c r="DK486" s="52"/>
      <c r="DL486" s="63"/>
      <c r="DM486" s="52"/>
      <c r="DN486" s="63"/>
      <c r="DO486" s="52"/>
      <c r="DP486" s="63"/>
      <c r="DQ486" s="52"/>
      <c r="DR486" s="52"/>
      <c r="DS486" s="52">
        <f t="shared" si="5112"/>
        <v>30</v>
      </c>
      <c r="DT486" s="52">
        <f t="shared" si="5113"/>
        <v>30</v>
      </c>
      <c r="DU486" s="31"/>
      <c r="DV486" s="31"/>
      <c r="DW486" s="31"/>
      <c r="DX486" s="31"/>
      <c r="DY486" s="31"/>
      <c r="DZ486" s="96"/>
      <c r="EA486" s="95"/>
      <c r="EB486" s="112"/>
      <c r="EC486" s="31"/>
      <c r="ED486" s="31"/>
      <c r="EE486" s="31"/>
      <c r="EF486" s="31"/>
      <c r="EG486" s="31"/>
      <c r="EH486" s="31"/>
      <c r="EI486" s="31"/>
      <c r="EJ486" s="31">
        <f t="shared" si="5114"/>
        <v>46</v>
      </c>
      <c r="EK486" s="31">
        <f t="shared" si="5115"/>
        <v>44</v>
      </c>
      <c r="EL486" s="31">
        <f t="shared" si="5116"/>
        <v>0</v>
      </c>
      <c r="EM486" s="30">
        <f t="shared" si="5117"/>
        <v>0</v>
      </c>
      <c r="EN486" s="31">
        <f t="shared" si="5118"/>
        <v>0</v>
      </c>
      <c r="EO486" s="31">
        <f t="shared" si="5119"/>
        <v>0</v>
      </c>
      <c r="EP486" s="31">
        <f t="shared" si="5120"/>
        <v>30</v>
      </c>
      <c r="EQ486" s="31">
        <f t="shared" si="5121"/>
        <v>30</v>
      </c>
      <c r="ER486" s="31">
        <f t="shared" si="5122"/>
        <v>14</v>
      </c>
      <c r="ES486" s="31">
        <f t="shared" si="5123"/>
        <v>14</v>
      </c>
      <c r="ET486" s="31">
        <f t="shared" si="5124"/>
        <v>0</v>
      </c>
      <c r="EU486" s="31">
        <f t="shared" si="5125"/>
        <v>0</v>
      </c>
      <c r="EV486" s="31">
        <f t="shared" si="5126"/>
        <v>0</v>
      </c>
      <c r="EW486" s="30">
        <f t="shared" si="5127"/>
        <v>0</v>
      </c>
      <c r="EX486" s="31">
        <f t="shared" si="5128"/>
        <v>0</v>
      </c>
      <c r="EY486" s="31">
        <f t="shared" si="5129"/>
        <v>0</v>
      </c>
      <c r="EZ486" s="31">
        <f t="shared" si="5130"/>
        <v>0</v>
      </c>
      <c r="FA486" s="31">
        <f t="shared" si="5131"/>
        <v>0</v>
      </c>
      <c r="FB486" s="31">
        <f t="shared" si="5132"/>
        <v>0</v>
      </c>
      <c r="FC486" s="31">
        <f t="shared" si="5133"/>
        <v>0</v>
      </c>
      <c r="FD486" s="31">
        <f t="shared" si="5134"/>
        <v>0</v>
      </c>
      <c r="FE486" s="31">
        <f t="shared" si="5135"/>
        <v>0</v>
      </c>
      <c r="FF486" s="31">
        <f t="shared" si="5136"/>
        <v>0</v>
      </c>
      <c r="FG486" s="30">
        <f t="shared" si="5137"/>
        <v>0</v>
      </c>
      <c r="FH486" s="31">
        <f t="shared" si="5138"/>
        <v>0</v>
      </c>
      <c r="FI486" s="31">
        <f t="shared" si="5139"/>
        <v>0</v>
      </c>
      <c r="FJ486" s="31">
        <f t="shared" si="5140"/>
        <v>0</v>
      </c>
      <c r="FK486" s="31">
        <f t="shared" si="5141"/>
        <v>0</v>
      </c>
      <c r="FL486" s="31">
        <f t="shared" si="5142"/>
        <v>0</v>
      </c>
      <c r="FM486" s="31">
        <f t="shared" si="5143"/>
        <v>0</v>
      </c>
      <c r="FN486" s="31">
        <f t="shared" si="5144"/>
        <v>0</v>
      </c>
      <c r="FO486" s="31">
        <f t="shared" si="5145"/>
        <v>0</v>
      </c>
      <c r="FP486" s="31">
        <f t="shared" si="5146"/>
        <v>1</v>
      </c>
      <c r="FQ486" s="31">
        <f t="shared" si="5147"/>
        <v>6</v>
      </c>
      <c r="FR486" s="31"/>
      <c r="FS486" s="31">
        <f t="shared" si="5148"/>
        <v>0</v>
      </c>
      <c r="FT486" s="31">
        <f t="shared" si="5149"/>
        <v>0</v>
      </c>
      <c r="FU486" s="31">
        <f t="shared" si="5150"/>
        <v>0</v>
      </c>
      <c r="FV486" s="31">
        <f t="shared" si="5151"/>
        <v>0</v>
      </c>
      <c r="FW486" s="31">
        <f t="shared" si="5152"/>
        <v>0</v>
      </c>
      <c r="FX486" s="31">
        <f t="shared" si="5153"/>
        <v>0</v>
      </c>
      <c r="FY486" s="31">
        <f t="shared" si="5154"/>
        <v>0</v>
      </c>
      <c r="FZ486" s="31">
        <f t="shared" si="5155"/>
        <v>0</v>
      </c>
      <c r="GA486" s="31">
        <f t="shared" si="5156"/>
        <v>0</v>
      </c>
      <c r="GB486" s="31">
        <f t="shared" si="5157"/>
        <v>0</v>
      </c>
      <c r="GC486" s="31">
        <f t="shared" si="5158"/>
        <v>0</v>
      </c>
      <c r="GD486" s="31">
        <f t="shared" si="5159"/>
        <v>0</v>
      </c>
      <c r="GE486" s="97">
        <f t="shared" si="5160"/>
        <v>50</v>
      </c>
      <c r="GF486" s="98">
        <f t="shared" si="5161"/>
        <v>50</v>
      </c>
      <c r="GG486" s="31"/>
      <c r="GH486" s="31"/>
      <c r="GI486" s="31"/>
      <c r="GJ486" s="31"/>
      <c r="GL486" s="7"/>
      <c r="GM486" s="7"/>
      <c r="GN486" s="11"/>
      <c r="GO486" s="33"/>
      <c r="GP486" s="40"/>
      <c r="GR486" s="36"/>
    </row>
    <row r="487" spans="1:200" s="2" customFormat="1" ht="24.95" hidden="1" customHeight="1">
      <c r="A487" s="31"/>
      <c r="B487" s="44" t="s">
        <v>119</v>
      </c>
      <c r="C487" s="45" t="s">
        <v>137</v>
      </c>
      <c r="D487" s="109" t="s">
        <v>112</v>
      </c>
      <c r="E487" s="109" t="s">
        <v>135</v>
      </c>
      <c r="F487" s="109">
        <v>125</v>
      </c>
      <c r="G487" s="109">
        <v>1</v>
      </c>
      <c r="H487" s="45">
        <v>25</v>
      </c>
      <c r="I487" s="45">
        <v>1</v>
      </c>
      <c r="J487" s="45">
        <v>1</v>
      </c>
      <c r="K487" s="45">
        <v>1</v>
      </c>
      <c r="L487" s="104">
        <v>18</v>
      </c>
      <c r="M487" s="105">
        <f t="shared" ref="M487:M490" si="5188">SUM(N487+P487+R487+T487+V487)</f>
        <v>12</v>
      </c>
      <c r="N487" s="104">
        <v>0</v>
      </c>
      <c r="O487" s="104">
        <f t="shared" ref="O487" si="5189">SUM(N487)*I487</f>
        <v>0</v>
      </c>
      <c r="P487" s="104"/>
      <c r="Q487" s="106">
        <f t="shared" si="5071"/>
        <v>0</v>
      </c>
      <c r="R487" s="104"/>
      <c r="S487" s="106">
        <f t="shared" ref="S487" si="5190">SUM(R487)*J487</f>
        <v>0</v>
      </c>
      <c r="T487" s="64">
        <v>12</v>
      </c>
      <c r="U487" s="59">
        <f t="shared" si="5180"/>
        <v>12</v>
      </c>
      <c r="V487" s="64"/>
      <c r="W487" s="59">
        <f t="shared" ref="W487" si="5191">SUM(V487)*J487*3</f>
        <v>0</v>
      </c>
      <c r="X487" s="51">
        <f t="shared" ref="X487" si="5192">2/8*J487*AX487</f>
        <v>0</v>
      </c>
      <c r="Y487" s="51">
        <v>0</v>
      </c>
      <c r="Z487" s="64"/>
      <c r="AA487" s="59"/>
      <c r="AB487" s="64"/>
      <c r="AC487" s="53">
        <f t="shared" ref="AC487" si="5193">SUM(AB487)*3*H487/5</f>
        <v>0</v>
      </c>
      <c r="AD487" s="64"/>
      <c r="AE487" s="59">
        <f t="shared" ref="AE487" si="5194">SUM(AD487*H487*(30+4))</f>
        <v>0</v>
      </c>
      <c r="AF487" s="64"/>
      <c r="AG487" s="110">
        <f t="shared" si="5078"/>
        <v>0</v>
      </c>
      <c r="AH487" s="64"/>
      <c r="AI487" s="51">
        <f t="shared" si="5079"/>
        <v>0</v>
      </c>
      <c r="AJ487" s="64"/>
      <c r="AK487" s="51">
        <f t="shared" ref="AK487" si="5195">SUM(AJ487*H487*2/3)</f>
        <v>0</v>
      </c>
      <c r="AL487" s="64"/>
      <c r="AM487" s="59">
        <f t="shared" ref="AM487" si="5196">SUM(AL487*H487)</f>
        <v>0</v>
      </c>
      <c r="AN487" s="64"/>
      <c r="AO487" s="59">
        <f t="shared" si="5082"/>
        <v>0</v>
      </c>
      <c r="AP487" s="64"/>
      <c r="AQ487" s="53">
        <f t="shared" si="5083"/>
        <v>0</v>
      </c>
      <c r="AR487" s="64"/>
      <c r="AS487" s="51">
        <f t="shared" ref="AS487" si="5197">SUM(J487*AR487*6)</f>
        <v>0</v>
      </c>
      <c r="AT487" s="64"/>
      <c r="AU487" s="51">
        <f t="shared" si="5084"/>
        <v>0</v>
      </c>
      <c r="AV487" s="64"/>
      <c r="AW487" s="52">
        <f t="shared" si="5085"/>
        <v>0</v>
      </c>
      <c r="AX487" s="62"/>
      <c r="AY487" s="51">
        <f t="shared" ref="AY487" si="5198">AX487*J487*8/2</f>
        <v>0</v>
      </c>
      <c r="AZ487" s="64"/>
      <c r="BA487" s="51">
        <f t="shared" ref="BA487" si="5199">SUM(AZ487*K487*5*6)</f>
        <v>0</v>
      </c>
      <c r="BB487" s="64"/>
      <c r="BC487" s="53">
        <f t="shared" ref="BC487" si="5200">SUM(BB487*K487*4*6)</f>
        <v>0</v>
      </c>
      <c r="BD487" s="63"/>
      <c r="BE487" s="52"/>
      <c r="BF487" s="52"/>
      <c r="BG487" s="52">
        <f t="shared" si="5089"/>
        <v>12</v>
      </c>
      <c r="BH487" s="52">
        <f t="shared" si="5090"/>
        <v>12</v>
      </c>
      <c r="BI487" s="31"/>
      <c r="BJ487" s="31"/>
      <c r="BK487" s="31"/>
      <c r="BL487" s="31"/>
      <c r="BM487" s="31"/>
      <c r="BN487" s="44"/>
      <c r="BO487" s="109"/>
      <c r="BP487" s="109"/>
      <c r="BQ487" s="45"/>
      <c r="BR487" s="109"/>
      <c r="BS487" s="109"/>
      <c r="BT487" s="45"/>
      <c r="BU487" s="45"/>
      <c r="BV487" s="45"/>
      <c r="BW487" s="45"/>
      <c r="BX487" s="113"/>
      <c r="BY487" s="99"/>
      <c r="BZ487" s="62"/>
      <c r="CA487" s="58"/>
      <c r="CB487" s="62"/>
      <c r="CC487" s="58"/>
      <c r="CD487" s="62"/>
      <c r="CE487" s="58"/>
      <c r="CF487" s="62"/>
      <c r="CG487" s="58"/>
      <c r="CH487" s="62"/>
      <c r="CI487" s="58"/>
      <c r="CJ487" s="51"/>
      <c r="CK487" s="51"/>
      <c r="CL487" s="62"/>
      <c r="CM487" s="58"/>
      <c r="CN487" s="62"/>
      <c r="CO487" s="51"/>
      <c r="CP487" s="62"/>
      <c r="CQ487" s="100"/>
      <c r="CR487" s="62"/>
      <c r="CS487" s="52"/>
      <c r="CT487" s="62"/>
      <c r="CU487" s="51"/>
      <c r="CV487" s="62"/>
      <c r="CW487" s="51"/>
      <c r="CX487" s="62"/>
      <c r="CY487" s="58"/>
      <c r="CZ487" s="62"/>
      <c r="DA487" s="58"/>
      <c r="DB487" s="62"/>
      <c r="DC487" s="51"/>
      <c r="DD487" s="62"/>
      <c r="DE487" s="51"/>
      <c r="DF487" s="62"/>
      <c r="DG487" s="51"/>
      <c r="DH487" s="62"/>
      <c r="DI487" s="52"/>
      <c r="DJ487" s="62"/>
      <c r="DK487" s="51"/>
      <c r="DL487" s="62"/>
      <c r="DM487" s="51"/>
      <c r="DN487" s="62"/>
      <c r="DO487" s="51"/>
      <c r="DP487" s="62"/>
      <c r="DQ487" s="52"/>
      <c r="DR487" s="52"/>
      <c r="DS487" s="52">
        <f t="shared" si="5112"/>
        <v>0</v>
      </c>
      <c r="DT487" s="52">
        <f t="shared" si="5113"/>
        <v>0</v>
      </c>
      <c r="DU487" s="31"/>
      <c r="DV487" s="31"/>
      <c r="DW487" s="31"/>
      <c r="DX487" s="31"/>
      <c r="DY487" s="31"/>
      <c r="DZ487" s="96"/>
      <c r="EA487" s="95"/>
      <c r="EB487" s="112"/>
      <c r="EC487" s="31"/>
      <c r="ED487" s="31"/>
      <c r="EE487" s="31"/>
      <c r="EF487" s="31"/>
      <c r="EG487" s="31"/>
      <c r="EH487" s="31"/>
      <c r="EI487" s="31"/>
      <c r="EJ487" s="31">
        <f t="shared" si="5114"/>
        <v>18</v>
      </c>
      <c r="EK487" s="31">
        <f t="shared" si="5115"/>
        <v>12</v>
      </c>
      <c r="EL487" s="31">
        <f t="shared" si="5116"/>
        <v>0</v>
      </c>
      <c r="EM487" s="30">
        <f t="shared" si="5117"/>
        <v>0</v>
      </c>
      <c r="EN487" s="31">
        <f t="shared" si="5118"/>
        <v>0</v>
      </c>
      <c r="EO487" s="31">
        <f t="shared" si="5119"/>
        <v>0</v>
      </c>
      <c r="EP487" s="31">
        <f t="shared" si="5120"/>
        <v>0</v>
      </c>
      <c r="EQ487" s="31">
        <f t="shared" si="5121"/>
        <v>0</v>
      </c>
      <c r="ER487" s="31">
        <f t="shared" si="5122"/>
        <v>12</v>
      </c>
      <c r="ES487" s="31">
        <f t="shared" si="5123"/>
        <v>12</v>
      </c>
      <c r="ET487" s="31">
        <f t="shared" si="5124"/>
        <v>0</v>
      </c>
      <c r="EU487" s="31">
        <f t="shared" si="5125"/>
        <v>0</v>
      </c>
      <c r="EV487" s="31">
        <f t="shared" si="5126"/>
        <v>0</v>
      </c>
      <c r="EW487" s="30">
        <f t="shared" si="5127"/>
        <v>0</v>
      </c>
      <c r="EX487" s="31">
        <f t="shared" si="5128"/>
        <v>0</v>
      </c>
      <c r="EY487" s="31">
        <f t="shared" si="5129"/>
        <v>0</v>
      </c>
      <c r="EZ487" s="31">
        <f t="shared" si="5130"/>
        <v>0</v>
      </c>
      <c r="FA487" s="31">
        <f t="shared" si="5131"/>
        <v>0</v>
      </c>
      <c r="FB487" s="31">
        <f t="shared" si="5132"/>
        <v>0</v>
      </c>
      <c r="FC487" s="31">
        <f t="shared" si="5133"/>
        <v>0</v>
      </c>
      <c r="FD487" s="31">
        <f t="shared" si="5134"/>
        <v>0</v>
      </c>
      <c r="FE487" s="31">
        <f t="shared" si="5135"/>
        <v>0</v>
      </c>
      <c r="FF487" s="31">
        <f t="shared" si="5136"/>
        <v>0</v>
      </c>
      <c r="FG487" s="30">
        <f t="shared" si="5137"/>
        <v>0</v>
      </c>
      <c r="FH487" s="31">
        <f t="shared" si="5138"/>
        <v>0</v>
      </c>
      <c r="FI487" s="31">
        <f t="shared" si="5139"/>
        <v>0</v>
      </c>
      <c r="FJ487" s="31">
        <f t="shared" si="5140"/>
        <v>0</v>
      </c>
      <c r="FK487" s="31">
        <f t="shared" si="5141"/>
        <v>0</v>
      </c>
      <c r="FL487" s="31">
        <f t="shared" si="5142"/>
        <v>0</v>
      </c>
      <c r="FM487" s="31">
        <f t="shared" si="5143"/>
        <v>0</v>
      </c>
      <c r="FN487" s="31">
        <f t="shared" si="5144"/>
        <v>0</v>
      </c>
      <c r="FO487" s="31">
        <f t="shared" si="5145"/>
        <v>0</v>
      </c>
      <c r="FP487" s="31">
        <f t="shared" si="5146"/>
        <v>0</v>
      </c>
      <c r="FQ487" s="31">
        <f t="shared" si="5147"/>
        <v>0</v>
      </c>
      <c r="FR487" s="31"/>
      <c r="FS487" s="31">
        <f t="shared" si="5148"/>
        <v>0</v>
      </c>
      <c r="FT487" s="31">
        <f t="shared" si="5149"/>
        <v>0</v>
      </c>
      <c r="FU487" s="31">
        <f t="shared" si="5150"/>
        <v>0</v>
      </c>
      <c r="FV487" s="31">
        <f t="shared" si="5151"/>
        <v>0</v>
      </c>
      <c r="FW487" s="31">
        <f t="shared" si="5152"/>
        <v>0</v>
      </c>
      <c r="FX487" s="31">
        <f t="shared" si="5153"/>
        <v>0</v>
      </c>
      <c r="FY487" s="31">
        <f t="shared" si="5154"/>
        <v>0</v>
      </c>
      <c r="FZ487" s="31">
        <f t="shared" si="5155"/>
        <v>0</v>
      </c>
      <c r="GA487" s="31">
        <f t="shared" si="5156"/>
        <v>0</v>
      </c>
      <c r="GB487" s="31">
        <f t="shared" si="5157"/>
        <v>0</v>
      </c>
      <c r="GC487" s="31">
        <f t="shared" si="5158"/>
        <v>0</v>
      </c>
      <c r="GD487" s="31">
        <f t="shared" si="5159"/>
        <v>0</v>
      </c>
      <c r="GE487" s="97">
        <f t="shared" si="5160"/>
        <v>12</v>
      </c>
      <c r="GF487" s="98">
        <f t="shared" si="5161"/>
        <v>12</v>
      </c>
      <c r="GG487" s="31"/>
      <c r="GH487" s="31"/>
      <c r="GI487" s="31"/>
      <c r="GJ487" s="31"/>
      <c r="GL487" s="7"/>
      <c r="GM487" s="7"/>
      <c r="GN487" s="11"/>
      <c r="GO487" s="33"/>
      <c r="GP487" s="40"/>
      <c r="GR487" s="36"/>
    </row>
    <row r="488" spans="1:200" s="2" customFormat="1" ht="24.95" hidden="1" customHeight="1">
      <c r="A488" s="31"/>
      <c r="B488" s="44" t="s">
        <v>130</v>
      </c>
      <c r="C488" s="109" t="s">
        <v>116</v>
      </c>
      <c r="D488" s="109" t="s">
        <v>112</v>
      </c>
      <c r="E488" s="45" t="s">
        <v>121</v>
      </c>
      <c r="F488" s="45" t="s">
        <v>133</v>
      </c>
      <c r="G488" s="45" t="s">
        <v>144</v>
      </c>
      <c r="H488" s="45">
        <v>191</v>
      </c>
      <c r="I488" s="45">
        <v>1</v>
      </c>
      <c r="J488" s="45">
        <v>1</v>
      </c>
      <c r="K488" s="45">
        <f t="shared" ref="K488" si="5201">SUM(J488)*2</f>
        <v>2</v>
      </c>
      <c r="L488" s="44">
        <v>60</v>
      </c>
      <c r="M488" s="99">
        <f t="shared" si="5188"/>
        <v>32</v>
      </c>
      <c r="N488" s="62"/>
      <c r="O488" s="58">
        <f t="shared" ref="O488:O490" si="5202">SUM(N488)*I488</f>
        <v>0</v>
      </c>
      <c r="P488" s="62"/>
      <c r="Q488" s="58">
        <f t="shared" si="5071"/>
        <v>0</v>
      </c>
      <c r="R488" s="62">
        <v>32</v>
      </c>
      <c r="S488" s="58">
        <f t="shared" ref="S488:S490" si="5203">SUM(R488)*J488</f>
        <v>32</v>
      </c>
      <c r="T488" s="62"/>
      <c r="U488" s="52"/>
      <c r="V488" s="63"/>
      <c r="W488" s="52"/>
      <c r="X488" s="52"/>
      <c r="Y488" s="52"/>
      <c r="Z488" s="63"/>
      <c r="AA488" s="52"/>
      <c r="AB488" s="63"/>
      <c r="AC488" s="52"/>
      <c r="AD488" s="63"/>
      <c r="AE488" s="108"/>
      <c r="AF488" s="63"/>
      <c r="AG488" s="52"/>
      <c r="AH488" s="63"/>
      <c r="AI488" s="52"/>
      <c r="AJ488" s="63"/>
      <c r="AK488" s="52"/>
      <c r="AL488" s="63"/>
      <c r="AM488" s="52"/>
      <c r="AN488" s="63"/>
      <c r="AO488" s="52"/>
      <c r="AP488" s="63"/>
      <c r="AQ488" s="52"/>
      <c r="AR488" s="63"/>
      <c r="AS488" s="52"/>
      <c r="AT488" s="63"/>
      <c r="AU488" s="52"/>
      <c r="AV488" s="63"/>
      <c r="AW488" s="52"/>
      <c r="AX488" s="63"/>
      <c r="AY488" s="52"/>
      <c r="AZ488" s="63"/>
      <c r="BA488" s="52"/>
      <c r="BB488" s="63"/>
      <c r="BC488" s="52"/>
      <c r="BD488" s="63"/>
      <c r="BE488" s="52"/>
      <c r="BF488" s="52"/>
      <c r="BG488" s="52">
        <f t="shared" si="5089"/>
        <v>32</v>
      </c>
      <c r="BH488" s="52">
        <f t="shared" si="5090"/>
        <v>32</v>
      </c>
      <c r="BI488" s="31"/>
      <c r="BJ488" s="31"/>
      <c r="BK488" s="31"/>
      <c r="BL488" s="31"/>
      <c r="BM488" s="31"/>
      <c r="BN488" s="44" t="s">
        <v>110</v>
      </c>
      <c r="BO488" s="109" t="s">
        <v>137</v>
      </c>
      <c r="BP488" s="109" t="s">
        <v>112</v>
      </c>
      <c r="BQ488" s="45" t="s">
        <v>135</v>
      </c>
      <c r="BR488" s="109">
        <v>331</v>
      </c>
      <c r="BS488" s="109">
        <v>6</v>
      </c>
      <c r="BT488" s="45">
        <v>22</v>
      </c>
      <c r="BU488" s="45">
        <v>1</v>
      </c>
      <c r="BV488" s="45">
        <v>1</v>
      </c>
      <c r="BW488" s="45">
        <v>1</v>
      </c>
      <c r="BX488" s="113">
        <v>54</v>
      </c>
      <c r="BY488" s="99">
        <f t="shared" si="5184"/>
        <v>18</v>
      </c>
      <c r="BZ488" s="62"/>
      <c r="CA488" s="58">
        <f t="shared" ref="CA488" si="5204">SUM(BZ488)*BU488</f>
        <v>0</v>
      </c>
      <c r="CB488" s="62"/>
      <c r="CC488" s="58">
        <f t="shared" si="5186"/>
        <v>0</v>
      </c>
      <c r="CD488" s="62">
        <v>0</v>
      </c>
      <c r="CE488" s="58">
        <f t="shared" ref="CE488" si="5205">SUM(CD488)*BV488</f>
        <v>0</v>
      </c>
      <c r="CF488" s="62">
        <f>6+12</f>
        <v>18</v>
      </c>
      <c r="CG488" s="58">
        <f t="shared" ref="CG488" si="5206">SUM(CF488)*BW488</f>
        <v>18</v>
      </c>
      <c r="CH488" s="62"/>
      <c r="CI488" s="58">
        <f t="shared" si="5175"/>
        <v>0</v>
      </c>
      <c r="CJ488" s="51">
        <f t="shared" si="5187"/>
        <v>0</v>
      </c>
      <c r="CK488" s="51">
        <v>0</v>
      </c>
      <c r="CL488" s="62"/>
      <c r="CM488" s="58"/>
      <c r="CN488" s="62"/>
      <c r="CO488" s="51">
        <f t="shared" ref="CO488" si="5207">SUM(CN488)*3*BT488/5</f>
        <v>0</v>
      </c>
      <c r="CP488" s="62"/>
      <c r="CQ488" s="100">
        <f t="shared" ref="CQ488" si="5208">SUM(CP488*BT488*(30+4))</f>
        <v>0</v>
      </c>
      <c r="CR488" s="62"/>
      <c r="CS488" s="52">
        <f t="shared" ref="CS488" si="5209">SUM(CR488*BT488*3)</f>
        <v>0</v>
      </c>
      <c r="CT488" s="62"/>
      <c r="CU488" s="51">
        <f t="shared" ref="CU488" si="5210">SUM(CT488*BT488/3)</f>
        <v>0</v>
      </c>
      <c r="CV488" s="62"/>
      <c r="CW488" s="51">
        <f t="shared" ref="CW488" si="5211">SUM(CV488*BT488*2/3)</f>
        <v>0</v>
      </c>
      <c r="CX488" s="62"/>
      <c r="CY488" s="58">
        <f t="shared" ref="CY488" si="5212">SUM(CX488*BT488)</f>
        <v>0</v>
      </c>
      <c r="CZ488" s="62"/>
      <c r="DA488" s="58">
        <f t="shared" ref="DA488" si="5213">SUM(CZ488*BV488)</f>
        <v>0</v>
      </c>
      <c r="DB488" s="62"/>
      <c r="DC488" s="51">
        <f t="shared" ref="DC488" si="5214">SUM(DB488*BT488*2)</f>
        <v>0</v>
      </c>
      <c r="DD488" s="62">
        <v>1</v>
      </c>
      <c r="DE488" s="51">
        <v>0</v>
      </c>
      <c r="DF488" s="62"/>
      <c r="DG488" s="51">
        <f t="shared" ref="DG488" si="5215">DF488*BT488/3</f>
        <v>0</v>
      </c>
      <c r="DH488" s="62"/>
      <c r="DI488" s="52">
        <f t="shared" ref="DI488" si="5216">SUM(DH488*BT488/3)</f>
        <v>0</v>
      </c>
      <c r="DJ488" s="62"/>
      <c r="DK488" s="51">
        <f t="shared" ref="DK488" si="5217">SUM(BV488*DJ488*8*2)</f>
        <v>0</v>
      </c>
      <c r="DL488" s="62"/>
      <c r="DM488" s="51">
        <f t="shared" ref="DM488" si="5218">SUM(DL488*BW488*5*6)</f>
        <v>0</v>
      </c>
      <c r="DN488" s="62"/>
      <c r="DO488" s="51">
        <f t="shared" ref="DO488" si="5219">SUM(DN488*BW488*4*6)</f>
        <v>0</v>
      </c>
      <c r="DP488" s="62"/>
      <c r="DQ488" s="52">
        <f t="shared" ref="DQ488:DQ489" si="5220">SUM(DP488*50)</f>
        <v>0</v>
      </c>
      <c r="DR488" s="52"/>
      <c r="DS488" s="52">
        <f t="shared" si="5112"/>
        <v>18</v>
      </c>
      <c r="DT488" s="52">
        <f t="shared" si="5113"/>
        <v>18</v>
      </c>
      <c r="DU488" s="31"/>
      <c r="DV488" s="31"/>
      <c r="DW488" s="31"/>
      <c r="DX488" s="31"/>
      <c r="DY488" s="31"/>
      <c r="DZ488" s="96"/>
      <c r="EA488" s="95"/>
      <c r="EB488" s="112"/>
      <c r="EC488" s="31"/>
      <c r="ED488" s="31"/>
      <c r="EE488" s="31"/>
      <c r="EF488" s="31"/>
      <c r="EG488" s="31"/>
      <c r="EH488" s="31"/>
      <c r="EI488" s="31"/>
      <c r="EJ488" s="31">
        <f t="shared" si="5114"/>
        <v>114</v>
      </c>
      <c r="EK488" s="31">
        <f t="shared" si="5115"/>
        <v>50</v>
      </c>
      <c r="EL488" s="31">
        <f t="shared" si="5116"/>
        <v>0</v>
      </c>
      <c r="EM488" s="30">
        <f t="shared" si="5117"/>
        <v>0</v>
      </c>
      <c r="EN488" s="31">
        <f t="shared" si="5118"/>
        <v>0</v>
      </c>
      <c r="EO488" s="31">
        <f t="shared" si="5119"/>
        <v>0</v>
      </c>
      <c r="EP488" s="31">
        <f t="shared" si="5120"/>
        <v>32</v>
      </c>
      <c r="EQ488" s="31">
        <f t="shared" si="5121"/>
        <v>32</v>
      </c>
      <c r="ER488" s="31">
        <f t="shared" si="5122"/>
        <v>18</v>
      </c>
      <c r="ES488" s="31">
        <f t="shared" si="5123"/>
        <v>18</v>
      </c>
      <c r="ET488" s="31">
        <f t="shared" si="5124"/>
        <v>0</v>
      </c>
      <c r="EU488" s="31">
        <f t="shared" si="5125"/>
        <v>0</v>
      </c>
      <c r="EV488" s="31">
        <f t="shared" si="5126"/>
        <v>0</v>
      </c>
      <c r="EW488" s="30">
        <f t="shared" si="5127"/>
        <v>0</v>
      </c>
      <c r="EX488" s="31">
        <f t="shared" si="5128"/>
        <v>0</v>
      </c>
      <c r="EY488" s="31">
        <f t="shared" si="5129"/>
        <v>0</v>
      </c>
      <c r="EZ488" s="31">
        <f t="shared" si="5130"/>
        <v>0</v>
      </c>
      <c r="FA488" s="31">
        <f t="shared" si="5131"/>
        <v>0</v>
      </c>
      <c r="FB488" s="31">
        <f t="shared" si="5132"/>
        <v>0</v>
      </c>
      <c r="FC488" s="31">
        <f t="shared" si="5133"/>
        <v>0</v>
      </c>
      <c r="FD488" s="31">
        <f t="shared" si="5134"/>
        <v>0</v>
      </c>
      <c r="FE488" s="31">
        <f t="shared" si="5135"/>
        <v>0</v>
      </c>
      <c r="FF488" s="31">
        <f t="shared" si="5136"/>
        <v>0</v>
      </c>
      <c r="FG488" s="30">
        <f t="shared" si="5137"/>
        <v>0</v>
      </c>
      <c r="FH488" s="31">
        <f t="shared" si="5138"/>
        <v>0</v>
      </c>
      <c r="FI488" s="31">
        <f t="shared" si="5139"/>
        <v>0</v>
      </c>
      <c r="FJ488" s="31">
        <f t="shared" si="5140"/>
        <v>0</v>
      </c>
      <c r="FK488" s="31">
        <f t="shared" si="5141"/>
        <v>0</v>
      </c>
      <c r="FL488" s="31">
        <f t="shared" si="5142"/>
        <v>0</v>
      </c>
      <c r="FM488" s="31">
        <f t="shared" si="5143"/>
        <v>0</v>
      </c>
      <c r="FN488" s="31">
        <f t="shared" si="5144"/>
        <v>0</v>
      </c>
      <c r="FO488" s="31">
        <f t="shared" si="5145"/>
        <v>0</v>
      </c>
      <c r="FP488" s="31">
        <f t="shared" si="5146"/>
        <v>1</v>
      </c>
      <c r="FQ488" s="31">
        <f t="shared" si="5147"/>
        <v>0</v>
      </c>
      <c r="FR488" s="31"/>
      <c r="FS488" s="31">
        <f t="shared" si="5148"/>
        <v>0</v>
      </c>
      <c r="FT488" s="31">
        <f t="shared" si="5149"/>
        <v>0</v>
      </c>
      <c r="FU488" s="31">
        <f t="shared" si="5150"/>
        <v>0</v>
      </c>
      <c r="FV488" s="31">
        <f t="shared" si="5151"/>
        <v>0</v>
      </c>
      <c r="FW488" s="31">
        <f t="shared" si="5152"/>
        <v>0</v>
      </c>
      <c r="FX488" s="31">
        <f t="shared" si="5153"/>
        <v>0</v>
      </c>
      <c r="FY488" s="31">
        <f t="shared" si="5154"/>
        <v>0</v>
      </c>
      <c r="FZ488" s="31">
        <f t="shared" si="5155"/>
        <v>0</v>
      </c>
      <c r="GA488" s="31">
        <f t="shared" si="5156"/>
        <v>0</v>
      </c>
      <c r="GB488" s="31">
        <f t="shared" si="5157"/>
        <v>0</v>
      </c>
      <c r="GC488" s="31">
        <f t="shared" si="5158"/>
        <v>0</v>
      </c>
      <c r="GD488" s="31">
        <f t="shared" si="5159"/>
        <v>0</v>
      </c>
      <c r="GE488" s="97">
        <f t="shared" si="5160"/>
        <v>50</v>
      </c>
      <c r="GF488" s="98">
        <f t="shared" si="5161"/>
        <v>50</v>
      </c>
      <c r="GG488" s="31"/>
      <c r="GH488" s="31"/>
      <c r="GI488" s="31"/>
      <c r="GJ488" s="31"/>
      <c r="GL488" s="7"/>
      <c r="GM488" s="7"/>
      <c r="GN488" s="11"/>
      <c r="GO488" s="33"/>
      <c r="GP488" s="40"/>
      <c r="GR488" s="36"/>
    </row>
    <row r="489" spans="1:200" s="2" customFormat="1" ht="24.95" hidden="1" customHeight="1">
      <c r="A489" s="31"/>
      <c r="B489" s="111" t="s">
        <v>110</v>
      </c>
      <c r="C489" s="45" t="s">
        <v>134</v>
      </c>
      <c r="D489" s="109" t="s">
        <v>112</v>
      </c>
      <c r="E489" s="45" t="s">
        <v>135</v>
      </c>
      <c r="F489" s="45">
        <v>434</v>
      </c>
      <c r="G489" s="109">
        <v>7</v>
      </c>
      <c r="H489" s="45">
        <v>25</v>
      </c>
      <c r="I489" s="45">
        <v>1</v>
      </c>
      <c r="J489" s="45">
        <v>1</v>
      </c>
      <c r="K489" s="45">
        <v>1</v>
      </c>
      <c r="L489" s="104">
        <v>38</v>
      </c>
      <c r="M489" s="99">
        <f t="shared" si="5188"/>
        <v>6</v>
      </c>
      <c r="N489" s="62"/>
      <c r="O489" s="58">
        <f t="shared" si="5202"/>
        <v>0</v>
      </c>
      <c r="P489" s="62"/>
      <c r="Q489" s="58">
        <f t="shared" si="5071"/>
        <v>0</v>
      </c>
      <c r="R489" s="62">
        <v>0</v>
      </c>
      <c r="S489" s="58">
        <f t="shared" si="5203"/>
        <v>0</v>
      </c>
      <c r="T489" s="62">
        <v>6</v>
      </c>
      <c r="U489" s="58">
        <f t="shared" ref="U489:U490" si="5221">SUM(T489)*K489</f>
        <v>6</v>
      </c>
      <c r="V489" s="62"/>
      <c r="W489" s="58">
        <f t="shared" ref="W489:W490" si="5222">SUM(V489)*J489*5</f>
        <v>0</v>
      </c>
      <c r="X489" s="51">
        <f t="shared" ref="X489:X490" si="5223">SUM(K489*AX489*2+K489*AZ489*2)</f>
        <v>0</v>
      </c>
      <c r="Y489" s="51">
        <v>0</v>
      </c>
      <c r="Z489" s="62"/>
      <c r="AA489" s="58"/>
      <c r="AB489" s="62"/>
      <c r="AC489" s="51">
        <f t="shared" ref="AC489:AC490" si="5224">SUM(AB489)*3*H489/5</f>
        <v>0</v>
      </c>
      <c r="AD489" s="62"/>
      <c r="AE489" s="100">
        <f t="shared" ref="AE489:AE490" si="5225">SUM(AD489*H489*(30+4))</f>
        <v>0</v>
      </c>
      <c r="AF489" s="62"/>
      <c r="AG489" s="52">
        <f t="shared" ref="AG489:AG490" si="5226">SUM(AF489*H489*3)</f>
        <v>0</v>
      </c>
      <c r="AH489" s="62"/>
      <c r="AI489" s="51">
        <f t="shared" ref="AI489:AI490" si="5227">SUM(AH489*H489/3)</f>
        <v>0</v>
      </c>
      <c r="AJ489" s="62"/>
      <c r="AK489" s="51">
        <f t="shared" ref="AK489:AK490" si="5228">SUM(AJ489*H489*2/3)</f>
        <v>0</v>
      </c>
      <c r="AL489" s="62"/>
      <c r="AM489" s="58">
        <f t="shared" ref="AM489:AM490" si="5229">SUM(AL489*H489)</f>
        <v>0</v>
      </c>
      <c r="AN489" s="62"/>
      <c r="AO489" s="58">
        <f t="shared" ref="AO489:AO490" si="5230">SUM(AN489*J489)</f>
        <v>0</v>
      </c>
      <c r="AP489" s="62"/>
      <c r="AQ489" s="51">
        <f t="shared" ref="AQ489:AQ490" si="5231">SUM(AP489*H489*2)</f>
        <v>0</v>
      </c>
      <c r="AR489" s="62">
        <v>1</v>
      </c>
      <c r="AS489" s="51">
        <f>AR489*J489*6*1</f>
        <v>6</v>
      </c>
      <c r="AT489" s="62"/>
      <c r="AU489" s="51">
        <f t="shared" ref="AU489:AU490" si="5232">AT489*H489/3</f>
        <v>0</v>
      </c>
      <c r="AV489" s="62"/>
      <c r="AW489" s="52">
        <f t="shared" ref="AW489:AW490" si="5233">SUM(AV489*H489/3)</f>
        <v>0</v>
      </c>
      <c r="AX489" s="62"/>
      <c r="AY489" s="51">
        <f t="shared" ref="AY489:AY490" si="5234">SUM(J489*AX489*8*2)</f>
        <v>0</v>
      </c>
      <c r="AZ489" s="62"/>
      <c r="BA489" s="51">
        <f t="shared" ref="BA489:BA490" si="5235">SUM(AZ489*K489*5*6)</f>
        <v>0</v>
      </c>
      <c r="BB489" s="62"/>
      <c r="BC489" s="51">
        <f t="shared" ref="BC489:BC490" si="5236">SUM(BB489*K489*4*6)</f>
        <v>0</v>
      </c>
      <c r="BD489" s="62"/>
      <c r="BE489" s="52">
        <f t="shared" ref="BE489:BE490" si="5237">SUM(BD489*50)</f>
        <v>0</v>
      </c>
      <c r="BF489" s="52"/>
      <c r="BG489" s="52">
        <f t="shared" si="5089"/>
        <v>12</v>
      </c>
      <c r="BH489" s="52">
        <f t="shared" si="5090"/>
        <v>12</v>
      </c>
      <c r="BI489" s="31"/>
      <c r="BJ489" s="31"/>
      <c r="BK489" s="31"/>
      <c r="BL489" s="31"/>
      <c r="BM489" s="31"/>
      <c r="BN489" s="44" t="s">
        <v>110</v>
      </c>
      <c r="BO489" s="45" t="s">
        <v>134</v>
      </c>
      <c r="BP489" s="109" t="s">
        <v>112</v>
      </c>
      <c r="BQ489" s="45" t="s">
        <v>135</v>
      </c>
      <c r="BR489" s="45">
        <v>434</v>
      </c>
      <c r="BS489" s="109">
        <v>8</v>
      </c>
      <c r="BT489" s="45">
        <v>25</v>
      </c>
      <c r="BU489" s="45">
        <v>1</v>
      </c>
      <c r="BV489" s="45">
        <v>1</v>
      </c>
      <c r="BW489" s="45">
        <f>SUM(BV489)*2</f>
        <v>2</v>
      </c>
      <c r="BX489" s="104">
        <v>44</v>
      </c>
      <c r="BY489" s="99">
        <f t="shared" si="5184"/>
        <v>14</v>
      </c>
      <c r="BZ489" s="62"/>
      <c r="CA489" s="58">
        <f t="shared" ref="CA489" si="5238">SUM(BZ489)*BU489</f>
        <v>0</v>
      </c>
      <c r="CB489" s="62"/>
      <c r="CC489" s="58">
        <f t="shared" si="5186"/>
        <v>0</v>
      </c>
      <c r="CD489" s="62">
        <v>0</v>
      </c>
      <c r="CE489" s="58">
        <f t="shared" ref="CE489" si="5239">SUM(CD489)*BV489</f>
        <v>0</v>
      </c>
      <c r="CF489" s="62">
        <v>14</v>
      </c>
      <c r="CG489" s="58">
        <f t="shared" ref="CG489" si="5240">SUM(CF489)*BW489</f>
        <v>28</v>
      </c>
      <c r="CH489" s="62"/>
      <c r="CI489" s="58">
        <f t="shared" ref="CI489" si="5241">SUM(CH489)*BV489*5</f>
        <v>0</v>
      </c>
      <c r="CJ489" s="51">
        <f t="shared" si="5187"/>
        <v>0</v>
      </c>
      <c r="CK489" s="51">
        <v>0</v>
      </c>
      <c r="CL489" s="62"/>
      <c r="CM489" s="58"/>
      <c r="CN489" s="62"/>
      <c r="CO489" s="51">
        <f t="shared" ref="CO489" si="5242">SUM(CN489)*3*BT489/5</f>
        <v>0</v>
      </c>
      <c r="CP489" s="62"/>
      <c r="CQ489" s="100">
        <f t="shared" ref="CQ489" si="5243">SUM(CP489*BT489*(30+4))</f>
        <v>0</v>
      </c>
      <c r="CR489" s="62"/>
      <c r="CS489" s="52">
        <f t="shared" ref="CS489" si="5244">SUM(CR489*BT489*3)</f>
        <v>0</v>
      </c>
      <c r="CT489" s="62"/>
      <c r="CU489" s="51">
        <f t="shared" ref="CU489" si="5245">SUM(CT489*BT489/3)</f>
        <v>0</v>
      </c>
      <c r="CV489" s="62"/>
      <c r="CW489" s="51">
        <f t="shared" ref="CW489" si="5246">SUM(CV489*BT489*2/3)</f>
        <v>0</v>
      </c>
      <c r="CX489" s="62"/>
      <c r="CY489" s="58">
        <f t="shared" ref="CY489" si="5247">SUM(CX489*BT489)</f>
        <v>0</v>
      </c>
      <c r="CZ489" s="62"/>
      <c r="DA489" s="58">
        <f t="shared" ref="DA489" si="5248">SUM(CZ489*BV489)</f>
        <v>0</v>
      </c>
      <c r="DB489" s="62"/>
      <c r="DC489" s="51">
        <f t="shared" ref="DC489" si="5249">SUM(DB489*BT489*2)</f>
        <v>0</v>
      </c>
      <c r="DD489" s="62">
        <v>1</v>
      </c>
      <c r="DE489" s="51">
        <v>0</v>
      </c>
      <c r="DF489" s="62"/>
      <c r="DG489" s="51">
        <f t="shared" ref="DG489" si="5250">DF489*BT489/3</f>
        <v>0</v>
      </c>
      <c r="DH489" s="62"/>
      <c r="DI489" s="52">
        <f t="shared" ref="DI489" si="5251">SUM(DH489*BT489/3)</f>
        <v>0</v>
      </c>
      <c r="DJ489" s="62"/>
      <c r="DK489" s="51">
        <f t="shared" ref="DK489" si="5252">SUM(BV489*DJ489*8*2)</f>
        <v>0</v>
      </c>
      <c r="DL489" s="62"/>
      <c r="DM489" s="51">
        <f t="shared" ref="DM489" si="5253">SUM(DL489*BW489*5*6)</f>
        <v>0</v>
      </c>
      <c r="DN489" s="62"/>
      <c r="DO489" s="51">
        <f t="shared" ref="DO489" si="5254">SUM(DN489*BW489*4*6)</f>
        <v>0</v>
      </c>
      <c r="DP489" s="62"/>
      <c r="DQ489" s="52">
        <f t="shared" si="5220"/>
        <v>0</v>
      </c>
      <c r="DR489" s="52"/>
      <c r="DS489" s="52">
        <f t="shared" si="5112"/>
        <v>28</v>
      </c>
      <c r="DT489" s="52">
        <f t="shared" si="5113"/>
        <v>28</v>
      </c>
      <c r="DU489" s="31"/>
      <c r="DV489" s="31"/>
      <c r="DW489" s="31"/>
      <c r="DX489" s="31"/>
      <c r="DY489" s="31"/>
      <c r="DZ489" s="96"/>
      <c r="EA489" s="95"/>
      <c r="EB489" s="112"/>
      <c r="EC489" s="31"/>
      <c r="ED489" s="31"/>
      <c r="EE489" s="31"/>
      <c r="EF489" s="31"/>
      <c r="EG489" s="31"/>
      <c r="EH489" s="31"/>
      <c r="EI489" s="31"/>
      <c r="EJ489" s="31">
        <f t="shared" si="5114"/>
        <v>82</v>
      </c>
      <c r="EK489" s="31">
        <f t="shared" si="5115"/>
        <v>20</v>
      </c>
      <c r="EL489" s="31">
        <f t="shared" si="5116"/>
        <v>0</v>
      </c>
      <c r="EM489" s="30">
        <f t="shared" si="5117"/>
        <v>0</v>
      </c>
      <c r="EN489" s="31">
        <f t="shared" si="5118"/>
        <v>0</v>
      </c>
      <c r="EO489" s="31">
        <f t="shared" si="5119"/>
        <v>0</v>
      </c>
      <c r="EP489" s="31">
        <f t="shared" si="5120"/>
        <v>0</v>
      </c>
      <c r="EQ489" s="31">
        <f t="shared" si="5121"/>
        <v>0</v>
      </c>
      <c r="ER489" s="31">
        <f t="shared" si="5122"/>
        <v>20</v>
      </c>
      <c r="ES489" s="31">
        <f t="shared" si="5123"/>
        <v>34</v>
      </c>
      <c r="ET489" s="31">
        <f t="shared" si="5124"/>
        <v>0</v>
      </c>
      <c r="EU489" s="31">
        <f t="shared" si="5125"/>
        <v>0</v>
      </c>
      <c r="EV489" s="31">
        <f t="shared" si="5126"/>
        <v>0</v>
      </c>
      <c r="EW489" s="30">
        <f t="shared" si="5127"/>
        <v>0</v>
      </c>
      <c r="EX489" s="31">
        <f t="shared" si="5128"/>
        <v>0</v>
      </c>
      <c r="EY489" s="31">
        <f t="shared" si="5129"/>
        <v>0</v>
      </c>
      <c r="EZ489" s="31">
        <f t="shared" si="5130"/>
        <v>0</v>
      </c>
      <c r="FA489" s="31">
        <f t="shared" si="5131"/>
        <v>0</v>
      </c>
      <c r="FB489" s="31">
        <f t="shared" si="5132"/>
        <v>0</v>
      </c>
      <c r="FC489" s="31">
        <f t="shared" si="5133"/>
        <v>0</v>
      </c>
      <c r="FD489" s="31">
        <f t="shared" si="5134"/>
        <v>0</v>
      </c>
      <c r="FE489" s="31">
        <f t="shared" si="5135"/>
        <v>0</v>
      </c>
      <c r="FF489" s="31">
        <f t="shared" si="5136"/>
        <v>0</v>
      </c>
      <c r="FG489" s="30">
        <f t="shared" si="5137"/>
        <v>0</v>
      </c>
      <c r="FH489" s="31">
        <f t="shared" si="5138"/>
        <v>0</v>
      </c>
      <c r="FI489" s="31">
        <f t="shared" si="5139"/>
        <v>0</v>
      </c>
      <c r="FJ489" s="31">
        <f t="shared" si="5140"/>
        <v>0</v>
      </c>
      <c r="FK489" s="31">
        <f t="shared" si="5141"/>
        <v>0</v>
      </c>
      <c r="FL489" s="31">
        <f t="shared" si="5142"/>
        <v>0</v>
      </c>
      <c r="FM489" s="31">
        <f t="shared" si="5143"/>
        <v>0</v>
      </c>
      <c r="FN489" s="31">
        <f t="shared" si="5144"/>
        <v>0</v>
      </c>
      <c r="FO489" s="31">
        <f t="shared" si="5145"/>
        <v>0</v>
      </c>
      <c r="FP489" s="31">
        <f t="shared" si="5146"/>
        <v>2</v>
      </c>
      <c r="FQ489" s="31">
        <f t="shared" si="5147"/>
        <v>6</v>
      </c>
      <c r="FR489" s="31"/>
      <c r="FS489" s="31">
        <f t="shared" si="5148"/>
        <v>0</v>
      </c>
      <c r="FT489" s="31">
        <f t="shared" si="5149"/>
        <v>0</v>
      </c>
      <c r="FU489" s="31">
        <f t="shared" si="5150"/>
        <v>0</v>
      </c>
      <c r="FV489" s="31">
        <f t="shared" si="5151"/>
        <v>0</v>
      </c>
      <c r="FW489" s="31">
        <f t="shared" si="5152"/>
        <v>0</v>
      </c>
      <c r="FX489" s="31">
        <f t="shared" si="5153"/>
        <v>0</v>
      </c>
      <c r="FY489" s="31">
        <f t="shared" si="5154"/>
        <v>0</v>
      </c>
      <c r="FZ489" s="31">
        <f t="shared" si="5155"/>
        <v>0</v>
      </c>
      <c r="GA489" s="31">
        <f t="shared" si="5156"/>
        <v>0</v>
      </c>
      <c r="GB489" s="31">
        <f t="shared" si="5157"/>
        <v>0</v>
      </c>
      <c r="GC489" s="31">
        <f t="shared" si="5158"/>
        <v>0</v>
      </c>
      <c r="GD489" s="31">
        <f t="shared" si="5159"/>
        <v>0</v>
      </c>
      <c r="GE489" s="97">
        <f t="shared" si="5160"/>
        <v>40</v>
      </c>
      <c r="GF489" s="98">
        <f t="shared" si="5161"/>
        <v>40</v>
      </c>
      <c r="GG489" s="31"/>
      <c r="GH489" s="31"/>
      <c r="GI489" s="31"/>
      <c r="GJ489" s="31"/>
      <c r="GL489" s="7"/>
      <c r="GM489" s="7"/>
      <c r="GN489" s="11"/>
      <c r="GO489" s="33"/>
      <c r="GP489" s="40"/>
      <c r="GR489" s="36"/>
    </row>
    <row r="490" spans="1:200" s="2" customFormat="1" ht="24.95" hidden="1" customHeight="1">
      <c r="A490" s="31"/>
      <c r="B490" s="102" t="s">
        <v>110</v>
      </c>
      <c r="C490" s="45" t="s">
        <v>134</v>
      </c>
      <c r="D490" s="109" t="s">
        <v>112</v>
      </c>
      <c r="E490" s="45" t="s">
        <v>135</v>
      </c>
      <c r="F490" s="45">
        <v>331</v>
      </c>
      <c r="G490" s="109">
        <v>5</v>
      </c>
      <c r="H490" s="45">
        <v>25</v>
      </c>
      <c r="I490" s="45">
        <v>1</v>
      </c>
      <c r="J490" s="45">
        <v>1</v>
      </c>
      <c r="K490" s="45">
        <v>1</v>
      </c>
      <c r="L490" s="44">
        <v>36</v>
      </c>
      <c r="M490" s="99">
        <f t="shared" si="5188"/>
        <v>6</v>
      </c>
      <c r="N490" s="62"/>
      <c r="O490" s="58">
        <f t="shared" si="5202"/>
        <v>0</v>
      </c>
      <c r="P490" s="62"/>
      <c r="Q490" s="58">
        <f t="shared" si="5071"/>
        <v>0</v>
      </c>
      <c r="R490" s="62">
        <v>0</v>
      </c>
      <c r="S490" s="58">
        <f t="shared" si="5203"/>
        <v>0</v>
      </c>
      <c r="T490" s="62">
        <v>6</v>
      </c>
      <c r="U490" s="58">
        <f t="shared" si="5221"/>
        <v>6</v>
      </c>
      <c r="V490" s="62"/>
      <c r="W490" s="58">
        <f t="shared" si="5222"/>
        <v>0</v>
      </c>
      <c r="X490" s="51">
        <f t="shared" si="5223"/>
        <v>0</v>
      </c>
      <c r="Y490" s="51">
        <v>0</v>
      </c>
      <c r="Z490" s="62"/>
      <c r="AA490" s="58"/>
      <c r="AB490" s="62"/>
      <c r="AC490" s="51">
        <f t="shared" si="5224"/>
        <v>0</v>
      </c>
      <c r="AD490" s="62"/>
      <c r="AE490" s="100">
        <f t="shared" si="5225"/>
        <v>0</v>
      </c>
      <c r="AF490" s="62"/>
      <c r="AG490" s="52">
        <f t="shared" si="5226"/>
        <v>0</v>
      </c>
      <c r="AH490" s="62"/>
      <c r="AI490" s="51">
        <f t="shared" si="5227"/>
        <v>0</v>
      </c>
      <c r="AJ490" s="62"/>
      <c r="AK490" s="51">
        <f t="shared" si="5228"/>
        <v>0</v>
      </c>
      <c r="AL490" s="62"/>
      <c r="AM490" s="58">
        <f t="shared" si="5229"/>
        <v>0</v>
      </c>
      <c r="AN490" s="62"/>
      <c r="AO490" s="58">
        <f t="shared" si="5230"/>
        <v>0</v>
      </c>
      <c r="AP490" s="62"/>
      <c r="AQ490" s="51">
        <f t="shared" si="5231"/>
        <v>0</v>
      </c>
      <c r="AR490" s="62">
        <v>1</v>
      </c>
      <c r="AS490" s="51">
        <f>AR490*J490*6*1</f>
        <v>6</v>
      </c>
      <c r="AT490" s="62"/>
      <c r="AU490" s="51">
        <f t="shared" si="5232"/>
        <v>0</v>
      </c>
      <c r="AV490" s="62"/>
      <c r="AW490" s="52">
        <f t="shared" si="5233"/>
        <v>0</v>
      </c>
      <c r="AX490" s="62"/>
      <c r="AY490" s="51">
        <f t="shared" si="5234"/>
        <v>0</v>
      </c>
      <c r="AZ490" s="62"/>
      <c r="BA490" s="51">
        <f t="shared" si="5235"/>
        <v>0</v>
      </c>
      <c r="BB490" s="62"/>
      <c r="BC490" s="51">
        <f t="shared" si="5236"/>
        <v>0</v>
      </c>
      <c r="BD490" s="62"/>
      <c r="BE490" s="52">
        <f t="shared" si="5237"/>
        <v>0</v>
      </c>
      <c r="BF490" s="52"/>
      <c r="BG490" s="52">
        <f t="shared" si="5089"/>
        <v>12</v>
      </c>
      <c r="BH490" s="52">
        <f t="shared" si="5090"/>
        <v>12</v>
      </c>
      <c r="BI490" s="31"/>
      <c r="BJ490" s="31"/>
      <c r="BK490" s="31"/>
      <c r="BL490" s="31"/>
      <c r="BM490" s="31"/>
      <c r="BN490" s="96"/>
      <c r="BO490" s="95"/>
      <c r="BP490" s="112"/>
      <c r="BQ490" s="112"/>
      <c r="BR490" s="112"/>
      <c r="BS490" s="112"/>
      <c r="BT490" s="112"/>
      <c r="BU490" s="112"/>
      <c r="BV490" s="112"/>
      <c r="BW490" s="112"/>
      <c r="BX490" s="96"/>
      <c r="BY490" s="107">
        <f t="shared" ref="BY490:BY495" si="5255">SUM(BZ490+CB490+CF490+CH490+DD490*2)</f>
        <v>0</v>
      </c>
      <c r="BZ490" s="62"/>
      <c r="CA490" s="52"/>
      <c r="CB490" s="62"/>
      <c r="CC490" s="52"/>
      <c r="CD490" s="62"/>
      <c r="CE490" s="52"/>
      <c r="CF490" s="62"/>
      <c r="CG490" s="52"/>
      <c r="CH490" s="63"/>
      <c r="CI490" s="52"/>
      <c r="CJ490" s="52"/>
      <c r="CK490" s="52"/>
      <c r="CL490" s="63"/>
      <c r="CM490" s="52"/>
      <c r="CN490" s="63"/>
      <c r="CO490" s="52"/>
      <c r="CP490" s="63"/>
      <c r="CQ490" s="108"/>
      <c r="CR490" s="63"/>
      <c r="CS490" s="52"/>
      <c r="CT490" s="63"/>
      <c r="CU490" s="52"/>
      <c r="CV490" s="63"/>
      <c r="CW490" s="52"/>
      <c r="CX490" s="63"/>
      <c r="CY490" s="52"/>
      <c r="CZ490" s="63"/>
      <c r="DA490" s="52"/>
      <c r="DB490" s="63"/>
      <c r="DC490" s="52"/>
      <c r="DD490" s="63"/>
      <c r="DE490" s="52"/>
      <c r="DF490" s="63"/>
      <c r="DG490" s="52"/>
      <c r="DH490" s="63"/>
      <c r="DI490" s="52"/>
      <c r="DJ490" s="63"/>
      <c r="DK490" s="52"/>
      <c r="DL490" s="63"/>
      <c r="DM490" s="52"/>
      <c r="DN490" s="63"/>
      <c r="DO490" s="52"/>
      <c r="DP490" s="63"/>
      <c r="DQ490" s="52"/>
      <c r="DR490" s="52"/>
      <c r="DS490" s="52">
        <f t="shared" si="5112"/>
        <v>0</v>
      </c>
      <c r="DT490" s="52">
        <f t="shared" si="5113"/>
        <v>0</v>
      </c>
      <c r="DU490" s="31"/>
      <c r="DV490" s="31"/>
      <c r="DW490" s="31"/>
      <c r="DX490" s="31"/>
      <c r="DY490" s="31"/>
      <c r="DZ490" s="96"/>
      <c r="EA490" s="95"/>
      <c r="EB490" s="112"/>
      <c r="EC490" s="31"/>
      <c r="ED490" s="31"/>
      <c r="EE490" s="31"/>
      <c r="EF490" s="31"/>
      <c r="EG490" s="31"/>
      <c r="EH490" s="31"/>
      <c r="EI490" s="31"/>
      <c r="EJ490" s="31">
        <f t="shared" si="5114"/>
        <v>36</v>
      </c>
      <c r="EK490" s="31">
        <f t="shared" si="5115"/>
        <v>6</v>
      </c>
      <c r="EL490" s="31">
        <f t="shared" si="5116"/>
        <v>0</v>
      </c>
      <c r="EM490" s="30">
        <f t="shared" si="5117"/>
        <v>0</v>
      </c>
      <c r="EN490" s="31">
        <f t="shared" si="5118"/>
        <v>0</v>
      </c>
      <c r="EO490" s="31">
        <f t="shared" si="5119"/>
        <v>0</v>
      </c>
      <c r="EP490" s="31">
        <f t="shared" si="5120"/>
        <v>0</v>
      </c>
      <c r="EQ490" s="31">
        <f t="shared" si="5121"/>
        <v>0</v>
      </c>
      <c r="ER490" s="31">
        <f t="shared" si="5122"/>
        <v>6</v>
      </c>
      <c r="ES490" s="31">
        <f t="shared" si="5123"/>
        <v>6</v>
      </c>
      <c r="ET490" s="31">
        <f t="shared" si="5124"/>
        <v>0</v>
      </c>
      <c r="EU490" s="31">
        <f t="shared" si="5125"/>
        <v>0</v>
      </c>
      <c r="EV490" s="31">
        <f t="shared" si="5126"/>
        <v>0</v>
      </c>
      <c r="EW490" s="30">
        <f t="shared" si="5127"/>
        <v>0</v>
      </c>
      <c r="EX490" s="31">
        <f t="shared" si="5128"/>
        <v>0</v>
      </c>
      <c r="EY490" s="31">
        <f t="shared" si="5129"/>
        <v>0</v>
      </c>
      <c r="EZ490" s="31">
        <f t="shared" si="5130"/>
        <v>0</v>
      </c>
      <c r="FA490" s="31">
        <f t="shared" si="5131"/>
        <v>0</v>
      </c>
      <c r="FB490" s="31">
        <f t="shared" si="5132"/>
        <v>0</v>
      </c>
      <c r="FC490" s="31">
        <f t="shared" si="5133"/>
        <v>0</v>
      </c>
      <c r="FD490" s="31">
        <f t="shared" si="5134"/>
        <v>0</v>
      </c>
      <c r="FE490" s="31">
        <f t="shared" si="5135"/>
        <v>0</v>
      </c>
      <c r="FF490" s="31">
        <f t="shared" si="5136"/>
        <v>0</v>
      </c>
      <c r="FG490" s="30">
        <f t="shared" si="5137"/>
        <v>0</v>
      </c>
      <c r="FH490" s="31">
        <f t="shared" si="5138"/>
        <v>0</v>
      </c>
      <c r="FI490" s="31">
        <f t="shared" si="5139"/>
        <v>0</v>
      </c>
      <c r="FJ490" s="31">
        <f t="shared" si="5140"/>
        <v>0</v>
      </c>
      <c r="FK490" s="31">
        <f t="shared" si="5141"/>
        <v>0</v>
      </c>
      <c r="FL490" s="31">
        <f t="shared" si="5142"/>
        <v>0</v>
      </c>
      <c r="FM490" s="31">
        <f t="shared" si="5143"/>
        <v>0</v>
      </c>
      <c r="FN490" s="31">
        <f t="shared" si="5144"/>
        <v>0</v>
      </c>
      <c r="FO490" s="31">
        <f t="shared" si="5145"/>
        <v>0</v>
      </c>
      <c r="FP490" s="31">
        <f t="shared" si="5146"/>
        <v>1</v>
      </c>
      <c r="FQ490" s="31">
        <f t="shared" si="5147"/>
        <v>6</v>
      </c>
      <c r="FR490" s="31"/>
      <c r="FS490" s="31">
        <f t="shared" si="5148"/>
        <v>0</v>
      </c>
      <c r="FT490" s="31">
        <f t="shared" si="5149"/>
        <v>0</v>
      </c>
      <c r="FU490" s="31">
        <f t="shared" si="5150"/>
        <v>0</v>
      </c>
      <c r="FV490" s="31">
        <f t="shared" si="5151"/>
        <v>0</v>
      </c>
      <c r="FW490" s="31">
        <f t="shared" si="5152"/>
        <v>0</v>
      </c>
      <c r="FX490" s="31">
        <f t="shared" si="5153"/>
        <v>0</v>
      </c>
      <c r="FY490" s="31">
        <f t="shared" si="5154"/>
        <v>0</v>
      </c>
      <c r="FZ490" s="31">
        <f t="shared" si="5155"/>
        <v>0</v>
      </c>
      <c r="GA490" s="31">
        <f t="shared" si="5156"/>
        <v>0</v>
      </c>
      <c r="GB490" s="31">
        <f t="shared" si="5157"/>
        <v>0</v>
      </c>
      <c r="GC490" s="31">
        <f t="shared" si="5158"/>
        <v>0</v>
      </c>
      <c r="GD490" s="31">
        <f t="shared" si="5159"/>
        <v>0</v>
      </c>
      <c r="GE490" s="97">
        <f t="shared" si="5160"/>
        <v>12</v>
      </c>
      <c r="GF490" s="98">
        <f t="shared" si="5161"/>
        <v>12</v>
      </c>
      <c r="GG490" s="31"/>
      <c r="GH490" s="31"/>
      <c r="GI490" s="31"/>
      <c r="GJ490" s="31"/>
      <c r="GL490" s="7"/>
      <c r="GM490" s="7"/>
      <c r="GN490" s="11"/>
      <c r="GO490" s="33"/>
      <c r="GP490" s="40"/>
      <c r="GR490" s="36"/>
    </row>
    <row r="491" spans="1:200" s="2" customFormat="1" ht="24.95" hidden="1" customHeight="1">
      <c r="A491" s="31"/>
      <c r="B491" s="111" t="s">
        <v>110</v>
      </c>
      <c r="C491" s="109" t="s">
        <v>116</v>
      </c>
      <c r="D491" s="109" t="s">
        <v>112</v>
      </c>
      <c r="E491" s="45" t="s">
        <v>121</v>
      </c>
      <c r="F491" s="45">
        <v>420.41199999999998</v>
      </c>
      <c r="G491" s="109">
        <v>7</v>
      </c>
      <c r="H491" s="45">
        <v>166</v>
      </c>
      <c r="I491" s="45">
        <v>1</v>
      </c>
      <c r="J491" s="45">
        <v>2</v>
      </c>
      <c r="K491" s="45">
        <v>2</v>
      </c>
      <c r="L491" s="44">
        <v>40</v>
      </c>
      <c r="M491" s="99">
        <f>SUM(N491+P491+R491+T491+V491)</f>
        <v>6</v>
      </c>
      <c r="N491" s="62"/>
      <c r="O491" s="58">
        <f>SUM(N491)*I491</f>
        <v>0</v>
      </c>
      <c r="P491" s="62"/>
      <c r="Q491" s="58">
        <f>J491*P491</f>
        <v>0</v>
      </c>
      <c r="R491" s="62">
        <v>0</v>
      </c>
      <c r="S491" s="58">
        <f>SUM(R491)*J491</f>
        <v>0</v>
      </c>
      <c r="T491" s="62">
        <v>6</v>
      </c>
      <c r="U491" s="58">
        <f>SUM(T491)*K491</f>
        <v>12</v>
      </c>
      <c r="V491" s="63"/>
      <c r="W491" s="52"/>
      <c r="X491" s="52"/>
      <c r="Y491" s="52"/>
      <c r="Z491" s="63"/>
      <c r="AA491" s="52"/>
      <c r="AB491" s="63"/>
      <c r="AC491" s="52"/>
      <c r="AD491" s="63"/>
      <c r="AE491" s="108"/>
      <c r="AF491" s="63"/>
      <c r="AG491" s="52"/>
      <c r="AH491" s="63"/>
      <c r="AI491" s="52"/>
      <c r="AJ491" s="63"/>
      <c r="AK491" s="52"/>
      <c r="AL491" s="63"/>
      <c r="AM491" s="52"/>
      <c r="AN491" s="63"/>
      <c r="AO491" s="52"/>
      <c r="AP491" s="63"/>
      <c r="AQ491" s="52"/>
      <c r="AR491" s="63"/>
      <c r="AS491" s="52"/>
      <c r="AT491" s="63"/>
      <c r="AU491" s="52"/>
      <c r="AV491" s="63"/>
      <c r="AW491" s="52"/>
      <c r="AX491" s="63"/>
      <c r="AY491" s="52"/>
      <c r="AZ491" s="63"/>
      <c r="BA491" s="52"/>
      <c r="BB491" s="63"/>
      <c r="BC491" s="52"/>
      <c r="BD491" s="63"/>
      <c r="BE491" s="52"/>
      <c r="BF491" s="52"/>
      <c r="BG491" s="52">
        <f t="shared" si="5089"/>
        <v>12</v>
      </c>
      <c r="BH491" s="52">
        <f t="shared" si="5090"/>
        <v>12</v>
      </c>
      <c r="BI491" s="31"/>
      <c r="BJ491" s="31"/>
      <c r="BK491" s="31"/>
      <c r="BL491" s="31"/>
      <c r="BM491" s="31"/>
      <c r="BN491" s="96"/>
      <c r="BO491" s="95"/>
      <c r="BP491" s="112"/>
      <c r="BQ491" s="112"/>
      <c r="BR491" s="112"/>
      <c r="BS491" s="112"/>
      <c r="BT491" s="112"/>
      <c r="BU491" s="112"/>
      <c r="BV491" s="112"/>
      <c r="BW491" s="112"/>
      <c r="BX491" s="96"/>
      <c r="BY491" s="107">
        <f t="shared" si="5255"/>
        <v>0</v>
      </c>
      <c r="BZ491" s="62"/>
      <c r="CA491" s="52"/>
      <c r="CB491" s="62"/>
      <c r="CC491" s="52"/>
      <c r="CD491" s="62"/>
      <c r="CE491" s="52"/>
      <c r="CF491" s="62"/>
      <c r="CG491" s="52"/>
      <c r="CH491" s="63"/>
      <c r="CI491" s="52"/>
      <c r="CJ491" s="52"/>
      <c r="CK491" s="52"/>
      <c r="CL491" s="63"/>
      <c r="CM491" s="52"/>
      <c r="CN491" s="63"/>
      <c r="CO491" s="52"/>
      <c r="CP491" s="63"/>
      <c r="CQ491" s="108"/>
      <c r="CR491" s="63"/>
      <c r="CS491" s="52"/>
      <c r="CT491" s="63"/>
      <c r="CU491" s="52"/>
      <c r="CV491" s="63"/>
      <c r="CW491" s="52"/>
      <c r="CX491" s="63"/>
      <c r="CY491" s="52"/>
      <c r="CZ491" s="63"/>
      <c r="DA491" s="52"/>
      <c r="DB491" s="63"/>
      <c r="DC491" s="52"/>
      <c r="DD491" s="63"/>
      <c r="DE491" s="52"/>
      <c r="DF491" s="63"/>
      <c r="DG491" s="52"/>
      <c r="DH491" s="63"/>
      <c r="DI491" s="52"/>
      <c r="DJ491" s="63"/>
      <c r="DK491" s="52"/>
      <c r="DL491" s="63"/>
      <c r="DM491" s="52"/>
      <c r="DN491" s="63"/>
      <c r="DO491" s="52"/>
      <c r="DP491" s="63"/>
      <c r="DQ491" s="52"/>
      <c r="DR491" s="52"/>
      <c r="DS491" s="52">
        <f t="shared" si="5112"/>
        <v>0</v>
      </c>
      <c r="DT491" s="52">
        <f t="shared" si="5113"/>
        <v>0</v>
      </c>
      <c r="DU491" s="31"/>
      <c r="DV491" s="31"/>
      <c r="DW491" s="31"/>
      <c r="DX491" s="31"/>
      <c r="DY491" s="31"/>
      <c r="DZ491" s="96"/>
      <c r="EA491" s="95"/>
      <c r="EB491" s="112"/>
      <c r="EC491" s="31"/>
      <c r="ED491" s="31"/>
      <c r="EE491" s="31"/>
      <c r="EF491" s="31"/>
      <c r="EG491" s="31"/>
      <c r="EH491" s="31"/>
      <c r="EI491" s="31"/>
      <c r="EJ491" s="31">
        <f t="shared" si="5114"/>
        <v>40</v>
      </c>
      <c r="EK491" s="31">
        <f t="shared" si="5115"/>
        <v>6</v>
      </c>
      <c r="EL491" s="31">
        <f t="shared" si="5116"/>
        <v>0</v>
      </c>
      <c r="EM491" s="30">
        <f t="shared" si="5117"/>
        <v>0</v>
      </c>
      <c r="EN491" s="31">
        <f t="shared" si="5118"/>
        <v>0</v>
      </c>
      <c r="EO491" s="31">
        <f t="shared" si="5119"/>
        <v>0</v>
      </c>
      <c r="EP491" s="31">
        <f t="shared" si="5120"/>
        <v>0</v>
      </c>
      <c r="EQ491" s="31">
        <f t="shared" si="5121"/>
        <v>0</v>
      </c>
      <c r="ER491" s="31">
        <f t="shared" si="5122"/>
        <v>6</v>
      </c>
      <c r="ES491" s="31">
        <f t="shared" si="5123"/>
        <v>12</v>
      </c>
      <c r="ET491" s="31">
        <f t="shared" si="5124"/>
        <v>0</v>
      </c>
      <c r="EU491" s="31">
        <f t="shared" si="5125"/>
        <v>0</v>
      </c>
      <c r="EV491" s="31">
        <f t="shared" si="5126"/>
        <v>0</v>
      </c>
      <c r="EW491" s="30">
        <f t="shared" si="5127"/>
        <v>0</v>
      </c>
      <c r="EX491" s="31">
        <f t="shared" si="5128"/>
        <v>0</v>
      </c>
      <c r="EY491" s="31">
        <f t="shared" si="5129"/>
        <v>0</v>
      </c>
      <c r="EZ491" s="31">
        <f t="shared" si="5130"/>
        <v>0</v>
      </c>
      <c r="FA491" s="31">
        <f t="shared" si="5131"/>
        <v>0</v>
      </c>
      <c r="FB491" s="31">
        <f t="shared" si="5132"/>
        <v>0</v>
      </c>
      <c r="FC491" s="31">
        <f t="shared" si="5133"/>
        <v>0</v>
      </c>
      <c r="FD491" s="31">
        <f t="shared" si="5134"/>
        <v>0</v>
      </c>
      <c r="FE491" s="31">
        <f t="shared" si="5135"/>
        <v>0</v>
      </c>
      <c r="FF491" s="31">
        <f t="shared" si="5136"/>
        <v>0</v>
      </c>
      <c r="FG491" s="30">
        <f t="shared" si="5137"/>
        <v>0</v>
      </c>
      <c r="FH491" s="31">
        <f t="shared" si="5138"/>
        <v>0</v>
      </c>
      <c r="FI491" s="31">
        <f t="shared" si="5139"/>
        <v>0</v>
      </c>
      <c r="FJ491" s="31">
        <f t="shared" si="5140"/>
        <v>0</v>
      </c>
      <c r="FK491" s="31">
        <f t="shared" si="5141"/>
        <v>0</v>
      </c>
      <c r="FL491" s="31">
        <f t="shared" si="5142"/>
        <v>0</v>
      </c>
      <c r="FM491" s="31">
        <f t="shared" si="5143"/>
        <v>0</v>
      </c>
      <c r="FN491" s="31">
        <f t="shared" si="5144"/>
        <v>0</v>
      </c>
      <c r="FO491" s="31">
        <f t="shared" si="5145"/>
        <v>0</v>
      </c>
      <c r="FP491" s="31">
        <f t="shared" si="5146"/>
        <v>0</v>
      </c>
      <c r="FQ491" s="31">
        <f t="shared" si="5147"/>
        <v>0</v>
      </c>
      <c r="FR491" s="31"/>
      <c r="FS491" s="31">
        <f t="shared" si="5148"/>
        <v>0</v>
      </c>
      <c r="FT491" s="31">
        <f t="shared" si="5149"/>
        <v>0</v>
      </c>
      <c r="FU491" s="31">
        <f t="shared" si="5150"/>
        <v>0</v>
      </c>
      <c r="FV491" s="31">
        <f t="shared" si="5151"/>
        <v>0</v>
      </c>
      <c r="FW491" s="31">
        <f t="shared" si="5152"/>
        <v>0</v>
      </c>
      <c r="FX491" s="31">
        <f t="shared" si="5153"/>
        <v>0</v>
      </c>
      <c r="FY491" s="31">
        <f t="shared" si="5154"/>
        <v>0</v>
      </c>
      <c r="FZ491" s="31">
        <f t="shared" si="5155"/>
        <v>0</v>
      </c>
      <c r="GA491" s="31">
        <f t="shared" si="5156"/>
        <v>0</v>
      </c>
      <c r="GB491" s="31">
        <f t="shared" si="5157"/>
        <v>0</v>
      </c>
      <c r="GC491" s="31">
        <f t="shared" si="5158"/>
        <v>0</v>
      </c>
      <c r="GD491" s="31">
        <f t="shared" si="5159"/>
        <v>0</v>
      </c>
      <c r="GE491" s="97">
        <f t="shared" si="5160"/>
        <v>12</v>
      </c>
      <c r="GF491" s="98">
        <f t="shared" si="5161"/>
        <v>12</v>
      </c>
      <c r="GG491" s="31"/>
      <c r="GH491" s="31"/>
      <c r="GI491" s="31"/>
      <c r="GJ491" s="31"/>
      <c r="GL491" s="7"/>
      <c r="GM491" s="7"/>
      <c r="GN491" s="11"/>
      <c r="GO491" s="37"/>
      <c r="GP491" s="42"/>
      <c r="GR491" s="36"/>
    </row>
    <row r="492" spans="1:200" s="2" customFormat="1" ht="24.95" hidden="1" customHeight="1">
      <c r="A492" s="31"/>
      <c r="B492" s="96"/>
      <c r="C492" s="95"/>
      <c r="D492" s="112"/>
      <c r="E492" s="112"/>
      <c r="F492" s="112"/>
      <c r="G492" s="112"/>
      <c r="H492" s="112"/>
      <c r="I492" s="112"/>
      <c r="J492" s="112"/>
      <c r="K492" s="112"/>
      <c r="L492" s="96"/>
      <c r="M492" s="107">
        <f t="shared" ref="M492:M495" si="5256">SUM(N492+P492+T492+V492+AR492*2)</f>
        <v>0</v>
      </c>
      <c r="N492" s="62"/>
      <c r="O492" s="52"/>
      <c r="P492" s="62"/>
      <c r="Q492" s="52"/>
      <c r="R492" s="62"/>
      <c r="S492" s="52"/>
      <c r="T492" s="62"/>
      <c r="U492" s="52"/>
      <c r="V492" s="63"/>
      <c r="W492" s="52"/>
      <c r="X492" s="52"/>
      <c r="Y492" s="52"/>
      <c r="Z492" s="63"/>
      <c r="AA492" s="52"/>
      <c r="AB492" s="63"/>
      <c r="AC492" s="52"/>
      <c r="AD492" s="63"/>
      <c r="AE492" s="108"/>
      <c r="AF492" s="63"/>
      <c r="AG492" s="52"/>
      <c r="AH492" s="63"/>
      <c r="AI492" s="52"/>
      <c r="AJ492" s="63"/>
      <c r="AK492" s="52"/>
      <c r="AL492" s="63"/>
      <c r="AM492" s="52"/>
      <c r="AN492" s="63"/>
      <c r="AO492" s="52"/>
      <c r="AP492" s="63"/>
      <c r="AQ492" s="52"/>
      <c r="AR492" s="63"/>
      <c r="AS492" s="52"/>
      <c r="AT492" s="63"/>
      <c r="AU492" s="52"/>
      <c r="AV492" s="63"/>
      <c r="AW492" s="52"/>
      <c r="AX492" s="63"/>
      <c r="AY492" s="52"/>
      <c r="AZ492" s="63"/>
      <c r="BA492" s="52"/>
      <c r="BB492" s="63"/>
      <c r="BC492" s="52"/>
      <c r="BD492" s="63"/>
      <c r="BE492" s="52"/>
      <c r="BF492" s="52"/>
      <c r="BG492" s="52">
        <f t="shared" si="5089"/>
        <v>0</v>
      </c>
      <c r="BH492" s="52">
        <f t="shared" si="5090"/>
        <v>0</v>
      </c>
      <c r="BI492" s="31"/>
      <c r="BJ492" s="31"/>
      <c r="BK492" s="31"/>
      <c r="BL492" s="31"/>
      <c r="BM492" s="31"/>
      <c r="BN492" s="96"/>
      <c r="BO492" s="95"/>
      <c r="BP492" s="112"/>
      <c r="BQ492" s="112"/>
      <c r="BR492" s="112"/>
      <c r="BS492" s="112"/>
      <c r="BT492" s="112"/>
      <c r="BU492" s="112"/>
      <c r="BV492" s="112"/>
      <c r="BW492" s="112"/>
      <c r="BX492" s="96"/>
      <c r="BY492" s="107">
        <f t="shared" si="5255"/>
        <v>0</v>
      </c>
      <c r="BZ492" s="62"/>
      <c r="CA492" s="52"/>
      <c r="CB492" s="62"/>
      <c r="CC492" s="52"/>
      <c r="CD492" s="62"/>
      <c r="CE492" s="52"/>
      <c r="CF492" s="62"/>
      <c r="CG492" s="52"/>
      <c r="CH492" s="63"/>
      <c r="CI492" s="52"/>
      <c r="CJ492" s="52"/>
      <c r="CK492" s="52"/>
      <c r="CL492" s="63"/>
      <c r="CM492" s="52"/>
      <c r="CN492" s="63"/>
      <c r="CO492" s="52"/>
      <c r="CP492" s="63"/>
      <c r="CQ492" s="108"/>
      <c r="CR492" s="63"/>
      <c r="CS492" s="52"/>
      <c r="CT492" s="63"/>
      <c r="CU492" s="52"/>
      <c r="CV492" s="63"/>
      <c r="CW492" s="52"/>
      <c r="CX492" s="63"/>
      <c r="CY492" s="52"/>
      <c r="CZ492" s="63"/>
      <c r="DA492" s="52"/>
      <c r="DB492" s="63"/>
      <c r="DC492" s="52"/>
      <c r="DD492" s="63"/>
      <c r="DE492" s="52"/>
      <c r="DF492" s="63"/>
      <c r="DG492" s="52"/>
      <c r="DH492" s="63"/>
      <c r="DI492" s="52"/>
      <c r="DJ492" s="63"/>
      <c r="DK492" s="52"/>
      <c r="DL492" s="63"/>
      <c r="DM492" s="52"/>
      <c r="DN492" s="63"/>
      <c r="DO492" s="52"/>
      <c r="DP492" s="63"/>
      <c r="DQ492" s="52"/>
      <c r="DR492" s="52"/>
      <c r="DS492" s="52">
        <f t="shared" si="5112"/>
        <v>0</v>
      </c>
      <c r="DT492" s="52">
        <f t="shared" si="5113"/>
        <v>0</v>
      </c>
      <c r="DU492" s="31"/>
      <c r="DV492" s="31"/>
      <c r="DW492" s="31"/>
      <c r="DX492" s="31"/>
      <c r="DY492" s="31"/>
      <c r="DZ492" s="96"/>
      <c r="EA492" s="95"/>
      <c r="EB492" s="112"/>
      <c r="EC492" s="31"/>
      <c r="ED492" s="31"/>
      <c r="EE492" s="31"/>
      <c r="EF492" s="31"/>
      <c r="EG492" s="31"/>
      <c r="EH492" s="31"/>
      <c r="EI492" s="31"/>
      <c r="EJ492" s="31">
        <f t="shared" si="5114"/>
        <v>0</v>
      </c>
      <c r="EK492" s="31">
        <f t="shared" si="5115"/>
        <v>0</v>
      </c>
      <c r="EL492" s="31">
        <f t="shared" si="5116"/>
        <v>0</v>
      </c>
      <c r="EM492" s="30">
        <f t="shared" si="5117"/>
        <v>0</v>
      </c>
      <c r="EN492" s="31">
        <f t="shared" si="5118"/>
        <v>0</v>
      </c>
      <c r="EO492" s="31">
        <f t="shared" si="5119"/>
        <v>0</v>
      </c>
      <c r="EP492" s="31">
        <f t="shared" si="5120"/>
        <v>0</v>
      </c>
      <c r="EQ492" s="31">
        <f t="shared" si="5121"/>
        <v>0</v>
      </c>
      <c r="ER492" s="31">
        <f t="shared" si="5122"/>
        <v>0</v>
      </c>
      <c r="ES492" s="31">
        <f t="shared" si="5123"/>
        <v>0</v>
      </c>
      <c r="ET492" s="31">
        <f t="shared" si="5124"/>
        <v>0</v>
      </c>
      <c r="EU492" s="31">
        <f t="shared" si="5125"/>
        <v>0</v>
      </c>
      <c r="EV492" s="31">
        <f t="shared" si="5126"/>
        <v>0</v>
      </c>
      <c r="EW492" s="30">
        <f t="shared" si="5127"/>
        <v>0</v>
      </c>
      <c r="EX492" s="31">
        <f t="shared" si="5128"/>
        <v>0</v>
      </c>
      <c r="EY492" s="31">
        <f t="shared" si="5129"/>
        <v>0</v>
      </c>
      <c r="EZ492" s="31">
        <f t="shared" si="5130"/>
        <v>0</v>
      </c>
      <c r="FA492" s="31">
        <f t="shared" si="5131"/>
        <v>0</v>
      </c>
      <c r="FB492" s="31">
        <f t="shared" si="5132"/>
        <v>0</v>
      </c>
      <c r="FC492" s="31">
        <f t="shared" si="5133"/>
        <v>0</v>
      </c>
      <c r="FD492" s="31">
        <f t="shared" si="5134"/>
        <v>0</v>
      </c>
      <c r="FE492" s="31">
        <f t="shared" si="5135"/>
        <v>0</v>
      </c>
      <c r="FF492" s="31">
        <f t="shared" si="5136"/>
        <v>0</v>
      </c>
      <c r="FG492" s="30">
        <f t="shared" si="5137"/>
        <v>0</v>
      </c>
      <c r="FH492" s="31">
        <f t="shared" si="5138"/>
        <v>0</v>
      </c>
      <c r="FI492" s="31">
        <f t="shared" si="5139"/>
        <v>0</v>
      </c>
      <c r="FJ492" s="31">
        <f t="shared" si="5140"/>
        <v>0</v>
      </c>
      <c r="FK492" s="31">
        <f t="shared" si="5141"/>
        <v>0</v>
      </c>
      <c r="FL492" s="31">
        <f t="shared" si="5142"/>
        <v>0</v>
      </c>
      <c r="FM492" s="31">
        <f t="shared" si="5143"/>
        <v>0</v>
      </c>
      <c r="FN492" s="31">
        <f t="shared" si="5144"/>
        <v>0</v>
      </c>
      <c r="FO492" s="31">
        <f t="shared" si="5145"/>
        <v>0</v>
      </c>
      <c r="FP492" s="31">
        <f t="shared" si="5146"/>
        <v>0</v>
      </c>
      <c r="FQ492" s="31">
        <f t="shared" si="5147"/>
        <v>0</v>
      </c>
      <c r="FR492" s="31"/>
      <c r="FS492" s="31">
        <f t="shared" si="5148"/>
        <v>0</v>
      </c>
      <c r="FT492" s="31">
        <f t="shared" si="5149"/>
        <v>0</v>
      </c>
      <c r="FU492" s="31">
        <f t="shared" si="5150"/>
        <v>0</v>
      </c>
      <c r="FV492" s="31">
        <f t="shared" si="5151"/>
        <v>0</v>
      </c>
      <c r="FW492" s="31">
        <f t="shared" si="5152"/>
        <v>0</v>
      </c>
      <c r="FX492" s="31">
        <f t="shared" si="5153"/>
        <v>0</v>
      </c>
      <c r="FY492" s="31">
        <f t="shared" si="5154"/>
        <v>0</v>
      </c>
      <c r="FZ492" s="31">
        <f t="shared" si="5155"/>
        <v>0</v>
      </c>
      <c r="GA492" s="31">
        <f t="shared" si="5156"/>
        <v>0</v>
      </c>
      <c r="GB492" s="31">
        <f t="shared" si="5157"/>
        <v>0</v>
      </c>
      <c r="GC492" s="31">
        <f t="shared" si="5158"/>
        <v>0</v>
      </c>
      <c r="GD492" s="31">
        <f t="shared" si="5159"/>
        <v>0</v>
      </c>
      <c r="GE492" s="97">
        <f t="shared" si="5160"/>
        <v>0</v>
      </c>
      <c r="GF492" s="98">
        <f t="shared" si="5161"/>
        <v>0</v>
      </c>
      <c r="GG492" s="31"/>
      <c r="GH492" s="31"/>
      <c r="GI492" s="31"/>
      <c r="GJ492" s="31"/>
      <c r="GL492" s="7"/>
      <c r="GM492" s="7"/>
      <c r="GN492" s="11"/>
      <c r="GO492" s="33"/>
      <c r="GP492" s="40"/>
      <c r="GR492" s="36"/>
    </row>
    <row r="493" spans="1:200" s="2" customFormat="1" ht="24.95" hidden="1" customHeight="1">
      <c r="A493" s="31"/>
      <c r="B493" s="96"/>
      <c r="C493" s="95"/>
      <c r="D493" s="112"/>
      <c r="E493" s="112"/>
      <c r="F493" s="112"/>
      <c r="G493" s="112"/>
      <c r="H493" s="112"/>
      <c r="I493" s="112"/>
      <c r="J493" s="112"/>
      <c r="K493" s="112"/>
      <c r="L493" s="96"/>
      <c r="M493" s="107">
        <f t="shared" si="5256"/>
        <v>0</v>
      </c>
      <c r="N493" s="62"/>
      <c r="O493" s="52"/>
      <c r="P493" s="62"/>
      <c r="Q493" s="52"/>
      <c r="R493" s="62"/>
      <c r="S493" s="52"/>
      <c r="T493" s="62"/>
      <c r="U493" s="52"/>
      <c r="V493" s="63"/>
      <c r="W493" s="52"/>
      <c r="X493" s="52"/>
      <c r="Y493" s="52"/>
      <c r="Z493" s="63"/>
      <c r="AA493" s="52"/>
      <c r="AB493" s="63"/>
      <c r="AC493" s="52"/>
      <c r="AD493" s="63"/>
      <c r="AE493" s="108"/>
      <c r="AF493" s="63"/>
      <c r="AG493" s="52"/>
      <c r="AH493" s="63"/>
      <c r="AI493" s="52"/>
      <c r="AJ493" s="63"/>
      <c r="AK493" s="52"/>
      <c r="AL493" s="63"/>
      <c r="AM493" s="52"/>
      <c r="AN493" s="63"/>
      <c r="AO493" s="52"/>
      <c r="AP493" s="63"/>
      <c r="AQ493" s="52"/>
      <c r="AR493" s="63"/>
      <c r="AS493" s="52"/>
      <c r="AT493" s="63"/>
      <c r="AU493" s="52"/>
      <c r="AV493" s="63"/>
      <c r="AW493" s="52"/>
      <c r="AX493" s="63"/>
      <c r="AY493" s="52"/>
      <c r="AZ493" s="63"/>
      <c r="BA493" s="52"/>
      <c r="BB493" s="63"/>
      <c r="BC493" s="52"/>
      <c r="BD493" s="63"/>
      <c r="BE493" s="52"/>
      <c r="BF493" s="52"/>
      <c r="BG493" s="52">
        <f t="shared" si="5089"/>
        <v>0</v>
      </c>
      <c r="BH493" s="52">
        <f t="shared" si="5090"/>
        <v>0</v>
      </c>
      <c r="BI493" s="31"/>
      <c r="BJ493" s="31"/>
      <c r="BK493" s="31"/>
      <c r="BL493" s="31"/>
      <c r="BM493" s="31"/>
      <c r="BN493" s="96"/>
      <c r="BO493" s="95"/>
      <c r="BP493" s="112"/>
      <c r="BQ493" s="112"/>
      <c r="BR493" s="112"/>
      <c r="BS493" s="112"/>
      <c r="BT493" s="112"/>
      <c r="BU493" s="112"/>
      <c r="BV493" s="112"/>
      <c r="BW493" s="112"/>
      <c r="BX493" s="96"/>
      <c r="BY493" s="107">
        <f t="shared" si="5255"/>
        <v>0</v>
      </c>
      <c r="BZ493" s="62"/>
      <c r="CA493" s="52"/>
      <c r="CB493" s="62"/>
      <c r="CC493" s="52"/>
      <c r="CD493" s="62"/>
      <c r="CE493" s="52"/>
      <c r="CF493" s="62"/>
      <c r="CG493" s="52"/>
      <c r="CH493" s="63"/>
      <c r="CI493" s="52"/>
      <c r="CJ493" s="52"/>
      <c r="CK493" s="52"/>
      <c r="CL493" s="63"/>
      <c r="CM493" s="52"/>
      <c r="CN493" s="63"/>
      <c r="CO493" s="52"/>
      <c r="CP493" s="63"/>
      <c r="CQ493" s="108"/>
      <c r="CR493" s="63"/>
      <c r="CS493" s="52"/>
      <c r="CT493" s="63"/>
      <c r="CU493" s="52"/>
      <c r="CV493" s="63"/>
      <c r="CW493" s="52"/>
      <c r="CX493" s="63"/>
      <c r="CY493" s="52"/>
      <c r="CZ493" s="63"/>
      <c r="DA493" s="52"/>
      <c r="DB493" s="63"/>
      <c r="DC493" s="52"/>
      <c r="DD493" s="63"/>
      <c r="DE493" s="52"/>
      <c r="DF493" s="63"/>
      <c r="DG493" s="52"/>
      <c r="DH493" s="63"/>
      <c r="DI493" s="52"/>
      <c r="DJ493" s="63"/>
      <c r="DK493" s="52"/>
      <c r="DL493" s="63"/>
      <c r="DM493" s="52"/>
      <c r="DN493" s="63"/>
      <c r="DO493" s="52"/>
      <c r="DP493" s="63"/>
      <c r="DQ493" s="52"/>
      <c r="DR493" s="52"/>
      <c r="DS493" s="52">
        <f t="shared" si="5112"/>
        <v>0</v>
      </c>
      <c r="DT493" s="52">
        <f t="shared" si="5113"/>
        <v>0</v>
      </c>
      <c r="DU493" s="31"/>
      <c r="DV493" s="31"/>
      <c r="DW493" s="31"/>
      <c r="DX493" s="31"/>
      <c r="DY493" s="31"/>
      <c r="DZ493" s="96"/>
      <c r="EA493" s="95"/>
      <c r="EB493" s="112"/>
      <c r="EC493" s="31"/>
      <c r="ED493" s="31"/>
      <c r="EE493" s="31"/>
      <c r="EF493" s="31"/>
      <c r="EG493" s="31"/>
      <c r="EH493" s="31"/>
      <c r="EI493" s="31"/>
      <c r="EJ493" s="31">
        <f t="shared" si="5114"/>
        <v>0</v>
      </c>
      <c r="EK493" s="31">
        <f t="shared" si="5115"/>
        <v>0</v>
      </c>
      <c r="EL493" s="31">
        <f t="shared" si="5116"/>
        <v>0</v>
      </c>
      <c r="EM493" s="30">
        <f t="shared" si="5117"/>
        <v>0</v>
      </c>
      <c r="EN493" s="31">
        <f t="shared" si="5118"/>
        <v>0</v>
      </c>
      <c r="EO493" s="31">
        <f t="shared" si="5119"/>
        <v>0</v>
      </c>
      <c r="EP493" s="31">
        <f t="shared" si="5120"/>
        <v>0</v>
      </c>
      <c r="EQ493" s="31">
        <f t="shared" si="5121"/>
        <v>0</v>
      </c>
      <c r="ER493" s="31">
        <f t="shared" si="5122"/>
        <v>0</v>
      </c>
      <c r="ES493" s="31">
        <f t="shared" si="5123"/>
        <v>0</v>
      </c>
      <c r="ET493" s="31">
        <f t="shared" si="5124"/>
        <v>0</v>
      </c>
      <c r="EU493" s="31">
        <f t="shared" si="5125"/>
        <v>0</v>
      </c>
      <c r="EV493" s="31">
        <f t="shared" si="5126"/>
        <v>0</v>
      </c>
      <c r="EW493" s="30">
        <f t="shared" si="5127"/>
        <v>0</v>
      </c>
      <c r="EX493" s="31">
        <f t="shared" si="5128"/>
        <v>0</v>
      </c>
      <c r="EY493" s="31">
        <f t="shared" si="5129"/>
        <v>0</v>
      </c>
      <c r="EZ493" s="31">
        <f t="shared" si="5130"/>
        <v>0</v>
      </c>
      <c r="FA493" s="31">
        <f t="shared" si="5131"/>
        <v>0</v>
      </c>
      <c r="FB493" s="31">
        <f t="shared" si="5132"/>
        <v>0</v>
      </c>
      <c r="FC493" s="31">
        <f t="shared" si="5133"/>
        <v>0</v>
      </c>
      <c r="FD493" s="31">
        <f t="shared" si="5134"/>
        <v>0</v>
      </c>
      <c r="FE493" s="31">
        <f t="shared" si="5135"/>
        <v>0</v>
      </c>
      <c r="FF493" s="31">
        <f t="shared" si="5136"/>
        <v>0</v>
      </c>
      <c r="FG493" s="30">
        <f t="shared" si="5137"/>
        <v>0</v>
      </c>
      <c r="FH493" s="31">
        <f t="shared" si="5138"/>
        <v>0</v>
      </c>
      <c r="FI493" s="31">
        <f t="shared" si="5139"/>
        <v>0</v>
      </c>
      <c r="FJ493" s="31">
        <f t="shared" si="5140"/>
        <v>0</v>
      </c>
      <c r="FK493" s="31">
        <f t="shared" si="5141"/>
        <v>0</v>
      </c>
      <c r="FL493" s="31">
        <f t="shared" si="5142"/>
        <v>0</v>
      </c>
      <c r="FM493" s="31">
        <f t="shared" si="5143"/>
        <v>0</v>
      </c>
      <c r="FN493" s="31">
        <f t="shared" si="5144"/>
        <v>0</v>
      </c>
      <c r="FO493" s="31">
        <f t="shared" si="5145"/>
        <v>0</v>
      </c>
      <c r="FP493" s="31">
        <f t="shared" si="5146"/>
        <v>0</v>
      </c>
      <c r="FQ493" s="31">
        <f t="shared" si="5147"/>
        <v>0</v>
      </c>
      <c r="FR493" s="31"/>
      <c r="FS493" s="31">
        <f t="shared" si="5148"/>
        <v>0</v>
      </c>
      <c r="FT493" s="31">
        <f t="shared" si="5149"/>
        <v>0</v>
      </c>
      <c r="FU493" s="31">
        <f t="shared" si="5150"/>
        <v>0</v>
      </c>
      <c r="FV493" s="31">
        <f t="shared" si="5151"/>
        <v>0</v>
      </c>
      <c r="FW493" s="31">
        <f t="shared" si="5152"/>
        <v>0</v>
      </c>
      <c r="FX493" s="31">
        <f t="shared" si="5153"/>
        <v>0</v>
      </c>
      <c r="FY493" s="31">
        <f t="shared" si="5154"/>
        <v>0</v>
      </c>
      <c r="FZ493" s="31">
        <f t="shared" si="5155"/>
        <v>0</v>
      </c>
      <c r="GA493" s="31">
        <f t="shared" si="5156"/>
        <v>0</v>
      </c>
      <c r="GB493" s="31">
        <f t="shared" si="5157"/>
        <v>0</v>
      </c>
      <c r="GC493" s="31">
        <f t="shared" si="5158"/>
        <v>0</v>
      </c>
      <c r="GD493" s="31">
        <f t="shared" si="5159"/>
        <v>0</v>
      </c>
      <c r="GE493" s="97">
        <f t="shared" si="5160"/>
        <v>0</v>
      </c>
      <c r="GF493" s="98">
        <f t="shared" si="5161"/>
        <v>0</v>
      </c>
      <c r="GG493" s="31"/>
      <c r="GH493" s="31"/>
      <c r="GI493" s="31"/>
      <c r="GJ493" s="31"/>
      <c r="GL493" s="7"/>
      <c r="GM493" s="7"/>
      <c r="GN493" s="11"/>
      <c r="GO493" s="33"/>
      <c r="GP493" s="40"/>
      <c r="GR493" s="36"/>
    </row>
    <row r="494" spans="1:200" s="2" customFormat="1" ht="24.95" hidden="1" customHeight="1">
      <c r="A494" s="31"/>
      <c r="B494" s="96"/>
      <c r="C494" s="95"/>
      <c r="D494" s="112"/>
      <c r="E494" s="112"/>
      <c r="F494" s="112"/>
      <c r="G494" s="112"/>
      <c r="H494" s="112"/>
      <c r="I494" s="112"/>
      <c r="J494" s="112"/>
      <c r="K494" s="112"/>
      <c r="L494" s="96"/>
      <c r="M494" s="107">
        <f t="shared" si="5256"/>
        <v>0</v>
      </c>
      <c r="N494" s="62"/>
      <c r="O494" s="52"/>
      <c r="P494" s="62"/>
      <c r="Q494" s="52"/>
      <c r="R494" s="62"/>
      <c r="S494" s="52"/>
      <c r="T494" s="62"/>
      <c r="U494" s="52"/>
      <c r="V494" s="63"/>
      <c r="W494" s="52"/>
      <c r="X494" s="52"/>
      <c r="Y494" s="52"/>
      <c r="Z494" s="63"/>
      <c r="AA494" s="52"/>
      <c r="AB494" s="63"/>
      <c r="AC494" s="52"/>
      <c r="AD494" s="63"/>
      <c r="AE494" s="108"/>
      <c r="AF494" s="63"/>
      <c r="AG494" s="52"/>
      <c r="AH494" s="63"/>
      <c r="AI494" s="52"/>
      <c r="AJ494" s="63"/>
      <c r="AK494" s="52"/>
      <c r="AL494" s="63"/>
      <c r="AM494" s="52"/>
      <c r="AN494" s="63"/>
      <c r="AO494" s="52"/>
      <c r="AP494" s="63"/>
      <c r="AQ494" s="52"/>
      <c r="AR494" s="63"/>
      <c r="AS494" s="52"/>
      <c r="AT494" s="63"/>
      <c r="AU494" s="52"/>
      <c r="AV494" s="63"/>
      <c r="AW494" s="52"/>
      <c r="AX494" s="63"/>
      <c r="AY494" s="52"/>
      <c r="AZ494" s="63"/>
      <c r="BA494" s="52"/>
      <c r="BB494" s="63"/>
      <c r="BC494" s="52"/>
      <c r="BD494" s="63"/>
      <c r="BE494" s="52"/>
      <c r="BF494" s="52"/>
      <c r="BG494" s="52">
        <f t="shared" si="5089"/>
        <v>0</v>
      </c>
      <c r="BH494" s="52">
        <f t="shared" si="5090"/>
        <v>0</v>
      </c>
      <c r="BI494" s="31"/>
      <c r="BJ494" s="31"/>
      <c r="BK494" s="31"/>
      <c r="BL494" s="31"/>
      <c r="BM494" s="31"/>
      <c r="BN494" s="96"/>
      <c r="BO494" s="95"/>
      <c r="BP494" s="112"/>
      <c r="BQ494" s="112"/>
      <c r="BR494" s="112"/>
      <c r="BS494" s="112"/>
      <c r="BT494" s="112"/>
      <c r="BU494" s="112"/>
      <c r="BV494" s="112"/>
      <c r="BW494" s="112"/>
      <c r="BX494" s="96"/>
      <c r="BY494" s="107">
        <f t="shared" si="5255"/>
        <v>0</v>
      </c>
      <c r="BZ494" s="62"/>
      <c r="CA494" s="52"/>
      <c r="CB494" s="62"/>
      <c r="CC494" s="52"/>
      <c r="CD494" s="62"/>
      <c r="CE494" s="52"/>
      <c r="CF494" s="62"/>
      <c r="CG494" s="52"/>
      <c r="CH494" s="63"/>
      <c r="CI494" s="52"/>
      <c r="CJ494" s="52"/>
      <c r="CK494" s="52"/>
      <c r="CL494" s="63"/>
      <c r="CM494" s="52"/>
      <c r="CN494" s="63"/>
      <c r="CO494" s="52"/>
      <c r="CP494" s="63"/>
      <c r="CQ494" s="108"/>
      <c r="CR494" s="63"/>
      <c r="CS494" s="52"/>
      <c r="CT494" s="63"/>
      <c r="CU494" s="52"/>
      <c r="CV494" s="63"/>
      <c r="CW494" s="52"/>
      <c r="CX494" s="63"/>
      <c r="CY494" s="52"/>
      <c r="CZ494" s="63"/>
      <c r="DA494" s="52"/>
      <c r="DB494" s="63"/>
      <c r="DC494" s="52"/>
      <c r="DD494" s="63"/>
      <c r="DE494" s="52"/>
      <c r="DF494" s="63"/>
      <c r="DG494" s="52"/>
      <c r="DH494" s="63"/>
      <c r="DI494" s="52"/>
      <c r="DJ494" s="63"/>
      <c r="DK494" s="52"/>
      <c r="DL494" s="63"/>
      <c r="DM494" s="52"/>
      <c r="DN494" s="63"/>
      <c r="DO494" s="52"/>
      <c r="DP494" s="63"/>
      <c r="DQ494" s="52"/>
      <c r="DR494" s="52"/>
      <c r="DS494" s="52">
        <f t="shared" si="5112"/>
        <v>0</v>
      </c>
      <c r="DT494" s="52">
        <f t="shared" si="5113"/>
        <v>0</v>
      </c>
      <c r="DU494" s="31"/>
      <c r="DV494" s="31"/>
      <c r="DW494" s="31"/>
      <c r="DX494" s="31"/>
      <c r="DY494" s="31"/>
      <c r="DZ494" s="96"/>
      <c r="EA494" s="95"/>
      <c r="EB494" s="112"/>
      <c r="EC494" s="31"/>
      <c r="ED494" s="31"/>
      <c r="EE494" s="31"/>
      <c r="EF494" s="31"/>
      <c r="EG494" s="31"/>
      <c r="EH494" s="31"/>
      <c r="EI494" s="31"/>
      <c r="EJ494" s="31">
        <f t="shared" si="5114"/>
        <v>0</v>
      </c>
      <c r="EK494" s="31">
        <f t="shared" si="5115"/>
        <v>0</v>
      </c>
      <c r="EL494" s="31">
        <f t="shared" si="5116"/>
        <v>0</v>
      </c>
      <c r="EM494" s="30">
        <f t="shared" si="5117"/>
        <v>0</v>
      </c>
      <c r="EN494" s="31">
        <f t="shared" si="5118"/>
        <v>0</v>
      </c>
      <c r="EO494" s="31">
        <f t="shared" si="5119"/>
        <v>0</v>
      </c>
      <c r="EP494" s="31">
        <f t="shared" si="5120"/>
        <v>0</v>
      </c>
      <c r="EQ494" s="31">
        <f t="shared" si="5121"/>
        <v>0</v>
      </c>
      <c r="ER494" s="31">
        <f t="shared" si="5122"/>
        <v>0</v>
      </c>
      <c r="ES494" s="31">
        <f t="shared" si="5123"/>
        <v>0</v>
      </c>
      <c r="ET494" s="31">
        <f t="shared" si="5124"/>
        <v>0</v>
      </c>
      <c r="EU494" s="31">
        <f t="shared" si="5125"/>
        <v>0</v>
      </c>
      <c r="EV494" s="31">
        <f t="shared" si="5126"/>
        <v>0</v>
      </c>
      <c r="EW494" s="30">
        <f t="shared" si="5127"/>
        <v>0</v>
      </c>
      <c r="EX494" s="31">
        <f t="shared" si="5128"/>
        <v>0</v>
      </c>
      <c r="EY494" s="31">
        <f t="shared" si="5129"/>
        <v>0</v>
      </c>
      <c r="EZ494" s="31">
        <f t="shared" si="5130"/>
        <v>0</v>
      </c>
      <c r="FA494" s="31">
        <f t="shared" si="5131"/>
        <v>0</v>
      </c>
      <c r="FB494" s="31">
        <f t="shared" si="5132"/>
        <v>0</v>
      </c>
      <c r="FC494" s="31">
        <f t="shared" si="5133"/>
        <v>0</v>
      </c>
      <c r="FD494" s="31">
        <f t="shared" si="5134"/>
        <v>0</v>
      </c>
      <c r="FE494" s="31">
        <f t="shared" si="5135"/>
        <v>0</v>
      </c>
      <c r="FF494" s="31">
        <f t="shared" si="5136"/>
        <v>0</v>
      </c>
      <c r="FG494" s="30">
        <f t="shared" si="5137"/>
        <v>0</v>
      </c>
      <c r="FH494" s="31">
        <f t="shared" si="5138"/>
        <v>0</v>
      </c>
      <c r="FI494" s="31">
        <f t="shared" si="5139"/>
        <v>0</v>
      </c>
      <c r="FJ494" s="31">
        <f t="shared" si="5140"/>
        <v>0</v>
      </c>
      <c r="FK494" s="31">
        <f t="shared" si="5141"/>
        <v>0</v>
      </c>
      <c r="FL494" s="31">
        <f t="shared" si="5142"/>
        <v>0</v>
      </c>
      <c r="FM494" s="31">
        <f t="shared" si="5143"/>
        <v>0</v>
      </c>
      <c r="FN494" s="31">
        <f t="shared" si="5144"/>
        <v>0</v>
      </c>
      <c r="FO494" s="31">
        <f t="shared" si="5145"/>
        <v>0</v>
      </c>
      <c r="FP494" s="31">
        <f t="shared" si="5146"/>
        <v>0</v>
      </c>
      <c r="FQ494" s="31">
        <f t="shared" si="5147"/>
        <v>0</v>
      </c>
      <c r="FR494" s="31"/>
      <c r="FS494" s="31">
        <f t="shared" si="5148"/>
        <v>0</v>
      </c>
      <c r="FT494" s="31">
        <f t="shared" si="5149"/>
        <v>0</v>
      </c>
      <c r="FU494" s="31">
        <f t="shared" si="5150"/>
        <v>0</v>
      </c>
      <c r="FV494" s="31">
        <f t="shared" si="5151"/>
        <v>0</v>
      </c>
      <c r="FW494" s="31">
        <f t="shared" si="5152"/>
        <v>0</v>
      </c>
      <c r="FX494" s="31">
        <f t="shared" si="5153"/>
        <v>0</v>
      </c>
      <c r="FY494" s="31">
        <f t="shared" si="5154"/>
        <v>0</v>
      </c>
      <c r="FZ494" s="31">
        <f t="shared" si="5155"/>
        <v>0</v>
      </c>
      <c r="GA494" s="31">
        <f t="shared" si="5156"/>
        <v>0</v>
      </c>
      <c r="GB494" s="31">
        <f t="shared" si="5157"/>
        <v>0</v>
      </c>
      <c r="GC494" s="31">
        <f t="shared" si="5158"/>
        <v>0</v>
      </c>
      <c r="GD494" s="31">
        <f t="shared" si="5159"/>
        <v>0</v>
      </c>
      <c r="GE494" s="97">
        <f t="shared" si="5160"/>
        <v>0</v>
      </c>
      <c r="GF494" s="98">
        <f t="shared" si="5161"/>
        <v>0</v>
      </c>
      <c r="GG494" s="31"/>
      <c r="GH494" s="31"/>
      <c r="GI494" s="31"/>
      <c r="GJ494" s="31"/>
      <c r="GL494" s="7"/>
      <c r="GM494" s="7"/>
      <c r="GN494" s="11"/>
      <c r="GO494" s="33"/>
      <c r="GP494" s="40"/>
      <c r="GR494" s="36"/>
    </row>
    <row r="495" spans="1:200" s="4" customFormat="1" ht="24.95" hidden="1" customHeight="1">
      <c r="A495" s="88"/>
      <c r="B495" s="215"/>
      <c r="C495" s="207"/>
      <c r="D495" s="214"/>
      <c r="E495" s="214"/>
      <c r="F495" s="214"/>
      <c r="G495" s="214"/>
      <c r="H495" s="214"/>
      <c r="I495" s="214"/>
      <c r="J495" s="214"/>
      <c r="K495" s="214"/>
      <c r="L495" s="215"/>
      <c r="M495" s="194">
        <f t="shared" si="5256"/>
        <v>0</v>
      </c>
      <c r="N495" s="195"/>
      <c r="O495" s="196"/>
      <c r="P495" s="195"/>
      <c r="Q495" s="196"/>
      <c r="R495" s="195"/>
      <c r="S495" s="196"/>
      <c r="T495" s="195"/>
      <c r="U495" s="196"/>
      <c r="V495" s="197"/>
      <c r="W495" s="196"/>
      <c r="X495" s="196"/>
      <c r="Y495" s="196"/>
      <c r="Z495" s="197"/>
      <c r="AA495" s="196"/>
      <c r="AB495" s="197"/>
      <c r="AC495" s="196"/>
      <c r="AD495" s="197"/>
      <c r="AE495" s="198"/>
      <c r="AF495" s="197"/>
      <c r="AG495" s="196"/>
      <c r="AH495" s="197"/>
      <c r="AI495" s="196"/>
      <c r="AJ495" s="197"/>
      <c r="AK495" s="196"/>
      <c r="AL495" s="197"/>
      <c r="AM495" s="196"/>
      <c r="AN495" s="197"/>
      <c r="AO495" s="196"/>
      <c r="AP495" s="197"/>
      <c r="AQ495" s="196"/>
      <c r="AR495" s="197"/>
      <c r="AS495" s="196"/>
      <c r="AT495" s="197"/>
      <c r="AU495" s="196"/>
      <c r="AV495" s="197"/>
      <c r="AW495" s="196"/>
      <c r="AX495" s="197"/>
      <c r="AY495" s="196"/>
      <c r="AZ495" s="197"/>
      <c r="BA495" s="196"/>
      <c r="BB495" s="197"/>
      <c r="BC495" s="196"/>
      <c r="BD495" s="197"/>
      <c r="BE495" s="196"/>
      <c r="BF495" s="196"/>
      <c r="BG495" s="196">
        <f t="shared" si="5089"/>
        <v>0</v>
      </c>
      <c r="BH495" s="196">
        <f t="shared" si="5090"/>
        <v>0</v>
      </c>
      <c r="BI495" s="88"/>
      <c r="BJ495" s="88"/>
      <c r="BK495" s="88"/>
      <c r="BL495" s="88"/>
      <c r="BM495" s="88"/>
      <c r="BN495" s="215"/>
      <c r="BO495" s="207"/>
      <c r="BP495" s="214"/>
      <c r="BQ495" s="214"/>
      <c r="BR495" s="214"/>
      <c r="BS495" s="214"/>
      <c r="BT495" s="214"/>
      <c r="BU495" s="214"/>
      <c r="BV495" s="214"/>
      <c r="BW495" s="214"/>
      <c r="BX495" s="215"/>
      <c r="BY495" s="194">
        <f t="shared" si="5255"/>
        <v>0</v>
      </c>
      <c r="BZ495" s="195"/>
      <c r="CA495" s="196"/>
      <c r="CB495" s="195"/>
      <c r="CC495" s="196"/>
      <c r="CD495" s="195"/>
      <c r="CE495" s="196"/>
      <c r="CF495" s="195"/>
      <c r="CG495" s="196"/>
      <c r="CH495" s="197"/>
      <c r="CI495" s="196"/>
      <c r="CJ495" s="196"/>
      <c r="CK495" s="196"/>
      <c r="CL495" s="197"/>
      <c r="CM495" s="196"/>
      <c r="CN495" s="197"/>
      <c r="CO495" s="196"/>
      <c r="CP495" s="197"/>
      <c r="CQ495" s="198"/>
      <c r="CR495" s="197"/>
      <c r="CS495" s="196"/>
      <c r="CT495" s="197"/>
      <c r="CU495" s="196"/>
      <c r="CV495" s="197"/>
      <c r="CW495" s="196"/>
      <c r="CX495" s="197"/>
      <c r="CY495" s="196"/>
      <c r="CZ495" s="197"/>
      <c r="DA495" s="196"/>
      <c r="DB495" s="197"/>
      <c r="DC495" s="196"/>
      <c r="DD495" s="197"/>
      <c r="DE495" s="196"/>
      <c r="DF495" s="197"/>
      <c r="DG495" s="196"/>
      <c r="DH495" s="197"/>
      <c r="DI495" s="196"/>
      <c r="DJ495" s="197"/>
      <c r="DK495" s="196"/>
      <c r="DL495" s="197"/>
      <c r="DM495" s="196"/>
      <c r="DN495" s="197"/>
      <c r="DO495" s="196"/>
      <c r="DP495" s="197"/>
      <c r="DQ495" s="196"/>
      <c r="DR495" s="196"/>
      <c r="DS495" s="196">
        <f t="shared" si="5112"/>
        <v>0</v>
      </c>
      <c r="DT495" s="196">
        <f t="shared" si="5113"/>
        <v>0</v>
      </c>
      <c r="DU495" s="88"/>
      <c r="DV495" s="88"/>
      <c r="DW495" s="88"/>
      <c r="DX495" s="88"/>
      <c r="DY495" s="88"/>
      <c r="DZ495" s="215"/>
      <c r="EA495" s="207"/>
      <c r="EB495" s="214"/>
      <c r="EC495" s="88"/>
      <c r="ED495" s="88"/>
      <c r="EE495" s="88"/>
      <c r="EF495" s="88"/>
      <c r="EG495" s="88"/>
      <c r="EH495" s="88"/>
      <c r="EI495" s="88"/>
      <c r="EJ495" s="88">
        <f t="shared" si="5114"/>
        <v>0</v>
      </c>
      <c r="EK495" s="88">
        <f t="shared" si="5115"/>
        <v>0</v>
      </c>
      <c r="EL495" s="88">
        <f t="shared" si="5116"/>
        <v>0</v>
      </c>
      <c r="EM495" s="199">
        <f t="shared" si="5117"/>
        <v>0</v>
      </c>
      <c r="EN495" s="88">
        <f t="shared" si="5118"/>
        <v>0</v>
      </c>
      <c r="EO495" s="88">
        <f t="shared" si="5119"/>
        <v>0</v>
      </c>
      <c r="EP495" s="88">
        <f t="shared" si="5120"/>
        <v>0</v>
      </c>
      <c r="EQ495" s="88">
        <f t="shared" si="5121"/>
        <v>0</v>
      </c>
      <c r="ER495" s="88">
        <f t="shared" si="5122"/>
        <v>0</v>
      </c>
      <c r="ES495" s="88">
        <f t="shared" si="5123"/>
        <v>0</v>
      </c>
      <c r="ET495" s="88">
        <f t="shared" si="5124"/>
        <v>0</v>
      </c>
      <c r="EU495" s="88">
        <f t="shared" si="5125"/>
        <v>0</v>
      </c>
      <c r="EV495" s="88">
        <f t="shared" si="5126"/>
        <v>0</v>
      </c>
      <c r="EW495" s="199">
        <f t="shared" si="5127"/>
        <v>0</v>
      </c>
      <c r="EX495" s="88">
        <f t="shared" si="5128"/>
        <v>0</v>
      </c>
      <c r="EY495" s="88">
        <f t="shared" si="5129"/>
        <v>0</v>
      </c>
      <c r="EZ495" s="88">
        <f t="shared" si="5130"/>
        <v>0</v>
      </c>
      <c r="FA495" s="88">
        <f t="shared" si="5131"/>
        <v>0</v>
      </c>
      <c r="FB495" s="88">
        <f t="shared" si="5132"/>
        <v>0</v>
      </c>
      <c r="FC495" s="88">
        <f t="shared" si="5133"/>
        <v>0</v>
      </c>
      <c r="FD495" s="88">
        <f t="shared" si="5134"/>
        <v>0</v>
      </c>
      <c r="FE495" s="88">
        <f t="shared" si="5135"/>
        <v>0</v>
      </c>
      <c r="FF495" s="88">
        <f t="shared" si="5136"/>
        <v>0</v>
      </c>
      <c r="FG495" s="199">
        <f t="shared" si="5137"/>
        <v>0</v>
      </c>
      <c r="FH495" s="88">
        <f t="shared" si="5138"/>
        <v>0</v>
      </c>
      <c r="FI495" s="88">
        <f t="shared" si="5139"/>
        <v>0</v>
      </c>
      <c r="FJ495" s="88">
        <f t="shared" si="5140"/>
        <v>0</v>
      </c>
      <c r="FK495" s="88">
        <f t="shared" si="5141"/>
        <v>0</v>
      </c>
      <c r="FL495" s="88">
        <f t="shared" si="5142"/>
        <v>0</v>
      </c>
      <c r="FM495" s="88">
        <f t="shared" si="5143"/>
        <v>0</v>
      </c>
      <c r="FN495" s="88">
        <f t="shared" si="5144"/>
        <v>0</v>
      </c>
      <c r="FO495" s="88">
        <f t="shared" si="5145"/>
        <v>0</v>
      </c>
      <c r="FP495" s="88">
        <f t="shared" si="5146"/>
        <v>0</v>
      </c>
      <c r="FQ495" s="88">
        <f t="shared" si="5147"/>
        <v>0</v>
      </c>
      <c r="FR495" s="88"/>
      <c r="FS495" s="88">
        <f t="shared" si="5148"/>
        <v>0</v>
      </c>
      <c r="FT495" s="88">
        <f t="shared" si="5149"/>
        <v>0</v>
      </c>
      <c r="FU495" s="88">
        <f t="shared" si="5150"/>
        <v>0</v>
      </c>
      <c r="FV495" s="88">
        <f t="shared" si="5151"/>
        <v>0</v>
      </c>
      <c r="FW495" s="88">
        <f t="shared" si="5152"/>
        <v>0</v>
      </c>
      <c r="FX495" s="88">
        <f t="shared" si="5153"/>
        <v>0</v>
      </c>
      <c r="FY495" s="88">
        <f t="shared" si="5154"/>
        <v>0</v>
      </c>
      <c r="FZ495" s="88">
        <f t="shared" si="5155"/>
        <v>0</v>
      </c>
      <c r="GA495" s="88">
        <f t="shared" si="5156"/>
        <v>0</v>
      </c>
      <c r="GB495" s="88">
        <f t="shared" si="5157"/>
        <v>0</v>
      </c>
      <c r="GC495" s="88">
        <f t="shared" si="5158"/>
        <v>0</v>
      </c>
      <c r="GD495" s="88">
        <f t="shared" si="5159"/>
        <v>0</v>
      </c>
      <c r="GE495" s="200">
        <f t="shared" si="5160"/>
        <v>0</v>
      </c>
      <c r="GF495" s="201">
        <f t="shared" si="5161"/>
        <v>0</v>
      </c>
      <c r="GG495" s="88"/>
      <c r="GH495" s="88"/>
      <c r="GI495" s="88"/>
      <c r="GJ495" s="88"/>
      <c r="GL495" s="202"/>
      <c r="GM495" s="202"/>
      <c r="GN495" s="203"/>
      <c r="GO495" s="204"/>
      <c r="GP495" s="216"/>
      <c r="GR495" s="206"/>
    </row>
    <row r="496" spans="1:200" s="273" customFormat="1" ht="24.95" customHeight="1" thickBot="1">
      <c r="A496" s="265">
        <v>33</v>
      </c>
      <c r="B496" s="266" t="s">
        <v>94</v>
      </c>
      <c r="C496" s="266" t="s">
        <v>91</v>
      </c>
      <c r="D496" s="265">
        <v>1</v>
      </c>
      <c r="E496" s="265"/>
      <c r="F496" s="265"/>
      <c r="G496" s="265"/>
      <c r="H496" s="265"/>
      <c r="I496" s="265"/>
      <c r="J496" s="265"/>
      <c r="K496" s="265"/>
      <c r="L496" s="277">
        <f>SUM(L497:L509)</f>
        <v>456</v>
      </c>
      <c r="M496" s="277">
        <f>SUM(M497:M509)</f>
        <v>222</v>
      </c>
      <c r="N496" s="265">
        <f t="shared" ref="N496" si="5257">SUM(N497:N509)</f>
        <v>0</v>
      </c>
      <c r="O496" s="268">
        <f>SUM(O497:O509)</f>
        <v>0</v>
      </c>
      <c r="P496" s="265">
        <f t="shared" ref="P496:Q496" si="5258">SUM(P497:P509)</f>
        <v>8</v>
      </c>
      <c r="Q496" s="265">
        <f t="shared" si="5258"/>
        <v>8</v>
      </c>
      <c r="R496" s="265">
        <f t="shared" ref="R496:S496" si="5259">SUM(R497:R509)</f>
        <v>114</v>
      </c>
      <c r="S496" s="265">
        <f t="shared" si="5259"/>
        <v>114</v>
      </c>
      <c r="T496" s="265">
        <f t="shared" ref="T496:W496" si="5260">SUM(T497:T509)</f>
        <v>100</v>
      </c>
      <c r="U496" s="265">
        <f t="shared" si="5260"/>
        <v>100</v>
      </c>
      <c r="V496" s="265">
        <f t="shared" si="5260"/>
        <v>0</v>
      </c>
      <c r="W496" s="265">
        <f t="shared" si="5260"/>
        <v>0</v>
      </c>
      <c r="X496" s="265">
        <f t="shared" ref="X496:AM496" si="5261">SUM(X497:X509)</f>
        <v>0</v>
      </c>
      <c r="Y496" s="265">
        <f t="shared" si="5261"/>
        <v>8</v>
      </c>
      <c r="Z496" s="265">
        <f t="shared" si="5261"/>
        <v>0</v>
      </c>
      <c r="AA496" s="265">
        <f t="shared" si="5261"/>
        <v>0</v>
      </c>
      <c r="AB496" s="265">
        <f t="shared" si="5261"/>
        <v>0</v>
      </c>
      <c r="AC496" s="265">
        <f t="shared" si="5261"/>
        <v>0</v>
      </c>
      <c r="AD496" s="265">
        <f t="shared" si="5261"/>
        <v>0</v>
      </c>
      <c r="AE496" s="265">
        <f t="shared" si="5261"/>
        <v>0</v>
      </c>
      <c r="AF496" s="265">
        <f t="shared" si="5261"/>
        <v>0</v>
      </c>
      <c r="AG496" s="265">
        <f t="shared" si="5261"/>
        <v>0</v>
      </c>
      <c r="AH496" s="265">
        <f t="shared" si="5261"/>
        <v>0</v>
      </c>
      <c r="AI496" s="268">
        <f t="shared" si="5261"/>
        <v>0</v>
      </c>
      <c r="AJ496" s="265">
        <f t="shared" si="5261"/>
        <v>0</v>
      </c>
      <c r="AK496" s="265">
        <f t="shared" si="5261"/>
        <v>0</v>
      </c>
      <c r="AL496" s="265">
        <f t="shared" si="5261"/>
        <v>0</v>
      </c>
      <c r="AM496" s="265">
        <f t="shared" si="5261"/>
        <v>0</v>
      </c>
      <c r="AN496" s="265">
        <f>SUM(AN497:AN509)</f>
        <v>0</v>
      </c>
      <c r="AO496" s="265">
        <f t="shared" ref="AO496:AS496" si="5262">SUM(AO497:AO509)</f>
        <v>0</v>
      </c>
      <c r="AP496" s="265">
        <f t="shared" si="5262"/>
        <v>0</v>
      </c>
      <c r="AQ496" s="265">
        <f t="shared" si="5262"/>
        <v>0</v>
      </c>
      <c r="AR496" s="265">
        <f t="shared" si="5262"/>
        <v>6</v>
      </c>
      <c r="AS496" s="265">
        <f t="shared" si="5262"/>
        <v>36</v>
      </c>
      <c r="AT496" s="265">
        <f t="shared" ref="AT496:AU496" si="5263">SUM(AT497:AT509)</f>
        <v>0</v>
      </c>
      <c r="AU496" s="265">
        <f t="shared" si="5263"/>
        <v>0</v>
      </c>
      <c r="AV496" s="265">
        <f t="shared" ref="AV496:BH496" si="5264">SUM(AV497:AV509)</f>
        <v>0</v>
      </c>
      <c r="AW496" s="265">
        <f t="shared" si="5264"/>
        <v>0</v>
      </c>
      <c r="AX496" s="265">
        <f t="shared" si="5264"/>
        <v>0</v>
      </c>
      <c r="AY496" s="265">
        <f t="shared" si="5264"/>
        <v>0</v>
      </c>
      <c r="AZ496" s="265">
        <f t="shared" si="5264"/>
        <v>0</v>
      </c>
      <c r="BA496" s="265">
        <f t="shared" si="5264"/>
        <v>0</v>
      </c>
      <c r="BB496" s="265">
        <f t="shared" si="5264"/>
        <v>0</v>
      </c>
      <c r="BC496" s="265">
        <f t="shared" si="5264"/>
        <v>0</v>
      </c>
      <c r="BD496" s="265">
        <f t="shared" si="5264"/>
        <v>0</v>
      </c>
      <c r="BE496" s="265">
        <f t="shared" si="5264"/>
        <v>0</v>
      </c>
      <c r="BF496" s="265">
        <f t="shared" si="5264"/>
        <v>0</v>
      </c>
      <c r="BG496" s="268">
        <f t="shared" si="5264"/>
        <v>266</v>
      </c>
      <c r="BH496" s="268">
        <f t="shared" si="5264"/>
        <v>258</v>
      </c>
      <c r="BI496" s="265"/>
      <c r="BJ496" s="265"/>
      <c r="BK496" s="265"/>
      <c r="BL496" s="265"/>
      <c r="BM496" s="265">
        <v>33</v>
      </c>
      <c r="BN496" s="266" t="s">
        <v>94</v>
      </c>
      <c r="BO496" s="266" t="s">
        <v>91</v>
      </c>
      <c r="BP496" s="265">
        <v>1</v>
      </c>
      <c r="BQ496" s="265"/>
      <c r="BR496" s="265"/>
      <c r="BS496" s="265"/>
      <c r="BT496" s="265"/>
      <c r="BU496" s="265"/>
      <c r="BV496" s="265"/>
      <c r="BW496" s="265"/>
      <c r="BX496" s="265">
        <f t="shared" ref="BX496:BZ496" si="5265">SUM(BX497:BX509)</f>
        <v>500</v>
      </c>
      <c r="BY496" s="265">
        <f t="shared" si="5265"/>
        <v>400</v>
      </c>
      <c r="BZ496" s="265">
        <f t="shared" si="5265"/>
        <v>0</v>
      </c>
      <c r="CA496" s="268">
        <f>SUM(CA497:CA509)</f>
        <v>0</v>
      </c>
      <c r="CB496" s="265">
        <f t="shared" ref="CB496:CY496" si="5266">SUM(CB497:CB509)</f>
        <v>8</v>
      </c>
      <c r="CC496" s="265">
        <f t="shared" si="5266"/>
        <v>8</v>
      </c>
      <c r="CD496" s="265">
        <f t="shared" si="5266"/>
        <v>156</v>
      </c>
      <c r="CE496" s="265">
        <f t="shared" si="5266"/>
        <v>156</v>
      </c>
      <c r="CF496" s="265">
        <f t="shared" si="5266"/>
        <v>236</v>
      </c>
      <c r="CG496" s="265">
        <f t="shared" si="5266"/>
        <v>236</v>
      </c>
      <c r="CH496" s="265">
        <f t="shared" si="5266"/>
        <v>0</v>
      </c>
      <c r="CI496" s="265">
        <f t="shared" si="5266"/>
        <v>0</v>
      </c>
      <c r="CJ496" s="265">
        <f t="shared" si="5266"/>
        <v>6</v>
      </c>
      <c r="CK496" s="265">
        <f t="shared" si="5266"/>
        <v>18</v>
      </c>
      <c r="CL496" s="265">
        <f t="shared" si="5266"/>
        <v>0</v>
      </c>
      <c r="CM496" s="265">
        <f t="shared" si="5266"/>
        <v>0</v>
      </c>
      <c r="CN496" s="265">
        <f t="shared" si="5266"/>
        <v>0</v>
      </c>
      <c r="CO496" s="265">
        <f t="shared" si="5266"/>
        <v>0</v>
      </c>
      <c r="CP496" s="265">
        <f t="shared" si="5266"/>
        <v>0</v>
      </c>
      <c r="CQ496" s="265">
        <f t="shared" si="5266"/>
        <v>0</v>
      </c>
      <c r="CR496" s="265">
        <f t="shared" si="5266"/>
        <v>0</v>
      </c>
      <c r="CS496" s="265">
        <f t="shared" si="5266"/>
        <v>0</v>
      </c>
      <c r="CT496" s="265">
        <f t="shared" si="5266"/>
        <v>0</v>
      </c>
      <c r="CU496" s="268">
        <f t="shared" si="5266"/>
        <v>0</v>
      </c>
      <c r="CV496" s="265">
        <f t="shared" si="5266"/>
        <v>0</v>
      </c>
      <c r="CW496" s="265">
        <f t="shared" si="5266"/>
        <v>0</v>
      </c>
      <c r="CX496" s="265">
        <f t="shared" si="5266"/>
        <v>0</v>
      </c>
      <c r="CY496" s="265">
        <f t="shared" si="5266"/>
        <v>0</v>
      </c>
      <c r="CZ496" s="265">
        <f>SUM(CZ497:CZ509)</f>
        <v>0</v>
      </c>
      <c r="DA496" s="265">
        <f t="shared" ref="DA496:DT496" si="5267">SUM(DA497:DA509)</f>
        <v>0</v>
      </c>
      <c r="DB496" s="265">
        <f t="shared" si="5267"/>
        <v>0</v>
      </c>
      <c r="DC496" s="265">
        <f t="shared" si="5267"/>
        <v>0</v>
      </c>
      <c r="DD496" s="265">
        <f t="shared" si="5267"/>
        <v>5</v>
      </c>
      <c r="DE496" s="265">
        <f t="shared" si="5267"/>
        <v>30</v>
      </c>
      <c r="DF496" s="265">
        <f t="shared" si="5267"/>
        <v>0</v>
      </c>
      <c r="DG496" s="265">
        <f t="shared" si="5267"/>
        <v>0</v>
      </c>
      <c r="DH496" s="265">
        <f t="shared" si="5267"/>
        <v>1</v>
      </c>
      <c r="DI496" s="265">
        <f t="shared" si="5267"/>
        <v>80</v>
      </c>
      <c r="DJ496" s="265">
        <f t="shared" si="5267"/>
        <v>3</v>
      </c>
      <c r="DK496" s="265">
        <f t="shared" si="5267"/>
        <v>24</v>
      </c>
      <c r="DL496" s="265">
        <f t="shared" si="5267"/>
        <v>0</v>
      </c>
      <c r="DM496" s="265">
        <f t="shared" si="5267"/>
        <v>0</v>
      </c>
      <c r="DN496" s="265">
        <f t="shared" si="5267"/>
        <v>0</v>
      </c>
      <c r="DO496" s="265">
        <f t="shared" si="5267"/>
        <v>0</v>
      </c>
      <c r="DP496" s="265">
        <f t="shared" si="5267"/>
        <v>0</v>
      </c>
      <c r="DQ496" s="265">
        <f t="shared" si="5267"/>
        <v>0</v>
      </c>
      <c r="DR496" s="265">
        <f t="shared" si="5267"/>
        <v>0</v>
      </c>
      <c r="DS496" s="268">
        <f t="shared" si="5267"/>
        <v>558</v>
      </c>
      <c r="DT496" s="268">
        <f t="shared" si="5267"/>
        <v>540</v>
      </c>
      <c r="DU496" s="265"/>
      <c r="DV496" s="265"/>
      <c r="DW496" s="265"/>
      <c r="DX496" s="265"/>
      <c r="DY496" s="265">
        <v>33</v>
      </c>
      <c r="DZ496" s="266" t="s">
        <v>94</v>
      </c>
      <c r="EA496" s="266" t="s">
        <v>91</v>
      </c>
      <c r="EB496" s="265">
        <v>1</v>
      </c>
      <c r="EC496" s="265"/>
      <c r="ED496" s="265"/>
      <c r="EE496" s="265"/>
      <c r="EF496" s="265"/>
      <c r="EG496" s="265"/>
      <c r="EH496" s="265"/>
      <c r="EI496" s="265"/>
      <c r="EJ496" s="265">
        <f t="shared" ref="EJ496:EK496" si="5268">SUM(EJ497:EJ509)</f>
        <v>956</v>
      </c>
      <c r="EK496" s="265">
        <f t="shared" si="5268"/>
        <v>622</v>
      </c>
      <c r="EL496" s="265">
        <f t="shared" ref="EL496:FA496" si="5269">SUM(EL497:EL509)</f>
        <v>0</v>
      </c>
      <c r="EM496" s="265">
        <f t="shared" si="5269"/>
        <v>0</v>
      </c>
      <c r="EN496" s="265">
        <f t="shared" si="5269"/>
        <v>16</v>
      </c>
      <c r="EO496" s="265">
        <f t="shared" si="5269"/>
        <v>16</v>
      </c>
      <c r="EP496" s="265">
        <f t="shared" si="5269"/>
        <v>270</v>
      </c>
      <c r="EQ496" s="265">
        <f t="shared" si="5269"/>
        <v>270</v>
      </c>
      <c r="ER496" s="265">
        <f t="shared" si="5269"/>
        <v>336</v>
      </c>
      <c r="ES496" s="265">
        <f t="shared" si="5269"/>
        <v>336</v>
      </c>
      <c r="ET496" s="265">
        <f t="shared" si="5269"/>
        <v>0</v>
      </c>
      <c r="EU496" s="265">
        <f t="shared" si="5269"/>
        <v>0</v>
      </c>
      <c r="EV496" s="265">
        <f t="shared" si="5269"/>
        <v>6</v>
      </c>
      <c r="EW496" s="268">
        <f t="shared" si="5269"/>
        <v>26</v>
      </c>
      <c r="EX496" s="265">
        <f t="shared" si="5269"/>
        <v>0</v>
      </c>
      <c r="EY496" s="265">
        <f t="shared" si="5269"/>
        <v>0</v>
      </c>
      <c r="EZ496" s="265">
        <f t="shared" si="5269"/>
        <v>0</v>
      </c>
      <c r="FA496" s="265">
        <f t="shared" si="5269"/>
        <v>0</v>
      </c>
      <c r="FB496" s="265">
        <f t="shared" ref="FB496:FQ496" si="5270">SUM(FB497:FB509)</f>
        <v>0</v>
      </c>
      <c r="FC496" s="265">
        <f t="shared" si="5270"/>
        <v>0</v>
      </c>
      <c r="FD496" s="265">
        <f t="shared" si="5270"/>
        <v>0</v>
      </c>
      <c r="FE496" s="265">
        <f t="shared" si="5270"/>
        <v>0</v>
      </c>
      <c r="FF496" s="265">
        <f t="shared" si="5270"/>
        <v>0</v>
      </c>
      <c r="FG496" s="268">
        <f t="shared" si="5270"/>
        <v>0</v>
      </c>
      <c r="FH496" s="265">
        <f t="shared" si="5270"/>
        <v>0</v>
      </c>
      <c r="FI496" s="265">
        <f t="shared" si="5270"/>
        <v>0</v>
      </c>
      <c r="FJ496" s="265">
        <f t="shared" si="5270"/>
        <v>0</v>
      </c>
      <c r="FK496" s="265">
        <f t="shared" si="5270"/>
        <v>0</v>
      </c>
      <c r="FL496" s="265">
        <f t="shared" si="5270"/>
        <v>0</v>
      </c>
      <c r="FM496" s="265">
        <f t="shared" si="5270"/>
        <v>0</v>
      </c>
      <c r="FN496" s="265">
        <f t="shared" si="5270"/>
        <v>0</v>
      </c>
      <c r="FO496" s="265">
        <f t="shared" si="5270"/>
        <v>0</v>
      </c>
      <c r="FP496" s="265">
        <f t="shared" si="5270"/>
        <v>11</v>
      </c>
      <c r="FQ496" s="265">
        <f t="shared" si="5270"/>
        <v>66</v>
      </c>
      <c r="FR496" s="265"/>
      <c r="FS496" s="265">
        <f t="shared" ref="FS496:GF496" si="5271">SUM(FS497:FS509)</f>
        <v>0</v>
      </c>
      <c r="FT496" s="265">
        <f t="shared" si="5271"/>
        <v>1</v>
      </c>
      <c r="FU496" s="265">
        <f t="shared" si="5271"/>
        <v>80</v>
      </c>
      <c r="FV496" s="265">
        <f t="shared" si="5271"/>
        <v>3</v>
      </c>
      <c r="FW496" s="265">
        <f t="shared" si="5271"/>
        <v>24</v>
      </c>
      <c r="FX496" s="265">
        <f t="shared" si="5271"/>
        <v>0</v>
      </c>
      <c r="FY496" s="265">
        <f t="shared" si="5271"/>
        <v>0</v>
      </c>
      <c r="FZ496" s="265">
        <f t="shared" si="5271"/>
        <v>0</v>
      </c>
      <c r="GA496" s="265">
        <f t="shared" si="5271"/>
        <v>0</v>
      </c>
      <c r="GB496" s="265">
        <f t="shared" si="5271"/>
        <v>0</v>
      </c>
      <c r="GC496" s="265">
        <f t="shared" si="5271"/>
        <v>0</v>
      </c>
      <c r="GD496" s="265">
        <f t="shared" si="5271"/>
        <v>0</v>
      </c>
      <c r="GE496" s="271">
        <f t="shared" si="5271"/>
        <v>824</v>
      </c>
      <c r="GF496" s="272">
        <f t="shared" si="5271"/>
        <v>798</v>
      </c>
      <c r="GG496" s="265"/>
      <c r="GH496" s="265"/>
      <c r="GI496" s="265"/>
      <c r="GJ496" s="265"/>
      <c r="GL496" s="274"/>
      <c r="GM496" s="274"/>
      <c r="GN496" s="278"/>
      <c r="GO496" s="278"/>
      <c r="GP496" s="279"/>
      <c r="GR496" s="276"/>
    </row>
    <row r="497" spans="1:200" s="6" customFormat="1" ht="24.95" hidden="1" customHeight="1">
      <c r="A497" s="80"/>
      <c r="B497" s="254" t="s">
        <v>110</v>
      </c>
      <c r="C497" s="245" t="s">
        <v>111</v>
      </c>
      <c r="D497" s="245" t="s">
        <v>112</v>
      </c>
      <c r="E497" s="228" t="s">
        <v>128</v>
      </c>
      <c r="F497" s="228">
        <v>321</v>
      </c>
      <c r="G497" s="228">
        <v>5</v>
      </c>
      <c r="H497" s="228">
        <v>94</v>
      </c>
      <c r="I497" s="228">
        <v>1</v>
      </c>
      <c r="J497" s="228">
        <v>1</v>
      </c>
      <c r="K497" s="228">
        <v>1</v>
      </c>
      <c r="L497" s="227">
        <v>44</v>
      </c>
      <c r="M497" s="229">
        <f t="shared" ref="M497:M508" si="5272">SUM(N497+P497+R497+T497+V497)</f>
        <v>44</v>
      </c>
      <c r="N497" s="230"/>
      <c r="O497" s="231">
        <f t="shared" ref="O497:O498" si="5273">SUM(N497)*I497</f>
        <v>0</v>
      </c>
      <c r="P497" s="230"/>
      <c r="Q497" s="231">
        <f t="shared" ref="Q497:Q508" si="5274">J497*P497</f>
        <v>0</v>
      </c>
      <c r="R497" s="230">
        <v>38</v>
      </c>
      <c r="S497" s="231">
        <f t="shared" ref="S497:S498" si="5275">SUM(R497)*J497</f>
        <v>38</v>
      </c>
      <c r="T497" s="230">
        <v>6</v>
      </c>
      <c r="U497" s="231">
        <f t="shared" ref="U497:U499" si="5276">SUM(T497)*K497</f>
        <v>6</v>
      </c>
      <c r="V497" s="230"/>
      <c r="W497" s="231">
        <f t="shared" ref="W497:W499" si="5277">SUM(V497)*J497*5</f>
        <v>0</v>
      </c>
      <c r="X497" s="232">
        <f t="shared" ref="X497:X501" si="5278">SUM(K497*AX497*2+K497*AZ497*2)</f>
        <v>0</v>
      </c>
      <c r="Y497" s="232">
        <v>2</v>
      </c>
      <c r="Z497" s="230"/>
      <c r="AA497" s="231"/>
      <c r="AB497" s="230"/>
      <c r="AC497" s="232">
        <f t="shared" ref="AC497:AC500" si="5279">SUM(AB497)*3*H497/5</f>
        <v>0</v>
      </c>
      <c r="AD497" s="230"/>
      <c r="AE497" s="233">
        <f t="shared" ref="AE497:AE501" si="5280">SUM(AD497*H497*(30+4))</f>
        <v>0</v>
      </c>
      <c r="AF497" s="230"/>
      <c r="AG497" s="234">
        <f t="shared" ref="AG497:AG508" si="5281">SUM(AF497*H497*3)</f>
        <v>0</v>
      </c>
      <c r="AH497" s="230"/>
      <c r="AI497" s="232">
        <f t="shared" ref="AI497:AI508" si="5282">SUM(AH497*H497/3)</f>
        <v>0</v>
      </c>
      <c r="AJ497" s="230"/>
      <c r="AK497" s="232">
        <f t="shared" ref="AK497:AK501" si="5283">SUM(AJ497*H497*2/3)</f>
        <v>0</v>
      </c>
      <c r="AL497" s="230"/>
      <c r="AM497" s="231">
        <f t="shared" ref="AM497:AM498" si="5284">SUM(AL497*H497)</f>
        <v>0</v>
      </c>
      <c r="AN497" s="230"/>
      <c r="AO497" s="231">
        <f t="shared" ref="AO497:AO508" si="5285">SUM(AN497*J497)</f>
        <v>0</v>
      </c>
      <c r="AP497" s="230"/>
      <c r="AQ497" s="232">
        <f t="shared" ref="AQ497:AQ508" si="5286">SUM(AP497*H497*2)</f>
        <v>0</v>
      </c>
      <c r="AR497" s="230">
        <v>1</v>
      </c>
      <c r="AS497" s="232">
        <f>AR497*K497*6</f>
        <v>6</v>
      </c>
      <c r="AT497" s="230"/>
      <c r="AU497" s="232">
        <f t="shared" ref="AU497:AU505" si="5287">AT497*H497/3</f>
        <v>0</v>
      </c>
      <c r="AV497" s="230"/>
      <c r="AW497" s="234">
        <f t="shared" ref="AW497:AW498" si="5288">SUM(AV497*H497/3)</f>
        <v>0</v>
      </c>
      <c r="AX497" s="230"/>
      <c r="AY497" s="232">
        <f t="shared" ref="AY497:AY498" si="5289">SUM(J497*AX497*8*2)</f>
        <v>0</v>
      </c>
      <c r="AZ497" s="230"/>
      <c r="BA497" s="232">
        <f t="shared" ref="BA497:BA498" si="5290">SUM(AZ497*K497*5*6)</f>
        <v>0</v>
      </c>
      <c r="BB497" s="230"/>
      <c r="BC497" s="232">
        <f t="shared" ref="BC497:BC498" si="5291">SUM(BB497*K497*4*6)</f>
        <v>0</v>
      </c>
      <c r="BD497" s="230"/>
      <c r="BE497" s="234">
        <f t="shared" ref="BE497:BE498" si="5292">SUM(BD497*50)</f>
        <v>0</v>
      </c>
      <c r="BF497" s="234"/>
      <c r="BG497" s="234">
        <f t="shared" ref="BG497:BG509" si="5293">SUM(AO497+BE497+BC497+BA497+AY497+AW497+AS497+AQ497+AK497+AM497+AI497+AG497+AE497+AC497+AA497+Y497+X497+W497+U497+Q497+O497+S497+AU497)</f>
        <v>52</v>
      </c>
      <c r="BH497" s="234">
        <f t="shared" ref="BH497:BH509" si="5294">SUM(O497+Q497+U497+W497+X497+AS497+AW497+AY497+BA497+BC497+S497+AQ497)</f>
        <v>50</v>
      </c>
      <c r="BI497" s="80"/>
      <c r="BJ497" s="80"/>
      <c r="BK497" s="80"/>
      <c r="BL497" s="80"/>
      <c r="BM497" s="80"/>
      <c r="BN497" s="227" t="s">
        <v>110</v>
      </c>
      <c r="BO497" s="245" t="s">
        <v>111</v>
      </c>
      <c r="BP497" s="245" t="s">
        <v>112</v>
      </c>
      <c r="BQ497" s="228" t="s">
        <v>128</v>
      </c>
      <c r="BR497" s="228">
        <v>321</v>
      </c>
      <c r="BS497" s="228">
        <v>6</v>
      </c>
      <c r="BT497" s="228">
        <v>94</v>
      </c>
      <c r="BU497" s="228">
        <v>1</v>
      </c>
      <c r="BV497" s="228">
        <v>1</v>
      </c>
      <c r="BW497" s="228">
        <v>1</v>
      </c>
      <c r="BX497" s="227">
        <v>64</v>
      </c>
      <c r="BY497" s="229">
        <f t="shared" ref="BY497:BY505" si="5295">SUM(BZ497+CB497+CD497+CF497+CH497)</f>
        <v>64</v>
      </c>
      <c r="BZ497" s="230"/>
      <c r="CA497" s="231">
        <f t="shared" ref="CA497:CA499" si="5296">SUM(BZ497)*BU497</f>
        <v>0</v>
      </c>
      <c r="CB497" s="230"/>
      <c r="CC497" s="231">
        <f t="shared" ref="CC497:CC506" si="5297">BV497*CB497</f>
        <v>0</v>
      </c>
      <c r="CD497" s="230">
        <v>46</v>
      </c>
      <c r="CE497" s="231">
        <f t="shared" ref="CE497:CE499" si="5298">SUM(CD497)*BV497</f>
        <v>46</v>
      </c>
      <c r="CF497" s="230">
        <v>18</v>
      </c>
      <c r="CG497" s="231">
        <f t="shared" ref="CG497:CG499" si="5299">SUM(CF497)*BW497</f>
        <v>18</v>
      </c>
      <c r="CH497" s="230"/>
      <c r="CI497" s="231">
        <f t="shared" ref="CI497:CI506" si="5300">SUM(CH497)*BV497*5</f>
        <v>0</v>
      </c>
      <c r="CJ497" s="232">
        <f t="shared" ref="CJ497:CJ501" si="5301">SUM(BW497*DJ497*2+BW497*DL497*2)</f>
        <v>0</v>
      </c>
      <c r="CK497" s="232">
        <v>2</v>
      </c>
      <c r="CL497" s="230"/>
      <c r="CM497" s="231"/>
      <c r="CN497" s="230"/>
      <c r="CO497" s="232">
        <f t="shared" ref="CO497:CO499" si="5302">SUM(CN497)*3*BT497/5</f>
        <v>0</v>
      </c>
      <c r="CP497" s="230"/>
      <c r="CQ497" s="233">
        <f t="shared" ref="CQ497:CQ501" si="5303">SUM(CP497*BT497*(30+4))</f>
        <v>0</v>
      </c>
      <c r="CR497" s="230"/>
      <c r="CS497" s="234">
        <f t="shared" ref="CS497:CS501" si="5304">SUM(CR497*BT497*3)</f>
        <v>0</v>
      </c>
      <c r="CT497" s="230"/>
      <c r="CU497" s="232">
        <f t="shared" ref="CU497:CU501" si="5305">SUM(CT497*BT497/3)</f>
        <v>0</v>
      </c>
      <c r="CV497" s="230"/>
      <c r="CW497" s="232">
        <f t="shared" ref="CW497:CW499" si="5306">SUM(CV497*BT497*2/3)</f>
        <v>0</v>
      </c>
      <c r="CX497" s="230"/>
      <c r="CY497" s="231">
        <f t="shared" ref="CY497:CY499" si="5307">SUM(CX497*BT497)</f>
        <v>0</v>
      </c>
      <c r="CZ497" s="230"/>
      <c r="DA497" s="231">
        <f t="shared" ref="DA497:DA500" si="5308">SUM(CZ497*BV497)</f>
        <v>0</v>
      </c>
      <c r="DB497" s="230"/>
      <c r="DC497" s="232">
        <f t="shared" ref="DC497:DC501" si="5309">SUM(DB497*BT497*2)</f>
        <v>0</v>
      </c>
      <c r="DD497" s="230">
        <v>1</v>
      </c>
      <c r="DE497" s="232">
        <f>DD497*BW497*6</f>
        <v>6</v>
      </c>
      <c r="DF497" s="230"/>
      <c r="DG497" s="232">
        <f t="shared" ref="DG497:DG504" si="5310">DF497*BT497/3</f>
        <v>0</v>
      </c>
      <c r="DH497" s="230"/>
      <c r="DI497" s="234">
        <f t="shared" ref="DI497:DI498" si="5311">SUM(DH497*BT497/3)</f>
        <v>0</v>
      </c>
      <c r="DJ497" s="230"/>
      <c r="DK497" s="232">
        <f>SUM(BV497*DJ497*8*2)</f>
        <v>0</v>
      </c>
      <c r="DL497" s="230"/>
      <c r="DM497" s="232">
        <f t="shared" ref="DM497:DM498" si="5312">SUM(DL497*BW497*5*6)</f>
        <v>0</v>
      </c>
      <c r="DN497" s="230"/>
      <c r="DO497" s="232">
        <f t="shared" ref="DO497:DO498" si="5313">SUM(DN497*BW497*4*6)</f>
        <v>0</v>
      </c>
      <c r="DP497" s="248"/>
      <c r="DQ497" s="234"/>
      <c r="DR497" s="234"/>
      <c r="DS497" s="234">
        <f t="shared" ref="DS497:DS509" si="5314">SUM(DA497+DQ497+DO497+DM497+DK497+DI497+DE497+DC497+CW497+CY497+CU497+CS497+CQ497+CO497+CM497+CK497+CJ497+CI497+CG497+CC497+CA497+CE497+DG497)</f>
        <v>72</v>
      </c>
      <c r="DT497" s="234">
        <f t="shared" ref="DT497:DT509" si="5315">SUM(CA497+CC497+CG497+CI497+CJ497+DE497+DI497+DK497+DM497+DO497+CE497+DC497)</f>
        <v>70</v>
      </c>
      <c r="DU497" s="80"/>
      <c r="DV497" s="80"/>
      <c r="DW497" s="80"/>
      <c r="DX497" s="80"/>
      <c r="DY497" s="80"/>
      <c r="DZ497" s="234"/>
      <c r="EA497" s="236"/>
      <c r="EB497" s="236"/>
      <c r="EC497" s="80"/>
      <c r="ED497" s="80"/>
      <c r="EE497" s="80"/>
      <c r="EF497" s="80"/>
      <c r="EG497" s="80"/>
      <c r="EH497" s="80"/>
      <c r="EI497" s="80"/>
      <c r="EJ497" s="80">
        <f>SUM(BX497+L497)</f>
        <v>108</v>
      </c>
      <c r="EK497" s="80">
        <f t="shared" ref="EK497:EK509" si="5316">SUM(M497+BY497)</f>
        <v>108</v>
      </c>
      <c r="EL497" s="80">
        <f t="shared" ref="EL497:EL509" si="5317">SUM(N497+BZ497)</f>
        <v>0</v>
      </c>
      <c r="EM497" s="237">
        <f t="shared" ref="EM497:EM509" si="5318">SUM(O497+CA497)</f>
        <v>0</v>
      </c>
      <c r="EN497" s="80">
        <f t="shared" ref="EN497:EN509" si="5319">SUM(P497+CB497)</f>
        <v>0</v>
      </c>
      <c r="EO497" s="80">
        <f t="shared" ref="EO497:EO509" si="5320">SUM(Q497+CC497)</f>
        <v>0</v>
      </c>
      <c r="EP497" s="80">
        <f t="shared" ref="EP497:EP509" si="5321">SUM(R497+CD497)</f>
        <v>84</v>
      </c>
      <c r="EQ497" s="80">
        <f t="shared" ref="EQ497:EQ509" si="5322">SUM(S497+CE497)</f>
        <v>84</v>
      </c>
      <c r="ER497" s="80">
        <f t="shared" ref="ER497:ER509" si="5323">SUM(T497+CF497)</f>
        <v>24</v>
      </c>
      <c r="ES497" s="80">
        <f t="shared" ref="ES497:ES509" si="5324">SUM(U497+CG497)</f>
        <v>24</v>
      </c>
      <c r="ET497" s="80">
        <f t="shared" ref="ET497:ET509" si="5325">SUM(V497+CH497)</f>
        <v>0</v>
      </c>
      <c r="EU497" s="80">
        <f t="shared" ref="EU497:EU509" si="5326">SUM(W497+CI497)</f>
        <v>0</v>
      </c>
      <c r="EV497" s="80">
        <f t="shared" ref="EV497:EV509" si="5327">SUM(X497+CJ497)</f>
        <v>0</v>
      </c>
      <c r="EW497" s="237">
        <f t="shared" ref="EW497:EW509" si="5328">SUM(Y497+CK497)</f>
        <v>4</v>
      </c>
      <c r="EX497" s="80">
        <f t="shared" ref="EX497:EX509" si="5329">SUM(Z497+CL497)</f>
        <v>0</v>
      </c>
      <c r="EY497" s="80">
        <f t="shared" ref="EY497:EY509" si="5330">SUM(AA497+CM497)</f>
        <v>0</v>
      </c>
      <c r="EZ497" s="80">
        <f t="shared" ref="EZ497:EZ509" si="5331">SUM(AB497+CN497)</f>
        <v>0</v>
      </c>
      <c r="FA497" s="80">
        <f t="shared" ref="FA497:FA509" si="5332">SUM(AC497+CO497)</f>
        <v>0</v>
      </c>
      <c r="FB497" s="80">
        <f t="shared" ref="FB497:FB509" si="5333">SUM(AD497+CP497)</f>
        <v>0</v>
      </c>
      <c r="FC497" s="80">
        <f t="shared" ref="FC497:FC509" si="5334">SUM(AE497+CQ497)</f>
        <v>0</v>
      </c>
      <c r="FD497" s="80">
        <f t="shared" ref="FD497:FD509" si="5335">SUM(AF497+CR497)</f>
        <v>0</v>
      </c>
      <c r="FE497" s="80">
        <f t="shared" ref="FE497:FE509" si="5336">SUM(AG497+CS497)</f>
        <v>0</v>
      </c>
      <c r="FF497" s="80">
        <f t="shared" ref="FF497:FF509" si="5337">SUM(AH497+CT497)</f>
        <v>0</v>
      </c>
      <c r="FG497" s="237">
        <f t="shared" ref="FG497:FG509" si="5338">SUM(AI497+CU497)</f>
        <v>0</v>
      </c>
      <c r="FH497" s="80">
        <f t="shared" ref="FH497:FH509" si="5339">SUM(AJ497+CV497)</f>
        <v>0</v>
      </c>
      <c r="FI497" s="80">
        <f t="shared" ref="FI497:FI509" si="5340">SUM(AK497+CW497)</f>
        <v>0</v>
      </c>
      <c r="FJ497" s="80">
        <f t="shared" ref="FJ497:FJ509" si="5341">SUM(AL497+CX497)</f>
        <v>0</v>
      </c>
      <c r="FK497" s="80">
        <f t="shared" ref="FK497:FK509" si="5342">SUM(AM497+CY497)</f>
        <v>0</v>
      </c>
      <c r="FL497" s="80">
        <f t="shared" ref="FL497:FL509" si="5343">SUM(AN497+CZ497)</f>
        <v>0</v>
      </c>
      <c r="FM497" s="80">
        <f t="shared" ref="FM497:FM509" si="5344">SUM(AO497+DA497)</f>
        <v>0</v>
      </c>
      <c r="FN497" s="80">
        <f t="shared" ref="FN497:FN509" si="5345">SUM(AP497+DB497)</f>
        <v>0</v>
      </c>
      <c r="FO497" s="80">
        <f t="shared" ref="FO497:FO509" si="5346">SUM(AQ497+DC497)</f>
        <v>0</v>
      </c>
      <c r="FP497" s="80">
        <f t="shared" ref="FP497:FP509" si="5347">SUM(AR497+DD497)</f>
        <v>2</v>
      </c>
      <c r="FQ497" s="80">
        <f t="shared" ref="FQ497:FQ509" si="5348">SUM(AS497+DE497)</f>
        <v>12</v>
      </c>
      <c r="FR497" s="80"/>
      <c r="FS497" s="80">
        <f t="shared" ref="FS497:FS509" si="5349">SUM(AU497+DG497)</f>
        <v>0</v>
      </c>
      <c r="FT497" s="80">
        <f t="shared" ref="FT497:FT509" si="5350">SUM(AV497+DH497)</f>
        <v>0</v>
      </c>
      <c r="FU497" s="80">
        <f t="shared" ref="FU497:FU509" si="5351">SUM(AW497+DI497)</f>
        <v>0</v>
      </c>
      <c r="FV497" s="80">
        <f t="shared" ref="FV497:FV509" si="5352">SUM(AX497+DJ497)</f>
        <v>0</v>
      </c>
      <c r="FW497" s="80">
        <f t="shared" ref="FW497:FW509" si="5353">SUM(AY497+DK497)</f>
        <v>0</v>
      </c>
      <c r="FX497" s="80">
        <f t="shared" ref="FX497:FX509" si="5354">SUM(AZ497+DL497)</f>
        <v>0</v>
      </c>
      <c r="FY497" s="80">
        <f t="shared" ref="FY497:FY509" si="5355">SUM(BA497+DM497)</f>
        <v>0</v>
      </c>
      <c r="FZ497" s="80">
        <f t="shared" ref="FZ497:FZ509" si="5356">SUM(BB497+DN497)</f>
        <v>0</v>
      </c>
      <c r="GA497" s="80">
        <f t="shared" ref="GA497:GA509" si="5357">SUM(BC497+DO497)</f>
        <v>0</v>
      </c>
      <c r="GB497" s="80">
        <f t="shared" ref="GB497:GB509" si="5358">SUM(BD497+DP497)</f>
        <v>0</v>
      </c>
      <c r="GC497" s="80">
        <f t="shared" ref="GC497:GC509" si="5359">SUM(BE497+DQ497)</f>
        <v>0</v>
      </c>
      <c r="GD497" s="80">
        <f t="shared" ref="GD497:GD509" si="5360">SUM(BF497+DR497)</f>
        <v>0</v>
      </c>
      <c r="GE497" s="238">
        <f t="shared" ref="GE497:GE509" si="5361">SUM(BG497+DS497)</f>
        <v>124</v>
      </c>
      <c r="GF497" s="239">
        <f t="shared" ref="GF497:GF509" si="5362">SUM(BH497+DT497)</f>
        <v>120</v>
      </c>
      <c r="GG497" s="80"/>
      <c r="GH497" s="80"/>
      <c r="GI497" s="80"/>
      <c r="GJ497" s="80"/>
      <c r="GL497" s="240"/>
      <c r="GM497" s="240"/>
      <c r="GN497" s="241"/>
      <c r="GO497" s="242"/>
      <c r="GP497" s="247"/>
      <c r="GR497" s="244"/>
    </row>
    <row r="498" spans="1:200" s="2" customFormat="1" ht="24.95" hidden="1" customHeight="1">
      <c r="A498" s="31"/>
      <c r="B498" s="102" t="s">
        <v>110</v>
      </c>
      <c r="C498" s="109" t="s">
        <v>111</v>
      </c>
      <c r="D498" s="109" t="s">
        <v>112</v>
      </c>
      <c r="E498" s="45" t="s">
        <v>128</v>
      </c>
      <c r="F498" s="45">
        <v>324</v>
      </c>
      <c r="G498" s="45">
        <v>5</v>
      </c>
      <c r="H498" s="45">
        <v>94</v>
      </c>
      <c r="I498" s="45">
        <v>1</v>
      </c>
      <c r="J498" s="45">
        <v>1</v>
      </c>
      <c r="K498" s="45">
        <v>1</v>
      </c>
      <c r="L498" s="44">
        <v>44</v>
      </c>
      <c r="M498" s="99">
        <f t="shared" si="5272"/>
        <v>44</v>
      </c>
      <c r="N498" s="62"/>
      <c r="O498" s="58">
        <f t="shared" si="5273"/>
        <v>0</v>
      </c>
      <c r="P498" s="62"/>
      <c r="Q498" s="58">
        <f t="shared" si="5274"/>
        <v>0</v>
      </c>
      <c r="R498" s="62">
        <v>38</v>
      </c>
      <c r="S498" s="58">
        <f t="shared" si="5275"/>
        <v>38</v>
      </c>
      <c r="T498" s="62">
        <v>6</v>
      </c>
      <c r="U498" s="58">
        <f t="shared" si="5276"/>
        <v>6</v>
      </c>
      <c r="V498" s="62"/>
      <c r="W498" s="58">
        <f t="shared" si="5277"/>
        <v>0</v>
      </c>
      <c r="X498" s="51">
        <f t="shared" si="5278"/>
        <v>0</v>
      </c>
      <c r="Y498" s="51">
        <v>2</v>
      </c>
      <c r="Z498" s="62"/>
      <c r="AA498" s="58"/>
      <c r="AB498" s="62"/>
      <c r="AC498" s="51">
        <f t="shared" si="5279"/>
        <v>0</v>
      </c>
      <c r="AD498" s="62"/>
      <c r="AE498" s="100">
        <f t="shared" si="5280"/>
        <v>0</v>
      </c>
      <c r="AF498" s="62"/>
      <c r="AG498" s="52">
        <f t="shared" si="5281"/>
        <v>0</v>
      </c>
      <c r="AH498" s="62"/>
      <c r="AI498" s="51">
        <f t="shared" si="5282"/>
        <v>0</v>
      </c>
      <c r="AJ498" s="62"/>
      <c r="AK498" s="51">
        <f t="shared" si="5283"/>
        <v>0</v>
      </c>
      <c r="AL498" s="62"/>
      <c r="AM498" s="58">
        <f t="shared" si="5284"/>
        <v>0</v>
      </c>
      <c r="AN498" s="62"/>
      <c r="AO498" s="58">
        <f t="shared" si="5285"/>
        <v>0</v>
      </c>
      <c r="AP498" s="62"/>
      <c r="AQ498" s="51">
        <f t="shared" si="5286"/>
        <v>0</v>
      </c>
      <c r="AR498" s="62">
        <v>1</v>
      </c>
      <c r="AS498" s="51">
        <f>AR498*K498*6</f>
        <v>6</v>
      </c>
      <c r="AT498" s="62"/>
      <c r="AU498" s="51">
        <f t="shared" si="5287"/>
        <v>0</v>
      </c>
      <c r="AV498" s="62"/>
      <c r="AW498" s="52">
        <f t="shared" si="5288"/>
        <v>0</v>
      </c>
      <c r="AX498" s="62"/>
      <c r="AY498" s="51">
        <f t="shared" si="5289"/>
        <v>0</v>
      </c>
      <c r="AZ498" s="62"/>
      <c r="BA498" s="51">
        <f t="shared" si="5290"/>
        <v>0</v>
      </c>
      <c r="BB498" s="62"/>
      <c r="BC498" s="51">
        <f t="shared" si="5291"/>
        <v>0</v>
      </c>
      <c r="BD498" s="62"/>
      <c r="BE498" s="52">
        <f t="shared" si="5292"/>
        <v>0</v>
      </c>
      <c r="BF498" s="52"/>
      <c r="BG498" s="52">
        <f t="shared" si="5293"/>
        <v>52</v>
      </c>
      <c r="BH498" s="52">
        <f t="shared" si="5294"/>
        <v>50</v>
      </c>
      <c r="BI498" s="44"/>
      <c r="BJ498" s="44"/>
      <c r="BK498" s="44"/>
      <c r="BL498" s="44"/>
      <c r="BM498" s="31"/>
      <c r="BN498" s="44" t="s">
        <v>110</v>
      </c>
      <c r="BO498" s="109" t="s">
        <v>111</v>
      </c>
      <c r="BP498" s="109" t="s">
        <v>112</v>
      </c>
      <c r="BQ498" s="45" t="s">
        <v>128</v>
      </c>
      <c r="BR498" s="45">
        <v>324</v>
      </c>
      <c r="BS498" s="45">
        <v>6</v>
      </c>
      <c r="BT498" s="45">
        <v>94</v>
      </c>
      <c r="BU498" s="45">
        <v>1</v>
      </c>
      <c r="BV498" s="45">
        <v>1</v>
      </c>
      <c r="BW498" s="45">
        <v>1</v>
      </c>
      <c r="BX498" s="44">
        <v>64</v>
      </c>
      <c r="BY498" s="99">
        <f t="shared" si="5295"/>
        <v>64</v>
      </c>
      <c r="BZ498" s="62"/>
      <c r="CA498" s="58">
        <f t="shared" si="5296"/>
        <v>0</v>
      </c>
      <c r="CB498" s="62"/>
      <c r="CC498" s="58">
        <f t="shared" si="5297"/>
        <v>0</v>
      </c>
      <c r="CD498" s="62">
        <v>46</v>
      </c>
      <c r="CE498" s="58">
        <f t="shared" si="5298"/>
        <v>46</v>
      </c>
      <c r="CF498" s="62">
        <v>18</v>
      </c>
      <c r="CG498" s="58">
        <f t="shared" si="5299"/>
        <v>18</v>
      </c>
      <c r="CH498" s="62"/>
      <c r="CI498" s="58">
        <f t="shared" si="5300"/>
        <v>0</v>
      </c>
      <c r="CJ498" s="51">
        <f t="shared" si="5301"/>
        <v>0</v>
      </c>
      <c r="CK498" s="51">
        <v>2</v>
      </c>
      <c r="CL498" s="62"/>
      <c r="CM498" s="58"/>
      <c r="CN498" s="62"/>
      <c r="CO498" s="51">
        <f t="shared" si="5302"/>
        <v>0</v>
      </c>
      <c r="CP498" s="62"/>
      <c r="CQ498" s="100">
        <f t="shared" si="5303"/>
        <v>0</v>
      </c>
      <c r="CR498" s="62"/>
      <c r="CS498" s="52">
        <f t="shared" si="5304"/>
        <v>0</v>
      </c>
      <c r="CT498" s="62"/>
      <c r="CU498" s="51">
        <f t="shared" si="5305"/>
        <v>0</v>
      </c>
      <c r="CV498" s="62"/>
      <c r="CW498" s="51">
        <f t="shared" si="5306"/>
        <v>0</v>
      </c>
      <c r="CX498" s="62"/>
      <c r="CY498" s="58">
        <f t="shared" si="5307"/>
        <v>0</v>
      </c>
      <c r="CZ498" s="62"/>
      <c r="DA498" s="58">
        <f t="shared" si="5308"/>
        <v>0</v>
      </c>
      <c r="DB498" s="62"/>
      <c r="DC498" s="51">
        <f t="shared" si="5309"/>
        <v>0</v>
      </c>
      <c r="DD498" s="62">
        <v>1</v>
      </c>
      <c r="DE498" s="51">
        <f>DD498*BW498*6</f>
        <v>6</v>
      </c>
      <c r="DF498" s="62"/>
      <c r="DG498" s="51">
        <f t="shared" si="5310"/>
        <v>0</v>
      </c>
      <c r="DH498" s="62"/>
      <c r="DI498" s="52">
        <f t="shared" si="5311"/>
        <v>0</v>
      </c>
      <c r="DJ498" s="62"/>
      <c r="DK498" s="51">
        <f>SUM(BV498*DJ498*8*2)</f>
        <v>0</v>
      </c>
      <c r="DL498" s="62"/>
      <c r="DM498" s="51">
        <f t="shared" si="5312"/>
        <v>0</v>
      </c>
      <c r="DN498" s="62"/>
      <c r="DO498" s="51">
        <f t="shared" si="5313"/>
        <v>0</v>
      </c>
      <c r="DP498" s="63"/>
      <c r="DQ498" s="52"/>
      <c r="DR498" s="52"/>
      <c r="DS498" s="52">
        <f t="shared" si="5314"/>
        <v>72</v>
      </c>
      <c r="DT498" s="52">
        <f t="shared" si="5315"/>
        <v>70</v>
      </c>
      <c r="DU498" s="31"/>
      <c r="DV498" s="31"/>
      <c r="DW498" s="31"/>
      <c r="DX498" s="31"/>
      <c r="DY498" s="31"/>
      <c r="DZ498" s="52"/>
      <c r="EA498" s="103"/>
      <c r="EB498" s="103"/>
      <c r="EC498" s="31"/>
      <c r="ED498" s="31"/>
      <c r="EE498" s="31"/>
      <c r="EF498" s="31"/>
      <c r="EG498" s="31"/>
      <c r="EH498" s="31"/>
      <c r="EI498" s="31"/>
      <c r="EJ498" s="31">
        <f t="shared" ref="EJ498:EJ509" si="5363">SUM(L498+BX498)</f>
        <v>108</v>
      </c>
      <c r="EK498" s="31">
        <f t="shared" si="5316"/>
        <v>108</v>
      </c>
      <c r="EL498" s="31">
        <f t="shared" si="5317"/>
        <v>0</v>
      </c>
      <c r="EM498" s="30">
        <f t="shared" si="5318"/>
        <v>0</v>
      </c>
      <c r="EN498" s="31">
        <f t="shared" si="5319"/>
        <v>0</v>
      </c>
      <c r="EO498" s="31">
        <f t="shared" si="5320"/>
        <v>0</v>
      </c>
      <c r="EP498" s="31">
        <f t="shared" si="5321"/>
        <v>84</v>
      </c>
      <c r="EQ498" s="31">
        <f t="shared" si="5322"/>
        <v>84</v>
      </c>
      <c r="ER498" s="31">
        <f t="shared" si="5323"/>
        <v>24</v>
      </c>
      <c r="ES498" s="31">
        <f t="shared" si="5324"/>
        <v>24</v>
      </c>
      <c r="ET498" s="31">
        <f t="shared" si="5325"/>
        <v>0</v>
      </c>
      <c r="EU498" s="31">
        <f t="shared" si="5326"/>
        <v>0</v>
      </c>
      <c r="EV498" s="31">
        <f t="shared" si="5327"/>
        <v>0</v>
      </c>
      <c r="EW498" s="30">
        <f t="shared" si="5328"/>
        <v>4</v>
      </c>
      <c r="EX498" s="31">
        <f t="shared" si="5329"/>
        <v>0</v>
      </c>
      <c r="EY498" s="31">
        <f t="shared" si="5330"/>
        <v>0</v>
      </c>
      <c r="EZ498" s="31">
        <f t="shared" si="5331"/>
        <v>0</v>
      </c>
      <c r="FA498" s="31">
        <f t="shared" si="5332"/>
        <v>0</v>
      </c>
      <c r="FB498" s="31">
        <f t="shared" si="5333"/>
        <v>0</v>
      </c>
      <c r="FC498" s="31">
        <f t="shared" si="5334"/>
        <v>0</v>
      </c>
      <c r="FD498" s="31">
        <f t="shared" si="5335"/>
        <v>0</v>
      </c>
      <c r="FE498" s="31">
        <f t="shared" si="5336"/>
        <v>0</v>
      </c>
      <c r="FF498" s="31">
        <f t="shared" si="5337"/>
        <v>0</v>
      </c>
      <c r="FG498" s="30">
        <f t="shared" si="5338"/>
        <v>0</v>
      </c>
      <c r="FH498" s="31">
        <f t="shared" si="5339"/>
        <v>0</v>
      </c>
      <c r="FI498" s="31">
        <f t="shared" si="5340"/>
        <v>0</v>
      </c>
      <c r="FJ498" s="31">
        <f t="shared" si="5341"/>
        <v>0</v>
      </c>
      <c r="FK498" s="31">
        <f t="shared" si="5342"/>
        <v>0</v>
      </c>
      <c r="FL498" s="31">
        <f t="shared" si="5343"/>
        <v>0</v>
      </c>
      <c r="FM498" s="31">
        <f t="shared" si="5344"/>
        <v>0</v>
      </c>
      <c r="FN498" s="31">
        <f t="shared" si="5345"/>
        <v>0</v>
      </c>
      <c r="FO498" s="31">
        <f t="shared" si="5346"/>
        <v>0</v>
      </c>
      <c r="FP498" s="31">
        <f t="shared" si="5347"/>
        <v>2</v>
      </c>
      <c r="FQ498" s="31">
        <f t="shared" si="5348"/>
        <v>12</v>
      </c>
      <c r="FR498" s="31"/>
      <c r="FS498" s="31">
        <f t="shared" si="5349"/>
        <v>0</v>
      </c>
      <c r="FT498" s="31">
        <f t="shared" si="5350"/>
        <v>0</v>
      </c>
      <c r="FU498" s="31">
        <f t="shared" si="5351"/>
        <v>0</v>
      </c>
      <c r="FV498" s="31">
        <f t="shared" si="5352"/>
        <v>0</v>
      </c>
      <c r="FW498" s="31">
        <f t="shared" si="5353"/>
        <v>0</v>
      </c>
      <c r="FX498" s="31">
        <f t="shared" si="5354"/>
        <v>0</v>
      </c>
      <c r="FY498" s="31">
        <f t="shared" si="5355"/>
        <v>0</v>
      </c>
      <c r="FZ498" s="31">
        <f t="shared" si="5356"/>
        <v>0</v>
      </c>
      <c r="GA498" s="31">
        <f t="shared" si="5357"/>
        <v>0</v>
      </c>
      <c r="GB498" s="31">
        <f t="shared" si="5358"/>
        <v>0</v>
      </c>
      <c r="GC498" s="31">
        <f t="shared" si="5359"/>
        <v>0</v>
      </c>
      <c r="GD498" s="31">
        <f t="shared" si="5360"/>
        <v>0</v>
      </c>
      <c r="GE498" s="97">
        <f t="shared" si="5361"/>
        <v>124</v>
      </c>
      <c r="GF498" s="98">
        <f t="shared" si="5362"/>
        <v>120</v>
      </c>
      <c r="GG498" s="31"/>
      <c r="GH498" s="31"/>
      <c r="GI498" s="31"/>
      <c r="GJ498" s="31"/>
      <c r="GL498" s="7"/>
      <c r="GM498" s="7"/>
      <c r="GN498" s="39"/>
      <c r="GO498" s="33"/>
      <c r="GP498" s="40"/>
      <c r="GR498" s="36"/>
    </row>
    <row r="499" spans="1:200" s="2" customFormat="1" ht="24.95" hidden="1" customHeight="1">
      <c r="A499" s="31"/>
      <c r="B499" s="44" t="s">
        <v>110</v>
      </c>
      <c r="C499" s="109" t="s">
        <v>111</v>
      </c>
      <c r="D499" s="109" t="s">
        <v>112</v>
      </c>
      <c r="E499" s="45" t="s">
        <v>128</v>
      </c>
      <c r="F499" s="45">
        <v>223</v>
      </c>
      <c r="G499" s="45">
        <v>3</v>
      </c>
      <c r="H499" s="45">
        <v>86</v>
      </c>
      <c r="I499" s="45">
        <v>1</v>
      </c>
      <c r="J499" s="45">
        <v>1</v>
      </c>
      <c r="K499" s="45">
        <v>1</v>
      </c>
      <c r="L499" s="44">
        <v>40</v>
      </c>
      <c r="M499" s="99">
        <f t="shared" si="5272"/>
        <v>44</v>
      </c>
      <c r="N499" s="62"/>
      <c r="O499" s="58">
        <f t="shared" ref="O499:O500" si="5364">SUM(N499)*I499</f>
        <v>0</v>
      </c>
      <c r="P499" s="62"/>
      <c r="Q499" s="58">
        <f t="shared" si="5274"/>
        <v>0</v>
      </c>
      <c r="R499" s="62">
        <v>38</v>
      </c>
      <c r="S499" s="58">
        <f t="shared" ref="S499:S500" si="5365">SUM(R499)*J499</f>
        <v>38</v>
      </c>
      <c r="T499" s="62">
        <v>6</v>
      </c>
      <c r="U499" s="58">
        <f t="shared" si="5276"/>
        <v>6</v>
      </c>
      <c r="V499" s="62"/>
      <c r="W499" s="58">
        <f t="shared" si="5277"/>
        <v>0</v>
      </c>
      <c r="X499" s="51">
        <f t="shared" si="5278"/>
        <v>0</v>
      </c>
      <c r="Y499" s="51">
        <v>2</v>
      </c>
      <c r="Z499" s="62"/>
      <c r="AA499" s="58"/>
      <c r="AB499" s="62"/>
      <c r="AC499" s="51">
        <f t="shared" si="5279"/>
        <v>0</v>
      </c>
      <c r="AD499" s="62"/>
      <c r="AE499" s="100">
        <f t="shared" si="5280"/>
        <v>0</v>
      </c>
      <c r="AF499" s="62"/>
      <c r="AG499" s="52">
        <f t="shared" si="5281"/>
        <v>0</v>
      </c>
      <c r="AH499" s="62"/>
      <c r="AI499" s="51">
        <f t="shared" si="5282"/>
        <v>0</v>
      </c>
      <c r="AJ499" s="62"/>
      <c r="AK499" s="51">
        <f t="shared" si="5283"/>
        <v>0</v>
      </c>
      <c r="AL499" s="62"/>
      <c r="AM499" s="58">
        <f t="shared" ref="AM499" si="5366">SUM(AL499*H499)</f>
        <v>0</v>
      </c>
      <c r="AN499" s="62"/>
      <c r="AO499" s="58">
        <f t="shared" si="5285"/>
        <v>0</v>
      </c>
      <c r="AP499" s="62"/>
      <c r="AQ499" s="51">
        <f t="shared" si="5286"/>
        <v>0</v>
      </c>
      <c r="AR499" s="62">
        <v>1</v>
      </c>
      <c r="AS499" s="51">
        <f>AR499*K499*6</f>
        <v>6</v>
      </c>
      <c r="AT499" s="62"/>
      <c r="AU499" s="51">
        <f t="shared" si="5287"/>
        <v>0</v>
      </c>
      <c r="AV499" s="63"/>
      <c r="AW499" s="52"/>
      <c r="AX499" s="63"/>
      <c r="AY499" s="52"/>
      <c r="AZ499" s="63"/>
      <c r="BA499" s="52"/>
      <c r="BB499" s="63"/>
      <c r="BC499" s="52"/>
      <c r="BD499" s="63"/>
      <c r="BE499" s="52"/>
      <c r="BF499" s="52"/>
      <c r="BG499" s="52">
        <f t="shared" si="5293"/>
        <v>52</v>
      </c>
      <c r="BH499" s="52">
        <f t="shared" si="5294"/>
        <v>50</v>
      </c>
      <c r="BI499" s="31"/>
      <c r="BJ499" s="31"/>
      <c r="BK499" s="31"/>
      <c r="BL499" s="31"/>
      <c r="BM499" s="31"/>
      <c r="BN499" s="44" t="s">
        <v>110</v>
      </c>
      <c r="BO499" s="109" t="s">
        <v>111</v>
      </c>
      <c r="BP499" s="109" t="s">
        <v>112</v>
      </c>
      <c r="BQ499" s="45" t="s">
        <v>128</v>
      </c>
      <c r="BR499" s="45">
        <v>223</v>
      </c>
      <c r="BS499" s="45">
        <v>4</v>
      </c>
      <c r="BT499" s="45">
        <v>86</v>
      </c>
      <c r="BU499" s="45">
        <v>1</v>
      </c>
      <c r="BV499" s="45">
        <v>1</v>
      </c>
      <c r="BW499" s="45">
        <v>1</v>
      </c>
      <c r="BX499" s="44">
        <v>70</v>
      </c>
      <c r="BY499" s="99">
        <f t="shared" si="5295"/>
        <v>70</v>
      </c>
      <c r="BZ499" s="62"/>
      <c r="CA499" s="58">
        <f t="shared" si="5296"/>
        <v>0</v>
      </c>
      <c r="CB499" s="62"/>
      <c r="CC499" s="58">
        <f t="shared" si="5297"/>
        <v>0</v>
      </c>
      <c r="CD499" s="62">
        <v>52</v>
      </c>
      <c r="CE499" s="58">
        <f t="shared" si="5298"/>
        <v>52</v>
      </c>
      <c r="CF499" s="62">
        <v>18</v>
      </c>
      <c r="CG499" s="58">
        <f t="shared" si="5299"/>
        <v>18</v>
      </c>
      <c r="CH499" s="62"/>
      <c r="CI499" s="58">
        <f t="shared" si="5300"/>
        <v>0</v>
      </c>
      <c r="CJ499" s="51">
        <f t="shared" si="5301"/>
        <v>0</v>
      </c>
      <c r="CK499" s="51">
        <v>2</v>
      </c>
      <c r="CL499" s="62"/>
      <c r="CM499" s="58"/>
      <c r="CN499" s="62"/>
      <c r="CO499" s="51">
        <f t="shared" si="5302"/>
        <v>0</v>
      </c>
      <c r="CP499" s="62"/>
      <c r="CQ499" s="100">
        <f t="shared" si="5303"/>
        <v>0</v>
      </c>
      <c r="CR499" s="62"/>
      <c r="CS499" s="52">
        <f t="shared" si="5304"/>
        <v>0</v>
      </c>
      <c r="CT499" s="62"/>
      <c r="CU499" s="51">
        <f t="shared" si="5305"/>
        <v>0</v>
      </c>
      <c r="CV499" s="62"/>
      <c r="CW499" s="51">
        <f t="shared" si="5306"/>
        <v>0</v>
      </c>
      <c r="CX499" s="62"/>
      <c r="CY499" s="58">
        <f t="shared" si="5307"/>
        <v>0</v>
      </c>
      <c r="CZ499" s="62"/>
      <c r="DA499" s="58">
        <f t="shared" si="5308"/>
        <v>0</v>
      </c>
      <c r="DB499" s="62"/>
      <c r="DC499" s="51">
        <f t="shared" si="5309"/>
        <v>0</v>
      </c>
      <c r="DD499" s="62">
        <v>1</v>
      </c>
      <c r="DE499" s="51">
        <f>DD499*BW499*6</f>
        <v>6</v>
      </c>
      <c r="DF499" s="62"/>
      <c r="DG499" s="51">
        <f t="shared" si="5310"/>
        <v>0</v>
      </c>
      <c r="DH499" s="63"/>
      <c r="DI499" s="52"/>
      <c r="DJ499" s="63"/>
      <c r="DK499" s="52"/>
      <c r="DL499" s="63"/>
      <c r="DM499" s="52"/>
      <c r="DN499" s="63"/>
      <c r="DO499" s="52"/>
      <c r="DP499" s="63"/>
      <c r="DQ499" s="52"/>
      <c r="DR499" s="52"/>
      <c r="DS499" s="52">
        <f t="shared" si="5314"/>
        <v>78</v>
      </c>
      <c r="DT499" s="52">
        <f t="shared" si="5315"/>
        <v>76</v>
      </c>
      <c r="DU499" s="31"/>
      <c r="DV499" s="31"/>
      <c r="DW499" s="31"/>
      <c r="DX499" s="31"/>
      <c r="DY499" s="31"/>
      <c r="DZ499" s="52"/>
      <c r="EA499" s="103"/>
      <c r="EB499" s="103"/>
      <c r="EC499" s="31"/>
      <c r="ED499" s="31"/>
      <c r="EE499" s="31"/>
      <c r="EF499" s="31"/>
      <c r="EG499" s="31"/>
      <c r="EH499" s="31"/>
      <c r="EI499" s="31"/>
      <c r="EJ499" s="31">
        <f t="shared" si="5363"/>
        <v>110</v>
      </c>
      <c r="EK499" s="31">
        <f t="shared" si="5316"/>
        <v>114</v>
      </c>
      <c r="EL499" s="31">
        <f t="shared" si="5317"/>
        <v>0</v>
      </c>
      <c r="EM499" s="30">
        <f t="shared" si="5318"/>
        <v>0</v>
      </c>
      <c r="EN499" s="31">
        <f t="shared" si="5319"/>
        <v>0</v>
      </c>
      <c r="EO499" s="31">
        <f t="shared" si="5320"/>
        <v>0</v>
      </c>
      <c r="EP499" s="31">
        <f t="shared" si="5321"/>
        <v>90</v>
      </c>
      <c r="EQ499" s="31">
        <f t="shared" si="5322"/>
        <v>90</v>
      </c>
      <c r="ER499" s="31">
        <f t="shared" si="5323"/>
        <v>24</v>
      </c>
      <c r="ES499" s="31">
        <f t="shared" si="5324"/>
        <v>24</v>
      </c>
      <c r="ET499" s="31">
        <f t="shared" si="5325"/>
        <v>0</v>
      </c>
      <c r="EU499" s="31">
        <f t="shared" si="5326"/>
        <v>0</v>
      </c>
      <c r="EV499" s="31">
        <f t="shared" si="5327"/>
        <v>0</v>
      </c>
      <c r="EW499" s="30">
        <f t="shared" si="5328"/>
        <v>4</v>
      </c>
      <c r="EX499" s="31">
        <f t="shared" si="5329"/>
        <v>0</v>
      </c>
      <c r="EY499" s="31">
        <f t="shared" si="5330"/>
        <v>0</v>
      </c>
      <c r="EZ499" s="31">
        <f t="shared" si="5331"/>
        <v>0</v>
      </c>
      <c r="FA499" s="31">
        <f t="shared" si="5332"/>
        <v>0</v>
      </c>
      <c r="FB499" s="31">
        <f t="shared" si="5333"/>
        <v>0</v>
      </c>
      <c r="FC499" s="31">
        <f t="shared" si="5334"/>
        <v>0</v>
      </c>
      <c r="FD499" s="31">
        <f t="shared" si="5335"/>
        <v>0</v>
      </c>
      <c r="FE499" s="31">
        <f t="shared" si="5336"/>
        <v>0</v>
      </c>
      <c r="FF499" s="31">
        <f t="shared" si="5337"/>
        <v>0</v>
      </c>
      <c r="FG499" s="30">
        <f t="shared" si="5338"/>
        <v>0</v>
      </c>
      <c r="FH499" s="31">
        <f t="shared" si="5339"/>
        <v>0</v>
      </c>
      <c r="FI499" s="31">
        <f t="shared" si="5340"/>
        <v>0</v>
      </c>
      <c r="FJ499" s="31">
        <f t="shared" si="5341"/>
        <v>0</v>
      </c>
      <c r="FK499" s="31">
        <f t="shared" si="5342"/>
        <v>0</v>
      </c>
      <c r="FL499" s="31">
        <f t="shared" si="5343"/>
        <v>0</v>
      </c>
      <c r="FM499" s="31">
        <f t="shared" si="5344"/>
        <v>0</v>
      </c>
      <c r="FN499" s="31">
        <f t="shared" si="5345"/>
        <v>0</v>
      </c>
      <c r="FO499" s="31">
        <f t="shared" si="5346"/>
        <v>0</v>
      </c>
      <c r="FP499" s="31">
        <f t="shared" si="5347"/>
        <v>2</v>
      </c>
      <c r="FQ499" s="31">
        <f t="shared" si="5348"/>
        <v>12</v>
      </c>
      <c r="FR499" s="31"/>
      <c r="FS499" s="31">
        <f t="shared" si="5349"/>
        <v>0</v>
      </c>
      <c r="FT499" s="31">
        <f t="shared" si="5350"/>
        <v>0</v>
      </c>
      <c r="FU499" s="31">
        <f t="shared" si="5351"/>
        <v>0</v>
      </c>
      <c r="FV499" s="31">
        <f t="shared" si="5352"/>
        <v>0</v>
      </c>
      <c r="FW499" s="31">
        <f t="shared" si="5353"/>
        <v>0</v>
      </c>
      <c r="FX499" s="31">
        <f t="shared" si="5354"/>
        <v>0</v>
      </c>
      <c r="FY499" s="31">
        <f t="shared" si="5355"/>
        <v>0</v>
      </c>
      <c r="FZ499" s="31">
        <f t="shared" si="5356"/>
        <v>0</v>
      </c>
      <c r="GA499" s="31">
        <f t="shared" si="5357"/>
        <v>0</v>
      </c>
      <c r="GB499" s="31">
        <f t="shared" si="5358"/>
        <v>0</v>
      </c>
      <c r="GC499" s="31">
        <f t="shared" si="5359"/>
        <v>0</v>
      </c>
      <c r="GD499" s="31">
        <f t="shared" si="5360"/>
        <v>0</v>
      </c>
      <c r="GE499" s="97">
        <f t="shared" si="5361"/>
        <v>130</v>
      </c>
      <c r="GF499" s="98">
        <f t="shared" si="5362"/>
        <v>126</v>
      </c>
      <c r="GG499" s="31"/>
      <c r="GH499" s="31"/>
      <c r="GI499" s="31"/>
      <c r="GJ499" s="31"/>
      <c r="GL499" s="7"/>
      <c r="GM499" s="7"/>
      <c r="GN499" s="39"/>
      <c r="GO499" s="33"/>
      <c r="GP499" s="40"/>
      <c r="GR499" s="36"/>
    </row>
    <row r="500" spans="1:200" s="2" customFormat="1" ht="24.95" hidden="1" customHeight="1">
      <c r="A500" s="31"/>
      <c r="B500" s="44" t="s">
        <v>110</v>
      </c>
      <c r="C500" s="109" t="s">
        <v>111</v>
      </c>
      <c r="D500" s="109" t="s">
        <v>112</v>
      </c>
      <c r="E500" s="45" t="s">
        <v>128</v>
      </c>
      <c r="F500" s="45">
        <v>119</v>
      </c>
      <c r="G500" s="45">
        <v>1</v>
      </c>
      <c r="H500" s="45">
        <v>91</v>
      </c>
      <c r="I500" s="45">
        <v>1</v>
      </c>
      <c r="J500" s="45">
        <v>1</v>
      </c>
      <c r="K500" s="45">
        <v>1</v>
      </c>
      <c r="L500" s="44">
        <v>34</v>
      </c>
      <c r="M500" s="99">
        <f t="shared" si="5272"/>
        <v>34</v>
      </c>
      <c r="N500" s="62"/>
      <c r="O500" s="58">
        <f t="shared" si="5364"/>
        <v>0</v>
      </c>
      <c r="P500" s="62"/>
      <c r="Q500" s="58">
        <f t="shared" si="5274"/>
        <v>0</v>
      </c>
      <c r="R500" s="62"/>
      <c r="S500" s="58">
        <f t="shared" si="5365"/>
        <v>0</v>
      </c>
      <c r="T500" s="62">
        <v>34</v>
      </c>
      <c r="U500" s="58">
        <f t="shared" ref="U500:U502" si="5367">SUM(T500)*K500</f>
        <v>34</v>
      </c>
      <c r="V500" s="62"/>
      <c r="W500" s="58">
        <f t="shared" ref="W500:W501" si="5368">SUM(V500)*J500*5</f>
        <v>0</v>
      </c>
      <c r="X500" s="51">
        <f t="shared" si="5278"/>
        <v>0</v>
      </c>
      <c r="Y500" s="51">
        <v>2</v>
      </c>
      <c r="Z500" s="62"/>
      <c r="AA500" s="58"/>
      <c r="AB500" s="62"/>
      <c r="AC500" s="51">
        <f t="shared" si="5279"/>
        <v>0</v>
      </c>
      <c r="AD500" s="62"/>
      <c r="AE500" s="100">
        <f t="shared" si="5280"/>
        <v>0</v>
      </c>
      <c r="AF500" s="62"/>
      <c r="AG500" s="52">
        <f t="shared" si="5281"/>
        <v>0</v>
      </c>
      <c r="AH500" s="62"/>
      <c r="AI500" s="51">
        <f t="shared" si="5282"/>
        <v>0</v>
      </c>
      <c r="AJ500" s="62"/>
      <c r="AK500" s="51">
        <f t="shared" si="5283"/>
        <v>0</v>
      </c>
      <c r="AL500" s="62"/>
      <c r="AM500" s="58">
        <f t="shared" ref="AM500" si="5369">SUM(AL500*H500)</f>
        <v>0</v>
      </c>
      <c r="AN500" s="62"/>
      <c r="AO500" s="58">
        <f t="shared" si="5285"/>
        <v>0</v>
      </c>
      <c r="AP500" s="62"/>
      <c r="AQ500" s="51">
        <f t="shared" si="5286"/>
        <v>0</v>
      </c>
      <c r="AR500" s="62">
        <v>1</v>
      </c>
      <c r="AS500" s="51">
        <f t="shared" ref="AS500" si="5370">AR500*K500*6</f>
        <v>6</v>
      </c>
      <c r="AT500" s="62"/>
      <c r="AU500" s="51">
        <f t="shared" si="5287"/>
        <v>0</v>
      </c>
      <c r="AV500" s="63"/>
      <c r="AW500" s="52"/>
      <c r="AX500" s="63"/>
      <c r="AY500" s="52"/>
      <c r="AZ500" s="63"/>
      <c r="BA500" s="52"/>
      <c r="BB500" s="63"/>
      <c r="BC500" s="52"/>
      <c r="BD500" s="63"/>
      <c r="BE500" s="52"/>
      <c r="BF500" s="52"/>
      <c r="BG500" s="52">
        <f t="shared" si="5293"/>
        <v>42</v>
      </c>
      <c r="BH500" s="52">
        <f t="shared" si="5294"/>
        <v>40</v>
      </c>
      <c r="BI500" s="31"/>
      <c r="BJ500" s="31"/>
      <c r="BK500" s="31"/>
      <c r="BL500" s="31"/>
      <c r="BM500" s="31"/>
      <c r="BN500" s="44" t="s">
        <v>110</v>
      </c>
      <c r="BO500" s="45" t="s">
        <v>111</v>
      </c>
      <c r="BP500" s="45" t="s">
        <v>112</v>
      </c>
      <c r="BQ500" s="45" t="s">
        <v>128</v>
      </c>
      <c r="BR500" s="45">
        <v>119</v>
      </c>
      <c r="BS500" s="45">
        <v>2</v>
      </c>
      <c r="BT500" s="45">
        <v>91</v>
      </c>
      <c r="BU500" s="45">
        <v>1</v>
      </c>
      <c r="BV500" s="45">
        <v>1</v>
      </c>
      <c r="BW500" s="45">
        <v>1</v>
      </c>
      <c r="BX500" s="44">
        <v>64</v>
      </c>
      <c r="BY500" s="99">
        <f t="shared" si="5295"/>
        <v>64</v>
      </c>
      <c r="BZ500" s="62"/>
      <c r="CA500" s="58">
        <f t="shared" ref="CA500:CA503" si="5371">SUM(BZ500)*BU500</f>
        <v>0</v>
      </c>
      <c r="CB500" s="62"/>
      <c r="CC500" s="58">
        <f t="shared" si="5297"/>
        <v>0</v>
      </c>
      <c r="CD500" s="62"/>
      <c r="CE500" s="58">
        <f t="shared" ref="CE500:CE501" si="5372">SUM(CD500)*BV500</f>
        <v>0</v>
      </c>
      <c r="CF500" s="62">
        <v>64</v>
      </c>
      <c r="CG500" s="58">
        <f t="shared" ref="CG500:CG501" si="5373">SUM(CF500)*BW500</f>
        <v>64</v>
      </c>
      <c r="CH500" s="62"/>
      <c r="CI500" s="58">
        <f t="shared" si="5300"/>
        <v>0</v>
      </c>
      <c r="CJ500" s="51">
        <v>2</v>
      </c>
      <c r="CK500" s="51">
        <v>2</v>
      </c>
      <c r="CL500" s="62"/>
      <c r="CM500" s="58"/>
      <c r="CN500" s="62"/>
      <c r="CO500" s="51">
        <f t="shared" ref="CO500:CO501" si="5374">SUM(CN500)*3*BT500/5</f>
        <v>0</v>
      </c>
      <c r="CP500" s="62"/>
      <c r="CQ500" s="100">
        <f t="shared" si="5303"/>
        <v>0</v>
      </c>
      <c r="CR500" s="62"/>
      <c r="CS500" s="52">
        <f t="shared" si="5304"/>
        <v>0</v>
      </c>
      <c r="CT500" s="62"/>
      <c r="CU500" s="51">
        <f t="shared" si="5305"/>
        <v>0</v>
      </c>
      <c r="CV500" s="62"/>
      <c r="CW500" s="51">
        <f t="shared" ref="CW500" si="5375">SUM(CV500*BT500*2/3)</f>
        <v>0</v>
      </c>
      <c r="CX500" s="62"/>
      <c r="CY500" s="58">
        <f t="shared" ref="CY500" si="5376">SUM(CX500*BT500)</f>
        <v>0</v>
      </c>
      <c r="CZ500" s="62"/>
      <c r="DA500" s="58">
        <f t="shared" si="5308"/>
        <v>0</v>
      </c>
      <c r="DB500" s="62"/>
      <c r="DC500" s="51">
        <f t="shared" si="5309"/>
        <v>0</v>
      </c>
      <c r="DD500" s="62"/>
      <c r="DE500" s="51"/>
      <c r="DF500" s="62"/>
      <c r="DG500" s="51">
        <f t="shared" si="5310"/>
        <v>0</v>
      </c>
      <c r="DH500" s="63"/>
      <c r="DI500" s="52"/>
      <c r="DJ500" s="63">
        <v>1</v>
      </c>
      <c r="DK500" s="52">
        <v>8</v>
      </c>
      <c r="DL500" s="63"/>
      <c r="DM500" s="52"/>
      <c r="DN500" s="63"/>
      <c r="DO500" s="52"/>
      <c r="DP500" s="63"/>
      <c r="DQ500" s="52"/>
      <c r="DR500" s="52"/>
      <c r="DS500" s="52">
        <f t="shared" si="5314"/>
        <v>76</v>
      </c>
      <c r="DT500" s="52">
        <f t="shared" si="5315"/>
        <v>74</v>
      </c>
      <c r="DU500" s="31"/>
      <c r="DV500" s="31"/>
      <c r="DW500" s="31"/>
      <c r="DX500" s="31"/>
      <c r="DY500" s="31"/>
      <c r="DZ500" s="52"/>
      <c r="EA500" s="103"/>
      <c r="EB500" s="103"/>
      <c r="EC500" s="31"/>
      <c r="ED500" s="31"/>
      <c r="EE500" s="31"/>
      <c r="EF500" s="31"/>
      <c r="EG500" s="31"/>
      <c r="EH500" s="31"/>
      <c r="EI500" s="31"/>
      <c r="EJ500" s="31">
        <f t="shared" si="5363"/>
        <v>98</v>
      </c>
      <c r="EK500" s="31">
        <f t="shared" si="5316"/>
        <v>98</v>
      </c>
      <c r="EL500" s="31">
        <f t="shared" si="5317"/>
        <v>0</v>
      </c>
      <c r="EM500" s="30">
        <f t="shared" si="5318"/>
        <v>0</v>
      </c>
      <c r="EN500" s="31">
        <f t="shared" si="5319"/>
        <v>0</v>
      </c>
      <c r="EO500" s="31">
        <f t="shared" si="5320"/>
        <v>0</v>
      </c>
      <c r="EP500" s="31">
        <f t="shared" si="5321"/>
        <v>0</v>
      </c>
      <c r="EQ500" s="31">
        <f t="shared" si="5322"/>
        <v>0</v>
      </c>
      <c r="ER500" s="31">
        <f t="shared" si="5323"/>
        <v>98</v>
      </c>
      <c r="ES500" s="31">
        <f t="shared" si="5324"/>
        <v>98</v>
      </c>
      <c r="ET500" s="31">
        <f t="shared" si="5325"/>
        <v>0</v>
      </c>
      <c r="EU500" s="31">
        <f t="shared" si="5326"/>
        <v>0</v>
      </c>
      <c r="EV500" s="31">
        <f t="shared" si="5327"/>
        <v>2</v>
      </c>
      <c r="EW500" s="30">
        <f t="shared" si="5328"/>
        <v>4</v>
      </c>
      <c r="EX500" s="31">
        <f t="shared" si="5329"/>
        <v>0</v>
      </c>
      <c r="EY500" s="31">
        <f t="shared" si="5330"/>
        <v>0</v>
      </c>
      <c r="EZ500" s="31">
        <f t="shared" si="5331"/>
        <v>0</v>
      </c>
      <c r="FA500" s="31">
        <f t="shared" si="5332"/>
        <v>0</v>
      </c>
      <c r="FB500" s="31">
        <f t="shared" si="5333"/>
        <v>0</v>
      </c>
      <c r="FC500" s="31">
        <f t="shared" si="5334"/>
        <v>0</v>
      </c>
      <c r="FD500" s="31">
        <f t="shared" si="5335"/>
        <v>0</v>
      </c>
      <c r="FE500" s="31">
        <f t="shared" si="5336"/>
        <v>0</v>
      </c>
      <c r="FF500" s="31">
        <f t="shared" si="5337"/>
        <v>0</v>
      </c>
      <c r="FG500" s="30">
        <f t="shared" si="5338"/>
        <v>0</v>
      </c>
      <c r="FH500" s="31">
        <f t="shared" si="5339"/>
        <v>0</v>
      </c>
      <c r="FI500" s="31">
        <f t="shared" si="5340"/>
        <v>0</v>
      </c>
      <c r="FJ500" s="31">
        <f t="shared" si="5341"/>
        <v>0</v>
      </c>
      <c r="FK500" s="31">
        <f t="shared" si="5342"/>
        <v>0</v>
      </c>
      <c r="FL500" s="31">
        <f t="shared" si="5343"/>
        <v>0</v>
      </c>
      <c r="FM500" s="31">
        <f t="shared" si="5344"/>
        <v>0</v>
      </c>
      <c r="FN500" s="31">
        <f t="shared" si="5345"/>
        <v>0</v>
      </c>
      <c r="FO500" s="31">
        <f t="shared" si="5346"/>
        <v>0</v>
      </c>
      <c r="FP500" s="31">
        <f t="shared" si="5347"/>
        <v>1</v>
      </c>
      <c r="FQ500" s="31">
        <f t="shared" si="5348"/>
        <v>6</v>
      </c>
      <c r="FR500" s="31"/>
      <c r="FS500" s="31">
        <f t="shared" si="5349"/>
        <v>0</v>
      </c>
      <c r="FT500" s="31">
        <f t="shared" si="5350"/>
        <v>0</v>
      </c>
      <c r="FU500" s="31">
        <f t="shared" si="5351"/>
        <v>0</v>
      </c>
      <c r="FV500" s="31">
        <f t="shared" si="5352"/>
        <v>1</v>
      </c>
      <c r="FW500" s="31">
        <f t="shared" si="5353"/>
        <v>8</v>
      </c>
      <c r="FX500" s="31">
        <f t="shared" si="5354"/>
        <v>0</v>
      </c>
      <c r="FY500" s="31">
        <f t="shared" si="5355"/>
        <v>0</v>
      </c>
      <c r="FZ500" s="31">
        <f t="shared" si="5356"/>
        <v>0</v>
      </c>
      <c r="GA500" s="31">
        <f t="shared" si="5357"/>
        <v>0</v>
      </c>
      <c r="GB500" s="31">
        <f t="shared" si="5358"/>
        <v>0</v>
      </c>
      <c r="GC500" s="31">
        <f t="shared" si="5359"/>
        <v>0</v>
      </c>
      <c r="GD500" s="31">
        <f t="shared" si="5360"/>
        <v>0</v>
      </c>
      <c r="GE500" s="97">
        <f t="shared" si="5361"/>
        <v>118</v>
      </c>
      <c r="GF500" s="98">
        <f t="shared" si="5362"/>
        <v>114</v>
      </c>
      <c r="GG500" s="31"/>
      <c r="GH500" s="31"/>
      <c r="GI500" s="31"/>
      <c r="GJ500" s="31"/>
      <c r="GL500" s="7"/>
      <c r="GM500" s="7"/>
      <c r="GN500" s="11"/>
      <c r="GO500" s="33"/>
      <c r="GP500" s="40"/>
      <c r="GR500" s="36"/>
    </row>
    <row r="501" spans="1:200" s="2" customFormat="1" ht="24.95" hidden="1" customHeight="1">
      <c r="A501" s="31"/>
      <c r="B501" s="44" t="s">
        <v>123</v>
      </c>
      <c r="C501" s="109" t="s">
        <v>111</v>
      </c>
      <c r="D501" s="109" t="s">
        <v>112</v>
      </c>
      <c r="E501" s="45" t="s">
        <v>128</v>
      </c>
      <c r="F501" s="45">
        <v>119</v>
      </c>
      <c r="G501" s="45">
        <v>1</v>
      </c>
      <c r="H501" s="45">
        <v>91</v>
      </c>
      <c r="I501" s="45">
        <v>1</v>
      </c>
      <c r="J501" s="45">
        <v>1</v>
      </c>
      <c r="K501" s="45">
        <v>1</v>
      </c>
      <c r="L501" s="44">
        <v>16</v>
      </c>
      <c r="M501" s="99">
        <f t="shared" si="5272"/>
        <v>8</v>
      </c>
      <c r="N501" s="62">
        <v>0</v>
      </c>
      <c r="O501" s="58">
        <f t="shared" ref="O501:O502" si="5377">SUM(N501)*I501</f>
        <v>0</v>
      </c>
      <c r="P501" s="62">
        <v>8</v>
      </c>
      <c r="Q501" s="58">
        <f t="shared" si="5274"/>
        <v>8</v>
      </c>
      <c r="R501" s="62"/>
      <c r="S501" s="58">
        <f t="shared" ref="S501:S502" si="5378">SUM(R501)*J501</f>
        <v>0</v>
      </c>
      <c r="T501" s="62"/>
      <c r="U501" s="58">
        <f t="shared" si="5367"/>
        <v>0</v>
      </c>
      <c r="V501" s="62"/>
      <c r="W501" s="58">
        <f t="shared" si="5368"/>
        <v>0</v>
      </c>
      <c r="X501" s="51">
        <f t="shared" si="5278"/>
        <v>0</v>
      </c>
      <c r="Y501" s="51">
        <v>0</v>
      </c>
      <c r="Z501" s="62"/>
      <c r="AA501" s="58"/>
      <c r="AB501" s="62"/>
      <c r="AC501" s="51">
        <f t="shared" ref="AC501:AC502" si="5379">SUM(AB501)*3*H501/5</f>
        <v>0</v>
      </c>
      <c r="AD501" s="62"/>
      <c r="AE501" s="100">
        <f t="shared" si="5280"/>
        <v>0</v>
      </c>
      <c r="AF501" s="62"/>
      <c r="AG501" s="52">
        <f t="shared" si="5281"/>
        <v>0</v>
      </c>
      <c r="AH501" s="62"/>
      <c r="AI501" s="51">
        <f t="shared" si="5282"/>
        <v>0</v>
      </c>
      <c r="AJ501" s="62"/>
      <c r="AK501" s="51">
        <f t="shared" si="5283"/>
        <v>0</v>
      </c>
      <c r="AL501" s="62"/>
      <c r="AM501" s="58">
        <f>SUM(AL501*H501)</f>
        <v>0</v>
      </c>
      <c r="AN501" s="62"/>
      <c r="AO501" s="58">
        <f t="shared" si="5285"/>
        <v>0</v>
      </c>
      <c r="AP501" s="62"/>
      <c r="AQ501" s="51">
        <f t="shared" si="5286"/>
        <v>0</v>
      </c>
      <c r="AR501" s="62">
        <v>1</v>
      </c>
      <c r="AS501" s="51">
        <f t="shared" ref="AS501" si="5380">AR501*J501*6</f>
        <v>6</v>
      </c>
      <c r="AT501" s="62"/>
      <c r="AU501" s="51">
        <f t="shared" si="5287"/>
        <v>0</v>
      </c>
      <c r="AV501" s="63"/>
      <c r="AW501" s="52"/>
      <c r="AX501" s="63"/>
      <c r="AY501" s="52"/>
      <c r="AZ501" s="63"/>
      <c r="BA501" s="52"/>
      <c r="BB501" s="63"/>
      <c r="BC501" s="52"/>
      <c r="BD501" s="63"/>
      <c r="BE501" s="52"/>
      <c r="BF501" s="52"/>
      <c r="BG501" s="52">
        <f t="shared" si="5293"/>
        <v>14</v>
      </c>
      <c r="BH501" s="52">
        <f t="shared" si="5294"/>
        <v>14</v>
      </c>
      <c r="BI501" s="31"/>
      <c r="BJ501" s="31"/>
      <c r="BK501" s="31"/>
      <c r="BL501" s="31"/>
      <c r="BM501" s="31"/>
      <c r="BN501" s="44" t="s">
        <v>123</v>
      </c>
      <c r="BO501" s="109" t="s">
        <v>111</v>
      </c>
      <c r="BP501" s="109" t="s">
        <v>112</v>
      </c>
      <c r="BQ501" s="45" t="s">
        <v>128</v>
      </c>
      <c r="BR501" s="45">
        <v>119</v>
      </c>
      <c r="BS501" s="45">
        <v>2</v>
      </c>
      <c r="BT501" s="45">
        <v>91</v>
      </c>
      <c r="BU501" s="45">
        <v>1</v>
      </c>
      <c r="BV501" s="45">
        <v>1</v>
      </c>
      <c r="BW501" s="45">
        <v>1</v>
      </c>
      <c r="BX501" s="44">
        <v>16</v>
      </c>
      <c r="BY501" s="99">
        <f t="shared" si="5295"/>
        <v>8</v>
      </c>
      <c r="BZ501" s="62">
        <v>0</v>
      </c>
      <c r="CA501" s="58">
        <f t="shared" si="5371"/>
        <v>0</v>
      </c>
      <c r="CB501" s="62">
        <v>8</v>
      </c>
      <c r="CC501" s="58">
        <f t="shared" si="5297"/>
        <v>8</v>
      </c>
      <c r="CD501" s="62"/>
      <c r="CE501" s="58">
        <f t="shared" si="5372"/>
        <v>0</v>
      </c>
      <c r="CF501" s="62"/>
      <c r="CG501" s="58">
        <f t="shared" si="5373"/>
        <v>0</v>
      </c>
      <c r="CH501" s="62"/>
      <c r="CI501" s="58">
        <f t="shared" si="5300"/>
        <v>0</v>
      </c>
      <c r="CJ501" s="51">
        <f t="shared" si="5301"/>
        <v>0</v>
      </c>
      <c r="CK501" s="51">
        <v>2</v>
      </c>
      <c r="CL501" s="62"/>
      <c r="CM501" s="58"/>
      <c r="CN501" s="62"/>
      <c r="CO501" s="51">
        <f t="shared" si="5374"/>
        <v>0</v>
      </c>
      <c r="CP501" s="62"/>
      <c r="CQ501" s="100">
        <f t="shared" si="5303"/>
        <v>0</v>
      </c>
      <c r="CR501" s="62"/>
      <c r="CS501" s="52">
        <f t="shared" si="5304"/>
        <v>0</v>
      </c>
      <c r="CT501" s="62"/>
      <c r="CU501" s="51">
        <f t="shared" si="5305"/>
        <v>0</v>
      </c>
      <c r="CV501" s="62"/>
      <c r="CW501" s="51">
        <f t="shared" ref="CW501" si="5381">SUM(CV501*BT501*2/3)</f>
        <v>0</v>
      </c>
      <c r="CX501" s="62"/>
      <c r="CY501" s="58">
        <f>SUM(CX501*BT501)</f>
        <v>0</v>
      </c>
      <c r="CZ501" s="62"/>
      <c r="DA501" s="58">
        <f t="shared" ref="DA501" si="5382">SUM(CZ501*BV501)</f>
        <v>0</v>
      </c>
      <c r="DB501" s="62"/>
      <c r="DC501" s="51">
        <f t="shared" si="5309"/>
        <v>0</v>
      </c>
      <c r="DD501" s="62">
        <v>1</v>
      </c>
      <c r="DE501" s="51">
        <f t="shared" ref="DE501" si="5383">DD501*BV501*6</f>
        <v>6</v>
      </c>
      <c r="DF501" s="62"/>
      <c r="DG501" s="51">
        <f t="shared" si="5310"/>
        <v>0</v>
      </c>
      <c r="DH501" s="63"/>
      <c r="DI501" s="52"/>
      <c r="DJ501" s="63"/>
      <c r="DK501" s="52"/>
      <c r="DL501" s="63"/>
      <c r="DM501" s="52"/>
      <c r="DN501" s="63"/>
      <c r="DO501" s="52"/>
      <c r="DP501" s="63"/>
      <c r="DQ501" s="52"/>
      <c r="DR501" s="52"/>
      <c r="DS501" s="52">
        <f t="shared" si="5314"/>
        <v>16</v>
      </c>
      <c r="DT501" s="52">
        <f t="shared" si="5315"/>
        <v>14</v>
      </c>
      <c r="DU501" s="31"/>
      <c r="DV501" s="31"/>
      <c r="DW501" s="31"/>
      <c r="DX501" s="31"/>
      <c r="DY501" s="31"/>
      <c r="DZ501" s="52"/>
      <c r="EA501" s="103"/>
      <c r="EB501" s="103"/>
      <c r="EC501" s="31"/>
      <c r="ED501" s="31"/>
      <c r="EE501" s="31"/>
      <c r="EF501" s="31"/>
      <c r="EG501" s="31"/>
      <c r="EH501" s="31"/>
      <c r="EI501" s="31"/>
      <c r="EJ501" s="31">
        <f t="shared" si="5363"/>
        <v>32</v>
      </c>
      <c r="EK501" s="31">
        <f t="shared" si="5316"/>
        <v>16</v>
      </c>
      <c r="EL501" s="31">
        <f t="shared" si="5317"/>
        <v>0</v>
      </c>
      <c r="EM501" s="30">
        <f t="shared" si="5318"/>
        <v>0</v>
      </c>
      <c r="EN501" s="31">
        <f t="shared" si="5319"/>
        <v>16</v>
      </c>
      <c r="EO501" s="31">
        <f t="shared" si="5320"/>
        <v>16</v>
      </c>
      <c r="EP501" s="31">
        <f t="shared" si="5321"/>
        <v>0</v>
      </c>
      <c r="EQ501" s="31">
        <f t="shared" si="5322"/>
        <v>0</v>
      </c>
      <c r="ER501" s="31">
        <f t="shared" si="5323"/>
        <v>0</v>
      </c>
      <c r="ES501" s="31">
        <f t="shared" si="5324"/>
        <v>0</v>
      </c>
      <c r="ET501" s="31">
        <f t="shared" si="5325"/>
        <v>0</v>
      </c>
      <c r="EU501" s="31">
        <f t="shared" si="5326"/>
        <v>0</v>
      </c>
      <c r="EV501" s="31">
        <f t="shared" si="5327"/>
        <v>0</v>
      </c>
      <c r="EW501" s="30">
        <f t="shared" si="5328"/>
        <v>2</v>
      </c>
      <c r="EX501" s="31">
        <f t="shared" si="5329"/>
        <v>0</v>
      </c>
      <c r="EY501" s="31">
        <f t="shared" si="5330"/>
        <v>0</v>
      </c>
      <c r="EZ501" s="31">
        <f t="shared" si="5331"/>
        <v>0</v>
      </c>
      <c r="FA501" s="31">
        <f t="shared" si="5332"/>
        <v>0</v>
      </c>
      <c r="FB501" s="31">
        <f t="shared" si="5333"/>
        <v>0</v>
      </c>
      <c r="FC501" s="31">
        <f t="shared" si="5334"/>
        <v>0</v>
      </c>
      <c r="FD501" s="31">
        <f t="shared" si="5335"/>
        <v>0</v>
      </c>
      <c r="FE501" s="31">
        <f t="shared" si="5336"/>
        <v>0</v>
      </c>
      <c r="FF501" s="31">
        <f t="shared" si="5337"/>
        <v>0</v>
      </c>
      <c r="FG501" s="30">
        <f t="shared" si="5338"/>
        <v>0</v>
      </c>
      <c r="FH501" s="31">
        <f t="shared" si="5339"/>
        <v>0</v>
      </c>
      <c r="FI501" s="31">
        <f t="shared" si="5340"/>
        <v>0</v>
      </c>
      <c r="FJ501" s="31">
        <f t="shared" si="5341"/>
        <v>0</v>
      </c>
      <c r="FK501" s="31">
        <f t="shared" si="5342"/>
        <v>0</v>
      </c>
      <c r="FL501" s="31">
        <f t="shared" si="5343"/>
        <v>0</v>
      </c>
      <c r="FM501" s="31">
        <f t="shared" si="5344"/>
        <v>0</v>
      </c>
      <c r="FN501" s="31">
        <f t="shared" si="5345"/>
        <v>0</v>
      </c>
      <c r="FO501" s="31">
        <f t="shared" si="5346"/>
        <v>0</v>
      </c>
      <c r="FP501" s="31">
        <f t="shared" si="5347"/>
        <v>2</v>
      </c>
      <c r="FQ501" s="31">
        <f t="shared" si="5348"/>
        <v>12</v>
      </c>
      <c r="FR501" s="31"/>
      <c r="FS501" s="31">
        <f t="shared" si="5349"/>
        <v>0</v>
      </c>
      <c r="FT501" s="31">
        <f t="shared" si="5350"/>
        <v>0</v>
      </c>
      <c r="FU501" s="31">
        <f t="shared" si="5351"/>
        <v>0</v>
      </c>
      <c r="FV501" s="31">
        <f t="shared" si="5352"/>
        <v>0</v>
      </c>
      <c r="FW501" s="31">
        <f t="shared" si="5353"/>
        <v>0</v>
      </c>
      <c r="FX501" s="31">
        <f t="shared" si="5354"/>
        <v>0</v>
      </c>
      <c r="FY501" s="31">
        <f t="shared" si="5355"/>
        <v>0</v>
      </c>
      <c r="FZ501" s="31">
        <f t="shared" si="5356"/>
        <v>0</v>
      </c>
      <c r="GA501" s="31">
        <f t="shared" si="5357"/>
        <v>0</v>
      </c>
      <c r="GB501" s="31">
        <f t="shared" si="5358"/>
        <v>0</v>
      </c>
      <c r="GC501" s="31">
        <f t="shared" si="5359"/>
        <v>0</v>
      </c>
      <c r="GD501" s="31">
        <f t="shared" si="5360"/>
        <v>0</v>
      </c>
      <c r="GE501" s="97">
        <f t="shared" si="5361"/>
        <v>30</v>
      </c>
      <c r="GF501" s="98">
        <f t="shared" si="5362"/>
        <v>28</v>
      </c>
      <c r="GG501" s="31"/>
      <c r="GH501" s="31"/>
      <c r="GI501" s="31"/>
      <c r="GJ501" s="31"/>
      <c r="GL501" s="7"/>
      <c r="GM501" s="7"/>
      <c r="GN501" s="11"/>
      <c r="GO501" s="33"/>
      <c r="GP501" s="40"/>
      <c r="GR501" s="36"/>
    </row>
    <row r="502" spans="1:200" s="2" customFormat="1" ht="24.95" hidden="1" customHeight="1">
      <c r="A502" s="31"/>
      <c r="B502" s="44" t="s">
        <v>119</v>
      </c>
      <c r="C502" s="45" t="s">
        <v>111</v>
      </c>
      <c r="D502" s="109" t="s">
        <v>112</v>
      </c>
      <c r="E502" s="109" t="s">
        <v>128</v>
      </c>
      <c r="F502" s="45">
        <v>119</v>
      </c>
      <c r="G502" s="109">
        <v>1</v>
      </c>
      <c r="H502" s="45">
        <v>91</v>
      </c>
      <c r="I502" s="45">
        <v>1</v>
      </c>
      <c r="J502" s="45">
        <v>1</v>
      </c>
      <c r="K502" s="45">
        <v>1</v>
      </c>
      <c r="L502" s="104">
        <v>18</v>
      </c>
      <c r="M502" s="105">
        <f t="shared" si="5272"/>
        <v>14</v>
      </c>
      <c r="N502" s="104">
        <v>0</v>
      </c>
      <c r="O502" s="104">
        <f t="shared" si="5377"/>
        <v>0</v>
      </c>
      <c r="P502" s="104"/>
      <c r="Q502" s="106">
        <f t="shared" si="5274"/>
        <v>0</v>
      </c>
      <c r="R502" s="104"/>
      <c r="S502" s="106">
        <f t="shared" si="5378"/>
        <v>0</v>
      </c>
      <c r="T502" s="64">
        <v>14</v>
      </c>
      <c r="U502" s="59">
        <f t="shared" si="5367"/>
        <v>14</v>
      </c>
      <c r="V502" s="64"/>
      <c r="W502" s="59">
        <f t="shared" ref="W502" si="5384">SUM(V502)*J502*3</f>
        <v>0</v>
      </c>
      <c r="X502" s="51">
        <f t="shared" ref="X502" si="5385">2/8*J502*AX502</f>
        <v>0</v>
      </c>
      <c r="Y502" s="51">
        <v>0</v>
      </c>
      <c r="Z502" s="64"/>
      <c r="AA502" s="59"/>
      <c r="AB502" s="64"/>
      <c r="AC502" s="53">
        <f t="shared" si="5379"/>
        <v>0</v>
      </c>
      <c r="AD502" s="64"/>
      <c r="AE502" s="59">
        <f t="shared" ref="AE502" si="5386">SUM(AD502*H502*(30+4))</f>
        <v>0</v>
      </c>
      <c r="AF502" s="64"/>
      <c r="AG502" s="110">
        <f t="shared" si="5281"/>
        <v>0</v>
      </c>
      <c r="AH502" s="64"/>
      <c r="AI502" s="51">
        <f t="shared" si="5282"/>
        <v>0</v>
      </c>
      <c r="AJ502" s="64"/>
      <c r="AK502" s="51">
        <f t="shared" ref="AK502" si="5387">SUM(AJ502*H502*2/3)</f>
        <v>0</v>
      </c>
      <c r="AL502" s="64"/>
      <c r="AM502" s="59">
        <f t="shared" ref="AM502" si="5388">SUM(AL502*H502)</f>
        <v>0</v>
      </c>
      <c r="AN502" s="64"/>
      <c r="AO502" s="59">
        <f t="shared" si="5285"/>
        <v>0</v>
      </c>
      <c r="AP502" s="64"/>
      <c r="AQ502" s="53">
        <f t="shared" si="5286"/>
        <v>0</v>
      </c>
      <c r="AR502" s="64"/>
      <c r="AS502" s="51">
        <f t="shared" ref="AS502" si="5389">SUM(J502*AR502*6)</f>
        <v>0</v>
      </c>
      <c r="AT502" s="64"/>
      <c r="AU502" s="51">
        <f t="shared" si="5287"/>
        <v>0</v>
      </c>
      <c r="AV502" s="63"/>
      <c r="AW502" s="52"/>
      <c r="AX502" s="63"/>
      <c r="AY502" s="52"/>
      <c r="AZ502" s="63"/>
      <c r="BA502" s="52"/>
      <c r="BB502" s="63"/>
      <c r="BC502" s="52"/>
      <c r="BD502" s="63"/>
      <c r="BE502" s="52"/>
      <c r="BF502" s="52"/>
      <c r="BG502" s="52">
        <f t="shared" si="5293"/>
        <v>14</v>
      </c>
      <c r="BH502" s="52">
        <f t="shared" si="5294"/>
        <v>14</v>
      </c>
      <c r="BI502" s="31"/>
      <c r="BJ502" s="31"/>
      <c r="BK502" s="31"/>
      <c r="BL502" s="31"/>
      <c r="BM502" s="31"/>
      <c r="BN502" s="44" t="s">
        <v>110</v>
      </c>
      <c r="BO502" s="109" t="s">
        <v>111</v>
      </c>
      <c r="BP502" s="109" t="s">
        <v>112</v>
      </c>
      <c r="BQ502" s="45" t="s">
        <v>128</v>
      </c>
      <c r="BR502" s="45">
        <v>527</v>
      </c>
      <c r="BS502" s="109">
        <v>10</v>
      </c>
      <c r="BT502" s="45">
        <v>156</v>
      </c>
      <c r="BU502" s="45">
        <v>1</v>
      </c>
      <c r="BV502" s="45">
        <v>1</v>
      </c>
      <c r="BW502" s="45">
        <v>1</v>
      </c>
      <c r="BX502" s="44">
        <v>44</v>
      </c>
      <c r="BY502" s="99">
        <f t="shared" si="5295"/>
        <v>44</v>
      </c>
      <c r="BZ502" s="62"/>
      <c r="CA502" s="58">
        <f t="shared" si="5371"/>
        <v>0</v>
      </c>
      <c r="CB502" s="62"/>
      <c r="CC502" s="58">
        <f t="shared" si="5297"/>
        <v>0</v>
      </c>
      <c r="CD502" s="62"/>
      <c r="CE502" s="58">
        <f t="shared" ref="CE502:CE503" si="5390">SUM(CD502)*BV502</f>
        <v>0</v>
      </c>
      <c r="CF502" s="62">
        <v>44</v>
      </c>
      <c r="CG502" s="58">
        <f t="shared" ref="CG502:CG506" si="5391">SUM(CF502)*BW502</f>
        <v>44</v>
      </c>
      <c r="CH502" s="62"/>
      <c r="CI502" s="58">
        <f t="shared" si="5300"/>
        <v>0</v>
      </c>
      <c r="CJ502" s="51">
        <f>SUM(BV502*DJ502*2+BV502*DL502*2)</f>
        <v>2</v>
      </c>
      <c r="CK502" s="51">
        <v>2</v>
      </c>
      <c r="CL502" s="62"/>
      <c r="CM502" s="58"/>
      <c r="CN502" s="62"/>
      <c r="CO502" s="51">
        <f>SUM(CN502)*3*BT502/5</f>
        <v>0</v>
      </c>
      <c r="CP502" s="62"/>
      <c r="CQ502" s="100">
        <f>SUM(CP502*BT502*(30+4))</f>
        <v>0</v>
      </c>
      <c r="CR502" s="62"/>
      <c r="CS502" s="52">
        <f>SUM(CR502*BT502*3)</f>
        <v>0</v>
      </c>
      <c r="CT502" s="62"/>
      <c r="CU502" s="51">
        <f>SUM(CT502*BT502/3)</f>
        <v>0</v>
      </c>
      <c r="CV502" s="62"/>
      <c r="CW502" s="51">
        <f>SUM(CV502*BT502*2/3)</f>
        <v>0</v>
      </c>
      <c r="CX502" s="62"/>
      <c r="CY502" s="58">
        <f>SUM(CX502*BT502)</f>
        <v>0</v>
      </c>
      <c r="CZ502" s="62"/>
      <c r="DA502" s="58">
        <f>SUM(CZ502*BV502)</f>
        <v>0</v>
      </c>
      <c r="DB502" s="62"/>
      <c r="DC502" s="51">
        <f>SUM(DB502*BT502*2)</f>
        <v>0</v>
      </c>
      <c r="DD502" s="62"/>
      <c r="DE502" s="51">
        <f t="shared" ref="DE502:DE503" si="5392">SUM(BW502*DD502*6)</f>
        <v>0</v>
      </c>
      <c r="DF502" s="62"/>
      <c r="DG502" s="51">
        <f t="shared" si="5310"/>
        <v>0</v>
      </c>
      <c r="DH502" s="62"/>
      <c r="DI502" s="52">
        <f>SUM(DH502*BT502/3)</f>
        <v>0</v>
      </c>
      <c r="DJ502" s="62">
        <v>1</v>
      </c>
      <c r="DK502" s="51">
        <v>8</v>
      </c>
      <c r="DL502" s="62"/>
      <c r="DM502" s="51">
        <f>SUM(DL502*BW502*5*6)</f>
        <v>0</v>
      </c>
      <c r="DN502" s="63"/>
      <c r="DO502" s="52"/>
      <c r="DP502" s="63"/>
      <c r="DQ502" s="52"/>
      <c r="DR502" s="52"/>
      <c r="DS502" s="52">
        <f t="shared" si="5314"/>
        <v>56</v>
      </c>
      <c r="DT502" s="52">
        <f t="shared" si="5315"/>
        <v>54</v>
      </c>
      <c r="DU502" s="31"/>
      <c r="DV502" s="31"/>
      <c r="DW502" s="31"/>
      <c r="DX502" s="31"/>
      <c r="DY502" s="31"/>
      <c r="DZ502" s="95"/>
      <c r="EA502" s="95"/>
      <c r="EB502" s="31"/>
      <c r="EC502" s="31"/>
      <c r="ED502" s="31"/>
      <c r="EE502" s="31"/>
      <c r="EF502" s="31"/>
      <c r="EG502" s="31"/>
      <c r="EH502" s="31"/>
      <c r="EI502" s="31"/>
      <c r="EJ502" s="31">
        <f t="shared" si="5363"/>
        <v>62</v>
      </c>
      <c r="EK502" s="31">
        <f t="shared" si="5316"/>
        <v>58</v>
      </c>
      <c r="EL502" s="31">
        <f t="shared" si="5317"/>
        <v>0</v>
      </c>
      <c r="EM502" s="30">
        <f t="shared" si="5318"/>
        <v>0</v>
      </c>
      <c r="EN502" s="31">
        <f t="shared" si="5319"/>
        <v>0</v>
      </c>
      <c r="EO502" s="31">
        <f t="shared" si="5320"/>
        <v>0</v>
      </c>
      <c r="EP502" s="31">
        <f t="shared" si="5321"/>
        <v>0</v>
      </c>
      <c r="EQ502" s="31">
        <f t="shared" si="5322"/>
        <v>0</v>
      </c>
      <c r="ER502" s="31">
        <f t="shared" si="5323"/>
        <v>58</v>
      </c>
      <c r="ES502" s="31">
        <f t="shared" si="5324"/>
        <v>58</v>
      </c>
      <c r="ET502" s="31">
        <f t="shared" si="5325"/>
        <v>0</v>
      </c>
      <c r="EU502" s="31">
        <f t="shared" si="5326"/>
        <v>0</v>
      </c>
      <c r="EV502" s="31">
        <f t="shared" si="5327"/>
        <v>2</v>
      </c>
      <c r="EW502" s="30">
        <f t="shared" si="5328"/>
        <v>2</v>
      </c>
      <c r="EX502" s="31">
        <f t="shared" si="5329"/>
        <v>0</v>
      </c>
      <c r="EY502" s="31">
        <f t="shared" si="5330"/>
        <v>0</v>
      </c>
      <c r="EZ502" s="31">
        <f t="shared" si="5331"/>
        <v>0</v>
      </c>
      <c r="FA502" s="31">
        <f t="shared" si="5332"/>
        <v>0</v>
      </c>
      <c r="FB502" s="31">
        <f t="shared" si="5333"/>
        <v>0</v>
      </c>
      <c r="FC502" s="31">
        <f t="shared" si="5334"/>
        <v>0</v>
      </c>
      <c r="FD502" s="31">
        <f t="shared" si="5335"/>
        <v>0</v>
      </c>
      <c r="FE502" s="31">
        <f t="shared" si="5336"/>
        <v>0</v>
      </c>
      <c r="FF502" s="31">
        <f t="shared" si="5337"/>
        <v>0</v>
      </c>
      <c r="FG502" s="30">
        <f t="shared" si="5338"/>
        <v>0</v>
      </c>
      <c r="FH502" s="31">
        <f t="shared" si="5339"/>
        <v>0</v>
      </c>
      <c r="FI502" s="31">
        <f t="shared" si="5340"/>
        <v>0</v>
      </c>
      <c r="FJ502" s="31">
        <f t="shared" si="5341"/>
        <v>0</v>
      </c>
      <c r="FK502" s="31">
        <f t="shared" si="5342"/>
        <v>0</v>
      </c>
      <c r="FL502" s="31">
        <f t="shared" si="5343"/>
        <v>0</v>
      </c>
      <c r="FM502" s="31">
        <f t="shared" si="5344"/>
        <v>0</v>
      </c>
      <c r="FN502" s="31">
        <f t="shared" si="5345"/>
        <v>0</v>
      </c>
      <c r="FO502" s="31">
        <f t="shared" si="5346"/>
        <v>0</v>
      </c>
      <c r="FP502" s="31">
        <f t="shared" si="5347"/>
        <v>0</v>
      </c>
      <c r="FQ502" s="31">
        <f t="shared" si="5348"/>
        <v>0</v>
      </c>
      <c r="FR502" s="31"/>
      <c r="FS502" s="31">
        <f t="shared" si="5349"/>
        <v>0</v>
      </c>
      <c r="FT502" s="31">
        <f t="shared" si="5350"/>
        <v>0</v>
      </c>
      <c r="FU502" s="31">
        <f t="shared" si="5351"/>
        <v>0</v>
      </c>
      <c r="FV502" s="31">
        <f t="shared" si="5352"/>
        <v>1</v>
      </c>
      <c r="FW502" s="31">
        <f t="shared" si="5353"/>
        <v>8</v>
      </c>
      <c r="FX502" s="31">
        <f t="shared" si="5354"/>
        <v>0</v>
      </c>
      <c r="FY502" s="31">
        <f t="shared" si="5355"/>
        <v>0</v>
      </c>
      <c r="FZ502" s="31">
        <f t="shared" si="5356"/>
        <v>0</v>
      </c>
      <c r="GA502" s="31">
        <f t="shared" si="5357"/>
        <v>0</v>
      </c>
      <c r="GB502" s="31">
        <f t="shared" si="5358"/>
        <v>0</v>
      </c>
      <c r="GC502" s="31">
        <f t="shared" si="5359"/>
        <v>0</v>
      </c>
      <c r="GD502" s="31">
        <f t="shared" si="5360"/>
        <v>0</v>
      </c>
      <c r="GE502" s="97">
        <f t="shared" si="5361"/>
        <v>70</v>
      </c>
      <c r="GF502" s="98">
        <f t="shared" si="5362"/>
        <v>68</v>
      </c>
      <c r="GG502" s="31"/>
      <c r="GH502" s="31"/>
      <c r="GI502" s="31"/>
      <c r="GJ502" s="31"/>
      <c r="GL502" s="7"/>
      <c r="GM502" s="7"/>
      <c r="GN502" s="11"/>
      <c r="GO502" s="33"/>
      <c r="GP502" s="40"/>
      <c r="GR502" s="36"/>
    </row>
    <row r="503" spans="1:200" s="2" customFormat="1" ht="24.95" hidden="1" customHeight="1">
      <c r="A503" s="31"/>
      <c r="B503" s="44" t="s">
        <v>110</v>
      </c>
      <c r="C503" s="109" t="s">
        <v>111</v>
      </c>
      <c r="D503" s="109" t="s">
        <v>112</v>
      </c>
      <c r="E503" s="45" t="s">
        <v>128</v>
      </c>
      <c r="F503" s="45">
        <v>224</v>
      </c>
      <c r="G503" s="45">
        <v>3</v>
      </c>
      <c r="H503" s="45">
        <v>86</v>
      </c>
      <c r="I503" s="45">
        <v>1</v>
      </c>
      <c r="J503" s="45">
        <v>1</v>
      </c>
      <c r="K503" s="45">
        <v>1</v>
      </c>
      <c r="L503" s="44">
        <v>40</v>
      </c>
      <c r="M503" s="99">
        <f t="shared" si="5272"/>
        <v>6</v>
      </c>
      <c r="N503" s="62"/>
      <c r="O503" s="58">
        <f t="shared" ref="O503" si="5393">SUM(N503)*I503</f>
        <v>0</v>
      </c>
      <c r="P503" s="62"/>
      <c r="Q503" s="58">
        <f t="shared" si="5274"/>
        <v>0</v>
      </c>
      <c r="R503" s="62">
        <v>0</v>
      </c>
      <c r="S503" s="58">
        <f t="shared" ref="S503" si="5394">SUM(R503)*J503</f>
        <v>0</v>
      </c>
      <c r="T503" s="62">
        <v>6</v>
      </c>
      <c r="U503" s="58">
        <f t="shared" ref="U503:U508" si="5395">SUM(T503)*K503</f>
        <v>6</v>
      </c>
      <c r="V503" s="62"/>
      <c r="W503" s="58">
        <f t="shared" ref="W503:W508" si="5396">SUM(V503)*J503*5</f>
        <v>0</v>
      </c>
      <c r="X503" s="51">
        <f t="shared" ref="X503:X508" si="5397">SUM(K503*AX503*2+K503*AZ503*2)</f>
        <v>0</v>
      </c>
      <c r="Y503" s="51">
        <v>0</v>
      </c>
      <c r="Z503" s="62"/>
      <c r="AA503" s="58"/>
      <c r="AB503" s="62"/>
      <c r="AC503" s="51">
        <f t="shared" ref="AC503:AC508" si="5398">SUM(AB503)*3*H503/5</f>
        <v>0</v>
      </c>
      <c r="AD503" s="62"/>
      <c r="AE503" s="100">
        <f t="shared" ref="AE503:AE508" si="5399">SUM(AD503*H503*(30+4))</f>
        <v>0</v>
      </c>
      <c r="AF503" s="62"/>
      <c r="AG503" s="52">
        <f t="shared" si="5281"/>
        <v>0</v>
      </c>
      <c r="AH503" s="62"/>
      <c r="AI503" s="51">
        <f t="shared" si="5282"/>
        <v>0</v>
      </c>
      <c r="AJ503" s="62"/>
      <c r="AK503" s="51">
        <f t="shared" ref="AK503:AK508" si="5400">SUM(AJ503*H503*2/3)</f>
        <v>0</v>
      </c>
      <c r="AL503" s="62"/>
      <c r="AM503" s="58">
        <f t="shared" ref="AM503" si="5401">SUM(AL503*H503)</f>
        <v>0</v>
      </c>
      <c r="AN503" s="62"/>
      <c r="AO503" s="58">
        <f t="shared" si="5285"/>
        <v>0</v>
      </c>
      <c r="AP503" s="62"/>
      <c r="AQ503" s="51">
        <f t="shared" si="5286"/>
        <v>0</v>
      </c>
      <c r="AR503" s="62">
        <v>1</v>
      </c>
      <c r="AS503" s="51">
        <f>AR503*K503*6</f>
        <v>6</v>
      </c>
      <c r="AT503" s="62"/>
      <c r="AU503" s="51">
        <f t="shared" si="5287"/>
        <v>0</v>
      </c>
      <c r="AV503" s="63"/>
      <c r="AW503" s="52"/>
      <c r="AX503" s="63"/>
      <c r="AY503" s="52"/>
      <c r="AZ503" s="63"/>
      <c r="BA503" s="52"/>
      <c r="BB503" s="63"/>
      <c r="BC503" s="52"/>
      <c r="BD503" s="63"/>
      <c r="BE503" s="52"/>
      <c r="BF503" s="52"/>
      <c r="BG503" s="52">
        <f t="shared" si="5293"/>
        <v>12</v>
      </c>
      <c r="BH503" s="52">
        <f t="shared" si="5294"/>
        <v>12</v>
      </c>
      <c r="BI503" s="31"/>
      <c r="BJ503" s="31"/>
      <c r="BK503" s="31"/>
      <c r="BL503" s="31"/>
      <c r="BM503" s="31"/>
      <c r="BN503" s="44" t="s">
        <v>110</v>
      </c>
      <c r="BO503" s="109" t="s">
        <v>111</v>
      </c>
      <c r="BP503" s="109" t="s">
        <v>112</v>
      </c>
      <c r="BQ503" s="45" t="s">
        <v>128</v>
      </c>
      <c r="BR503" s="45">
        <v>528</v>
      </c>
      <c r="BS503" s="109">
        <v>10</v>
      </c>
      <c r="BT503" s="45">
        <v>156</v>
      </c>
      <c r="BU503" s="45">
        <v>1</v>
      </c>
      <c r="BV503" s="45">
        <v>1</v>
      </c>
      <c r="BW503" s="45">
        <v>1</v>
      </c>
      <c r="BX503" s="44">
        <v>44</v>
      </c>
      <c r="BY503" s="99">
        <f t="shared" si="5295"/>
        <v>44</v>
      </c>
      <c r="BZ503" s="62"/>
      <c r="CA503" s="58">
        <f t="shared" si="5371"/>
        <v>0</v>
      </c>
      <c r="CB503" s="62"/>
      <c r="CC503" s="58">
        <f t="shared" si="5297"/>
        <v>0</v>
      </c>
      <c r="CD503" s="62"/>
      <c r="CE503" s="58">
        <f t="shared" si="5390"/>
        <v>0</v>
      </c>
      <c r="CF503" s="62">
        <v>44</v>
      </c>
      <c r="CG503" s="58">
        <f t="shared" si="5391"/>
        <v>44</v>
      </c>
      <c r="CH503" s="62"/>
      <c r="CI503" s="58">
        <f t="shared" si="5300"/>
        <v>0</v>
      </c>
      <c r="CJ503" s="51">
        <f>SUM(BV503*DJ503*2+BV503*DL503*2)</f>
        <v>2</v>
      </c>
      <c r="CK503" s="51">
        <v>2</v>
      </c>
      <c r="CL503" s="62"/>
      <c r="CM503" s="58"/>
      <c r="CN503" s="62"/>
      <c r="CO503" s="51">
        <f>SUM(CN503)*3*BT503/5</f>
        <v>0</v>
      </c>
      <c r="CP503" s="62"/>
      <c r="CQ503" s="100">
        <f>SUM(CP503*BT503*(30+4))</f>
        <v>0</v>
      </c>
      <c r="CR503" s="62"/>
      <c r="CS503" s="52">
        <f>SUM(CR503*BT503*3)</f>
        <v>0</v>
      </c>
      <c r="CT503" s="62"/>
      <c r="CU503" s="51">
        <f>SUM(CT503*BT503/3)</f>
        <v>0</v>
      </c>
      <c r="CV503" s="62"/>
      <c r="CW503" s="51">
        <f>SUM(CV503*BT503*2/3)</f>
        <v>0</v>
      </c>
      <c r="CX503" s="62"/>
      <c r="CY503" s="58">
        <f>SUM(CX503*BT503)</f>
        <v>0</v>
      </c>
      <c r="CZ503" s="62"/>
      <c r="DA503" s="58">
        <f>SUM(CZ503*BV503)</f>
        <v>0</v>
      </c>
      <c r="DB503" s="62"/>
      <c r="DC503" s="51">
        <f>SUM(DB503*BT503*2)</f>
        <v>0</v>
      </c>
      <c r="DD503" s="62"/>
      <c r="DE503" s="51">
        <f t="shared" si="5392"/>
        <v>0</v>
      </c>
      <c r="DF503" s="62"/>
      <c r="DG503" s="51">
        <f t="shared" si="5310"/>
        <v>0</v>
      </c>
      <c r="DH503" s="62"/>
      <c r="DI503" s="52">
        <f>SUM(DH503*BT503/3)</f>
        <v>0</v>
      </c>
      <c r="DJ503" s="62">
        <v>1</v>
      </c>
      <c r="DK503" s="51">
        <v>8</v>
      </c>
      <c r="DL503" s="62"/>
      <c r="DM503" s="51">
        <f>SUM(DL503*BW503*5*6)</f>
        <v>0</v>
      </c>
      <c r="DN503" s="63"/>
      <c r="DO503" s="52"/>
      <c r="DP503" s="63"/>
      <c r="DQ503" s="52"/>
      <c r="DR503" s="52"/>
      <c r="DS503" s="52">
        <f t="shared" si="5314"/>
        <v>56</v>
      </c>
      <c r="DT503" s="52">
        <f t="shared" si="5315"/>
        <v>54</v>
      </c>
      <c r="DU503" s="31"/>
      <c r="DV503" s="31"/>
      <c r="DW503" s="31"/>
      <c r="DX503" s="31"/>
      <c r="DY503" s="31"/>
      <c r="DZ503" s="95"/>
      <c r="EA503" s="95"/>
      <c r="EB503" s="31"/>
      <c r="EC503" s="31"/>
      <c r="ED503" s="31"/>
      <c r="EE503" s="31"/>
      <c r="EF503" s="31"/>
      <c r="EG503" s="31"/>
      <c r="EH503" s="31"/>
      <c r="EI503" s="31"/>
      <c r="EJ503" s="31">
        <f t="shared" si="5363"/>
        <v>84</v>
      </c>
      <c r="EK503" s="31">
        <f t="shared" si="5316"/>
        <v>50</v>
      </c>
      <c r="EL503" s="31">
        <f t="shared" si="5317"/>
        <v>0</v>
      </c>
      <c r="EM503" s="30">
        <f t="shared" si="5318"/>
        <v>0</v>
      </c>
      <c r="EN503" s="31">
        <f t="shared" si="5319"/>
        <v>0</v>
      </c>
      <c r="EO503" s="31">
        <f t="shared" si="5320"/>
        <v>0</v>
      </c>
      <c r="EP503" s="31">
        <f t="shared" si="5321"/>
        <v>0</v>
      </c>
      <c r="EQ503" s="31">
        <f t="shared" si="5322"/>
        <v>0</v>
      </c>
      <c r="ER503" s="31">
        <f t="shared" si="5323"/>
        <v>50</v>
      </c>
      <c r="ES503" s="31">
        <f t="shared" si="5324"/>
        <v>50</v>
      </c>
      <c r="ET503" s="31">
        <f t="shared" si="5325"/>
        <v>0</v>
      </c>
      <c r="EU503" s="31">
        <f t="shared" si="5326"/>
        <v>0</v>
      </c>
      <c r="EV503" s="31">
        <f t="shared" si="5327"/>
        <v>2</v>
      </c>
      <c r="EW503" s="30">
        <f t="shared" si="5328"/>
        <v>2</v>
      </c>
      <c r="EX503" s="31">
        <f t="shared" si="5329"/>
        <v>0</v>
      </c>
      <c r="EY503" s="31">
        <f t="shared" si="5330"/>
        <v>0</v>
      </c>
      <c r="EZ503" s="31">
        <f t="shared" si="5331"/>
        <v>0</v>
      </c>
      <c r="FA503" s="31">
        <f t="shared" si="5332"/>
        <v>0</v>
      </c>
      <c r="FB503" s="31">
        <f t="shared" si="5333"/>
        <v>0</v>
      </c>
      <c r="FC503" s="31">
        <f t="shared" si="5334"/>
        <v>0</v>
      </c>
      <c r="FD503" s="31">
        <f t="shared" si="5335"/>
        <v>0</v>
      </c>
      <c r="FE503" s="31">
        <f t="shared" si="5336"/>
        <v>0</v>
      </c>
      <c r="FF503" s="31">
        <f t="shared" si="5337"/>
        <v>0</v>
      </c>
      <c r="FG503" s="30">
        <f t="shared" si="5338"/>
        <v>0</v>
      </c>
      <c r="FH503" s="31">
        <f t="shared" si="5339"/>
        <v>0</v>
      </c>
      <c r="FI503" s="31">
        <f t="shared" si="5340"/>
        <v>0</v>
      </c>
      <c r="FJ503" s="31">
        <f t="shared" si="5341"/>
        <v>0</v>
      </c>
      <c r="FK503" s="31">
        <f t="shared" si="5342"/>
        <v>0</v>
      </c>
      <c r="FL503" s="31">
        <f t="shared" si="5343"/>
        <v>0</v>
      </c>
      <c r="FM503" s="31">
        <f t="shared" si="5344"/>
        <v>0</v>
      </c>
      <c r="FN503" s="31">
        <f t="shared" si="5345"/>
        <v>0</v>
      </c>
      <c r="FO503" s="31">
        <f t="shared" si="5346"/>
        <v>0</v>
      </c>
      <c r="FP503" s="31">
        <f t="shared" si="5347"/>
        <v>1</v>
      </c>
      <c r="FQ503" s="31">
        <f t="shared" si="5348"/>
        <v>6</v>
      </c>
      <c r="FR503" s="31"/>
      <c r="FS503" s="31">
        <f t="shared" si="5349"/>
        <v>0</v>
      </c>
      <c r="FT503" s="31">
        <f t="shared" si="5350"/>
        <v>0</v>
      </c>
      <c r="FU503" s="31">
        <f t="shared" si="5351"/>
        <v>0</v>
      </c>
      <c r="FV503" s="31">
        <f t="shared" si="5352"/>
        <v>1</v>
      </c>
      <c r="FW503" s="31">
        <f t="shared" si="5353"/>
        <v>8</v>
      </c>
      <c r="FX503" s="31">
        <f t="shared" si="5354"/>
        <v>0</v>
      </c>
      <c r="FY503" s="31">
        <f t="shared" si="5355"/>
        <v>0</v>
      </c>
      <c r="FZ503" s="31">
        <f t="shared" si="5356"/>
        <v>0</v>
      </c>
      <c r="GA503" s="31">
        <f t="shared" si="5357"/>
        <v>0</v>
      </c>
      <c r="GB503" s="31">
        <f t="shared" si="5358"/>
        <v>0</v>
      </c>
      <c r="GC503" s="31">
        <f t="shared" si="5359"/>
        <v>0</v>
      </c>
      <c r="GD503" s="31">
        <f t="shared" si="5360"/>
        <v>0</v>
      </c>
      <c r="GE503" s="97">
        <f t="shared" si="5361"/>
        <v>68</v>
      </c>
      <c r="GF503" s="98">
        <f t="shared" si="5362"/>
        <v>66</v>
      </c>
      <c r="GG503" s="31"/>
      <c r="GH503" s="31"/>
      <c r="GI503" s="31"/>
      <c r="GJ503" s="31"/>
      <c r="GL503" s="7"/>
      <c r="GM503" s="7"/>
      <c r="GN503" s="11"/>
      <c r="GO503" s="33"/>
      <c r="GP503" s="40"/>
      <c r="GR503" s="36"/>
    </row>
    <row r="504" spans="1:200" s="2" customFormat="1" ht="24.95" hidden="1" customHeight="1">
      <c r="A504" s="31"/>
      <c r="B504" s="111" t="s">
        <v>110</v>
      </c>
      <c r="C504" s="109" t="s">
        <v>111</v>
      </c>
      <c r="D504" s="109" t="s">
        <v>112</v>
      </c>
      <c r="E504" s="45" t="s">
        <v>128</v>
      </c>
      <c r="F504" s="45">
        <v>424</v>
      </c>
      <c r="G504" s="45">
        <v>7</v>
      </c>
      <c r="H504" s="45">
        <v>87</v>
      </c>
      <c r="I504" s="45">
        <v>1</v>
      </c>
      <c r="J504" s="45">
        <v>1</v>
      </c>
      <c r="K504" s="45">
        <v>1</v>
      </c>
      <c r="L504" s="104">
        <v>44</v>
      </c>
      <c r="M504" s="99">
        <f t="shared" si="5272"/>
        <v>6</v>
      </c>
      <c r="N504" s="62"/>
      <c r="O504" s="58">
        <f t="shared" ref="O504:O508" si="5402">SUM(N504)*I504</f>
        <v>0</v>
      </c>
      <c r="P504" s="62"/>
      <c r="Q504" s="58">
        <f t="shared" si="5274"/>
        <v>0</v>
      </c>
      <c r="R504" s="62">
        <v>0</v>
      </c>
      <c r="S504" s="58">
        <f t="shared" ref="S504:S508" si="5403">SUM(R504)*J504</f>
        <v>0</v>
      </c>
      <c r="T504" s="62">
        <v>6</v>
      </c>
      <c r="U504" s="58">
        <f t="shared" si="5395"/>
        <v>6</v>
      </c>
      <c r="V504" s="62"/>
      <c r="W504" s="58">
        <f t="shared" si="5396"/>
        <v>0</v>
      </c>
      <c r="X504" s="51">
        <f t="shared" si="5397"/>
        <v>0</v>
      </c>
      <c r="Y504" s="51">
        <v>0</v>
      </c>
      <c r="Z504" s="62"/>
      <c r="AA504" s="58"/>
      <c r="AB504" s="62"/>
      <c r="AC504" s="51">
        <f t="shared" si="5398"/>
        <v>0</v>
      </c>
      <c r="AD504" s="62"/>
      <c r="AE504" s="100">
        <f t="shared" si="5399"/>
        <v>0</v>
      </c>
      <c r="AF504" s="62"/>
      <c r="AG504" s="52">
        <f t="shared" si="5281"/>
        <v>0</v>
      </c>
      <c r="AH504" s="62"/>
      <c r="AI504" s="51">
        <f t="shared" si="5282"/>
        <v>0</v>
      </c>
      <c r="AJ504" s="62"/>
      <c r="AK504" s="51">
        <f t="shared" si="5400"/>
        <v>0</v>
      </c>
      <c r="AL504" s="62"/>
      <c r="AM504" s="58">
        <f t="shared" ref="AM504:AM508" si="5404">SUM(AL504*H504)</f>
        <v>0</v>
      </c>
      <c r="AN504" s="62"/>
      <c r="AO504" s="58">
        <f t="shared" si="5285"/>
        <v>0</v>
      </c>
      <c r="AP504" s="62"/>
      <c r="AQ504" s="51">
        <f t="shared" si="5286"/>
        <v>0</v>
      </c>
      <c r="AR504" s="62">
        <v>0</v>
      </c>
      <c r="AS504" s="51">
        <f t="shared" ref="AS504:AS505" si="5405">AR504*K504*6</f>
        <v>0</v>
      </c>
      <c r="AT504" s="62"/>
      <c r="AU504" s="51">
        <f t="shared" si="5287"/>
        <v>0</v>
      </c>
      <c r="AV504" s="63"/>
      <c r="AW504" s="52"/>
      <c r="AX504" s="63"/>
      <c r="AY504" s="52"/>
      <c r="AZ504" s="63"/>
      <c r="BA504" s="52"/>
      <c r="BB504" s="63"/>
      <c r="BC504" s="52"/>
      <c r="BD504" s="63"/>
      <c r="BE504" s="52"/>
      <c r="BF504" s="52"/>
      <c r="BG504" s="52">
        <f t="shared" si="5293"/>
        <v>6</v>
      </c>
      <c r="BH504" s="52">
        <f t="shared" si="5294"/>
        <v>6</v>
      </c>
      <c r="BI504" s="31"/>
      <c r="BJ504" s="31"/>
      <c r="BK504" s="31"/>
      <c r="BL504" s="31"/>
      <c r="BM504" s="31"/>
      <c r="BN504" s="44" t="s">
        <v>110</v>
      </c>
      <c r="BO504" s="109" t="s">
        <v>111</v>
      </c>
      <c r="BP504" s="109" t="s">
        <v>112</v>
      </c>
      <c r="BQ504" s="45" t="s">
        <v>128</v>
      </c>
      <c r="BR504" s="45">
        <v>224</v>
      </c>
      <c r="BS504" s="45">
        <v>4</v>
      </c>
      <c r="BT504" s="45">
        <v>86</v>
      </c>
      <c r="BU504" s="45">
        <v>1</v>
      </c>
      <c r="BV504" s="45">
        <v>1</v>
      </c>
      <c r="BW504" s="45">
        <v>1</v>
      </c>
      <c r="BX504" s="44">
        <v>70</v>
      </c>
      <c r="BY504" s="99">
        <f t="shared" si="5295"/>
        <v>18</v>
      </c>
      <c r="BZ504" s="62"/>
      <c r="CA504" s="58">
        <f t="shared" ref="CA504:CA505" si="5406">SUM(BZ504)*BU504</f>
        <v>0</v>
      </c>
      <c r="CB504" s="62"/>
      <c r="CC504" s="58">
        <f t="shared" si="5297"/>
        <v>0</v>
      </c>
      <c r="CD504" s="62">
        <v>0</v>
      </c>
      <c r="CE504" s="58">
        <f t="shared" ref="CE504:CE505" si="5407">SUM(CD504)*BV504</f>
        <v>0</v>
      </c>
      <c r="CF504" s="62">
        <v>18</v>
      </c>
      <c r="CG504" s="58">
        <f t="shared" si="5391"/>
        <v>18</v>
      </c>
      <c r="CH504" s="62"/>
      <c r="CI504" s="58">
        <f t="shared" si="5300"/>
        <v>0</v>
      </c>
      <c r="CJ504" s="51">
        <f t="shared" ref="CJ504:CJ505" si="5408">SUM(BW504*DJ504*2+BW504*DL504*2)</f>
        <v>0</v>
      </c>
      <c r="CK504" s="51">
        <v>2</v>
      </c>
      <c r="CL504" s="62"/>
      <c r="CM504" s="58"/>
      <c r="CN504" s="62"/>
      <c r="CO504" s="51">
        <f t="shared" ref="CO504:CO506" si="5409">SUM(CN504)*3*BT504/5</f>
        <v>0</v>
      </c>
      <c r="CP504" s="62"/>
      <c r="CQ504" s="100">
        <f t="shared" ref="CQ504:CQ505" si="5410">SUM(CP504*BT504*(30+4))</f>
        <v>0</v>
      </c>
      <c r="CR504" s="62"/>
      <c r="CS504" s="52">
        <f t="shared" ref="CS504:CS506" si="5411">SUM(CR504*BT504*3)</f>
        <v>0</v>
      </c>
      <c r="CT504" s="62"/>
      <c r="CU504" s="51">
        <f t="shared" ref="CU504:CU505" si="5412">SUM(CT504*BT504/3)</f>
        <v>0</v>
      </c>
      <c r="CV504" s="62"/>
      <c r="CW504" s="51">
        <f t="shared" ref="CW504:CW505" si="5413">SUM(CV504*BT504*2/3)</f>
        <v>0</v>
      </c>
      <c r="CX504" s="62"/>
      <c r="CY504" s="58">
        <f t="shared" ref="CY504:CY506" si="5414">SUM(CX504*BT504)</f>
        <v>0</v>
      </c>
      <c r="CZ504" s="62"/>
      <c r="DA504" s="58">
        <f t="shared" ref="DA504:DA505" si="5415">SUM(CZ504*BV504)</f>
        <v>0</v>
      </c>
      <c r="DB504" s="62"/>
      <c r="DC504" s="51">
        <f t="shared" ref="DC504:DC505" si="5416">SUM(DB504*BT504*2)</f>
        <v>0</v>
      </c>
      <c r="DD504" s="62">
        <v>1</v>
      </c>
      <c r="DE504" s="51">
        <f>DD504*BW504*6</f>
        <v>6</v>
      </c>
      <c r="DF504" s="62"/>
      <c r="DG504" s="51">
        <f t="shared" si="5310"/>
        <v>0</v>
      </c>
      <c r="DH504" s="63"/>
      <c r="DI504" s="52"/>
      <c r="DJ504" s="63"/>
      <c r="DK504" s="52"/>
      <c r="DL504" s="63"/>
      <c r="DM504" s="52"/>
      <c r="DN504" s="63"/>
      <c r="DO504" s="52"/>
      <c r="DP504" s="63"/>
      <c r="DQ504" s="52"/>
      <c r="DR504" s="52"/>
      <c r="DS504" s="52">
        <f t="shared" si="5314"/>
        <v>26</v>
      </c>
      <c r="DT504" s="52">
        <f t="shared" si="5315"/>
        <v>24</v>
      </c>
      <c r="DU504" s="31"/>
      <c r="DV504" s="31"/>
      <c r="DW504" s="31"/>
      <c r="DX504" s="31"/>
      <c r="DY504" s="31"/>
      <c r="DZ504" s="95"/>
      <c r="EA504" s="95"/>
      <c r="EB504" s="31"/>
      <c r="EC504" s="31"/>
      <c r="ED504" s="31"/>
      <c r="EE504" s="31"/>
      <c r="EF504" s="31"/>
      <c r="EG504" s="31"/>
      <c r="EH504" s="31"/>
      <c r="EI504" s="31"/>
      <c r="EJ504" s="31">
        <f t="shared" si="5363"/>
        <v>114</v>
      </c>
      <c r="EK504" s="31">
        <f t="shared" si="5316"/>
        <v>24</v>
      </c>
      <c r="EL504" s="31">
        <f t="shared" si="5317"/>
        <v>0</v>
      </c>
      <c r="EM504" s="30">
        <f t="shared" si="5318"/>
        <v>0</v>
      </c>
      <c r="EN504" s="31">
        <f t="shared" si="5319"/>
        <v>0</v>
      </c>
      <c r="EO504" s="31">
        <f t="shared" si="5320"/>
        <v>0</v>
      </c>
      <c r="EP504" s="31">
        <f t="shared" si="5321"/>
        <v>0</v>
      </c>
      <c r="EQ504" s="31">
        <f t="shared" si="5322"/>
        <v>0</v>
      </c>
      <c r="ER504" s="31">
        <f t="shared" si="5323"/>
        <v>24</v>
      </c>
      <c r="ES504" s="31">
        <f t="shared" si="5324"/>
        <v>24</v>
      </c>
      <c r="ET504" s="31">
        <f t="shared" si="5325"/>
        <v>0</v>
      </c>
      <c r="EU504" s="31">
        <f t="shared" si="5326"/>
        <v>0</v>
      </c>
      <c r="EV504" s="31">
        <f t="shared" si="5327"/>
        <v>0</v>
      </c>
      <c r="EW504" s="30">
        <f t="shared" si="5328"/>
        <v>2</v>
      </c>
      <c r="EX504" s="31">
        <f t="shared" si="5329"/>
        <v>0</v>
      </c>
      <c r="EY504" s="31">
        <f t="shared" si="5330"/>
        <v>0</v>
      </c>
      <c r="EZ504" s="31">
        <f t="shared" si="5331"/>
        <v>0</v>
      </c>
      <c r="FA504" s="31">
        <f t="shared" si="5332"/>
        <v>0</v>
      </c>
      <c r="FB504" s="31">
        <f t="shared" si="5333"/>
        <v>0</v>
      </c>
      <c r="FC504" s="31">
        <f t="shared" si="5334"/>
        <v>0</v>
      </c>
      <c r="FD504" s="31">
        <f t="shared" si="5335"/>
        <v>0</v>
      </c>
      <c r="FE504" s="31">
        <f t="shared" si="5336"/>
        <v>0</v>
      </c>
      <c r="FF504" s="31">
        <f t="shared" si="5337"/>
        <v>0</v>
      </c>
      <c r="FG504" s="30">
        <f t="shared" si="5338"/>
        <v>0</v>
      </c>
      <c r="FH504" s="31">
        <f t="shared" si="5339"/>
        <v>0</v>
      </c>
      <c r="FI504" s="31">
        <f t="shared" si="5340"/>
        <v>0</v>
      </c>
      <c r="FJ504" s="31">
        <f t="shared" si="5341"/>
        <v>0</v>
      </c>
      <c r="FK504" s="31">
        <f t="shared" si="5342"/>
        <v>0</v>
      </c>
      <c r="FL504" s="31">
        <f t="shared" si="5343"/>
        <v>0</v>
      </c>
      <c r="FM504" s="31">
        <f t="shared" si="5344"/>
        <v>0</v>
      </c>
      <c r="FN504" s="31">
        <f t="shared" si="5345"/>
        <v>0</v>
      </c>
      <c r="FO504" s="31">
        <f t="shared" si="5346"/>
        <v>0</v>
      </c>
      <c r="FP504" s="31">
        <f t="shared" si="5347"/>
        <v>1</v>
      </c>
      <c r="FQ504" s="31">
        <f t="shared" si="5348"/>
        <v>6</v>
      </c>
      <c r="FR504" s="31"/>
      <c r="FS504" s="31">
        <f t="shared" si="5349"/>
        <v>0</v>
      </c>
      <c r="FT504" s="31">
        <f t="shared" si="5350"/>
        <v>0</v>
      </c>
      <c r="FU504" s="31">
        <f t="shared" si="5351"/>
        <v>0</v>
      </c>
      <c r="FV504" s="31">
        <f t="shared" si="5352"/>
        <v>0</v>
      </c>
      <c r="FW504" s="31">
        <f t="shared" si="5353"/>
        <v>0</v>
      </c>
      <c r="FX504" s="31">
        <f t="shared" si="5354"/>
        <v>0</v>
      </c>
      <c r="FY504" s="31">
        <f t="shared" si="5355"/>
        <v>0</v>
      </c>
      <c r="FZ504" s="31">
        <f t="shared" si="5356"/>
        <v>0</v>
      </c>
      <c r="GA504" s="31">
        <f t="shared" si="5357"/>
        <v>0</v>
      </c>
      <c r="GB504" s="31">
        <f t="shared" si="5358"/>
        <v>0</v>
      </c>
      <c r="GC504" s="31">
        <f t="shared" si="5359"/>
        <v>0</v>
      </c>
      <c r="GD504" s="31">
        <f t="shared" si="5360"/>
        <v>0</v>
      </c>
      <c r="GE504" s="97">
        <f t="shared" si="5361"/>
        <v>32</v>
      </c>
      <c r="GF504" s="98">
        <f t="shared" si="5362"/>
        <v>30</v>
      </c>
      <c r="GG504" s="31"/>
      <c r="GH504" s="31"/>
      <c r="GI504" s="31"/>
      <c r="GJ504" s="31"/>
      <c r="GL504" s="7"/>
      <c r="GM504" s="7"/>
      <c r="GN504" s="11"/>
      <c r="GO504" s="33"/>
      <c r="GP504" s="40"/>
      <c r="GR504" s="36"/>
    </row>
    <row r="505" spans="1:200" s="2" customFormat="1" ht="24.95" hidden="1" customHeight="1">
      <c r="A505" s="31"/>
      <c r="B505" s="111" t="s">
        <v>110</v>
      </c>
      <c r="C505" s="109" t="s">
        <v>111</v>
      </c>
      <c r="D505" s="109" t="s">
        <v>112</v>
      </c>
      <c r="E505" s="45" t="s">
        <v>128</v>
      </c>
      <c r="F505" s="45">
        <v>426</v>
      </c>
      <c r="G505" s="45">
        <v>7</v>
      </c>
      <c r="H505" s="45">
        <v>87</v>
      </c>
      <c r="I505" s="45">
        <v>1</v>
      </c>
      <c r="J505" s="45">
        <v>1</v>
      </c>
      <c r="K505" s="45">
        <v>1</v>
      </c>
      <c r="L505" s="104">
        <v>44</v>
      </c>
      <c r="M505" s="99">
        <f t="shared" si="5272"/>
        <v>6</v>
      </c>
      <c r="N505" s="62"/>
      <c r="O505" s="58">
        <f t="shared" si="5402"/>
        <v>0</v>
      </c>
      <c r="P505" s="62"/>
      <c r="Q505" s="58">
        <f t="shared" si="5274"/>
        <v>0</v>
      </c>
      <c r="R505" s="62">
        <v>0</v>
      </c>
      <c r="S505" s="58">
        <f t="shared" si="5403"/>
        <v>0</v>
      </c>
      <c r="T505" s="62">
        <v>6</v>
      </c>
      <c r="U505" s="58">
        <f t="shared" si="5395"/>
        <v>6</v>
      </c>
      <c r="V505" s="62"/>
      <c r="W505" s="58">
        <f t="shared" si="5396"/>
        <v>0</v>
      </c>
      <c r="X505" s="51">
        <f t="shared" si="5397"/>
        <v>0</v>
      </c>
      <c r="Y505" s="51">
        <v>0</v>
      </c>
      <c r="Z505" s="62"/>
      <c r="AA505" s="58"/>
      <c r="AB505" s="62"/>
      <c r="AC505" s="51">
        <f t="shared" si="5398"/>
        <v>0</v>
      </c>
      <c r="AD505" s="62"/>
      <c r="AE505" s="100">
        <f t="shared" si="5399"/>
        <v>0</v>
      </c>
      <c r="AF505" s="62"/>
      <c r="AG505" s="52">
        <f t="shared" si="5281"/>
        <v>0</v>
      </c>
      <c r="AH505" s="62"/>
      <c r="AI505" s="51">
        <f t="shared" si="5282"/>
        <v>0</v>
      </c>
      <c r="AJ505" s="62"/>
      <c r="AK505" s="51">
        <f t="shared" si="5400"/>
        <v>0</v>
      </c>
      <c r="AL505" s="62"/>
      <c r="AM505" s="58">
        <f t="shared" si="5404"/>
        <v>0</v>
      </c>
      <c r="AN505" s="62"/>
      <c r="AO505" s="58">
        <f t="shared" si="5285"/>
        <v>0</v>
      </c>
      <c r="AP505" s="62"/>
      <c r="AQ505" s="51">
        <f t="shared" si="5286"/>
        <v>0</v>
      </c>
      <c r="AR505" s="62">
        <v>0</v>
      </c>
      <c r="AS505" s="51">
        <f t="shared" si="5405"/>
        <v>0</v>
      </c>
      <c r="AT505" s="62"/>
      <c r="AU505" s="51">
        <f t="shared" si="5287"/>
        <v>0</v>
      </c>
      <c r="AV505" s="63"/>
      <c r="AW505" s="52"/>
      <c r="AX505" s="63"/>
      <c r="AY505" s="52"/>
      <c r="AZ505" s="63"/>
      <c r="BA505" s="52"/>
      <c r="BB505" s="63"/>
      <c r="BC505" s="52"/>
      <c r="BD505" s="63"/>
      <c r="BE505" s="52"/>
      <c r="BF505" s="52"/>
      <c r="BG505" s="52">
        <f t="shared" si="5293"/>
        <v>6</v>
      </c>
      <c r="BH505" s="52">
        <f t="shared" si="5294"/>
        <v>6</v>
      </c>
      <c r="BI505" s="31"/>
      <c r="BJ505" s="31"/>
      <c r="BK505" s="31"/>
      <c r="BL505" s="31"/>
      <c r="BM505" s="31"/>
      <c r="BN505" s="44" t="s">
        <v>110</v>
      </c>
      <c r="BO505" s="109" t="s">
        <v>111</v>
      </c>
      <c r="BP505" s="109" t="s">
        <v>112</v>
      </c>
      <c r="BQ505" s="45" t="s">
        <v>128</v>
      </c>
      <c r="BR505" s="45">
        <v>322</v>
      </c>
      <c r="BS505" s="45">
        <v>6</v>
      </c>
      <c r="BT505" s="45">
        <v>94</v>
      </c>
      <c r="BU505" s="45">
        <v>1</v>
      </c>
      <c r="BV505" s="45">
        <v>1</v>
      </c>
      <c r="BW505" s="45">
        <v>1</v>
      </c>
      <c r="BX505" s="44">
        <v>64</v>
      </c>
      <c r="BY505" s="99">
        <f t="shared" si="5295"/>
        <v>24</v>
      </c>
      <c r="BZ505" s="62"/>
      <c r="CA505" s="58">
        <f t="shared" si="5406"/>
        <v>0</v>
      </c>
      <c r="CB505" s="62"/>
      <c r="CC505" s="58">
        <f t="shared" si="5297"/>
        <v>0</v>
      </c>
      <c r="CD505" s="62">
        <v>12</v>
      </c>
      <c r="CE505" s="58">
        <f t="shared" si="5407"/>
        <v>12</v>
      </c>
      <c r="CF505" s="62">
        <v>12</v>
      </c>
      <c r="CG505" s="58">
        <f t="shared" si="5391"/>
        <v>12</v>
      </c>
      <c r="CH505" s="62"/>
      <c r="CI505" s="58">
        <f t="shared" si="5300"/>
        <v>0</v>
      </c>
      <c r="CJ505" s="51">
        <f t="shared" si="5408"/>
        <v>0</v>
      </c>
      <c r="CK505" s="51">
        <v>2</v>
      </c>
      <c r="CL505" s="62"/>
      <c r="CM505" s="58"/>
      <c r="CN505" s="62"/>
      <c r="CO505" s="51">
        <f t="shared" si="5409"/>
        <v>0</v>
      </c>
      <c r="CP505" s="62"/>
      <c r="CQ505" s="100">
        <f t="shared" si="5410"/>
        <v>0</v>
      </c>
      <c r="CR505" s="62"/>
      <c r="CS505" s="52">
        <f t="shared" si="5411"/>
        <v>0</v>
      </c>
      <c r="CT505" s="62"/>
      <c r="CU505" s="51">
        <f t="shared" si="5412"/>
        <v>0</v>
      </c>
      <c r="CV505" s="62"/>
      <c r="CW505" s="51">
        <f t="shared" si="5413"/>
        <v>0</v>
      </c>
      <c r="CX505" s="62"/>
      <c r="CY505" s="58">
        <f t="shared" si="5414"/>
        <v>0</v>
      </c>
      <c r="CZ505" s="62"/>
      <c r="DA505" s="58">
        <f t="shared" si="5415"/>
        <v>0</v>
      </c>
      <c r="DB505" s="62"/>
      <c r="DC505" s="51">
        <f t="shared" si="5416"/>
        <v>0</v>
      </c>
      <c r="DD505" s="63"/>
      <c r="DE505" s="52"/>
      <c r="DF505" s="63"/>
      <c r="DG505" s="52"/>
      <c r="DH505" s="63"/>
      <c r="DI505" s="52"/>
      <c r="DJ505" s="63"/>
      <c r="DK505" s="52"/>
      <c r="DL505" s="63"/>
      <c r="DM505" s="52"/>
      <c r="DN505" s="63"/>
      <c r="DO505" s="52"/>
      <c r="DP505" s="63"/>
      <c r="DQ505" s="52"/>
      <c r="DR505" s="52"/>
      <c r="DS505" s="52">
        <f t="shared" si="5314"/>
        <v>26</v>
      </c>
      <c r="DT505" s="52">
        <f t="shared" si="5315"/>
        <v>24</v>
      </c>
      <c r="DU505" s="31"/>
      <c r="DV505" s="31"/>
      <c r="DW505" s="31"/>
      <c r="DX505" s="31"/>
      <c r="DY505" s="31"/>
      <c r="DZ505" s="95"/>
      <c r="EA505" s="95"/>
      <c r="EB505" s="31"/>
      <c r="EC505" s="31"/>
      <c r="ED505" s="31"/>
      <c r="EE505" s="31"/>
      <c r="EF505" s="31"/>
      <c r="EG505" s="31"/>
      <c r="EH505" s="31"/>
      <c r="EI505" s="31"/>
      <c r="EJ505" s="31">
        <f t="shared" si="5363"/>
        <v>108</v>
      </c>
      <c r="EK505" s="31">
        <f t="shared" si="5316"/>
        <v>30</v>
      </c>
      <c r="EL505" s="31">
        <f t="shared" si="5317"/>
        <v>0</v>
      </c>
      <c r="EM505" s="30">
        <f t="shared" si="5318"/>
        <v>0</v>
      </c>
      <c r="EN505" s="31">
        <f t="shared" si="5319"/>
        <v>0</v>
      </c>
      <c r="EO505" s="31">
        <f t="shared" si="5320"/>
        <v>0</v>
      </c>
      <c r="EP505" s="31">
        <f t="shared" si="5321"/>
        <v>12</v>
      </c>
      <c r="EQ505" s="31">
        <f t="shared" si="5322"/>
        <v>12</v>
      </c>
      <c r="ER505" s="31">
        <f t="shared" si="5323"/>
        <v>18</v>
      </c>
      <c r="ES505" s="31">
        <f t="shared" si="5324"/>
        <v>18</v>
      </c>
      <c r="ET505" s="31">
        <f t="shared" si="5325"/>
        <v>0</v>
      </c>
      <c r="EU505" s="31">
        <f t="shared" si="5326"/>
        <v>0</v>
      </c>
      <c r="EV505" s="31">
        <f t="shared" si="5327"/>
        <v>0</v>
      </c>
      <c r="EW505" s="30">
        <f t="shared" si="5328"/>
        <v>2</v>
      </c>
      <c r="EX505" s="31">
        <f t="shared" si="5329"/>
        <v>0</v>
      </c>
      <c r="EY505" s="31">
        <f t="shared" si="5330"/>
        <v>0</v>
      </c>
      <c r="EZ505" s="31">
        <f t="shared" si="5331"/>
        <v>0</v>
      </c>
      <c r="FA505" s="31">
        <f t="shared" si="5332"/>
        <v>0</v>
      </c>
      <c r="FB505" s="31">
        <f t="shared" si="5333"/>
        <v>0</v>
      </c>
      <c r="FC505" s="31">
        <f t="shared" si="5334"/>
        <v>0</v>
      </c>
      <c r="FD505" s="31">
        <f t="shared" si="5335"/>
        <v>0</v>
      </c>
      <c r="FE505" s="31">
        <f t="shared" si="5336"/>
        <v>0</v>
      </c>
      <c r="FF505" s="31">
        <f t="shared" si="5337"/>
        <v>0</v>
      </c>
      <c r="FG505" s="30">
        <f t="shared" si="5338"/>
        <v>0</v>
      </c>
      <c r="FH505" s="31">
        <f t="shared" si="5339"/>
        <v>0</v>
      </c>
      <c r="FI505" s="31">
        <f t="shared" si="5340"/>
        <v>0</v>
      </c>
      <c r="FJ505" s="31">
        <f t="shared" si="5341"/>
        <v>0</v>
      </c>
      <c r="FK505" s="31">
        <f t="shared" si="5342"/>
        <v>0</v>
      </c>
      <c r="FL505" s="31">
        <f t="shared" si="5343"/>
        <v>0</v>
      </c>
      <c r="FM505" s="31">
        <f t="shared" si="5344"/>
        <v>0</v>
      </c>
      <c r="FN505" s="31">
        <f t="shared" si="5345"/>
        <v>0</v>
      </c>
      <c r="FO505" s="31">
        <f t="shared" si="5346"/>
        <v>0</v>
      </c>
      <c r="FP505" s="31">
        <f t="shared" si="5347"/>
        <v>0</v>
      </c>
      <c r="FQ505" s="31">
        <f t="shared" si="5348"/>
        <v>0</v>
      </c>
      <c r="FR505" s="31"/>
      <c r="FS505" s="31">
        <f t="shared" si="5349"/>
        <v>0</v>
      </c>
      <c r="FT505" s="31">
        <f t="shared" si="5350"/>
        <v>0</v>
      </c>
      <c r="FU505" s="31">
        <f t="shared" si="5351"/>
        <v>0</v>
      </c>
      <c r="FV505" s="31">
        <f t="shared" si="5352"/>
        <v>0</v>
      </c>
      <c r="FW505" s="31">
        <f t="shared" si="5353"/>
        <v>0</v>
      </c>
      <c r="FX505" s="31">
        <f t="shared" si="5354"/>
        <v>0</v>
      </c>
      <c r="FY505" s="31">
        <f t="shared" si="5355"/>
        <v>0</v>
      </c>
      <c r="FZ505" s="31">
        <f t="shared" si="5356"/>
        <v>0</v>
      </c>
      <c r="GA505" s="31">
        <f t="shared" si="5357"/>
        <v>0</v>
      </c>
      <c r="GB505" s="31">
        <f t="shared" si="5358"/>
        <v>0</v>
      </c>
      <c r="GC505" s="31">
        <f t="shared" si="5359"/>
        <v>0</v>
      </c>
      <c r="GD505" s="31">
        <f t="shared" si="5360"/>
        <v>0</v>
      </c>
      <c r="GE505" s="97">
        <f t="shared" si="5361"/>
        <v>32</v>
      </c>
      <c r="GF505" s="98">
        <f t="shared" si="5362"/>
        <v>30</v>
      </c>
      <c r="GG505" s="31"/>
      <c r="GH505" s="31"/>
      <c r="GI505" s="31"/>
      <c r="GJ505" s="31"/>
      <c r="GL505" s="7"/>
      <c r="GM505" s="7"/>
      <c r="GN505" s="11"/>
      <c r="GO505" s="33"/>
      <c r="GP505" s="40"/>
      <c r="GR505" s="36"/>
    </row>
    <row r="506" spans="1:200" s="2" customFormat="1" ht="24.95" hidden="1" customHeight="1">
      <c r="A506" s="31"/>
      <c r="B506" s="102" t="s">
        <v>110</v>
      </c>
      <c r="C506" s="109" t="s">
        <v>111</v>
      </c>
      <c r="D506" s="109" t="s">
        <v>112</v>
      </c>
      <c r="E506" s="45" t="s">
        <v>128</v>
      </c>
      <c r="F506" s="45">
        <v>322</v>
      </c>
      <c r="G506" s="45">
        <v>5</v>
      </c>
      <c r="H506" s="45">
        <v>94</v>
      </c>
      <c r="I506" s="45">
        <v>1</v>
      </c>
      <c r="J506" s="45">
        <v>1</v>
      </c>
      <c r="K506" s="45">
        <v>1</v>
      </c>
      <c r="L506" s="44">
        <v>44</v>
      </c>
      <c r="M506" s="99">
        <f t="shared" si="5272"/>
        <v>6</v>
      </c>
      <c r="N506" s="62"/>
      <c r="O506" s="58">
        <f t="shared" si="5402"/>
        <v>0</v>
      </c>
      <c r="P506" s="62"/>
      <c r="Q506" s="58">
        <f t="shared" si="5274"/>
        <v>0</v>
      </c>
      <c r="R506" s="62">
        <v>0</v>
      </c>
      <c r="S506" s="58">
        <f t="shared" si="5403"/>
        <v>0</v>
      </c>
      <c r="T506" s="62">
        <v>6</v>
      </c>
      <c r="U506" s="58">
        <f t="shared" si="5395"/>
        <v>6</v>
      </c>
      <c r="V506" s="62"/>
      <c r="W506" s="58">
        <f t="shared" si="5396"/>
        <v>0</v>
      </c>
      <c r="X506" s="51">
        <f t="shared" si="5397"/>
        <v>0</v>
      </c>
      <c r="Y506" s="51">
        <v>0</v>
      </c>
      <c r="Z506" s="62"/>
      <c r="AA506" s="58"/>
      <c r="AB506" s="62"/>
      <c r="AC506" s="51">
        <f t="shared" si="5398"/>
        <v>0</v>
      </c>
      <c r="AD506" s="62"/>
      <c r="AE506" s="100">
        <f t="shared" si="5399"/>
        <v>0</v>
      </c>
      <c r="AF506" s="62"/>
      <c r="AG506" s="52">
        <f t="shared" si="5281"/>
        <v>0</v>
      </c>
      <c r="AH506" s="62"/>
      <c r="AI506" s="51">
        <f t="shared" si="5282"/>
        <v>0</v>
      </c>
      <c r="AJ506" s="62"/>
      <c r="AK506" s="51">
        <f t="shared" si="5400"/>
        <v>0</v>
      </c>
      <c r="AL506" s="62"/>
      <c r="AM506" s="58">
        <f t="shared" si="5404"/>
        <v>0</v>
      </c>
      <c r="AN506" s="62"/>
      <c r="AO506" s="58">
        <f t="shared" si="5285"/>
        <v>0</v>
      </c>
      <c r="AP506" s="62"/>
      <c r="AQ506" s="51">
        <f t="shared" si="5286"/>
        <v>0</v>
      </c>
      <c r="AR506" s="63"/>
      <c r="AS506" s="52"/>
      <c r="AT506" s="63"/>
      <c r="AU506" s="52"/>
      <c r="AV506" s="63"/>
      <c r="AW506" s="52"/>
      <c r="AX506" s="63"/>
      <c r="AY506" s="52"/>
      <c r="AZ506" s="63"/>
      <c r="BA506" s="52"/>
      <c r="BB506" s="63"/>
      <c r="BC506" s="52"/>
      <c r="BD506" s="63"/>
      <c r="BE506" s="52"/>
      <c r="BF506" s="52"/>
      <c r="BG506" s="52">
        <f t="shared" si="5293"/>
        <v>6</v>
      </c>
      <c r="BH506" s="52">
        <f t="shared" si="5294"/>
        <v>6</v>
      </c>
      <c r="BI506" s="31"/>
      <c r="BJ506" s="31"/>
      <c r="BK506" s="31"/>
      <c r="BL506" s="31"/>
      <c r="BM506" s="31"/>
      <c r="BN506" s="44" t="s">
        <v>120</v>
      </c>
      <c r="BO506" s="45"/>
      <c r="BP506" s="45"/>
      <c r="BQ506" s="45"/>
      <c r="BR506" s="45"/>
      <c r="BS506" s="45">
        <v>2</v>
      </c>
      <c r="BT506" s="45">
        <v>1500</v>
      </c>
      <c r="BU506" s="45">
        <v>10</v>
      </c>
      <c r="BV506" s="45">
        <v>10</v>
      </c>
      <c r="BW506" s="45"/>
      <c r="BX506" s="44"/>
      <c r="BY506" s="99">
        <f t="shared" ref="BY506" si="5417">SUM(BZ506+CB506+CD506+CF506+CH506)</f>
        <v>0</v>
      </c>
      <c r="BZ506" s="62"/>
      <c r="CA506" s="58">
        <f t="shared" ref="CA506" si="5418">SUM(BZ506)*BU506</f>
        <v>0</v>
      </c>
      <c r="CB506" s="62"/>
      <c r="CC506" s="58">
        <f t="shared" si="5297"/>
        <v>0</v>
      </c>
      <c r="CD506" s="62"/>
      <c r="CE506" s="58">
        <f t="shared" ref="CE506" si="5419">SUM(CD506)*BV506</f>
        <v>0</v>
      </c>
      <c r="CF506" s="62"/>
      <c r="CG506" s="58">
        <f t="shared" si="5391"/>
        <v>0</v>
      </c>
      <c r="CH506" s="62"/>
      <c r="CI506" s="58">
        <f t="shared" si="5300"/>
        <v>0</v>
      </c>
      <c r="CJ506" s="51">
        <v>0</v>
      </c>
      <c r="CK506" s="51"/>
      <c r="CL506" s="62"/>
      <c r="CM506" s="58"/>
      <c r="CN506" s="62"/>
      <c r="CO506" s="51">
        <f t="shared" si="5409"/>
        <v>0</v>
      </c>
      <c r="CP506" s="62"/>
      <c r="CQ506" s="100">
        <f t="shared" ref="CQ506" si="5420">SUM(CP506*BT506*(30+4))</f>
        <v>0</v>
      </c>
      <c r="CR506" s="62"/>
      <c r="CS506" s="52">
        <f t="shared" si="5411"/>
        <v>0</v>
      </c>
      <c r="CT506" s="62"/>
      <c r="CU506" s="51">
        <f>SUM(CT506*BT506/3*1.1)</f>
        <v>0</v>
      </c>
      <c r="CV506" s="62"/>
      <c r="CW506" s="51">
        <f t="shared" ref="CW506" si="5421">SUM(CV506*BT506*2/3)</f>
        <v>0</v>
      </c>
      <c r="CX506" s="62"/>
      <c r="CY506" s="58">
        <f t="shared" si="5414"/>
        <v>0</v>
      </c>
      <c r="CZ506" s="62"/>
      <c r="DA506" s="58">
        <f t="shared" ref="DA506" si="5422">SUM(CZ506*BV506)</f>
        <v>0</v>
      </c>
      <c r="DB506" s="62"/>
      <c r="DC506" s="51">
        <f>SUM(DB506*BT506*2)</f>
        <v>0</v>
      </c>
      <c r="DD506" s="62"/>
      <c r="DE506" s="51">
        <f>SUM(BV506*DD506*6)</f>
        <v>0</v>
      </c>
      <c r="DF506" s="62"/>
      <c r="DG506" s="51">
        <f t="shared" ref="DG506" si="5423">DF506*BT506/3</f>
        <v>0</v>
      </c>
      <c r="DH506" s="62">
        <v>1</v>
      </c>
      <c r="DI506" s="52">
        <v>80</v>
      </c>
      <c r="DJ506" s="62"/>
      <c r="DK506" s="51">
        <f>SUM(BV506*DJ506*8*2)</f>
        <v>0</v>
      </c>
      <c r="DL506" s="63"/>
      <c r="DM506" s="52"/>
      <c r="DN506" s="63"/>
      <c r="DO506" s="52"/>
      <c r="DP506" s="63"/>
      <c r="DQ506" s="52"/>
      <c r="DR506" s="52"/>
      <c r="DS506" s="52">
        <f t="shared" si="5314"/>
        <v>80</v>
      </c>
      <c r="DT506" s="52">
        <f t="shared" si="5315"/>
        <v>80</v>
      </c>
      <c r="DU506" s="31"/>
      <c r="DV506" s="31"/>
      <c r="DW506" s="31"/>
      <c r="DX506" s="31"/>
      <c r="DY506" s="31"/>
      <c r="DZ506" s="95"/>
      <c r="EA506" s="95"/>
      <c r="EB506" s="31"/>
      <c r="EC506" s="31"/>
      <c r="ED506" s="31"/>
      <c r="EE506" s="31"/>
      <c r="EF506" s="31"/>
      <c r="EG506" s="31"/>
      <c r="EH506" s="31"/>
      <c r="EI506" s="31"/>
      <c r="EJ506" s="31">
        <f t="shared" si="5363"/>
        <v>44</v>
      </c>
      <c r="EK506" s="31">
        <f t="shared" si="5316"/>
        <v>6</v>
      </c>
      <c r="EL506" s="31">
        <f t="shared" si="5317"/>
        <v>0</v>
      </c>
      <c r="EM506" s="30">
        <f t="shared" si="5318"/>
        <v>0</v>
      </c>
      <c r="EN506" s="31">
        <f t="shared" si="5319"/>
        <v>0</v>
      </c>
      <c r="EO506" s="31">
        <f t="shared" si="5320"/>
        <v>0</v>
      </c>
      <c r="EP506" s="31">
        <f t="shared" si="5321"/>
        <v>0</v>
      </c>
      <c r="EQ506" s="31">
        <f t="shared" si="5322"/>
        <v>0</v>
      </c>
      <c r="ER506" s="31">
        <f t="shared" si="5323"/>
        <v>6</v>
      </c>
      <c r="ES506" s="31">
        <f t="shared" si="5324"/>
        <v>6</v>
      </c>
      <c r="ET506" s="31">
        <f t="shared" si="5325"/>
        <v>0</v>
      </c>
      <c r="EU506" s="31">
        <f t="shared" si="5326"/>
        <v>0</v>
      </c>
      <c r="EV506" s="31">
        <f t="shared" si="5327"/>
        <v>0</v>
      </c>
      <c r="EW506" s="30">
        <f t="shared" si="5328"/>
        <v>0</v>
      </c>
      <c r="EX506" s="31">
        <f t="shared" si="5329"/>
        <v>0</v>
      </c>
      <c r="EY506" s="31">
        <f t="shared" si="5330"/>
        <v>0</v>
      </c>
      <c r="EZ506" s="31">
        <f t="shared" si="5331"/>
        <v>0</v>
      </c>
      <c r="FA506" s="31">
        <f t="shared" si="5332"/>
        <v>0</v>
      </c>
      <c r="FB506" s="31">
        <f t="shared" si="5333"/>
        <v>0</v>
      </c>
      <c r="FC506" s="31">
        <f t="shared" si="5334"/>
        <v>0</v>
      </c>
      <c r="FD506" s="31">
        <f t="shared" si="5335"/>
        <v>0</v>
      </c>
      <c r="FE506" s="31">
        <f t="shared" si="5336"/>
        <v>0</v>
      </c>
      <c r="FF506" s="31">
        <f t="shared" si="5337"/>
        <v>0</v>
      </c>
      <c r="FG506" s="30">
        <f t="shared" si="5338"/>
        <v>0</v>
      </c>
      <c r="FH506" s="31">
        <f t="shared" si="5339"/>
        <v>0</v>
      </c>
      <c r="FI506" s="31">
        <f t="shared" si="5340"/>
        <v>0</v>
      </c>
      <c r="FJ506" s="31">
        <f t="shared" si="5341"/>
        <v>0</v>
      </c>
      <c r="FK506" s="31">
        <f t="shared" si="5342"/>
        <v>0</v>
      </c>
      <c r="FL506" s="31">
        <f t="shared" si="5343"/>
        <v>0</v>
      </c>
      <c r="FM506" s="31">
        <f t="shared" si="5344"/>
        <v>0</v>
      </c>
      <c r="FN506" s="31">
        <f t="shared" si="5345"/>
        <v>0</v>
      </c>
      <c r="FO506" s="31">
        <f t="shared" si="5346"/>
        <v>0</v>
      </c>
      <c r="FP506" s="31">
        <f t="shared" si="5347"/>
        <v>0</v>
      </c>
      <c r="FQ506" s="31">
        <f t="shared" si="5348"/>
        <v>0</v>
      </c>
      <c r="FR506" s="31"/>
      <c r="FS506" s="31">
        <f t="shared" si="5349"/>
        <v>0</v>
      </c>
      <c r="FT506" s="31">
        <f t="shared" si="5350"/>
        <v>1</v>
      </c>
      <c r="FU506" s="31">
        <f t="shared" si="5351"/>
        <v>80</v>
      </c>
      <c r="FV506" s="31">
        <f t="shared" si="5352"/>
        <v>0</v>
      </c>
      <c r="FW506" s="31">
        <f t="shared" si="5353"/>
        <v>0</v>
      </c>
      <c r="FX506" s="31">
        <f t="shared" si="5354"/>
        <v>0</v>
      </c>
      <c r="FY506" s="31">
        <f t="shared" si="5355"/>
        <v>0</v>
      </c>
      <c r="FZ506" s="31">
        <f t="shared" si="5356"/>
        <v>0</v>
      </c>
      <c r="GA506" s="31">
        <f t="shared" si="5357"/>
        <v>0</v>
      </c>
      <c r="GB506" s="31">
        <f t="shared" si="5358"/>
        <v>0</v>
      </c>
      <c r="GC506" s="31">
        <f t="shared" si="5359"/>
        <v>0</v>
      </c>
      <c r="GD506" s="31">
        <f t="shared" si="5360"/>
        <v>0</v>
      </c>
      <c r="GE506" s="97">
        <f t="shared" si="5361"/>
        <v>86</v>
      </c>
      <c r="GF506" s="98">
        <f t="shared" si="5362"/>
        <v>86</v>
      </c>
      <c r="GG506" s="31"/>
      <c r="GH506" s="31"/>
      <c r="GI506" s="31"/>
      <c r="GJ506" s="31"/>
      <c r="GL506" s="7"/>
      <c r="GM506" s="7"/>
      <c r="GN506" s="11"/>
      <c r="GO506" s="33"/>
      <c r="GP506" s="40"/>
      <c r="GR506" s="36"/>
    </row>
    <row r="507" spans="1:200" s="2" customFormat="1" ht="24.95" hidden="1" customHeight="1">
      <c r="A507" s="31"/>
      <c r="B507" s="102" t="s">
        <v>110</v>
      </c>
      <c r="C507" s="109" t="s">
        <v>111</v>
      </c>
      <c r="D507" s="109" t="s">
        <v>112</v>
      </c>
      <c r="E507" s="45" t="s">
        <v>128</v>
      </c>
      <c r="F507" s="45">
        <v>323</v>
      </c>
      <c r="G507" s="45">
        <v>5</v>
      </c>
      <c r="H507" s="45">
        <v>94</v>
      </c>
      <c r="I507" s="45">
        <v>1</v>
      </c>
      <c r="J507" s="45">
        <v>1</v>
      </c>
      <c r="K507" s="45">
        <v>1</v>
      </c>
      <c r="L507" s="44">
        <v>44</v>
      </c>
      <c r="M507" s="99">
        <f t="shared" si="5272"/>
        <v>6</v>
      </c>
      <c r="N507" s="62"/>
      <c r="O507" s="58">
        <f t="shared" si="5402"/>
        <v>0</v>
      </c>
      <c r="P507" s="62"/>
      <c r="Q507" s="58">
        <f t="shared" si="5274"/>
        <v>0</v>
      </c>
      <c r="R507" s="62">
        <v>0</v>
      </c>
      <c r="S507" s="58">
        <f t="shared" si="5403"/>
        <v>0</v>
      </c>
      <c r="T507" s="62">
        <v>6</v>
      </c>
      <c r="U507" s="58">
        <f t="shared" si="5395"/>
        <v>6</v>
      </c>
      <c r="V507" s="62"/>
      <c r="W507" s="58">
        <f t="shared" si="5396"/>
        <v>0</v>
      </c>
      <c r="X507" s="51">
        <f t="shared" si="5397"/>
        <v>0</v>
      </c>
      <c r="Y507" s="51">
        <v>0</v>
      </c>
      <c r="Z507" s="62"/>
      <c r="AA507" s="58"/>
      <c r="AB507" s="62"/>
      <c r="AC507" s="51">
        <f t="shared" si="5398"/>
        <v>0</v>
      </c>
      <c r="AD507" s="62"/>
      <c r="AE507" s="100">
        <f t="shared" si="5399"/>
        <v>0</v>
      </c>
      <c r="AF507" s="62"/>
      <c r="AG507" s="52">
        <f t="shared" si="5281"/>
        <v>0</v>
      </c>
      <c r="AH507" s="62"/>
      <c r="AI507" s="51">
        <f t="shared" si="5282"/>
        <v>0</v>
      </c>
      <c r="AJ507" s="62"/>
      <c r="AK507" s="51">
        <f t="shared" si="5400"/>
        <v>0</v>
      </c>
      <c r="AL507" s="62"/>
      <c r="AM507" s="58">
        <f t="shared" si="5404"/>
        <v>0</v>
      </c>
      <c r="AN507" s="62"/>
      <c r="AO507" s="58">
        <f t="shared" si="5285"/>
        <v>0</v>
      </c>
      <c r="AP507" s="62"/>
      <c r="AQ507" s="51">
        <f t="shared" si="5286"/>
        <v>0</v>
      </c>
      <c r="AR507" s="63"/>
      <c r="AS507" s="52"/>
      <c r="AT507" s="63"/>
      <c r="AU507" s="52"/>
      <c r="AV507" s="63"/>
      <c r="AW507" s="52"/>
      <c r="AX507" s="63"/>
      <c r="AY507" s="52"/>
      <c r="AZ507" s="63"/>
      <c r="BA507" s="52"/>
      <c r="BB507" s="63"/>
      <c r="BC507" s="52"/>
      <c r="BD507" s="63"/>
      <c r="BE507" s="52"/>
      <c r="BF507" s="52"/>
      <c r="BG507" s="52">
        <f t="shared" si="5293"/>
        <v>6</v>
      </c>
      <c r="BH507" s="52">
        <f t="shared" si="5294"/>
        <v>6</v>
      </c>
      <c r="BI507" s="31"/>
      <c r="BJ507" s="31"/>
      <c r="BK507" s="31"/>
      <c r="BL507" s="31"/>
      <c r="BM507" s="31"/>
      <c r="BN507" s="31"/>
      <c r="BO507" s="95"/>
      <c r="BP507" s="31"/>
      <c r="BQ507" s="31"/>
      <c r="BR507" s="31"/>
      <c r="BS507" s="31"/>
      <c r="BT507" s="31"/>
      <c r="BU507" s="31"/>
      <c r="BV507" s="31"/>
      <c r="BW507" s="31"/>
      <c r="BX507" s="31"/>
      <c r="BY507" s="107">
        <f t="shared" ref="BY507:BY509" si="5424">SUM(BZ507+CB507+CF507+CH507+DD507*2)</f>
        <v>0</v>
      </c>
      <c r="BZ507" s="62"/>
      <c r="CA507" s="52"/>
      <c r="CB507" s="62"/>
      <c r="CC507" s="52"/>
      <c r="CD507" s="62"/>
      <c r="CE507" s="52"/>
      <c r="CF507" s="62"/>
      <c r="CG507" s="52"/>
      <c r="CH507" s="63"/>
      <c r="CI507" s="52"/>
      <c r="CJ507" s="52"/>
      <c r="CK507" s="52"/>
      <c r="CL507" s="63"/>
      <c r="CM507" s="52"/>
      <c r="CN507" s="63"/>
      <c r="CO507" s="52"/>
      <c r="CP507" s="63"/>
      <c r="CQ507" s="108"/>
      <c r="CR507" s="63"/>
      <c r="CS507" s="52"/>
      <c r="CT507" s="63"/>
      <c r="CU507" s="52"/>
      <c r="CV507" s="63"/>
      <c r="CW507" s="52"/>
      <c r="CX507" s="63"/>
      <c r="CY507" s="52"/>
      <c r="CZ507" s="63"/>
      <c r="DA507" s="52"/>
      <c r="DB507" s="63"/>
      <c r="DC507" s="52"/>
      <c r="DD507" s="63"/>
      <c r="DE507" s="52"/>
      <c r="DF507" s="63"/>
      <c r="DG507" s="52"/>
      <c r="DH507" s="63"/>
      <c r="DI507" s="52"/>
      <c r="DJ507" s="63"/>
      <c r="DK507" s="52"/>
      <c r="DL507" s="63"/>
      <c r="DM507" s="52"/>
      <c r="DN507" s="63"/>
      <c r="DO507" s="52"/>
      <c r="DP507" s="63"/>
      <c r="DQ507" s="52"/>
      <c r="DR507" s="52"/>
      <c r="DS507" s="52">
        <f t="shared" si="5314"/>
        <v>0</v>
      </c>
      <c r="DT507" s="52">
        <f t="shared" si="5315"/>
        <v>0</v>
      </c>
      <c r="DU507" s="31"/>
      <c r="DV507" s="31"/>
      <c r="DW507" s="31"/>
      <c r="DX507" s="31"/>
      <c r="DY507" s="31"/>
      <c r="DZ507" s="31"/>
      <c r="EA507" s="95"/>
      <c r="EB507" s="31"/>
      <c r="EC507" s="31"/>
      <c r="ED507" s="31"/>
      <c r="EE507" s="31"/>
      <c r="EF507" s="31"/>
      <c r="EG507" s="31"/>
      <c r="EH507" s="31"/>
      <c r="EI507" s="31"/>
      <c r="EJ507" s="31">
        <f t="shared" si="5363"/>
        <v>44</v>
      </c>
      <c r="EK507" s="31">
        <f t="shared" si="5316"/>
        <v>6</v>
      </c>
      <c r="EL507" s="31">
        <f t="shared" si="5317"/>
        <v>0</v>
      </c>
      <c r="EM507" s="30">
        <f t="shared" si="5318"/>
        <v>0</v>
      </c>
      <c r="EN507" s="31">
        <f t="shared" si="5319"/>
        <v>0</v>
      </c>
      <c r="EO507" s="31">
        <f t="shared" si="5320"/>
        <v>0</v>
      </c>
      <c r="EP507" s="31">
        <f t="shared" si="5321"/>
        <v>0</v>
      </c>
      <c r="EQ507" s="31">
        <f t="shared" si="5322"/>
        <v>0</v>
      </c>
      <c r="ER507" s="31">
        <f t="shared" si="5323"/>
        <v>6</v>
      </c>
      <c r="ES507" s="31">
        <f t="shared" si="5324"/>
        <v>6</v>
      </c>
      <c r="ET507" s="31">
        <f t="shared" si="5325"/>
        <v>0</v>
      </c>
      <c r="EU507" s="31">
        <f t="shared" si="5326"/>
        <v>0</v>
      </c>
      <c r="EV507" s="31">
        <f t="shared" si="5327"/>
        <v>0</v>
      </c>
      <c r="EW507" s="30">
        <f t="shared" si="5328"/>
        <v>0</v>
      </c>
      <c r="EX507" s="31">
        <f t="shared" si="5329"/>
        <v>0</v>
      </c>
      <c r="EY507" s="31">
        <f t="shared" si="5330"/>
        <v>0</v>
      </c>
      <c r="EZ507" s="31">
        <f t="shared" si="5331"/>
        <v>0</v>
      </c>
      <c r="FA507" s="31">
        <f t="shared" si="5332"/>
        <v>0</v>
      </c>
      <c r="FB507" s="31">
        <f t="shared" si="5333"/>
        <v>0</v>
      </c>
      <c r="FC507" s="31">
        <f t="shared" si="5334"/>
        <v>0</v>
      </c>
      <c r="FD507" s="31">
        <f t="shared" si="5335"/>
        <v>0</v>
      </c>
      <c r="FE507" s="31">
        <f t="shared" si="5336"/>
        <v>0</v>
      </c>
      <c r="FF507" s="31">
        <f t="shared" si="5337"/>
        <v>0</v>
      </c>
      <c r="FG507" s="30">
        <f t="shared" si="5338"/>
        <v>0</v>
      </c>
      <c r="FH507" s="31">
        <f t="shared" si="5339"/>
        <v>0</v>
      </c>
      <c r="FI507" s="31">
        <f t="shared" si="5340"/>
        <v>0</v>
      </c>
      <c r="FJ507" s="31">
        <f t="shared" si="5341"/>
        <v>0</v>
      </c>
      <c r="FK507" s="31">
        <f t="shared" si="5342"/>
        <v>0</v>
      </c>
      <c r="FL507" s="31">
        <f t="shared" si="5343"/>
        <v>0</v>
      </c>
      <c r="FM507" s="31">
        <f t="shared" si="5344"/>
        <v>0</v>
      </c>
      <c r="FN507" s="31">
        <f t="shared" si="5345"/>
        <v>0</v>
      </c>
      <c r="FO507" s="31">
        <f t="shared" si="5346"/>
        <v>0</v>
      </c>
      <c r="FP507" s="31">
        <f t="shared" si="5347"/>
        <v>0</v>
      </c>
      <c r="FQ507" s="31">
        <f t="shared" si="5348"/>
        <v>0</v>
      </c>
      <c r="FR507" s="31"/>
      <c r="FS507" s="31">
        <f t="shared" si="5349"/>
        <v>0</v>
      </c>
      <c r="FT507" s="31">
        <f t="shared" si="5350"/>
        <v>0</v>
      </c>
      <c r="FU507" s="31">
        <f t="shared" si="5351"/>
        <v>0</v>
      </c>
      <c r="FV507" s="31">
        <f t="shared" si="5352"/>
        <v>0</v>
      </c>
      <c r="FW507" s="31">
        <f t="shared" si="5353"/>
        <v>0</v>
      </c>
      <c r="FX507" s="31">
        <f t="shared" si="5354"/>
        <v>0</v>
      </c>
      <c r="FY507" s="31">
        <f t="shared" si="5355"/>
        <v>0</v>
      </c>
      <c r="FZ507" s="31">
        <f t="shared" si="5356"/>
        <v>0</v>
      </c>
      <c r="GA507" s="31">
        <f t="shared" si="5357"/>
        <v>0</v>
      </c>
      <c r="GB507" s="31">
        <f t="shared" si="5358"/>
        <v>0</v>
      </c>
      <c r="GC507" s="31">
        <f t="shared" si="5359"/>
        <v>0</v>
      </c>
      <c r="GD507" s="31">
        <f t="shared" si="5360"/>
        <v>0</v>
      </c>
      <c r="GE507" s="97">
        <f t="shared" si="5361"/>
        <v>6</v>
      </c>
      <c r="GF507" s="98">
        <f t="shared" si="5362"/>
        <v>6</v>
      </c>
      <c r="GG507" s="31"/>
      <c r="GH507" s="31"/>
      <c r="GI507" s="31"/>
      <c r="GJ507" s="31"/>
      <c r="GL507" s="7"/>
      <c r="GM507" s="7"/>
      <c r="GN507" s="11"/>
      <c r="GO507" s="33"/>
      <c r="GP507" s="40"/>
      <c r="GR507" s="36"/>
    </row>
    <row r="508" spans="1:200" s="2" customFormat="1" ht="24.95" hidden="1" customHeight="1">
      <c r="A508" s="31"/>
      <c r="B508" s="102" t="s">
        <v>110</v>
      </c>
      <c r="C508" s="109" t="s">
        <v>111</v>
      </c>
      <c r="D508" s="109" t="s">
        <v>112</v>
      </c>
      <c r="E508" s="109" t="s">
        <v>113</v>
      </c>
      <c r="F508" s="45">
        <v>304</v>
      </c>
      <c r="G508" s="45">
        <v>5</v>
      </c>
      <c r="H508" s="45">
        <v>123</v>
      </c>
      <c r="I508" s="45">
        <v>1</v>
      </c>
      <c r="J508" s="45">
        <v>1</v>
      </c>
      <c r="K508" s="45">
        <v>1</v>
      </c>
      <c r="L508" s="104">
        <v>44</v>
      </c>
      <c r="M508" s="99">
        <f t="shared" si="5272"/>
        <v>4</v>
      </c>
      <c r="N508" s="62"/>
      <c r="O508" s="58">
        <f t="shared" si="5402"/>
        <v>0</v>
      </c>
      <c r="P508" s="62"/>
      <c r="Q508" s="58">
        <f t="shared" si="5274"/>
        <v>0</v>
      </c>
      <c r="R508" s="62">
        <v>0</v>
      </c>
      <c r="S508" s="58">
        <f t="shared" si="5403"/>
        <v>0</v>
      </c>
      <c r="T508" s="62">
        <v>4</v>
      </c>
      <c r="U508" s="58">
        <f t="shared" si="5395"/>
        <v>4</v>
      </c>
      <c r="V508" s="62"/>
      <c r="W508" s="58">
        <f t="shared" si="5396"/>
        <v>0</v>
      </c>
      <c r="X508" s="51">
        <f t="shared" si="5397"/>
        <v>0</v>
      </c>
      <c r="Y508" s="51">
        <v>0</v>
      </c>
      <c r="Z508" s="62"/>
      <c r="AA508" s="58"/>
      <c r="AB508" s="62"/>
      <c r="AC508" s="51">
        <f t="shared" si="5398"/>
        <v>0</v>
      </c>
      <c r="AD508" s="62"/>
      <c r="AE508" s="100">
        <f t="shared" si="5399"/>
        <v>0</v>
      </c>
      <c r="AF508" s="62"/>
      <c r="AG508" s="52">
        <f t="shared" si="5281"/>
        <v>0</v>
      </c>
      <c r="AH508" s="62"/>
      <c r="AI508" s="51">
        <f t="shared" si="5282"/>
        <v>0</v>
      </c>
      <c r="AJ508" s="62"/>
      <c r="AK508" s="51">
        <f t="shared" si="5400"/>
        <v>0</v>
      </c>
      <c r="AL508" s="62"/>
      <c r="AM508" s="58">
        <f t="shared" si="5404"/>
        <v>0</v>
      </c>
      <c r="AN508" s="62"/>
      <c r="AO508" s="58">
        <f t="shared" si="5285"/>
        <v>0</v>
      </c>
      <c r="AP508" s="62"/>
      <c r="AQ508" s="51">
        <f t="shared" si="5286"/>
        <v>0</v>
      </c>
      <c r="AR508" s="63"/>
      <c r="AS508" s="52"/>
      <c r="AT508" s="63"/>
      <c r="AU508" s="52"/>
      <c r="AV508" s="63"/>
      <c r="AW508" s="52"/>
      <c r="AX508" s="63"/>
      <c r="AY508" s="52"/>
      <c r="AZ508" s="63"/>
      <c r="BA508" s="52"/>
      <c r="BB508" s="63"/>
      <c r="BC508" s="52"/>
      <c r="BD508" s="63"/>
      <c r="BE508" s="52"/>
      <c r="BF508" s="52"/>
      <c r="BG508" s="52">
        <f t="shared" si="5293"/>
        <v>4</v>
      </c>
      <c r="BH508" s="52">
        <f t="shared" si="5294"/>
        <v>4</v>
      </c>
      <c r="BI508" s="31"/>
      <c r="BJ508" s="31"/>
      <c r="BK508" s="31"/>
      <c r="BL508" s="31"/>
      <c r="BM508" s="31"/>
      <c r="BN508" s="31"/>
      <c r="BO508" s="95"/>
      <c r="BP508" s="31"/>
      <c r="BQ508" s="31"/>
      <c r="BR508" s="31"/>
      <c r="BS508" s="31"/>
      <c r="BT508" s="31"/>
      <c r="BU508" s="31"/>
      <c r="BV508" s="31"/>
      <c r="BW508" s="31"/>
      <c r="BX508" s="31"/>
      <c r="BY508" s="107">
        <f t="shared" si="5424"/>
        <v>0</v>
      </c>
      <c r="BZ508" s="62"/>
      <c r="CA508" s="52"/>
      <c r="CB508" s="62"/>
      <c r="CC508" s="52"/>
      <c r="CD508" s="62"/>
      <c r="CE508" s="52"/>
      <c r="CF508" s="62"/>
      <c r="CG508" s="52"/>
      <c r="CH508" s="63"/>
      <c r="CI508" s="52"/>
      <c r="CJ508" s="52"/>
      <c r="CK508" s="52"/>
      <c r="CL508" s="63"/>
      <c r="CM508" s="52"/>
      <c r="CN508" s="63"/>
      <c r="CO508" s="52"/>
      <c r="CP508" s="63"/>
      <c r="CQ508" s="108"/>
      <c r="CR508" s="63"/>
      <c r="CS508" s="52"/>
      <c r="CT508" s="63"/>
      <c r="CU508" s="52"/>
      <c r="CV508" s="63"/>
      <c r="CW508" s="52"/>
      <c r="CX508" s="63"/>
      <c r="CY508" s="52"/>
      <c r="CZ508" s="63"/>
      <c r="DA508" s="52"/>
      <c r="DB508" s="63"/>
      <c r="DC508" s="52"/>
      <c r="DD508" s="63"/>
      <c r="DE508" s="52"/>
      <c r="DF508" s="63"/>
      <c r="DG508" s="52"/>
      <c r="DH508" s="63"/>
      <c r="DI508" s="52"/>
      <c r="DJ508" s="63"/>
      <c r="DK508" s="52"/>
      <c r="DL508" s="63"/>
      <c r="DM508" s="52"/>
      <c r="DN508" s="63"/>
      <c r="DO508" s="52"/>
      <c r="DP508" s="63"/>
      <c r="DQ508" s="52"/>
      <c r="DR508" s="52"/>
      <c r="DS508" s="52">
        <f t="shared" si="5314"/>
        <v>0</v>
      </c>
      <c r="DT508" s="52">
        <f t="shared" si="5315"/>
        <v>0</v>
      </c>
      <c r="DU508" s="31"/>
      <c r="DV508" s="31"/>
      <c r="DW508" s="31"/>
      <c r="DX508" s="31"/>
      <c r="DY508" s="31"/>
      <c r="DZ508" s="31"/>
      <c r="EA508" s="95"/>
      <c r="EB508" s="31"/>
      <c r="EC508" s="31"/>
      <c r="ED508" s="31"/>
      <c r="EE508" s="31"/>
      <c r="EF508" s="31"/>
      <c r="EG508" s="31"/>
      <c r="EH508" s="31"/>
      <c r="EI508" s="31"/>
      <c r="EJ508" s="31">
        <f t="shared" si="5363"/>
        <v>44</v>
      </c>
      <c r="EK508" s="31">
        <f t="shared" si="5316"/>
        <v>4</v>
      </c>
      <c r="EL508" s="31">
        <f t="shared" si="5317"/>
        <v>0</v>
      </c>
      <c r="EM508" s="30">
        <f t="shared" si="5318"/>
        <v>0</v>
      </c>
      <c r="EN508" s="31">
        <f t="shared" si="5319"/>
        <v>0</v>
      </c>
      <c r="EO508" s="31">
        <f t="shared" si="5320"/>
        <v>0</v>
      </c>
      <c r="EP508" s="31">
        <f t="shared" si="5321"/>
        <v>0</v>
      </c>
      <c r="EQ508" s="31">
        <f t="shared" si="5322"/>
        <v>0</v>
      </c>
      <c r="ER508" s="31">
        <f t="shared" si="5323"/>
        <v>4</v>
      </c>
      <c r="ES508" s="31">
        <f t="shared" si="5324"/>
        <v>4</v>
      </c>
      <c r="ET508" s="31">
        <f t="shared" si="5325"/>
        <v>0</v>
      </c>
      <c r="EU508" s="31">
        <f t="shared" si="5326"/>
        <v>0</v>
      </c>
      <c r="EV508" s="31">
        <f t="shared" si="5327"/>
        <v>0</v>
      </c>
      <c r="EW508" s="30">
        <f t="shared" si="5328"/>
        <v>0</v>
      </c>
      <c r="EX508" s="31">
        <f t="shared" si="5329"/>
        <v>0</v>
      </c>
      <c r="EY508" s="31">
        <f t="shared" si="5330"/>
        <v>0</v>
      </c>
      <c r="EZ508" s="31">
        <f t="shared" si="5331"/>
        <v>0</v>
      </c>
      <c r="FA508" s="31">
        <f t="shared" si="5332"/>
        <v>0</v>
      </c>
      <c r="FB508" s="31">
        <f t="shared" si="5333"/>
        <v>0</v>
      </c>
      <c r="FC508" s="31">
        <f t="shared" si="5334"/>
        <v>0</v>
      </c>
      <c r="FD508" s="31">
        <f t="shared" si="5335"/>
        <v>0</v>
      </c>
      <c r="FE508" s="31">
        <f t="shared" si="5336"/>
        <v>0</v>
      </c>
      <c r="FF508" s="31">
        <f t="shared" si="5337"/>
        <v>0</v>
      </c>
      <c r="FG508" s="30">
        <f t="shared" si="5338"/>
        <v>0</v>
      </c>
      <c r="FH508" s="31">
        <f t="shared" si="5339"/>
        <v>0</v>
      </c>
      <c r="FI508" s="31">
        <f t="shared" si="5340"/>
        <v>0</v>
      </c>
      <c r="FJ508" s="31">
        <f t="shared" si="5341"/>
        <v>0</v>
      </c>
      <c r="FK508" s="31">
        <f t="shared" si="5342"/>
        <v>0</v>
      </c>
      <c r="FL508" s="31">
        <f t="shared" si="5343"/>
        <v>0</v>
      </c>
      <c r="FM508" s="31">
        <f t="shared" si="5344"/>
        <v>0</v>
      </c>
      <c r="FN508" s="31">
        <f t="shared" si="5345"/>
        <v>0</v>
      </c>
      <c r="FO508" s="31">
        <f t="shared" si="5346"/>
        <v>0</v>
      </c>
      <c r="FP508" s="31">
        <f t="shared" si="5347"/>
        <v>0</v>
      </c>
      <c r="FQ508" s="31">
        <f t="shared" si="5348"/>
        <v>0</v>
      </c>
      <c r="FR508" s="31"/>
      <c r="FS508" s="31">
        <f t="shared" si="5349"/>
        <v>0</v>
      </c>
      <c r="FT508" s="31">
        <f t="shared" si="5350"/>
        <v>0</v>
      </c>
      <c r="FU508" s="31">
        <f t="shared" si="5351"/>
        <v>0</v>
      </c>
      <c r="FV508" s="31">
        <f t="shared" si="5352"/>
        <v>0</v>
      </c>
      <c r="FW508" s="31">
        <f t="shared" si="5353"/>
        <v>0</v>
      </c>
      <c r="FX508" s="31">
        <f t="shared" si="5354"/>
        <v>0</v>
      </c>
      <c r="FY508" s="31">
        <f t="shared" si="5355"/>
        <v>0</v>
      </c>
      <c r="FZ508" s="31">
        <f t="shared" si="5356"/>
        <v>0</v>
      </c>
      <c r="GA508" s="31">
        <f t="shared" si="5357"/>
        <v>0</v>
      </c>
      <c r="GB508" s="31">
        <f t="shared" si="5358"/>
        <v>0</v>
      </c>
      <c r="GC508" s="31">
        <f t="shared" si="5359"/>
        <v>0</v>
      </c>
      <c r="GD508" s="31">
        <f t="shared" si="5360"/>
        <v>0</v>
      </c>
      <c r="GE508" s="97">
        <f t="shared" si="5361"/>
        <v>4</v>
      </c>
      <c r="GF508" s="98">
        <f t="shared" si="5362"/>
        <v>4</v>
      </c>
      <c r="GG508" s="31"/>
      <c r="GH508" s="31"/>
      <c r="GI508" s="31"/>
      <c r="GJ508" s="31"/>
      <c r="GL508" s="7"/>
      <c r="GM508" s="7"/>
      <c r="GN508" s="11"/>
      <c r="GO508" s="33"/>
      <c r="GP508" s="40"/>
      <c r="GR508" s="36"/>
    </row>
    <row r="509" spans="1:200" s="4" customFormat="1" ht="24.95" hidden="1" customHeight="1">
      <c r="A509" s="88"/>
      <c r="B509" s="88"/>
      <c r="C509" s="207"/>
      <c r="D509" s="88"/>
      <c r="E509" s="88"/>
      <c r="F509" s="88"/>
      <c r="G509" s="88"/>
      <c r="H509" s="88"/>
      <c r="I509" s="88"/>
      <c r="J509" s="88"/>
      <c r="K509" s="88"/>
      <c r="L509" s="88"/>
      <c r="M509" s="194">
        <f t="shared" ref="M509" si="5425">SUM(N509+P509+T509+V509+AR509*2)</f>
        <v>0</v>
      </c>
      <c r="N509" s="195"/>
      <c r="O509" s="196"/>
      <c r="P509" s="195"/>
      <c r="Q509" s="196"/>
      <c r="R509" s="195"/>
      <c r="S509" s="196"/>
      <c r="T509" s="195"/>
      <c r="U509" s="196"/>
      <c r="V509" s="197"/>
      <c r="W509" s="196"/>
      <c r="X509" s="196"/>
      <c r="Y509" s="196"/>
      <c r="Z509" s="197"/>
      <c r="AA509" s="196"/>
      <c r="AB509" s="197"/>
      <c r="AC509" s="196"/>
      <c r="AD509" s="197"/>
      <c r="AE509" s="198"/>
      <c r="AF509" s="197"/>
      <c r="AG509" s="196"/>
      <c r="AH509" s="197"/>
      <c r="AI509" s="196"/>
      <c r="AJ509" s="197"/>
      <c r="AK509" s="196"/>
      <c r="AL509" s="197"/>
      <c r="AM509" s="196"/>
      <c r="AN509" s="197"/>
      <c r="AO509" s="196"/>
      <c r="AP509" s="197"/>
      <c r="AQ509" s="196"/>
      <c r="AR509" s="197"/>
      <c r="AS509" s="196"/>
      <c r="AT509" s="197"/>
      <c r="AU509" s="196"/>
      <c r="AV509" s="197"/>
      <c r="AW509" s="196"/>
      <c r="AX509" s="197"/>
      <c r="AY509" s="196"/>
      <c r="AZ509" s="197"/>
      <c r="BA509" s="196"/>
      <c r="BB509" s="197"/>
      <c r="BC509" s="196"/>
      <c r="BD509" s="197"/>
      <c r="BE509" s="196"/>
      <c r="BF509" s="196"/>
      <c r="BG509" s="196">
        <f t="shared" si="5293"/>
        <v>0</v>
      </c>
      <c r="BH509" s="196">
        <f t="shared" si="5294"/>
        <v>0</v>
      </c>
      <c r="BI509" s="88"/>
      <c r="BJ509" s="88"/>
      <c r="BK509" s="88"/>
      <c r="BL509" s="88"/>
      <c r="BM509" s="88"/>
      <c r="BN509" s="88"/>
      <c r="BO509" s="207"/>
      <c r="BP509" s="88"/>
      <c r="BQ509" s="88"/>
      <c r="BR509" s="88"/>
      <c r="BS509" s="88"/>
      <c r="BT509" s="88"/>
      <c r="BU509" s="88"/>
      <c r="BV509" s="88"/>
      <c r="BW509" s="88"/>
      <c r="BX509" s="88"/>
      <c r="BY509" s="194">
        <f t="shared" si="5424"/>
        <v>0</v>
      </c>
      <c r="BZ509" s="195"/>
      <c r="CA509" s="196"/>
      <c r="CB509" s="195"/>
      <c r="CC509" s="196"/>
      <c r="CD509" s="195"/>
      <c r="CE509" s="196"/>
      <c r="CF509" s="195"/>
      <c r="CG509" s="196"/>
      <c r="CH509" s="197"/>
      <c r="CI509" s="196"/>
      <c r="CJ509" s="196"/>
      <c r="CK509" s="196"/>
      <c r="CL509" s="197"/>
      <c r="CM509" s="196"/>
      <c r="CN509" s="197"/>
      <c r="CO509" s="196"/>
      <c r="CP509" s="197"/>
      <c r="CQ509" s="198"/>
      <c r="CR509" s="197"/>
      <c r="CS509" s="196"/>
      <c r="CT509" s="197"/>
      <c r="CU509" s="196"/>
      <c r="CV509" s="197"/>
      <c r="CW509" s="196"/>
      <c r="CX509" s="197"/>
      <c r="CY509" s="196"/>
      <c r="CZ509" s="197"/>
      <c r="DA509" s="196"/>
      <c r="DB509" s="197"/>
      <c r="DC509" s="196"/>
      <c r="DD509" s="197"/>
      <c r="DE509" s="196"/>
      <c r="DF509" s="197"/>
      <c r="DG509" s="196"/>
      <c r="DH509" s="197"/>
      <c r="DI509" s="196"/>
      <c r="DJ509" s="197"/>
      <c r="DK509" s="196"/>
      <c r="DL509" s="197"/>
      <c r="DM509" s="196"/>
      <c r="DN509" s="197"/>
      <c r="DO509" s="196"/>
      <c r="DP509" s="197"/>
      <c r="DQ509" s="196"/>
      <c r="DR509" s="196"/>
      <c r="DS509" s="196">
        <f t="shared" si="5314"/>
        <v>0</v>
      </c>
      <c r="DT509" s="196">
        <f t="shared" si="5315"/>
        <v>0</v>
      </c>
      <c r="DU509" s="88"/>
      <c r="DV509" s="88"/>
      <c r="DW509" s="88"/>
      <c r="DX509" s="88"/>
      <c r="DY509" s="88"/>
      <c r="DZ509" s="88"/>
      <c r="EA509" s="207"/>
      <c r="EB509" s="88"/>
      <c r="EC509" s="88"/>
      <c r="ED509" s="88"/>
      <c r="EE509" s="88"/>
      <c r="EF509" s="88"/>
      <c r="EG509" s="88"/>
      <c r="EH509" s="88"/>
      <c r="EI509" s="88"/>
      <c r="EJ509" s="88">
        <f t="shared" si="5363"/>
        <v>0</v>
      </c>
      <c r="EK509" s="88">
        <f t="shared" si="5316"/>
        <v>0</v>
      </c>
      <c r="EL509" s="88">
        <f t="shared" si="5317"/>
        <v>0</v>
      </c>
      <c r="EM509" s="199">
        <f t="shared" si="5318"/>
        <v>0</v>
      </c>
      <c r="EN509" s="88">
        <f t="shared" si="5319"/>
        <v>0</v>
      </c>
      <c r="EO509" s="88">
        <f t="shared" si="5320"/>
        <v>0</v>
      </c>
      <c r="EP509" s="88">
        <f t="shared" si="5321"/>
        <v>0</v>
      </c>
      <c r="EQ509" s="88">
        <f t="shared" si="5322"/>
        <v>0</v>
      </c>
      <c r="ER509" s="88">
        <f t="shared" si="5323"/>
        <v>0</v>
      </c>
      <c r="ES509" s="88">
        <f t="shared" si="5324"/>
        <v>0</v>
      </c>
      <c r="ET509" s="88">
        <f t="shared" si="5325"/>
        <v>0</v>
      </c>
      <c r="EU509" s="88">
        <f t="shared" si="5326"/>
        <v>0</v>
      </c>
      <c r="EV509" s="88">
        <f t="shared" si="5327"/>
        <v>0</v>
      </c>
      <c r="EW509" s="199">
        <f t="shared" si="5328"/>
        <v>0</v>
      </c>
      <c r="EX509" s="88">
        <f t="shared" si="5329"/>
        <v>0</v>
      </c>
      <c r="EY509" s="88">
        <f t="shared" si="5330"/>
        <v>0</v>
      </c>
      <c r="EZ509" s="88">
        <f t="shared" si="5331"/>
        <v>0</v>
      </c>
      <c r="FA509" s="88">
        <f t="shared" si="5332"/>
        <v>0</v>
      </c>
      <c r="FB509" s="88">
        <f t="shared" si="5333"/>
        <v>0</v>
      </c>
      <c r="FC509" s="88">
        <f t="shared" si="5334"/>
        <v>0</v>
      </c>
      <c r="FD509" s="88">
        <f t="shared" si="5335"/>
        <v>0</v>
      </c>
      <c r="FE509" s="88">
        <f t="shared" si="5336"/>
        <v>0</v>
      </c>
      <c r="FF509" s="88">
        <f t="shared" si="5337"/>
        <v>0</v>
      </c>
      <c r="FG509" s="199">
        <f t="shared" si="5338"/>
        <v>0</v>
      </c>
      <c r="FH509" s="88">
        <f t="shared" si="5339"/>
        <v>0</v>
      </c>
      <c r="FI509" s="88">
        <f t="shared" si="5340"/>
        <v>0</v>
      </c>
      <c r="FJ509" s="88">
        <f t="shared" si="5341"/>
        <v>0</v>
      </c>
      <c r="FK509" s="88">
        <f t="shared" si="5342"/>
        <v>0</v>
      </c>
      <c r="FL509" s="88">
        <f t="shared" si="5343"/>
        <v>0</v>
      </c>
      <c r="FM509" s="88">
        <f t="shared" si="5344"/>
        <v>0</v>
      </c>
      <c r="FN509" s="88">
        <f t="shared" si="5345"/>
        <v>0</v>
      </c>
      <c r="FO509" s="88">
        <f t="shared" si="5346"/>
        <v>0</v>
      </c>
      <c r="FP509" s="88">
        <f t="shared" si="5347"/>
        <v>0</v>
      </c>
      <c r="FQ509" s="88">
        <f t="shared" si="5348"/>
        <v>0</v>
      </c>
      <c r="FR509" s="88"/>
      <c r="FS509" s="88">
        <f t="shared" si="5349"/>
        <v>0</v>
      </c>
      <c r="FT509" s="88">
        <f t="shared" si="5350"/>
        <v>0</v>
      </c>
      <c r="FU509" s="88">
        <f t="shared" si="5351"/>
        <v>0</v>
      </c>
      <c r="FV509" s="88">
        <f t="shared" si="5352"/>
        <v>0</v>
      </c>
      <c r="FW509" s="88">
        <f t="shared" si="5353"/>
        <v>0</v>
      </c>
      <c r="FX509" s="88">
        <f t="shared" si="5354"/>
        <v>0</v>
      </c>
      <c r="FY509" s="88">
        <f t="shared" si="5355"/>
        <v>0</v>
      </c>
      <c r="FZ509" s="88">
        <f t="shared" si="5356"/>
        <v>0</v>
      </c>
      <c r="GA509" s="88">
        <f t="shared" si="5357"/>
        <v>0</v>
      </c>
      <c r="GB509" s="88">
        <f t="shared" si="5358"/>
        <v>0</v>
      </c>
      <c r="GC509" s="88">
        <f t="shared" si="5359"/>
        <v>0</v>
      </c>
      <c r="GD509" s="88">
        <f t="shared" si="5360"/>
        <v>0</v>
      </c>
      <c r="GE509" s="200">
        <f t="shared" si="5361"/>
        <v>0</v>
      </c>
      <c r="GF509" s="201">
        <f t="shared" si="5362"/>
        <v>0</v>
      </c>
      <c r="GG509" s="88"/>
      <c r="GH509" s="88"/>
      <c r="GI509" s="88"/>
      <c r="GJ509" s="88"/>
      <c r="GL509" s="202"/>
      <c r="GM509" s="202"/>
      <c r="GN509" s="203"/>
      <c r="GO509" s="204"/>
      <c r="GP509" s="216"/>
      <c r="GR509" s="206"/>
    </row>
    <row r="510" spans="1:200" s="273" customFormat="1" ht="24.95" customHeight="1" thickBot="1">
      <c r="A510" s="265">
        <v>34</v>
      </c>
      <c r="B510" s="266" t="s">
        <v>95</v>
      </c>
      <c r="C510" s="266" t="s">
        <v>96</v>
      </c>
      <c r="D510" s="265">
        <v>1</v>
      </c>
      <c r="E510" s="265"/>
      <c r="F510" s="265"/>
      <c r="G510" s="265"/>
      <c r="H510" s="265"/>
      <c r="I510" s="265"/>
      <c r="J510" s="265"/>
      <c r="K510" s="265"/>
      <c r="L510" s="265">
        <f>SUM(L511:L526)</f>
        <v>480</v>
      </c>
      <c r="M510" s="265">
        <f t="shared" ref="M510:BK510" si="5426">SUM(M511:M526)</f>
        <v>202</v>
      </c>
      <c r="N510" s="265">
        <f t="shared" si="5426"/>
        <v>0</v>
      </c>
      <c r="O510" s="265">
        <f t="shared" si="5426"/>
        <v>0</v>
      </c>
      <c r="P510" s="265">
        <f t="shared" si="5426"/>
        <v>8</v>
      </c>
      <c r="Q510" s="265">
        <f t="shared" si="5426"/>
        <v>8</v>
      </c>
      <c r="R510" s="265">
        <f t="shared" si="5426"/>
        <v>114</v>
      </c>
      <c r="S510" s="265">
        <f t="shared" si="5426"/>
        <v>114</v>
      </c>
      <c r="T510" s="265">
        <f t="shared" si="5426"/>
        <v>80</v>
      </c>
      <c r="U510" s="265">
        <f t="shared" si="5426"/>
        <v>80</v>
      </c>
      <c r="V510" s="265">
        <f t="shared" si="5426"/>
        <v>0</v>
      </c>
      <c r="W510" s="265">
        <f t="shared" si="5426"/>
        <v>0</v>
      </c>
      <c r="X510" s="265">
        <f t="shared" si="5426"/>
        <v>0</v>
      </c>
      <c r="Y510" s="265">
        <f t="shared" si="5426"/>
        <v>8</v>
      </c>
      <c r="Z510" s="265">
        <f t="shared" si="5426"/>
        <v>0</v>
      </c>
      <c r="AA510" s="265">
        <f t="shared" si="5426"/>
        <v>0</v>
      </c>
      <c r="AB510" s="265">
        <f t="shared" si="5426"/>
        <v>0</v>
      </c>
      <c r="AC510" s="265">
        <f t="shared" si="5426"/>
        <v>0</v>
      </c>
      <c r="AD510" s="265">
        <f t="shared" si="5426"/>
        <v>0</v>
      </c>
      <c r="AE510" s="265">
        <f t="shared" si="5426"/>
        <v>0</v>
      </c>
      <c r="AF510" s="265">
        <f t="shared" si="5426"/>
        <v>0</v>
      </c>
      <c r="AG510" s="265">
        <f t="shared" si="5426"/>
        <v>0</v>
      </c>
      <c r="AH510" s="265">
        <f t="shared" si="5426"/>
        <v>0</v>
      </c>
      <c r="AI510" s="265">
        <f t="shared" si="5426"/>
        <v>0</v>
      </c>
      <c r="AJ510" s="265">
        <f t="shared" si="5426"/>
        <v>0</v>
      </c>
      <c r="AK510" s="265">
        <f t="shared" si="5426"/>
        <v>0</v>
      </c>
      <c r="AL510" s="265">
        <f t="shared" si="5426"/>
        <v>0</v>
      </c>
      <c r="AM510" s="265">
        <f t="shared" si="5426"/>
        <v>0</v>
      </c>
      <c r="AN510" s="265">
        <f t="shared" si="5426"/>
        <v>0</v>
      </c>
      <c r="AO510" s="265">
        <f t="shared" si="5426"/>
        <v>0</v>
      </c>
      <c r="AP510" s="265">
        <f t="shared" si="5426"/>
        <v>0</v>
      </c>
      <c r="AQ510" s="265">
        <f t="shared" si="5426"/>
        <v>0</v>
      </c>
      <c r="AR510" s="265">
        <f t="shared" si="5426"/>
        <v>7</v>
      </c>
      <c r="AS510" s="265">
        <f t="shared" si="5426"/>
        <v>42</v>
      </c>
      <c r="AT510" s="265">
        <f t="shared" si="5426"/>
        <v>0</v>
      </c>
      <c r="AU510" s="265">
        <f t="shared" si="5426"/>
        <v>0</v>
      </c>
      <c r="AV510" s="265">
        <f t="shared" si="5426"/>
        <v>0</v>
      </c>
      <c r="AW510" s="265">
        <f t="shared" si="5426"/>
        <v>0</v>
      </c>
      <c r="AX510" s="265">
        <f t="shared" si="5426"/>
        <v>0</v>
      </c>
      <c r="AY510" s="265">
        <f t="shared" si="5426"/>
        <v>0</v>
      </c>
      <c r="AZ510" s="265">
        <f t="shared" si="5426"/>
        <v>0</v>
      </c>
      <c r="BA510" s="265">
        <f t="shared" si="5426"/>
        <v>0</v>
      </c>
      <c r="BB510" s="265">
        <f t="shared" si="5426"/>
        <v>0</v>
      </c>
      <c r="BC510" s="265">
        <f t="shared" si="5426"/>
        <v>0</v>
      </c>
      <c r="BD510" s="265">
        <f t="shared" si="5426"/>
        <v>0</v>
      </c>
      <c r="BE510" s="265">
        <f t="shared" si="5426"/>
        <v>0</v>
      </c>
      <c r="BF510" s="265">
        <f t="shared" si="5426"/>
        <v>0</v>
      </c>
      <c r="BG510" s="265">
        <f t="shared" si="5426"/>
        <v>252</v>
      </c>
      <c r="BH510" s="265">
        <f t="shared" si="5426"/>
        <v>244</v>
      </c>
      <c r="BI510" s="265">
        <f t="shared" si="5426"/>
        <v>0</v>
      </c>
      <c r="BJ510" s="265">
        <f t="shared" si="5426"/>
        <v>0</v>
      </c>
      <c r="BK510" s="265">
        <f t="shared" si="5426"/>
        <v>0</v>
      </c>
      <c r="BL510" s="265"/>
      <c r="BM510" s="265">
        <v>34</v>
      </c>
      <c r="BN510" s="266" t="s">
        <v>95</v>
      </c>
      <c r="BO510" s="266" t="s">
        <v>96</v>
      </c>
      <c r="BP510" s="265">
        <v>1</v>
      </c>
      <c r="BQ510" s="265"/>
      <c r="BR510" s="265"/>
      <c r="BS510" s="265"/>
      <c r="BT510" s="265"/>
      <c r="BU510" s="265"/>
      <c r="BV510" s="265"/>
      <c r="BW510" s="265"/>
      <c r="BX510" s="265">
        <f t="shared" ref="BX510:CY510" si="5427">SUM(BX511:BX521)</f>
        <v>436</v>
      </c>
      <c r="BY510" s="265">
        <f t="shared" si="5427"/>
        <v>426</v>
      </c>
      <c r="BZ510" s="265">
        <f t="shared" si="5427"/>
        <v>0</v>
      </c>
      <c r="CA510" s="265">
        <f t="shared" si="5427"/>
        <v>0</v>
      </c>
      <c r="CB510" s="265">
        <f t="shared" si="5427"/>
        <v>8</v>
      </c>
      <c r="CC510" s="265">
        <f t="shared" si="5427"/>
        <v>8</v>
      </c>
      <c r="CD510" s="265">
        <f t="shared" si="5427"/>
        <v>156</v>
      </c>
      <c r="CE510" s="265">
        <f t="shared" si="5427"/>
        <v>156</v>
      </c>
      <c r="CF510" s="265">
        <f t="shared" si="5427"/>
        <v>262</v>
      </c>
      <c r="CG510" s="265">
        <f t="shared" si="5427"/>
        <v>262</v>
      </c>
      <c r="CH510" s="265">
        <f t="shared" si="5427"/>
        <v>0</v>
      </c>
      <c r="CI510" s="265">
        <f t="shared" si="5427"/>
        <v>0</v>
      </c>
      <c r="CJ510" s="265">
        <f t="shared" si="5427"/>
        <v>8</v>
      </c>
      <c r="CK510" s="265">
        <f t="shared" si="5427"/>
        <v>8</v>
      </c>
      <c r="CL510" s="265">
        <f t="shared" si="5427"/>
        <v>0</v>
      </c>
      <c r="CM510" s="265">
        <f t="shared" si="5427"/>
        <v>0</v>
      </c>
      <c r="CN510" s="265">
        <f t="shared" si="5427"/>
        <v>0</v>
      </c>
      <c r="CO510" s="265">
        <f t="shared" si="5427"/>
        <v>0</v>
      </c>
      <c r="CP510" s="265">
        <f t="shared" si="5427"/>
        <v>0</v>
      </c>
      <c r="CQ510" s="265">
        <f t="shared" si="5427"/>
        <v>0</v>
      </c>
      <c r="CR510" s="265">
        <f t="shared" si="5427"/>
        <v>0</v>
      </c>
      <c r="CS510" s="265">
        <f t="shared" si="5427"/>
        <v>0</v>
      </c>
      <c r="CT510" s="265">
        <f t="shared" si="5427"/>
        <v>0</v>
      </c>
      <c r="CU510" s="268">
        <f t="shared" si="5427"/>
        <v>0</v>
      </c>
      <c r="CV510" s="265">
        <f t="shared" si="5427"/>
        <v>0</v>
      </c>
      <c r="CW510" s="265">
        <f t="shared" si="5427"/>
        <v>0</v>
      </c>
      <c r="CX510" s="265">
        <f t="shared" si="5427"/>
        <v>0</v>
      </c>
      <c r="CY510" s="265">
        <f t="shared" si="5427"/>
        <v>0</v>
      </c>
      <c r="CZ510" s="265">
        <f>SUM(CZ511:CZ521)</f>
        <v>0</v>
      </c>
      <c r="DA510" s="265">
        <f t="shared" ref="DA510:DT510" si="5428">SUM(DA511:DA521)</f>
        <v>0</v>
      </c>
      <c r="DB510" s="265">
        <f t="shared" si="5428"/>
        <v>0</v>
      </c>
      <c r="DC510" s="265">
        <f t="shared" si="5428"/>
        <v>0</v>
      </c>
      <c r="DD510" s="265">
        <f t="shared" si="5428"/>
        <v>4</v>
      </c>
      <c r="DE510" s="265">
        <f t="shared" si="5428"/>
        <v>24</v>
      </c>
      <c r="DF510" s="265">
        <f t="shared" si="5428"/>
        <v>0</v>
      </c>
      <c r="DG510" s="265">
        <f t="shared" si="5428"/>
        <v>0</v>
      </c>
      <c r="DH510" s="265">
        <f t="shared" si="5428"/>
        <v>1</v>
      </c>
      <c r="DI510" s="265">
        <f t="shared" si="5428"/>
        <v>80</v>
      </c>
      <c r="DJ510" s="265">
        <f t="shared" si="5428"/>
        <v>4</v>
      </c>
      <c r="DK510" s="265">
        <f t="shared" si="5428"/>
        <v>32</v>
      </c>
      <c r="DL510" s="265">
        <f t="shared" si="5428"/>
        <v>0</v>
      </c>
      <c r="DM510" s="265">
        <f t="shared" si="5428"/>
        <v>0</v>
      </c>
      <c r="DN510" s="265">
        <f t="shared" si="5428"/>
        <v>0</v>
      </c>
      <c r="DO510" s="265">
        <f t="shared" si="5428"/>
        <v>0</v>
      </c>
      <c r="DP510" s="265">
        <f t="shared" si="5428"/>
        <v>0</v>
      </c>
      <c r="DQ510" s="265">
        <f t="shared" si="5428"/>
        <v>0</v>
      </c>
      <c r="DR510" s="265">
        <f t="shared" si="5428"/>
        <v>0</v>
      </c>
      <c r="DS510" s="268">
        <f t="shared" si="5428"/>
        <v>578</v>
      </c>
      <c r="DT510" s="268">
        <f t="shared" si="5428"/>
        <v>570</v>
      </c>
      <c r="DU510" s="265"/>
      <c r="DV510" s="265"/>
      <c r="DW510" s="265"/>
      <c r="DX510" s="265"/>
      <c r="DY510" s="265">
        <v>34</v>
      </c>
      <c r="DZ510" s="266" t="s">
        <v>95</v>
      </c>
      <c r="EA510" s="266" t="s">
        <v>96</v>
      </c>
      <c r="EB510" s="265">
        <v>1</v>
      </c>
      <c r="EC510" s="265"/>
      <c r="ED510" s="265"/>
      <c r="EE510" s="265"/>
      <c r="EF510" s="265"/>
      <c r="EG510" s="265"/>
      <c r="EH510" s="265"/>
      <c r="EI510" s="265"/>
      <c r="EJ510" s="265">
        <f t="shared" ref="EJ510:EL510" si="5429">SUM(EJ511:EJ526)</f>
        <v>916</v>
      </c>
      <c r="EK510" s="265">
        <f t="shared" si="5429"/>
        <v>628</v>
      </c>
      <c r="EL510" s="265">
        <f t="shared" si="5429"/>
        <v>0</v>
      </c>
      <c r="EM510" s="265">
        <f>SUM(EM511:EM526)</f>
        <v>0</v>
      </c>
      <c r="EN510" s="265">
        <f t="shared" ref="EN510:FA510" si="5430">SUM(EN511:EN526)</f>
        <v>16</v>
      </c>
      <c r="EO510" s="265">
        <f t="shared" si="5430"/>
        <v>16</v>
      </c>
      <c r="EP510" s="265">
        <f t="shared" si="5430"/>
        <v>270</v>
      </c>
      <c r="EQ510" s="265">
        <f t="shared" si="5430"/>
        <v>270</v>
      </c>
      <c r="ER510" s="265">
        <f t="shared" si="5430"/>
        <v>342</v>
      </c>
      <c r="ES510" s="265">
        <f t="shared" si="5430"/>
        <v>342</v>
      </c>
      <c r="ET510" s="265">
        <f t="shared" si="5430"/>
        <v>0</v>
      </c>
      <c r="EU510" s="265">
        <f t="shared" si="5430"/>
        <v>0</v>
      </c>
      <c r="EV510" s="265">
        <f t="shared" si="5430"/>
        <v>8</v>
      </c>
      <c r="EW510" s="268">
        <f t="shared" si="5430"/>
        <v>16</v>
      </c>
      <c r="EX510" s="265">
        <f t="shared" si="5430"/>
        <v>0</v>
      </c>
      <c r="EY510" s="265">
        <f t="shared" si="5430"/>
        <v>0</v>
      </c>
      <c r="EZ510" s="265">
        <f t="shared" si="5430"/>
        <v>0</v>
      </c>
      <c r="FA510" s="265">
        <f t="shared" si="5430"/>
        <v>0</v>
      </c>
      <c r="FB510" s="265">
        <f t="shared" ref="FB510:FQ510" si="5431">SUM(FB511:FB526)</f>
        <v>0</v>
      </c>
      <c r="FC510" s="265">
        <f t="shared" si="5431"/>
        <v>0</v>
      </c>
      <c r="FD510" s="265">
        <f t="shared" si="5431"/>
        <v>0</v>
      </c>
      <c r="FE510" s="265">
        <f t="shared" si="5431"/>
        <v>0</v>
      </c>
      <c r="FF510" s="265">
        <f t="shared" si="5431"/>
        <v>0</v>
      </c>
      <c r="FG510" s="268">
        <f t="shared" si="5431"/>
        <v>0</v>
      </c>
      <c r="FH510" s="265">
        <f t="shared" si="5431"/>
        <v>0</v>
      </c>
      <c r="FI510" s="265">
        <f t="shared" si="5431"/>
        <v>0</v>
      </c>
      <c r="FJ510" s="265">
        <f t="shared" si="5431"/>
        <v>0</v>
      </c>
      <c r="FK510" s="265">
        <f t="shared" si="5431"/>
        <v>0</v>
      </c>
      <c r="FL510" s="265">
        <f t="shared" si="5431"/>
        <v>0</v>
      </c>
      <c r="FM510" s="265">
        <f t="shared" si="5431"/>
        <v>0</v>
      </c>
      <c r="FN510" s="265">
        <f t="shared" si="5431"/>
        <v>0</v>
      </c>
      <c r="FO510" s="265">
        <f t="shared" si="5431"/>
        <v>0</v>
      </c>
      <c r="FP510" s="265">
        <f t="shared" si="5431"/>
        <v>11</v>
      </c>
      <c r="FQ510" s="265">
        <f t="shared" si="5431"/>
        <v>66</v>
      </c>
      <c r="FR510" s="265"/>
      <c r="FS510" s="265">
        <f t="shared" ref="FS510:GF510" si="5432">SUM(FS511:FS526)</f>
        <v>0</v>
      </c>
      <c r="FT510" s="265">
        <f t="shared" si="5432"/>
        <v>1</v>
      </c>
      <c r="FU510" s="265">
        <f t="shared" si="5432"/>
        <v>80</v>
      </c>
      <c r="FV510" s="265">
        <f t="shared" si="5432"/>
        <v>4</v>
      </c>
      <c r="FW510" s="265">
        <f t="shared" si="5432"/>
        <v>32</v>
      </c>
      <c r="FX510" s="265">
        <f t="shared" si="5432"/>
        <v>0</v>
      </c>
      <c r="FY510" s="265">
        <f t="shared" si="5432"/>
        <v>0</v>
      </c>
      <c r="FZ510" s="265">
        <f t="shared" si="5432"/>
        <v>0</v>
      </c>
      <c r="GA510" s="265">
        <f t="shared" si="5432"/>
        <v>0</v>
      </c>
      <c r="GB510" s="265">
        <f t="shared" si="5432"/>
        <v>0</v>
      </c>
      <c r="GC510" s="265">
        <f t="shared" si="5432"/>
        <v>0</v>
      </c>
      <c r="GD510" s="265">
        <f t="shared" si="5432"/>
        <v>0</v>
      </c>
      <c r="GE510" s="271">
        <f t="shared" si="5432"/>
        <v>830</v>
      </c>
      <c r="GF510" s="272">
        <f t="shared" si="5432"/>
        <v>814</v>
      </c>
      <c r="GG510" s="265"/>
      <c r="GH510" s="265"/>
      <c r="GI510" s="265"/>
      <c r="GJ510" s="265"/>
      <c r="GL510" s="274"/>
      <c r="GM510" s="274"/>
      <c r="GN510" s="278"/>
      <c r="GO510" s="278"/>
      <c r="GP510" s="279"/>
      <c r="GR510" s="276"/>
    </row>
    <row r="511" spans="1:200" s="6" customFormat="1" ht="24.95" hidden="1" customHeight="1">
      <c r="A511" s="80"/>
      <c r="B511" s="254" t="s">
        <v>110</v>
      </c>
      <c r="C511" s="228" t="s">
        <v>116</v>
      </c>
      <c r="D511" s="228" t="s">
        <v>112</v>
      </c>
      <c r="E511" s="228" t="s">
        <v>121</v>
      </c>
      <c r="F511" s="228">
        <v>419</v>
      </c>
      <c r="G511" s="228">
        <v>7</v>
      </c>
      <c r="H511" s="228">
        <v>91</v>
      </c>
      <c r="I511" s="228">
        <v>1</v>
      </c>
      <c r="J511" s="228">
        <v>1</v>
      </c>
      <c r="K511" s="228">
        <v>1</v>
      </c>
      <c r="L511" s="227">
        <v>44</v>
      </c>
      <c r="M511" s="229">
        <f t="shared" ref="M511:M512" si="5433">SUM(N511+P511+R511+T511+V511)</f>
        <v>44</v>
      </c>
      <c r="N511" s="230"/>
      <c r="O511" s="231">
        <f t="shared" ref="O511:O512" si="5434">SUM(N511)*I511</f>
        <v>0</v>
      </c>
      <c r="P511" s="230"/>
      <c r="Q511" s="231">
        <f t="shared" ref="Q511:Q512" si="5435">J511*P511</f>
        <v>0</v>
      </c>
      <c r="R511" s="230">
        <v>38</v>
      </c>
      <c r="S511" s="231">
        <f t="shared" ref="S511:S512" si="5436">SUM(R511)*J511</f>
        <v>38</v>
      </c>
      <c r="T511" s="230">
        <v>6</v>
      </c>
      <c r="U511" s="231">
        <f t="shared" ref="U511:U513" si="5437">SUM(T511)*K511</f>
        <v>6</v>
      </c>
      <c r="V511" s="230"/>
      <c r="W511" s="231">
        <f t="shared" ref="W511:W513" si="5438">SUM(V511)*J511*5</f>
        <v>0</v>
      </c>
      <c r="X511" s="232">
        <f t="shared" ref="X511:X513" si="5439">SUM(K511*AX511*2+K511*AZ511*2)</f>
        <v>0</v>
      </c>
      <c r="Y511" s="232">
        <v>2</v>
      </c>
      <c r="Z511" s="230"/>
      <c r="AA511" s="231"/>
      <c r="AB511" s="230"/>
      <c r="AC511" s="232">
        <f t="shared" ref="AC511:AC513" si="5440">SUM(AB511)*3*H511/5</f>
        <v>0</v>
      </c>
      <c r="AD511" s="230"/>
      <c r="AE511" s="233">
        <f t="shared" ref="AE511:AE513" si="5441">SUM(AD511*H511*(30+4))</f>
        <v>0</v>
      </c>
      <c r="AF511" s="230"/>
      <c r="AG511" s="234">
        <f t="shared" ref="AG511:AG513" si="5442">SUM(AF511*H511*3)</f>
        <v>0</v>
      </c>
      <c r="AH511" s="230"/>
      <c r="AI511" s="232">
        <f t="shared" ref="AI511:AI513" si="5443">SUM(AH511*H511/3)</f>
        <v>0</v>
      </c>
      <c r="AJ511" s="230"/>
      <c r="AK511" s="232">
        <f>SUM(AJ511*H511*2/3)</f>
        <v>0</v>
      </c>
      <c r="AL511" s="230"/>
      <c r="AM511" s="231">
        <f>SUM(AL511*H511)</f>
        <v>0</v>
      </c>
      <c r="AN511" s="230"/>
      <c r="AO511" s="231">
        <f>SUM(AN511*J511)</f>
        <v>0</v>
      </c>
      <c r="AP511" s="230"/>
      <c r="AQ511" s="232">
        <f t="shared" ref="AQ511:AQ513" si="5444">SUM(AP511*H511*2)</f>
        <v>0</v>
      </c>
      <c r="AR511" s="230">
        <v>1</v>
      </c>
      <c r="AS511" s="232">
        <f t="shared" ref="AS511" si="5445">AR511*K511*6</f>
        <v>6</v>
      </c>
      <c r="AT511" s="248"/>
      <c r="AU511" s="234"/>
      <c r="AV511" s="248"/>
      <c r="AW511" s="234"/>
      <c r="AX511" s="248"/>
      <c r="AY511" s="234"/>
      <c r="AZ511" s="248"/>
      <c r="BA511" s="234"/>
      <c r="BB511" s="248"/>
      <c r="BC511" s="234"/>
      <c r="BD511" s="248"/>
      <c r="BE511" s="234"/>
      <c r="BF511" s="234"/>
      <c r="BG511" s="234">
        <f t="shared" ref="BG511:BG526" si="5446">SUM(AO511+BE511+BC511+BA511+AY511+AW511+AS511+AQ511+AK511+AM511+AI511+AG511+AE511+AC511+AA511+Y511+X511+W511+U511+Q511+O511+S511+AU511)</f>
        <v>52</v>
      </c>
      <c r="BH511" s="234">
        <f t="shared" ref="BH511:BH526" si="5447">SUM(O511+Q511+U511+W511+X511+AS511+AW511+AY511+BA511+BC511+S511+AQ511)</f>
        <v>50</v>
      </c>
      <c r="BI511" s="227"/>
      <c r="BJ511" s="227"/>
      <c r="BK511" s="227"/>
      <c r="BL511" s="227"/>
      <c r="BM511" s="80"/>
      <c r="BN511" s="227" t="s">
        <v>110</v>
      </c>
      <c r="BO511" s="228" t="s">
        <v>116</v>
      </c>
      <c r="BP511" s="228" t="s">
        <v>112</v>
      </c>
      <c r="BQ511" s="228" t="s">
        <v>121</v>
      </c>
      <c r="BR511" s="228">
        <v>419</v>
      </c>
      <c r="BS511" s="228">
        <v>8</v>
      </c>
      <c r="BT511" s="228">
        <v>166</v>
      </c>
      <c r="BU511" s="228">
        <v>1</v>
      </c>
      <c r="BV511" s="228">
        <v>1</v>
      </c>
      <c r="BW511" s="228">
        <v>1</v>
      </c>
      <c r="BX511" s="227">
        <v>74</v>
      </c>
      <c r="BY511" s="229">
        <f>SUM(BZ511+CB511+CD511+CF511+CH511)</f>
        <v>70</v>
      </c>
      <c r="BZ511" s="230"/>
      <c r="CA511" s="231">
        <f>SUM(BZ511)*BU511</f>
        <v>0</v>
      </c>
      <c r="CB511" s="230"/>
      <c r="CC511" s="231">
        <f>BV511*CB511</f>
        <v>0</v>
      </c>
      <c r="CD511" s="230">
        <v>52</v>
      </c>
      <c r="CE511" s="231">
        <f>SUM(CD511)*BV511</f>
        <v>52</v>
      </c>
      <c r="CF511" s="230">
        <v>18</v>
      </c>
      <c r="CG511" s="231">
        <f>SUM(CF511)*BW511</f>
        <v>18</v>
      </c>
      <c r="CH511" s="230"/>
      <c r="CI511" s="231">
        <f>SUM(CH511)*BV511*5</f>
        <v>0</v>
      </c>
      <c r="CJ511" s="232">
        <f>SUM(BW511*DJ511*2+BW511*DL511*2)</f>
        <v>0</v>
      </c>
      <c r="CK511" s="232">
        <v>2</v>
      </c>
      <c r="CL511" s="230"/>
      <c r="CM511" s="231"/>
      <c r="CN511" s="230"/>
      <c r="CO511" s="232">
        <f>SUM(CN511)*3*BT511/5</f>
        <v>0</v>
      </c>
      <c r="CP511" s="230"/>
      <c r="CQ511" s="233">
        <f>SUM(CP511*BT511*(30+4))</f>
        <v>0</v>
      </c>
      <c r="CR511" s="230"/>
      <c r="CS511" s="234">
        <f>SUM(CR511*BT511*3)</f>
        <v>0</v>
      </c>
      <c r="CT511" s="230"/>
      <c r="CU511" s="232">
        <f>SUM(CT511*BT511/3)</f>
        <v>0</v>
      </c>
      <c r="CV511" s="230"/>
      <c r="CW511" s="232">
        <f>SUM(CV511*BT511*2/3)</f>
        <v>0</v>
      </c>
      <c r="CX511" s="230"/>
      <c r="CY511" s="231">
        <f>SUM(CX511*BT511)</f>
        <v>0</v>
      </c>
      <c r="CZ511" s="230"/>
      <c r="DA511" s="231">
        <f>SUM(CZ511*BV511)</f>
        <v>0</v>
      </c>
      <c r="DB511" s="230"/>
      <c r="DC511" s="232">
        <f>SUM(DB511*BT511*2)</f>
        <v>0</v>
      </c>
      <c r="DD511" s="230">
        <v>1</v>
      </c>
      <c r="DE511" s="232">
        <f t="shared" ref="DE511" si="5448">DD511*BW511*6</f>
        <v>6</v>
      </c>
      <c r="DF511" s="248"/>
      <c r="DG511" s="234"/>
      <c r="DH511" s="248"/>
      <c r="DI511" s="234"/>
      <c r="DJ511" s="248"/>
      <c r="DK511" s="234"/>
      <c r="DL511" s="248"/>
      <c r="DM511" s="234"/>
      <c r="DN511" s="248"/>
      <c r="DO511" s="234"/>
      <c r="DP511" s="248"/>
      <c r="DQ511" s="234"/>
      <c r="DR511" s="234"/>
      <c r="DS511" s="234">
        <f t="shared" ref="DS511:DS526" si="5449">SUM(DA511+DQ511+DO511+DM511+DK511+DI511+DE511+DC511+CW511+CY511+CU511+CS511+CQ511+CO511+CM511+CK511+CJ511+CI511+CG511+CC511+CA511+CE511+DG511)</f>
        <v>78</v>
      </c>
      <c r="DT511" s="234">
        <f t="shared" ref="DT511:DT526" si="5450">SUM(CA511+CC511+CG511+CI511+CJ511+DE511+DI511+DK511+DM511+DO511+CE511+DC511)</f>
        <v>76</v>
      </c>
      <c r="DU511" s="253"/>
      <c r="DV511" s="249"/>
      <c r="DW511" s="227"/>
      <c r="DX511" s="227"/>
      <c r="DY511" s="80"/>
      <c r="DZ511" s="234"/>
      <c r="EA511" s="236"/>
      <c r="EB511" s="236"/>
      <c r="EC511" s="80"/>
      <c r="ED511" s="80"/>
      <c r="EE511" s="80"/>
      <c r="EF511" s="80"/>
      <c r="EG511" s="80"/>
      <c r="EH511" s="80"/>
      <c r="EI511" s="80"/>
      <c r="EJ511" s="80">
        <f t="shared" ref="EJ511:EJ526" si="5451">SUM(L511+BX511)</f>
        <v>118</v>
      </c>
      <c r="EK511" s="80">
        <f t="shared" ref="EK511:EK526" si="5452">SUM(M511+BY511)</f>
        <v>114</v>
      </c>
      <c r="EL511" s="80">
        <f t="shared" ref="EL511:EL526" si="5453">SUM(N511+BZ511)</f>
        <v>0</v>
      </c>
      <c r="EM511" s="237">
        <f t="shared" ref="EM511:EM526" si="5454">SUM(O511+CA511)</f>
        <v>0</v>
      </c>
      <c r="EN511" s="80">
        <f t="shared" ref="EN511:EN526" si="5455">SUM(P511+CB511)</f>
        <v>0</v>
      </c>
      <c r="EO511" s="80">
        <f t="shared" ref="EO511:EO526" si="5456">SUM(Q511+CC511)</f>
        <v>0</v>
      </c>
      <c r="EP511" s="80">
        <f t="shared" ref="EP511:EP526" si="5457">SUM(R511+CD511)</f>
        <v>90</v>
      </c>
      <c r="EQ511" s="80">
        <f t="shared" ref="EQ511:EQ526" si="5458">SUM(S511+CE511)</f>
        <v>90</v>
      </c>
      <c r="ER511" s="80">
        <f t="shared" ref="ER511:ER526" si="5459">SUM(T511+CF511)</f>
        <v>24</v>
      </c>
      <c r="ES511" s="80">
        <f t="shared" ref="ES511:ES526" si="5460">SUM(U511+CG511)</f>
        <v>24</v>
      </c>
      <c r="ET511" s="80">
        <f t="shared" ref="ET511:ET526" si="5461">SUM(V511+CH511)</f>
        <v>0</v>
      </c>
      <c r="EU511" s="80">
        <f t="shared" ref="EU511:EU526" si="5462">SUM(W511+CI511)</f>
        <v>0</v>
      </c>
      <c r="EV511" s="80">
        <f t="shared" ref="EV511:EV526" si="5463">SUM(X511+CJ511)</f>
        <v>0</v>
      </c>
      <c r="EW511" s="237">
        <f t="shared" ref="EW511:EW526" si="5464">SUM(Y511+CK511)</f>
        <v>4</v>
      </c>
      <c r="EX511" s="80">
        <f t="shared" ref="EX511:EX526" si="5465">SUM(Z511+CL511)</f>
        <v>0</v>
      </c>
      <c r="EY511" s="80">
        <f t="shared" ref="EY511:EY526" si="5466">SUM(AA511+CM511)</f>
        <v>0</v>
      </c>
      <c r="EZ511" s="80">
        <f t="shared" ref="EZ511:EZ526" si="5467">SUM(AB511+CN511)</f>
        <v>0</v>
      </c>
      <c r="FA511" s="80">
        <f t="shared" ref="FA511:FA526" si="5468">SUM(AC511+CO511)</f>
        <v>0</v>
      </c>
      <c r="FB511" s="80">
        <f t="shared" ref="FB511:FB526" si="5469">SUM(AD511+CP511)</f>
        <v>0</v>
      </c>
      <c r="FC511" s="80">
        <f t="shared" ref="FC511:FC526" si="5470">SUM(AE511+CQ511)</f>
        <v>0</v>
      </c>
      <c r="FD511" s="80">
        <f t="shared" ref="FD511:FD526" si="5471">SUM(AF511+CR511)</f>
        <v>0</v>
      </c>
      <c r="FE511" s="80">
        <f t="shared" ref="FE511:FE526" si="5472">SUM(AG511+CS511)</f>
        <v>0</v>
      </c>
      <c r="FF511" s="80">
        <f t="shared" ref="FF511:FF526" si="5473">SUM(AH511+CT511)</f>
        <v>0</v>
      </c>
      <c r="FG511" s="237">
        <f t="shared" ref="FG511:FG526" si="5474">SUM(AI511+CU511)</f>
        <v>0</v>
      </c>
      <c r="FH511" s="80">
        <f t="shared" ref="FH511:FH526" si="5475">SUM(AJ511+CV511)</f>
        <v>0</v>
      </c>
      <c r="FI511" s="80">
        <f t="shared" ref="FI511:FI526" si="5476">SUM(AK511+CW511)</f>
        <v>0</v>
      </c>
      <c r="FJ511" s="80">
        <f t="shared" ref="FJ511:FJ526" si="5477">SUM(AL511+CX511)</f>
        <v>0</v>
      </c>
      <c r="FK511" s="80">
        <f t="shared" ref="FK511:FK526" si="5478">SUM(AM511+CY511)</f>
        <v>0</v>
      </c>
      <c r="FL511" s="80">
        <f t="shared" ref="FL511:FL526" si="5479">SUM(AN511+CZ511)</f>
        <v>0</v>
      </c>
      <c r="FM511" s="80">
        <f t="shared" ref="FM511:FM526" si="5480">SUM(AO511+DA511)</f>
        <v>0</v>
      </c>
      <c r="FN511" s="80">
        <f t="shared" ref="FN511:FN526" si="5481">SUM(AP511+DB511)</f>
        <v>0</v>
      </c>
      <c r="FO511" s="80">
        <f t="shared" ref="FO511:FO526" si="5482">SUM(AQ511+DC511)</f>
        <v>0</v>
      </c>
      <c r="FP511" s="80">
        <f t="shared" ref="FP511:FP526" si="5483">SUM(AR511+DD511)</f>
        <v>2</v>
      </c>
      <c r="FQ511" s="80">
        <f t="shared" ref="FQ511:FQ526" si="5484">SUM(AS511+DE511)</f>
        <v>12</v>
      </c>
      <c r="FR511" s="80"/>
      <c r="FS511" s="80">
        <f t="shared" ref="FS511:FS526" si="5485">SUM(AU511+DG511)</f>
        <v>0</v>
      </c>
      <c r="FT511" s="80">
        <f t="shared" ref="FT511:FT526" si="5486">SUM(AV511+DH511)</f>
        <v>0</v>
      </c>
      <c r="FU511" s="80">
        <f t="shared" ref="FU511:FU526" si="5487">SUM(AW511+DI511)</f>
        <v>0</v>
      </c>
      <c r="FV511" s="80">
        <f t="shared" ref="FV511:FV526" si="5488">SUM(AX511+DJ511)</f>
        <v>0</v>
      </c>
      <c r="FW511" s="80">
        <f t="shared" ref="FW511:FW526" si="5489">SUM(AY511+DK511)</f>
        <v>0</v>
      </c>
      <c r="FX511" s="80">
        <f t="shared" ref="FX511:FX526" si="5490">SUM(AZ511+DL511)</f>
        <v>0</v>
      </c>
      <c r="FY511" s="80">
        <f t="shared" ref="FY511:FY526" si="5491">SUM(BA511+DM511)</f>
        <v>0</v>
      </c>
      <c r="FZ511" s="80">
        <f t="shared" ref="FZ511:FZ526" si="5492">SUM(BB511+DN511)</f>
        <v>0</v>
      </c>
      <c r="GA511" s="80">
        <f t="shared" ref="GA511:GA526" si="5493">SUM(BC511+DO511)</f>
        <v>0</v>
      </c>
      <c r="GB511" s="80">
        <f t="shared" ref="GB511:GB526" si="5494">SUM(BD511+DP511)</f>
        <v>0</v>
      </c>
      <c r="GC511" s="80">
        <f t="shared" ref="GC511:GC526" si="5495">SUM(BE511+DQ511)</f>
        <v>0</v>
      </c>
      <c r="GD511" s="80">
        <f t="shared" ref="GD511:GD526" si="5496">SUM(BF511+DR511)</f>
        <v>0</v>
      </c>
      <c r="GE511" s="238">
        <f t="shared" ref="GE511:GE526" si="5497">SUM(BG511+DS511)</f>
        <v>130</v>
      </c>
      <c r="GF511" s="239">
        <f t="shared" ref="GF511:GF526" si="5498">SUM(BH511+DT511)</f>
        <v>126</v>
      </c>
      <c r="GG511" s="80"/>
      <c r="GH511" s="80"/>
      <c r="GI511" s="80"/>
      <c r="GJ511" s="80"/>
      <c r="GL511" s="240"/>
      <c r="GM511" s="240"/>
      <c r="GN511" s="241"/>
      <c r="GO511" s="242"/>
      <c r="GP511" s="247"/>
      <c r="GR511" s="244"/>
    </row>
    <row r="512" spans="1:200" s="2" customFormat="1" ht="24.95" hidden="1" customHeight="1">
      <c r="A512" s="31"/>
      <c r="B512" s="102" t="s">
        <v>110</v>
      </c>
      <c r="C512" s="45" t="s">
        <v>116</v>
      </c>
      <c r="D512" s="45" t="s">
        <v>112</v>
      </c>
      <c r="E512" s="45" t="s">
        <v>121</v>
      </c>
      <c r="F512" s="45">
        <v>313</v>
      </c>
      <c r="G512" s="45">
        <v>5</v>
      </c>
      <c r="H512" s="45">
        <v>141</v>
      </c>
      <c r="I512" s="45">
        <v>1</v>
      </c>
      <c r="J512" s="45">
        <v>1</v>
      </c>
      <c r="K512" s="45">
        <v>1</v>
      </c>
      <c r="L512" s="44">
        <v>44</v>
      </c>
      <c r="M512" s="99">
        <f t="shared" si="5433"/>
        <v>44</v>
      </c>
      <c r="N512" s="62"/>
      <c r="O512" s="58">
        <f t="shared" si="5434"/>
        <v>0</v>
      </c>
      <c r="P512" s="62"/>
      <c r="Q512" s="58">
        <f t="shared" si="5435"/>
        <v>0</v>
      </c>
      <c r="R512" s="62">
        <v>38</v>
      </c>
      <c r="S512" s="58">
        <f t="shared" si="5436"/>
        <v>38</v>
      </c>
      <c r="T512" s="62">
        <v>6</v>
      </c>
      <c r="U512" s="58">
        <f t="shared" si="5437"/>
        <v>6</v>
      </c>
      <c r="V512" s="62"/>
      <c r="W512" s="58">
        <f t="shared" si="5438"/>
        <v>0</v>
      </c>
      <c r="X512" s="51">
        <f t="shared" si="5439"/>
        <v>0</v>
      </c>
      <c r="Y512" s="51">
        <v>2</v>
      </c>
      <c r="Z512" s="62"/>
      <c r="AA512" s="58"/>
      <c r="AB512" s="62"/>
      <c r="AC512" s="51">
        <f t="shared" si="5440"/>
        <v>0</v>
      </c>
      <c r="AD512" s="62"/>
      <c r="AE512" s="100">
        <f t="shared" si="5441"/>
        <v>0</v>
      </c>
      <c r="AF512" s="62"/>
      <c r="AG512" s="52">
        <f t="shared" si="5442"/>
        <v>0</v>
      </c>
      <c r="AH512" s="62"/>
      <c r="AI512" s="51">
        <f t="shared" si="5443"/>
        <v>0</v>
      </c>
      <c r="AJ512" s="62"/>
      <c r="AK512" s="51">
        <f t="shared" ref="AK512:AK513" si="5499">SUM(AJ512*H512*2/3)</f>
        <v>0</v>
      </c>
      <c r="AL512" s="62"/>
      <c r="AM512" s="58">
        <f t="shared" ref="AM512" si="5500">SUM(AL512*H512)</f>
        <v>0</v>
      </c>
      <c r="AN512" s="62"/>
      <c r="AO512" s="58">
        <f t="shared" ref="AO512:AO513" si="5501">SUM(AN512*J512)</f>
        <v>0</v>
      </c>
      <c r="AP512" s="62"/>
      <c r="AQ512" s="51">
        <f t="shared" si="5444"/>
        <v>0</v>
      </c>
      <c r="AR512" s="62">
        <v>1</v>
      </c>
      <c r="AS512" s="51">
        <f>AR512*K512*6</f>
        <v>6</v>
      </c>
      <c r="AT512" s="63"/>
      <c r="AU512" s="52"/>
      <c r="AV512" s="63"/>
      <c r="AW512" s="52"/>
      <c r="AX512" s="63"/>
      <c r="AY512" s="52"/>
      <c r="AZ512" s="63"/>
      <c r="BA512" s="52"/>
      <c r="BB512" s="63"/>
      <c r="BC512" s="52"/>
      <c r="BD512" s="63"/>
      <c r="BE512" s="52"/>
      <c r="BF512" s="52"/>
      <c r="BG512" s="52">
        <f t="shared" si="5446"/>
        <v>52</v>
      </c>
      <c r="BH512" s="52">
        <f t="shared" si="5447"/>
        <v>50</v>
      </c>
      <c r="BI512" s="31"/>
      <c r="BJ512" s="31"/>
      <c r="BK512" s="31"/>
      <c r="BL512" s="31"/>
      <c r="BM512" s="31"/>
      <c r="BN512" s="44" t="s">
        <v>110</v>
      </c>
      <c r="BO512" s="45" t="s">
        <v>116</v>
      </c>
      <c r="BP512" s="45" t="s">
        <v>112</v>
      </c>
      <c r="BQ512" s="45" t="s">
        <v>121</v>
      </c>
      <c r="BR512" s="45">
        <v>313</v>
      </c>
      <c r="BS512" s="45">
        <v>6</v>
      </c>
      <c r="BT512" s="45">
        <v>73</v>
      </c>
      <c r="BU512" s="45">
        <v>1</v>
      </c>
      <c r="BV512" s="45">
        <v>1</v>
      </c>
      <c r="BW512" s="45">
        <v>1</v>
      </c>
      <c r="BX512" s="104">
        <v>70</v>
      </c>
      <c r="BY512" s="99">
        <f t="shared" ref="BY512:BY518" si="5502">SUM(BZ512+CB512+CD512+CF512+CH512)</f>
        <v>70</v>
      </c>
      <c r="BZ512" s="62"/>
      <c r="CA512" s="58">
        <f t="shared" ref="CA512:CA513" si="5503">SUM(BZ512)*BU512</f>
        <v>0</v>
      </c>
      <c r="CB512" s="62"/>
      <c r="CC512" s="58">
        <f t="shared" ref="CC512:CC514" si="5504">BV512*CB512</f>
        <v>0</v>
      </c>
      <c r="CD512" s="62">
        <v>52</v>
      </c>
      <c r="CE512" s="58">
        <f t="shared" ref="CE512:CE513" si="5505">SUM(CD512)*BV512</f>
        <v>52</v>
      </c>
      <c r="CF512" s="62">
        <v>18</v>
      </c>
      <c r="CG512" s="58">
        <f t="shared" ref="CG512:CG513" si="5506">SUM(CF512)*BW512</f>
        <v>18</v>
      </c>
      <c r="CH512" s="62"/>
      <c r="CI512" s="58">
        <f t="shared" ref="CI512:CI515" si="5507">SUM(CH512)*BV512*5</f>
        <v>0</v>
      </c>
      <c r="CJ512" s="51">
        <f t="shared" ref="CJ512:CJ518" si="5508">SUM(BW512*DJ512*2+BW512*DL512*2)</f>
        <v>0</v>
      </c>
      <c r="CK512" s="51">
        <v>2</v>
      </c>
      <c r="CL512" s="62"/>
      <c r="CM512" s="58"/>
      <c r="CN512" s="62"/>
      <c r="CO512" s="51">
        <f t="shared" ref="CO512:CO513" si="5509">SUM(CN512)*3*BT512/5</f>
        <v>0</v>
      </c>
      <c r="CP512" s="62"/>
      <c r="CQ512" s="100">
        <f t="shared" ref="CQ512:CQ518" si="5510">SUM(CP512*BT512*(30+4))</f>
        <v>0</v>
      </c>
      <c r="CR512" s="62"/>
      <c r="CS512" s="52">
        <f t="shared" ref="CS512:CS519" si="5511">SUM(CR512*BT512*3)</f>
        <v>0</v>
      </c>
      <c r="CT512" s="62"/>
      <c r="CU512" s="51">
        <f t="shared" ref="CU512:CU518" si="5512">SUM(CT512*BT512/3)</f>
        <v>0</v>
      </c>
      <c r="CV512" s="62"/>
      <c r="CW512" s="51">
        <f t="shared" ref="CW512:CW513" si="5513">SUM(CV512*BT512*2/3)</f>
        <v>0</v>
      </c>
      <c r="CX512" s="62"/>
      <c r="CY512" s="58">
        <f t="shared" ref="CY512:CY513" si="5514">SUM(CX512*BT512)</f>
        <v>0</v>
      </c>
      <c r="CZ512" s="62"/>
      <c r="DA512" s="58">
        <f t="shared" ref="DA512:DA514" si="5515">SUM(CZ512*BV512)</f>
        <v>0</v>
      </c>
      <c r="DB512" s="62"/>
      <c r="DC512" s="51">
        <f t="shared" ref="DC512:DC518" si="5516">SUM(DB512*BT512*2)</f>
        <v>0</v>
      </c>
      <c r="DD512" s="62">
        <v>1</v>
      </c>
      <c r="DE512" s="51">
        <f>DD512*BW512*6</f>
        <v>6</v>
      </c>
      <c r="DF512" s="63"/>
      <c r="DG512" s="52"/>
      <c r="DH512" s="63"/>
      <c r="DI512" s="52"/>
      <c r="DJ512" s="63"/>
      <c r="DK512" s="52"/>
      <c r="DL512" s="63"/>
      <c r="DM512" s="52"/>
      <c r="DN512" s="63"/>
      <c r="DO512" s="52"/>
      <c r="DP512" s="63"/>
      <c r="DQ512" s="52"/>
      <c r="DR512" s="52"/>
      <c r="DS512" s="52">
        <f t="shared" si="5449"/>
        <v>78</v>
      </c>
      <c r="DT512" s="52">
        <f t="shared" si="5450"/>
        <v>76</v>
      </c>
      <c r="DU512" s="31"/>
      <c r="DV512" s="114"/>
      <c r="DW512" s="31"/>
      <c r="DX512" s="31"/>
      <c r="DY512" s="31"/>
      <c r="DZ512" s="52"/>
      <c r="EA512" s="103"/>
      <c r="EB512" s="103"/>
      <c r="EC512" s="31"/>
      <c r="ED512" s="31"/>
      <c r="EE512" s="31"/>
      <c r="EF512" s="31"/>
      <c r="EG512" s="31"/>
      <c r="EH512" s="31"/>
      <c r="EI512" s="31"/>
      <c r="EJ512" s="31">
        <f t="shared" si="5451"/>
        <v>114</v>
      </c>
      <c r="EK512" s="31">
        <f t="shared" si="5452"/>
        <v>114</v>
      </c>
      <c r="EL512" s="31">
        <f t="shared" si="5453"/>
        <v>0</v>
      </c>
      <c r="EM512" s="30">
        <f t="shared" si="5454"/>
        <v>0</v>
      </c>
      <c r="EN512" s="31">
        <f t="shared" si="5455"/>
        <v>0</v>
      </c>
      <c r="EO512" s="31">
        <f t="shared" si="5456"/>
        <v>0</v>
      </c>
      <c r="EP512" s="31">
        <f t="shared" si="5457"/>
        <v>90</v>
      </c>
      <c r="EQ512" s="31">
        <f t="shared" si="5458"/>
        <v>90</v>
      </c>
      <c r="ER512" s="31">
        <f t="shared" si="5459"/>
        <v>24</v>
      </c>
      <c r="ES512" s="31">
        <f t="shared" si="5460"/>
        <v>24</v>
      </c>
      <c r="ET512" s="31">
        <f t="shared" si="5461"/>
        <v>0</v>
      </c>
      <c r="EU512" s="31">
        <f t="shared" si="5462"/>
        <v>0</v>
      </c>
      <c r="EV512" s="31">
        <f t="shared" si="5463"/>
        <v>0</v>
      </c>
      <c r="EW512" s="30">
        <f t="shared" si="5464"/>
        <v>4</v>
      </c>
      <c r="EX512" s="31">
        <f t="shared" si="5465"/>
        <v>0</v>
      </c>
      <c r="EY512" s="31">
        <f t="shared" si="5466"/>
        <v>0</v>
      </c>
      <c r="EZ512" s="31">
        <f t="shared" si="5467"/>
        <v>0</v>
      </c>
      <c r="FA512" s="31">
        <f t="shared" si="5468"/>
        <v>0</v>
      </c>
      <c r="FB512" s="31">
        <f t="shared" si="5469"/>
        <v>0</v>
      </c>
      <c r="FC512" s="31">
        <f t="shared" si="5470"/>
        <v>0</v>
      </c>
      <c r="FD512" s="31">
        <f t="shared" si="5471"/>
        <v>0</v>
      </c>
      <c r="FE512" s="31">
        <f t="shared" si="5472"/>
        <v>0</v>
      </c>
      <c r="FF512" s="31">
        <f t="shared" si="5473"/>
        <v>0</v>
      </c>
      <c r="FG512" s="30">
        <f t="shared" si="5474"/>
        <v>0</v>
      </c>
      <c r="FH512" s="31">
        <f t="shared" si="5475"/>
        <v>0</v>
      </c>
      <c r="FI512" s="31">
        <f t="shared" si="5476"/>
        <v>0</v>
      </c>
      <c r="FJ512" s="31">
        <f t="shared" si="5477"/>
        <v>0</v>
      </c>
      <c r="FK512" s="31">
        <f t="shared" si="5478"/>
        <v>0</v>
      </c>
      <c r="FL512" s="31">
        <f t="shared" si="5479"/>
        <v>0</v>
      </c>
      <c r="FM512" s="31">
        <f t="shared" si="5480"/>
        <v>0</v>
      </c>
      <c r="FN512" s="31">
        <f t="shared" si="5481"/>
        <v>0</v>
      </c>
      <c r="FO512" s="31">
        <f t="shared" si="5482"/>
        <v>0</v>
      </c>
      <c r="FP512" s="31">
        <f t="shared" si="5483"/>
        <v>2</v>
      </c>
      <c r="FQ512" s="31">
        <f t="shared" si="5484"/>
        <v>12</v>
      </c>
      <c r="FR512" s="31"/>
      <c r="FS512" s="31">
        <f t="shared" si="5485"/>
        <v>0</v>
      </c>
      <c r="FT512" s="31">
        <f t="shared" si="5486"/>
        <v>0</v>
      </c>
      <c r="FU512" s="31">
        <f t="shared" si="5487"/>
        <v>0</v>
      </c>
      <c r="FV512" s="31">
        <f t="shared" si="5488"/>
        <v>0</v>
      </c>
      <c r="FW512" s="31">
        <f t="shared" si="5489"/>
        <v>0</v>
      </c>
      <c r="FX512" s="31">
        <f t="shared" si="5490"/>
        <v>0</v>
      </c>
      <c r="FY512" s="31">
        <f t="shared" si="5491"/>
        <v>0</v>
      </c>
      <c r="FZ512" s="31">
        <f t="shared" si="5492"/>
        <v>0</v>
      </c>
      <c r="GA512" s="31">
        <f t="shared" si="5493"/>
        <v>0</v>
      </c>
      <c r="GB512" s="31">
        <f t="shared" si="5494"/>
        <v>0</v>
      </c>
      <c r="GC512" s="31">
        <f t="shared" si="5495"/>
        <v>0</v>
      </c>
      <c r="GD512" s="31">
        <f t="shared" si="5496"/>
        <v>0</v>
      </c>
      <c r="GE512" s="97">
        <f t="shared" si="5497"/>
        <v>130</v>
      </c>
      <c r="GF512" s="98">
        <f t="shared" si="5498"/>
        <v>126</v>
      </c>
      <c r="GG512" s="31"/>
      <c r="GH512" s="31"/>
      <c r="GI512" s="31"/>
      <c r="GJ512" s="31"/>
      <c r="GL512" s="7"/>
      <c r="GM512" s="7"/>
      <c r="GN512" s="11"/>
      <c r="GO512" s="33"/>
      <c r="GP512" s="40"/>
      <c r="GR512" s="36"/>
    </row>
    <row r="513" spans="1:200" s="2" customFormat="1" ht="24.95" hidden="1" customHeight="1">
      <c r="A513" s="31"/>
      <c r="B513" s="44" t="s">
        <v>110</v>
      </c>
      <c r="C513" s="45" t="s">
        <v>116</v>
      </c>
      <c r="D513" s="45" t="s">
        <v>112</v>
      </c>
      <c r="E513" s="45" t="s">
        <v>121</v>
      </c>
      <c r="F513" s="45">
        <v>213</v>
      </c>
      <c r="G513" s="45">
        <v>3</v>
      </c>
      <c r="H513" s="45">
        <v>204</v>
      </c>
      <c r="I513" s="45">
        <v>1</v>
      </c>
      <c r="J513" s="45">
        <v>1</v>
      </c>
      <c r="K513" s="45">
        <v>1</v>
      </c>
      <c r="L513" s="44">
        <v>44</v>
      </c>
      <c r="M513" s="99">
        <f>SUM(N513+P513+R513+T513+V513)</f>
        <v>44</v>
      </c>
      <c r="N513" s="62"/>
      <c r="O513" s="58">
        <f t="shared" ref="O513:O514" si="5517">SUM(N513)*I513</f>
        <v>0</v>
      </c>
      <c r="P513" s="62"/>
      <c r="Q513" s="58">
        <f>J513*P513</f>
        <v>0</v>
      </c>
      <c r="R513" s="62">
        <v>38</v>
      </c>
      <c r="S513" s="58">
        <f t="shared" ref="S513:S514" si="5518">SUM(R513)*J513</f>
        <v>38</v>
      </c>
      <c r="T513" s="62">
        <v>6</v>
      </c>
      <c r="U513" s="58">
        <f t="shared" si="5437"/>
        <v>6</v>
      </c>
      <c r="V513" s="62"/>
      <c r="W513" s="58">
        <f t="shared" si="5438"/>
        <v>0</v>
      </c>
      <c r="X513" s="51">
        <f t="shared" si="5439"/>
        <v>0</v>
      </c>
      <c r="Y513" s="51">
        <v>2</v>
      </c>
      <c r="Z513" s="62"/>
      <c r="AA513" s="58"/>
      <c r="AB513" s="62"/>
      <c r="AC513" s="51">
        <f t="shared" si="5440"/>
        <v>0</v>
      </c>
      <c r="AD513" s="62"/>
      <c r="AE513" s="100">
        <f t="shared" si="5441"/>
        <v>0</v>
      </c>
      <c r="AF513" s="62"/>
      <c r="AG513" s="52">
        <f t="shared" si="5442"/>
        <v>0</v>
      </c>
      <c r="AH513" s="62"/>
      <c r="AI513" s="51">
        <f t="shared" si="5443"/>
        <v>0</v>
      </c>
      <c r="AJ513" s="62"/>
      <c r="AK513" s="51">
        <f t="shared" si="5499"/>
        <v>0</v>
      </c>
      <c r="AL513" s="62"/>
      <c r="AM513" s="58">
        <f t="shared" ref="AM513" si="5519">SUM(AL513*H513)</f>
        <v>0</v>
      </c>
      <c r="AN513" s="62"/>
      <c r="AO513" s="58">
        <f t="shared" si="5501"/>
        <v>0</v>
      </c>
      <c r="AP513" s="62"/>
      <c r="AQ513" s="51">
        <f t="shared" si="5444"/>
        <v>0</v>
      </c>
      <c r="AR513" s="62">
        <v>1</v>
      </c>
      <c r="AS513" s="51">
        <f>AR513*K513*6</f>
        <v>6</v>
      </c>
      <c r="AT513" s="63"/>
      <c r="AU513" s="52"/>
      <c r="AV513" s="63"/>
      <c r="AW513" s="52"/>
      <c r="AX513" s="63"/>
      <c r="AY513" s="52"/>
      <c r="AZ513" s="63"/>
      <c r="BA513" s="52"/>
      <c r="BB513" s="63"/>
      <c r="BC513" s="52"/>
      <c r="BD513" s="63"/>
      <c r="BE513" s="52"/>
      <c r="BF513" s="52"/>
      <c r="BG513" s="52">
        <f t="shared" si="5446"/>
        <v>52</v>
      </c>
      <c r="BH513" s="52">
        <f t="shared" si="5447"/>
        <v>50</v>
      </c>
      <c r="BI513" s="31"/>
      <c r="BJ513" s="31"/>
      <c r="BK513" s="31"/>
      <c r="BL513" s="31"/>
      <c r="BM513" s="31"/>
      <c r="BN513" s="44" t="s">
        <v>110</v>
      </c>
      <c r="BO513" s="45" t="s">
        <v>116</v>
      </c>
      <c r="BP513" s="45" t="s">
        <v>112</v>
      </c>
      <c r="BQ513" s="45" t="s">
        <v>121</v>
      </c>
      <c r="BR513" s="45">
        <v>213</v>
      </c>
      <c r="BS513" s="45">
        <v>4</v>
      </c>
      <c r="BT513" s="45">
        <v>55</v>
      </c>
      <c r="BU513" s="45">
        <v>1</v>
      </c>
      <c r="BV513" s="45">
        <v>1</v>
      </c>
      <c r="BW513" s="45">
        <v>1</v>
      </c>
      <c r="BX513" s="44">
        <v>70</v>
      </c>
      <c r="BY513" s="99">
        <f t="shared" si="5502"/>
        <v>70</v>
      </c>
      <c r="BZ513" s="62"/>
      <c r="CA513" s="58">
        <f t="shared" si="5503"/>
        <v>0</v>
      </c>
      <c r="CB513" s="62"/>
      <c r="CC513" s="58">
        <f t="shared" si="5504"/>
        <v>0</v>
      </c>
      <c r="CD513" s="62">
        <v>52</v>
      </c>
      <c r="CE513" s="58">
        <f t="shared" si="5505"/>
        <v>52</v>
      </c>
      <c r="CF513" s="62">
        <v>18</v>
      </c>
      <c r="CG513" s="58">
        <f t="shared" si="5506"/>
        <v>18</v>
      </c>
      <c r="CH513" s="62"/>
      <c r="CI513" s="58">
        <f t="shared" si="5507"/>
        <v>0</v>
      </c>
      <c r="CJ513" s="51">
        <f t="shared" si="5508"/>
        <v>0</v>
      </c>
      <c r="CK513" s="51">
        <v>2</v>
      </c>
      <c r="CL513" s="62"/>
      <c r="CM513" s="58"/>
      <c r="CN513" s="62"/>
      <c r="CO513" s="51">
        <f t="shared" si="5509"/>
        <v>0</v>
      </c>
      <c r="CP513" s="62"/>
      <c r="CQ513" s="100">
        <f t="shared" si="5510"/>
        <v>0</v>
      </c>
      <c r="CR513" s="62"/>
      <c r="CS513" s="52">
        <f t="shared" si="5511"/>
        <v>0</v>
      </c>
      <c r="CT513" s="62"/>
      <c r="CU513" s="51">
        <f t="shared" si="5512"/>
        <v>0</v>
      </c>
      <c r="CV513" s="62"/>
      <c r="CW513" s="51">
        <f t="shared" si="5513"/>
        <v>0</v>
      </c>
      <c r="CX513" s="62"/>
      <c r="CY513" s="58">
        <f t="shared" si="5514"/>
        <v>0</v>
      </c>
      <c r="CZ513" s="62"/>
      <c r="DA513" s="58">
        <f t="shared" si="5515"/>
        <v>0</v>
      </c>
      <c r="DB513" s="62"/>
      <c r="DC513" s="51">
        <f t="shared" si="5516"/>
        <v>0</v>
      </c>
      <c r="DD513" s="62">
        <v>1</v>
      </c>
      <c r="DE513" s="51">
        <f>DD513*BW513*6</f>
        <v>6</v>
      </c>
      <c r="DF513" s="63"/>
      <c r="DG513" s="52"/>
      <c r="DH513" s="63"/>
      <c r="DI513" s="52"/>
      <c r="DJ513" s="63"/>
      <c r="DK513" s="52"/>
      <c r="DL513" s="63"/>
      <c r="DM513" s="52"/>
      <c r="DN513" s="63"/>
      <c r="DO513" s="52"/>
      <c r="DP513" s="63"/>
      <c r="DQ513" s="52"/>
      <c r="DR513" s="52"/>
      <c r="DS513" s="52">
        <f t="shared" si="5449"/>
        <v>78</v>
      </c>
      <c r="DT513" s="52">
        <f t="shared" si="5450"/>
        <v>76</v>
      </c>
      <c r="DU513" s="31"/>
      <c r="DV513" s="31"/>
      <c r="DW513" s="31"/>
      <c r="DX513" s="31"/>
      <c r="DY513" s="31"/>
      <c r="DZ513" s="52"/>
      <c r="EA513" s="101"/>
      <c r="EB513" s="101"/>
      <c r="EC513" s="31"/>
      <c r="ED513" s="31"/>
      <c r="EE513" s="31"/>
      <c r="EF513" s="31"/>
      <c r="EG513" s="31"/>
      <c r="EH513" s="31"/>
      <c r="EI513" s="31"/>
      <c r="EJ513" s="31">
        <f t="shared" si="5451"/>
        <v>114</v>
      </c>
      <c r="EK513" s="31">
        <f t="shared" si="5452"/>
        <v>114</v>
      </c>
      <c r="EL513" s="31">
        <f t="shared" si="5453"/>
        <v>0</v>
      </c>
      <c r="EM513" s="30">
        <f t="shared" si="5454"/>
        <v>0</v>
      </c>
      <c r="EN513" s="31">
        <f t="shared" si="5455"/>
        <v>0</v>
      </c>
      <c r="EO513" s="31">
        <f t="shared" si="5456"/>
        <v>0</v>
      </c>
      <c r="EP513" s="31">
        <f t="shared" si="5457"/>
        <v>90</v>
      </c>
      <c r="EQ513" s="31">
        <f t="shared" si="5458"/>
        <v>90</v>
      </c>
      <c r="ER513" s="31">
        <f t="shared" si="5459"/>
        <v>24</v>
      </c>
      <c r="ES513" s="31">
        <f t="shared" si="5460"/>
        <v>24</v>
      </c>
      <c r="ET513" s="31">
        <f t="shared" si="5461"/>
        <v>0</v>
      </c>
      <c r="EU513" s="31">
        <f t="shared" si="5462"/>
        <v>0</v>
      </c>
      <c r="EV513" s="31">
        <f t="shared" si="5463"/>
        <v>0</v>
      </c>
      <c r="EW513" s="30">
        <f t="shared" si="5464"/>
        <v>4</v>
      </c>
      <c r="EX513" s="31">
        <f t="shared" si="5465"/>
        <v>0</v>
      </c>
      <c r="EY513" s="31">
        <f t="shared" si="5466"/>
        <v>0</v>
      </c>
      <c r="EZ513" s="31">
        <f t="shared" si="5467"/>
        <v>0</v>
      </c>
      <c r="FA513" s="31">
        <f t="shared" si="5468"/>
        <v>0</v>
      </c>
      <c r="FB513" s="31">
        <f t="shared" si="5469"/>
        <v>0</v>
      </c>
      <c r="FC513" s="31">
        <f t="shared" si="5470"/>
        <v>0</v>
      </c>
      <c r="FD513" s="31">
        <f t="shared" si="5471"/>
        <v>0</v>
      </c>
      <c r="FE513" s="31">
        <f t="shared" si="5472"/>
        <v>0</v>
      </c>
      <c r="FF513" s="31">
        <f t="shared" si="5473"/>
        <v>0</v>
      </c>
      <c r="FG513" s="30">
        <f t="shared" si="5474"/>
        <v>0</v>
      </c>
      <c r="FH513" s="31">
        <f t="shared" si="5475"/>
        <v>0</v>
      </c>
      <c r="FI513" s="31">
        <f t="shared" si="5476"/>
        <v>0</v>
      </c>
      <c r="FJ513" s="31">
        <f t="shared" si="5477"/>
        <v>0</v>
      </c>
      <c r="FK513" s="31">
        <f t="shared" si="5478"/>
        <v>0</v>
      </c>
      <c r="FL513" s="31">
        <f t="shared" si="5479"/>
        <v>0</v>
      </c>
      <c r="FM513" s="31">
        <f t="shared" si="5480"/>
        <v>0</v>
      </c>
      <c r="FN513" s="31">
        <f t="shared" si="5481"/>
        <v>0</v>
      </c>
      <c r="FO513" s="31">
        <f t="shared" si="5482"/>
        <v>0</v>
      </c>
      <c r="FP513" s="31">
        <f t="shared" si="5483"/>
        <v>2</v>
      </c>
      <c r="FQ513" s="31">
        <f t="shared" si="5484"/>
        <v>12</v>
      </c>
      <c r="FR513" s="31"/>
      <c r="FS513" s="31">
        <f t="shared" si="5485"/>
        <v>0</v>
      </c>
      <c r="FT513" s="31">
        <f t="shared" si="5486"/>
        <v>0</v>
      </c>
      <c r="FU513" s="31">
        <f t="shared" si="5487"/>
        <v>0</v>
      </c>
      <c r="FV513" s="31">
        <f t="shared" si="5488"/>
        <v>0</v>
      </c>
      <c r="FW513" s="31">
        <f t="shared" si="5489"/>
        <v>0</v>
      </c>
      <c r="FX513" s="31">
        <f t="shared" si="5490"/>
        <v>0</v>
      </c>
      <c r="FY513" s="31">
        <f t="shared" si="5491"/>
        <v>0</v>
      </c>
      <c r="FZ513" s="31">
        <f t="shared" si="5492"/>
        <v>0</v>
      </c>
      <c r="GA513" s="31">
        <f t="shared" si="5493"/>
        <v>0</v>
      </c>
      <c r="GB513" s="31">
        <f t="shared" si="5494"/>
        <v>0</v>
      </c>
      <c r="GC513" s="31">
        <f t="shared" si="5495"/>
        <v>0</v>
      </c>
      <c r="GD513" s="31">
        <f t="shared" si="5496"/>
        <v>0</v>
      </c>
      <c r="GE513" s="97">
        <f t="shared" si="5497"/>
        <v>130</v>
      </c>
      <c r="GF513" s="98">
        <f t="shared" si="5498"/>
        <v>126</v>
      </c>
      <c r="GG513" s="31"/>
      <c r="GH513" s="31"/>
      <c r="GI513" s="31"/>
      <c r="GJ513" s="31"/>
      <c r="GL513" s="7"/>
      <c r="GM513" s="7"/>
      <c r="GN513" s="39"/>
      <c r="GO513" s="33"/>
      <c r="GP513" s="40"/>
      <c r="GR513" s="36"/>
    </row>
    <row r="514" spans="1:200" s="2" customFormat="1" ht="24.95" hidden="1" customHeight="1">
      <c r="A514" s="31"/>
      <c r="B514" s="44" t="s">
        <v>110</v>
      </c>
      <c r="C514" s="45" t="s">
        <v>116</v>
      </c>
      <c r="D514" s="45" t="s">
        <v>112</v>
      </c>
      <c r="E514" s="45" t="s">
        <v>121</v>
      </c>
      <c r="F514" s="45">
        <v>115</v>
      </c>
      <c r="G514" s="45">
        <v>1</v>
      </c>
      <c r="H514" s="45">
        <v>80</v>
      </c>
      <c r="I514" s="45">
        <v>1</v>
      </c>
      <c r="J514" s="45">
        <v>1</v>
      </c>
      <c r="K514" s="45">
        <v>1</v>
      </c>
      <c r="L514" s="44">
        <v>18</v>
      </c>
      <c r="M514" s="99">
        <f>SUM(N514+P514+R514+T514+V514)</f>
        <v>18</v>
      </c>
      <c r="N514" s="62"/>
      <c r="O514" s="58">
        <f t="shared" si="5517"/>
        <v>0</v>
      </c>
      <c r="P514" s="62"/>
      <c r="Q514" s="58">
        <f>J514*P514</f>
        <v>0</v>
      </c>
      <c r="R514" s="62"/>
      <c r="S514" s="58">
        <f t="shared" si="5518"/>
        <v>0</v>
      </c>
      <c r="T514" s="62">
        <v>18</v>
      </c>
      <c r="U514" s="58">
        <f t="shared" ref="U514:U515" si="5520">SUM(T514)*K514</f>
        <v>18</v>
      </c>
      <c r="V514" s="62"/>
      <c r="W514" s="58">
        <f t="shared" ref="W514:W515" si="5521">SUM(V514)*J514*5</f>
        <v>0</v>
      </c>
      <c r="X514" s="51">
        <f>SUM(K514*AX514*2+K514*AZ514*2)</f>
        <v>0</v>
      </c>
      <c r="Y514" s="51">
        <v>2</v>
      </c>
      <c r="Z514" s="62"/>
      <c r="AA514" s="58"/>
      <c r="AB514" s="62"/>
      <c r="AC514" s="51">
        <f>SUM(AB514)*3*H514/5</f>
        <v>0</v>
      </c>
      <c r="AD514" s="62"/>
      <c r="AE514" s="100">
        <f>SUM(AD514*H514*(30+4))</f>
        <v>0</v>
      </c>
      <c r="AF514" s="62"/>
      <c r="AG514" s="52">
        <f>SUM(AF514*H514*3)</f>
        <v>0</v>
      </c>
      <c r="AH514" s="62"/>
      <c r="AI514" s="51">
        <f>SUM(AH514*H514/3)</f>
        <v>0</v>
      </c>
      <c r="AJ514" s="62"/>
      <c r="AK514" s="51">
        <f>SUM(AJ514*H514*2/3)</f>
        <v>0</v>
      </c>
      <c r="AL514" s="62"/>
      <c r="AM514" s="58">
        <f>SUM(AL514*H514)</f>
        <v>0</v>
      </c>
      <c r="AN514" s="62"/>
      <c r="AO514" s="58">
        <f>SUM(AN514*J514)</f>
        <v>0</v>
      </c>
      <c r="AP514" s="62"/>
      <c r="AQ514" s="51">
        <f>SUM(AP514*H514*2)</f>
        <v>0</v>
      </c>
      <c r="AR514" s="62">
        <v>1</v>
      </c>
      <c r="AS514" s="51">
        <f t="shared" ref="AS514" si="5522">AR514*K514*6</f>
        <v>6</v>
      </c>
      <c r="AT514" s="63"/>
      <c r="AU514" s="52"/>
      <c r="AV514" s="63"/>
      <c r="AW514" s="52"/>
      <c r="AX514" s="63"/>
      <c r="AY514" s="52"/>
      <c r="AZ514" s="63"/>
      <c r="BA514" s="52"/>
      <c r="BB514" s="63"/>
      <c r="BC514" s="52"/>
      <c r="BD514" s="63"/>
      <c r="BE514" s="52"/>
      <c r="BF514" s="52"/>
      <c r="BG514" s="52">
        <f t="shared" si="5446"/>
        <v>26</v>
      </c>
      <c r="BH514" s="52">
        <f t="shared" si="5447"/>
        <v>24</v>
      </c>
      <c r="BI514" s="31"/>
      <c r="BJ514" s="31"/>
      <c r="BK514" s="31"/>
      <c r="BL514" s="31"/>
      <c r="BM514" s="31"/>
      <c r="BN514" s="44" t="s">
        <v>110</v>
      </c>
      <c r="BO514" s="45" t="s">
        <v>116</v>
      </c>
      <c r="BP514" s="45" t="s">
        <v>112</v>
      </c>
      <c r="BQ514" s="45" t="s">
        <v>121</v>
      </c>
      <c r="BR514" s="45">
        <v>115</v>
      </c>
      <c r="BS514" s="45">
        <v>2</v>
      </c>
      <c r="BT514" s="45">
        <v>116</v>
      </c>
      <c r="BU514" s="45">
        <v>1</v>
      </c>
      <c r="BV514" s="45">
        <v>1</v>
      </c>
      <c r="BW514" s="45">
        <v>1</v>
      </c>
      <c r="BX514" s="44">
        <v>68</v>
      </c>
      <c r="BY514" s="99">
        <f t="shared" si="5502"/>
        <v>70</v>
      </c>
      <c r="BZ514" s="62"/>
      <c r="CA514" s="58">
        <f t="shared" ref="CA514:CA519" si="5523">SUM(BZ514)*BU514</f>
        <v>0</v>
      </c>
      <c r="CB514" s="62"/>
      <c r="CC514" s="58">
        <f t="shared" si="5504"/>
        <v>0</v>
      </c>
      <c r="CD514" s="62"/>
      <c r="CE514" s="58">
        <f t="shared" ref="CE514:CE515" si="5524">SUM(CD514)*BV514</f>
        <v>0</v>
      </c>
      <c r="CF514" s="62">
        <v>70</v>
      </c>
      <c r="CG514" s="58">
        <f t="shared" ref="CG514:CG515" si="5525">SUM(CF514)*BW514</f>
        <v>70</v>
      </c>
      <c r="CH514" s="62"/>
      <c r="CI514" s="58">
        <f t="shared" si="5507"/>
        <v>0</v>
      </c>
      <c r="CJ514" s="51">
        <v>2</v>
      </c>
      <c r="CK514" s="51">
        <v>2</v>
      </c>
      <c r="CL514" s="62"/>
      <c r="CM514" s="58"/>
      <c r="CN514" s="62"/>
      <c r="CO514" s="51">
        <f t="shared" ref="CO514:CO515" si="5526">SUM(CN514)*3*BT514/5</f>
        <v>0</v>
      </c>
      <c r="CP514" s="62"/>
      <c r="CQ514" s="100">
        <f t="shared" si="5510"/>
        <v>0</v>
      </c>
      <c r="CR514" s="62"/>
      <c r="CS514" s="52">
        <f t="shared" si="5511"/>
        <v>0</v>
      </c>
      <c r="CT514" s="62"/>
      <c r="CU514" s="51">
        <f t="shared" si="5512"/>
        <v>0</v>
      </c>
      <c r="CV514" s="62"/>
      <c r="CW514" s="51">
        <f t="shared" ref="CW514" si="5527">SUM(CV514*BT514*2/3)</f>
        <v>0</v>
      </c>
      <c r="CX514" s="62"/>
      <c r="CY514" s="58">
        <f t="shared" ref="CY514" si="5528">SUM(CX514*BT514)</f>
        <v>0</v>
      </c>
      <c r="CZ514" s="62"/>
      <c r="DA514" s="58">
        <f t="shared" si="5515"/>
        <v>0</v>
      </c>
      <c r="DB514" s="62"/>
      <c r="DC514" s="51">
        <f t="shared" si="5516"/>
        <v>0</v>
      </c>
      <c r="DD514" s="62"/>
      <c r="DE514" s="51"/>
      <c r="DF514" s="63"/>
      <c r="DG514" s="52"/>
      <c r="DH514" s="63"/>
      <c r="DI514" s="52"/>
      <c r="DJ514" s="63">
        <v>1</v>
      </c>
      <c r="DK514" s="52">
        <v>8</v>
      </c>
      <c r="DL514" s="63"/>
      <c r="DM514" s="52"/>
      <c r="DN514" s="63"/>
      <c r="DO514" s="52"/>
      <c r="DP514" s="63"/>
      <c r="DQ514" s="52"/>
      <c r="DR514" s="52"/>
      <c r="DS514" s="52">
        <f t="shared" si="5449"/>
        <v>82</v>
      </c>
      <c r="DT514" s="52">
        <f t="shared" si="5450"/>
        <v>80</v>
      </c>
      <c r="DU514" s="31"/>
      <c r="DV514" s="31"/>
      <c r="DW514" s="31"/>
      <c r="DX514" s="31"/>
      <c r="DY514" s="31"/>
      <c r="DZ514" s="52"/>
      <c r="EA514" s="101"/>
      <c r="EB514" s="101"/>
      <c r="EC514" s="31"/>
      <c r="ED514" s="31"/>
      <c r="EE514" s="31"/>
      <c r="EF514" s="31"/>
      <c r="EG514" s="31"/>
      <c r="EH514" s="31"/>
      <c r="EI514" s="31"/>
      <c r="EJ514" s="31">
        <f t="shared" si="5451"/>
        <v>86</v>
      </c>
      <c r="EK514" s="31">
        <f t="shared" si="5452"/>
        <v>88</v>
      </c>
      <c r="EL514" s="31">
        <f t="shared" si="5453"/>
        <v>0</v>
      </c>
      <c r="EM514" s="30">
        <f t="shared" si="5454"/>
        <v>0</v>
      </c>
      <c r="EN514" s="31">
        <f t="shared" si="5455"/>
        <v>0</v>
      </c>
      <c r="EO514" s="31">
        <f t="shared" si="5456"/>
        <v>0</v>
      </c>
      <c r="EP514" s="31">
        <f t="shared" si="5457"/>
        <v>0</v>
      </c>
      <c r="EQ514" s="31">
        <f t="shared" si="5458"/>
        <v>0</v>
      </c>
      <c r="ER514" s="31">
        <f t="shared" si="5459"/>
        <v>88</v>
      </c>
      <c r="ES514" s="31">
        <f t="shared" si="5460"/>
        <v>88</v>
      </c>
      <c r="ET514" s="31">
        <f t="shared" si="5461"/>
        <v>0</v>
      </c>
      <c r="EU514" s="31">
        <f t="shared" si="5462"/>
        <v>0</v>
      </c>
      <c r="EV514" s="31">
        <f t="shared" si="5463"/>
        <v>2</v>
      </c>
      <c r="EW514" s="30">
        <f t="shared" si="5464"/>
        <v>4</v>
      </c>
      <c r="EX514" s="31">
        <f t="shared" si="5465"/>
        <v>0</v>
      </c>
      <c r="EY514" s="31">
        <f t="shared" si="5466"/>
        <v>0</v>
      </c>
      <c r="EZ514" s="31">
        <f t="shared" si="5467"/>
        <v>0</v>
      </c>
      <c r="FA514" s="31">
        <f t="shared" si="5468"/>
        <v>0</v>
      </c>
      <c r="FB514" s="31">
        <f t="shared" si="5469"/>
        <v>0</v>
      </c>
      <c r="FC514" s="31">
        <f t="shared" si="5470"/>
        <v>0</v>
      </c>
      <c r="FD514" s="31">
        <f t="shared" si="5471"/>
        <v>0</v>
      </c>
      <c r="FE514" s="31">
        <f t="shared" si="5472"/>
        <v>0</v>
      </c>
      <c r="FF514" s="31">
        <f t="shared" si="5473"/>
        <v>0</v>
      </c>
      <c r="FG514" s="30">
        <f t="shared" si="5474"/>
        <v>0</v>
      </c>
      <c r="FH514" s="31">
        <f t="shared" si="5475"/>
        <v>0</v>
      </c>
      <c r="FI514" s="31">
        <f t="shared" si="5476"/>
        <v>0</v>
      </c>
      <c r="FJ514" s="31">
        <f t="shared" si="5477"/>
        <v>0</v>
      </c>
      <c r="FK514" s="31">
        <f t="shared" si="5478"/>
        <v>0</v>
      </c>
      <c r="FL514" s="31">
        <f t="shared" si="5479"/>
        <v>0</v>
      </c>
      <c r="FM514" s="31">
        <f t="shared" si="5480"/>
        <v>0</v>
      </c>
      <c r="FN514" s="31">
        <f t="shared" si="5481"/>
        <v>0</v>
      </c>
      <c r="FO514" s="31">
        <f t="shared" si="5482"/>
        <v>0</v>
      </c>
      <c r="FP514" s="31">
        <f t="shared" si="5483"/>
        <v>1</v>
      </c>
      <c r="FQ514" s="31">
        <f t="shared" si="5484"/>
        <v>6</v>
      </c>
      <c r="FR514" s="31"/>
      <c r="FS514" s="31">
        <f t="shared" si="5485"/>
        <v>0</v>
      </c>
      <c r="FT514" s="31">
        <f t="shared" si="5486"/>
        <v>0</v>
      </c>
      <c r="FU514" s="31">
        <f t="shared" si="5487"/>
        <v>0</v>
      </c>
      <c r="FV514" s="31">
        <f t="shared" si="5488"/>
        <v>1</v>
      </c>
      <c r="FW514" s="31">
        <f t="shared" si="5489"/>
        <v>8</v>
      </c>
      <c r="FX514" s="31">
        <f t="shared" si="5490"/>
        <v>0</v>
      </c>
      <c r="FY514" s="31">
        <f t="shared" si="5491"/>
        <v>0</v>
      </c>
      <c r="FZ514" s="31">
        <f t="shared" si="5492"/>
        <v>0</v>
      </c>
      <c r="GA514" s="31">
        <f t="shared" si="5493"/>
        <v>0</v>
      </c>
      <c r="GB514" s="31">
        <f t="shared" si="5494"/>
        <v>0</v>
      </c>
      <c r="GC514" s="31">
        <f t="shared" si="5495"/>
        <v>0</v>
      </c>
      <c r="GD514" s="31">
        <f t="shared" si="5496"/>
        <v>0</v>
      </c>
      <c r="GE514" s="97">
        <f t="shared" si="5497"/>
        <v>108</v>
      </c>
      <c r="GF514" s="98">
        <f t="shared" si="5498"/>
        <v>104</v>
      </c>
      <c r="GG514" s="31"/>
      <c r="GH514" s="31"/>
      <c r="GI514" s="31"/>
      <c r="GJ514" s="31"/>
      <c r="GL514" s="7"/>
      <c r="GM514" s="7"/>
      <c r="GN514" s="11"/>
      <c r="GO514" s="33"/>
      <c r="GP514" s="40"/>
      <c r="GR514" s="36"/>
    </row>
    <row r="515" spans="1:200" s="2" customFormat="1" ht="24.95" hidden="1" customHeight="1">
      <c r="A515" s="31"/>
      <c r="B515" s="44" t="s">
        <v>123</v>
      </c>
      <c r="C515" s="45" t="s">
        <v>116</v>
      </c>
      <c r="D515" s="45" t="s">
        <v>112</v>
      </c>
      <c r="E515" s="45" t="s">
        <v>121</v>
      </c>
      <c r="F515" s="45">
        <v>115</v>
      </c>
      <c r="G515" s="45">
        <v>1</v>
      </c>
      <c r="H515" s="45">
        <v>80</v>
      </c>
      <c r="I515" s="45">
        <v>1</v>
      </c>
      <c r="J515" s="45">
        <v>1</v>
      </c>
      <c r="K515" s="45">
        <v>1</v>
      </c>
      <c r="L515" s="44">
        <v>16</v>
      </c>
      <c r="M515" s="99">
        <f t="shared" ref="M515" si="5529">SUM(N515+P515+R515+T515+V515)</f>
        <v>8</v>
      </c>
      <c r="N515" s="62">
        <v>0</v>
      </c>
      <c r="O515" s="58">
        <f t="shared" ref="O515:O516" si="5530">SUM(N515)*I515</f>
        <v>0</v>
      </c>
      <c r="P515" s="62">
        <v>8</v>
      </c>
      <c r="Q515" s="58">
        <f>J515*P515</f>
        <v>8</v>
      </c>
      <c r="R515" s="62"/>
      <c r="S515" s="58">
        <f t="shared" ref="S515:S516" si="5531">SUM(R515)*J515</f>
        <v>0</v>
      </c>
      <c r="T515" s="62"/>
      <c r="U515" s="58">
        <f t="shared" si="5520"/>
        <v>0</v>
      </c>
      <c r="V515" s="62"/>
      <c r="W515" s="58">
        <f t="shared" si="5521"/>
        <v>0</v>
      </c>
      <c r="X515" s="51">
        <f t="shared" ref="X515" si="5532">SUM(K515*AX515*2+K515*AZ515*2)</f>
        <v>0</v>
      </c>
      <c r="Y515" s="51">
        <v>0</v>
      </c>
      <c r="Z515" s="62"/>
      <c r="AA515" s="58"/>
      <c r="AB515" s="62"/>
      <c r="AC515" s="51">
        <f t="shared" ref="AC515:AC516" si="5533">SUM(AB515)*3*H515/5</f>
        <v>0</v>
      </c>
      <c r="AD515" s="62"/>
      <c r="AE515" s="100">
        <f t="shared" ref="AE515" si="5534">SUM(AD515*H515*(30+4))</f>
        <v>0</v>
      </c>
      <c r="AF515" s="62"/>
      <c r="AG515" s="52">
        <f t="shared" ref="AG515:AG516" si="5535">SUM(AF515*H515*3)</f>
        <v>0</v>
      </c>
      <c r="AH515" s="62"/>
      <c r="AI515" s="51">
        <f t="shared" ref="AI515:AI516" si="5536">SUM(AH515*H515/3)</f>
        <v>0</v>
      </c>
      <c r="AJ515" s="62"/>
      <c r="AK515" s="51">
        <f t="shared" ref="AK515" si="5537">SUM(AJ515*H515*2/3)</f>
        <v>0</v>
      </c>
      <c r="AL515" s="62"/>
      <c r="AM515" s="58">
        <f>SUM(AL515*H515)</f>
        <v>0</v>
      </c>
      <c r="AN515" s="62"/>
      <c r="AO515" s="58">
        <f t="shared" ref="AO515:AO516" si="5538">SUM(AN515*J515)</f>
        <v>0</v>
      </c>
      <c r="AP515" s="62"/>
      <c r="AQ515" s="51">
        <f t="shared" ref="AQ515:AQ516" si="5539">SUM(AP515*H515*2)</f>
        <v>0</v>
      </c>
      <c r="AR515" s="62">
        <v>1</v>
      </c>
      <c r="AS515" s="51">
        <f t="shared" ref="AS515" si="5540">AR515*J515*6</f>
        <v>6</v>
      </c>
      <c r="AT515" s="63"/>
      <c r="AU515" s="52"/>
      <c r="AV515" s="63"/>
      <c r="AW515" s="52"/>
      <c r="AX515" s="63"/>
      <c r="AY515" s="52"/>
      <c r="AZ515" s="63"/>
      <c r="BA515" s="52"/>
      <c r="BB515" s="63"/>
      <c r="BC515" s="52"/>
      <c r="BD515" s="63"/>
      <c r="BE515" s="52"/>
      <c r="BF515" s="52"/>
      <c r="BG515" s="52">
        <f t="shared" si="5446"/>
        <v>14</v>
      </c>
      <c r="BH515" s="52">
        <f t="shared" si="5447"/>
        <v>14</v>
      </c>
      <c r="BI515" s="31"/>
      <c r="BJ515" s="31"/>
      <c r="BK515" s="31"/>
      <c r="BL515" s="31"/>
      <c r="BM515" s="31"/>
      <c r="BN515" s="44" t="s">
        <v>123</v>
      </c>
      <c r="BO515" s="45" t="s">
        <v>116</v>
      </c>
      <c r="BP515" s="45" t="s">
        <v>112</v>
      </c>
      <c r="BQ515" s="45" t="s">
        <v>121</v>
      </c>
      <c r="BR515" s="45">
        <v>115</v>
      </c>
      <c r="BS515" s="45">
        <v>2</v>
      </c>
      <c r="BT515" s="45">
        <v>80</v>
      </c>
      <c r="BU515" s="45">
        <v>1</v>
      </c>
      <c r="BV515" s="45">
        <v>1</v>
      </c>
      <c r="BW515" s="45">
        <v>1</v>
      </c>
      <c r="BX515" s="44">
        <v>16</v>
      </c>
      <c r="BY515" s="99">
        <f t="shared" si="5502"/>
        <v>8</v>
      </c>
      <c r="BZ515" s="62">
        <v>0</v>
      </c>
      <c r="CA515" s="58">
        <f t="shared" si="5523"/>
        <v>0</v>
      </c>
      <c r="CB515" s="62">
        <v>8</v>
      </c>
      <c r="CC515" s="58">
        <f>BV515*CB515</f>
        <v>8</v>
      </c>
      <c r="CD515" s="62"/>
      <c r="CE515" s="58">
        <f t="shared" si="5524"/>
        <v>0</v>
      </c>
      <c r="CF515" s="62"/>
      <c r="CG515" s="58">
        <f t="shared" si="5525"/>
        <v>0</v>
      </c>
      <c r="CH515" s="62"/>
      <c r="CI515" s="58">
        <f t="shared" si="5507"/>
        <v>0</v>
      </c>
      <c r="CJ515" s="51">
        <f t="shared" si="5508"/>
        <v>0</v>
      </c>
      <c r="CK515" s="51">
        <v>0</v>
      </c>
      <c r="CL515" s="62"/>
      <c r="CM515" s="58"/>
      <c r="CN515" s="62"/>
      <c r="CO515" s="51">
        <f t="shared" si="5526"/>
        <v>0</v>
      </c>
      <c r="CP515" s="62"/>
      <c r="CQ515" s="100">
        <f t="shared" si="5510"/>
        <v>0</v>
      </c>
      <c r="CR515" s="62"/>
      <c r="CS515" s="52">
        <f t="shared" si="5511"/>
        <v>0</v>
      </c>
      <c r="CT515" s="62"/>
      <c r="CU515" s="51">
        <f t="shared" si="5512"/>
        <v>0</v>
      </c>
      <c r="CV515" s="62"/>
      <c r="CW515" s="51">
        <f t="shared" ref="CW515:CW518" si="5541">SUM(CV515*BT515*2/3)</f>
        <v>0</v>
      </c>
      <c r="CX515" s="62"/>
      <c r="CY515" s="58">
        <f>SUM(CX515*BT515)</f>
        <v>0</v>
      </c>
      <c r="CZ515" s="62"/>
      <c r="DA515" s="58">
        <f t="shared" ref="DA515:DA519" si="5542">SUM(CZ515*BV515)</f>
        <v>0</v>
      </c>
      <c r="DB515" s="62"/>
      <c r="DC515" s="51">
        <f t="shared" si="5516"/>
        <v>0</v>
      </c>
      <c r="DD515" s="62">
        <v>1</v>
      </c>
      <c r="DE515" s="51">
        <f t="shared" ref="DE515" si="5543">DD515*BV515*6</f>
        <v>6</v>
      </c>
      <c r="DF515" s="63"/>
      <c r="DG515" s="52"/>
      <c r="DH515" s="63"/>
      <c r="DI515" s="52"/>
      <c r="DJ515" s="63"/>
      <c r="DK515" s="52"/>
      <c r="DL515" s="63"/>
      <c r="DM515" s="52"/>
      <c r="DN515" s="63"/>
      <c r="DO515" s="52"/>
      <c r="DP515" s="63"/>
      <c r="DQ515" s="52"/>
      <c r="DR515" s="52"/>
      <c r="DS515" s="52">
        <f t="shared" si="5449"/>
        <v>14</v>
      </c>
      <c r="DT515" s="52">
        <f t="shared" si="5450"/>
        <v>14</v>
      </c>
      <c r="DU515" s="31"/>
      <c r="DV515" s="31"/>
      <c r="DW515" s="31"/>
      <c r="DX515" s="31"/>
      <c r="DY515" s="31"/>
      <c r="DZ515" s="44"/>
      <c r="EA515" s="45"/>
      <c r="EB515" s="45"/>
      <c r="EC515" s="31"/>
      <c r="ED515" s="31"/>
      <c r="EE515" s="31"/>
      <c r="EF515" s="31"/>
      <c r="EG515" s="31"/>
      <c r="EH515" s="31"/>
      <c r="EI515" s="31"/>
      <c r="EJ515" s="31">
        <f t="shared" si="5451"/>
        <v>32</v>
      </c>
      <c r="EK515" s="31">
        <f t="shared" si="5452"/>
        <v>16</v>
      </c>
      <c r="EL515" s="31">
        <f t="shared" si="5453"/>
        <v>0</v>
      </c>
      <c r="EM515" s="30">
        <f t="shared" si="5454"/>
        <v>0</v>
      </c>
      <c r="EN515" s="31">
        <f t="shared" si="5455"/>
        <v>16</v>
      </c>
      <c r="EO515" s="31">
        <f t="shared" si="5456"/>
        <v>16</v>
      </c>
      <c r="EP515" s="31">
        <f t="shared" si="5457"/>
        <v>0</v>
      </c>
      <c r="EQ515" s="31">
        <f t="shared" si="5458"/>
        <v>0</v>
      </c>
      <c r="ER515" s="31">
        <f t="shared" si="5459"/>
        <v>0</v>
      </c>
      <c r="ES515" s="31">
        <f t="shared" si="5460"/>
        <v>0</v>
      </c>
      <c r="ET515" s="31">
        <f t="shared" si="5461"/>
        <v>0</v>
      </c>
      <c r="EU515" s="31">
        <f t="shared" si="5462"/>
        <v>0</v>
      </c>
      <c r="EV515" s="31">
        <f t="shared" si="5463"/>
        <v>0</v>
      </c>
      <c r="EW515" s="30">
        <f t="shared" si="5464"/>
        <v>0</v>
      </c>
      <c r="EX515" s="31">
        <f t="shared" si="5465"/>
        <v>0</v>
      </c>
      <c r="EY515" s="31">
        <f t="shared" si="5466"/>
        <v>0</v>
      </c>
      <c r="EZ515" s="31">
        <f t="shared" si="5467"/>
        <v>0</v>
      </c>
      <c r="FA515" s="31">
        <f t="shared" si="5468"/>
        <v>0</v>
      </c>
      <c r="FB515" s="31">
        <f t="shared" si="5469"/>
        <v>0</v>
      </c>
      <c r="FC515" s="31">
        <f t="shared" si="5470"/>
        <v>0</v>
      </c>
      <c r="FD515" s="31">
        <f t="shared" si="5471"/>
        <v>0</v>
      </c>
      <c r="FE515" s="31">
        <f t="shared" si="5472"/>
        <v>0</v>
      </c>
      <c r="FF515" s="31">
        <f t="shared" si="5473"/>
        <v>0</v>
      </c>
      <c r="FG515" s="30">
        <f t="shared" si="5474"/>
        <v>0</v>
      </c>
      <c r="FH515" s="31">
        <f t="shared" si="5475"/>
        <v>0</v>
      </c>
      <c r="FI515" s="31">
        <f t="shared" si="5476"/>
        <v>0</v>
      </c>
      <c r="FJ515" s="31">
        <f t="shared" si="5477"/>
        <v>0</v>
      </c>
      <c r="FK515" s="31">
        <f t="shared" si="5478"/>
        <v>0</v>
      </c>
      <c r="FL515" s="31">
        <f t="shared" si="5479"/>
        <v>0</v>
      </c>
      <c r="FM515" s="31">
        <f t="shared" si="5480"/>
        <v>0</v>
      </c>
      <c r="FN515" s="31">
        <f t="shared" si="5481"/>
        <v>0</v>
      </c>
      <c r="FO515" s="31">
        <f t="shared" si="5482"/>
        <v>0</v>
      </c>
      <c r="FP515" s="31">
        <f t="shared" si="5483"/>
        <v>2</v>
      </c>
      <c r="FQ515" s="31">
        <f t="shared" si="5484"/>
        <v>12</v>
      </c>
      <c r="FR515" s="31"/>
      <c r="FS515" s="31">
        <f t="shared" si="5485"/>
        <v>0</v>
      </c>
      <c r="FT515" s="31">
        <f t="shared" si="5486"/>
        <v>0</v>
      </c>
      <c r="FU515" s="31">
        <f t="shared" si="5487"/>
        <v>0</v>
      </c>
      <c r="FV515" s="31">
        <f t="shared" si="5488"/>
        <v>0</v>
      </c>
      <c r="FW515" s="31">
        <f t="shared" si="5489"/>
        <v>0</v>
      </c>
      <c r="FX515" s="31">
        <f t="shared" si="5490"/>
        <v>0</v>
      </c>
      <c r="FY515" s="31">
        <f t="shared" si="5491"/>
        <v>0</v>
      </c>
      <c r="FZ515" s="31">
        <f t="shared" si="5492"/>
        <v>0</v>
      </c>
      <c r="GA515" s="31">
        <f t="shared" si="5493"/>
        <v>0</v>
      </c>
      <c r="GB515" s="31">
        <f t="shared" si="5494"/>
        <v>0</v>
      </c>
      <c r="GC515" s="31">
        <f t="shared" si="5495"/>
        <v>0</v>
      </c>
      <c r="GD515" s="31">
        <f t="shared" si="5496"/>
        <v>0</v>
      </c>
      <c r="GE515" s="97">
        <f t="shared" si="5497"/>
        <v>28</v>
      </c>
      <c r="GF515" s="98">
        <f t="shared" si="5498"/>
        <v>28</v>
      </c>
      <c r="GG515" s="31"/>
      <c r="GH515" s="31"/>
      <c r="GI515" s="31"/>
      <c r="GJ515" s="31"/>
      <c r="GL515" s="7"/>
      <c r="GM515" s="7"/>
      <c r="GN515" s="11"/>
      <c r="GO515" s="33"/>
      <c r="GP515" s="40"/>
      <c r="GR515" s="36"/>
    </row>
    <row r="516" spans="1:200" s="2" customFormat="1" ht="24.95" hidden="1" customHeight="1">
      <c r="A516" s="31"/>
      <c r="B516" s="44" t="s">
        <v>119</v>
      </c>
      <c r="C516" s="45" t="s">
        <v>116</v>
      </c>
      <c r="D516" s="45" t="s">
        <v>112</v>
      </c>
      <c r="E516" s="45" t="s">
        <v>121</v>
      </c>
      <c r="F516" s="45">
        <v>115</v>
      </c>
      <c r="G516" s="45">
        <v>1</v>
      </c>
      <c r="H516" s="45">
        <v>116</v>
      </c>
      <c r="I516" s="45">
        <v>1</v>
      </c>
      <c r="J516" s="45">
        <v>1</v>
      </c>
      <c r="K516" s="45">
        <v>1</v>
      </c>
      <c r="L516" s="104">
        <v>18</v>
      </c>
      <c r="M516" s="105">
        <f t="shared" ref="M516" si="5544">SUM(N516+P516+R516+T516+V516)</f>
        <v>14</v>
      </c>
      <c r="N516" s="104">
        <v>0</v>
      </c>
      <c r="O516" s="104">
        <f t="shared" si="5530"/>
        <v>0</v>
      </c>
      <c r="P516" s="104"/>
      <c r="Q516" s="106">
        <f t="shared" ref="Q516:Q522" si="5545">J516*P516</f>
        <v>0</v>
      </c>
      <c r="R516" s="104"/>
      <c r="S516" s="106">
        <f t="shared" si="5531"/>
        <v>0</v>
      </c>
      <c r="T516" s="64">
        <v>14</v>
      </c>
      <c r="U516" s="58">
        <f t="shared" ref="U516" si="5546">SUM(T516)*K516</f>
        <v>14</v>
      </c>
      <c r="V516" s="64"/>
      <c r="W516" s="58">
        <f t="shared" ref="W516" si="5547">SUM(V516)*J516*3</f>
        <v>0</v>
      </c>
      <c r="X516" s="51">
        <f t="shared" ref="X516" si="5548">2/8*J516*AX516</f>
        <v>0</v>
      </c>
      <c r="Y516" s="51">
        <v>0</v>
      </c>
      <c r="Z516" s="64"/>
      <c r="AA516" s="58"/>
      <c r="AB516" s="64"/>
      <c r="AC516" s="51">
        <f t="shared" si="5533"/>
        <v>0</v>
      </c>
      <c r="AD516" s="64"/>
      <c r="AE516" s="58">
        <f t="shared" ref="AE516" si="5549">SUM(AD516*H516*(30+4))</f>
        <v>0</v>
      </c>
      <c r="AF516" s="64"/>
      <c r="AG516" s="52">
        <f t="shared" si="5535"/>
        <v>0</v>
      </c>
      <c r="AH516" s="64"/>
      <c r="AI516" s="51">
        <f t="shared" si="5536"/>
        <v>0</v>
      </c>
      <c r="AJ516" s="64"/>
      <c r="AK516" s="51">
        <f t="shared" ref="AK516" si="5550">SUM(AJ516*H516*2/3)</f>
        <v>0</v>
      </c>
      <c r="AL516" s="64"/>
      <c r="AM516" s="58">
        <f t="shared" ref="AM516" si="5551">SUM(AL516*H516)</f>
        <v>0</v>
      </c>
      <c r="AN516" s="64"/>
      <c r="AO516" s="58">
        <f t="shared" si="5538"/>
        <v>0</v>
      </c>
      <c r="AP516" s="64"/>
      <c r="AQ516" s="51">
        <f t="shared" si="5539"/>
        <v>0</v>
      </c>
      <c r="AR516" s="64"/>
      <c r="AS516" s="51">
        <f t="shared" ref="AS516" si="5552">SUM(J516*AR516*6)</f>
        <v>0</v>
      </c>
      <c r="AT516" s="63"/>
      <c r="AU516" s="52"/>
      <c r="AV516" s="63"/>
      <c r="AW516" s="52"/>
      <c r="AX516" s="63"/>
      <c r="AY516" s="52"/>
      <c r="AZ516" s="63"/>
      <c r="BA516" s="52"/>
      <c r="BB516" s="63"/>
      <c r="BC516" s="52"/>
      <c r="BD516" s="63"/>
      <c r="BE516" s="52"/>
      <c r="BF516" s="52"/>
      <c r="BG516" s="52">
        <f t="shared" si="5446"/>
        <v>14</v>
      </c>
      <c r="BH516" s="52">
        <f t="shared" si="5447"/>
        <v>14</v>
      </c>
      <c r="BI516" s="31"/>
      <c r="BJ516" s="31"/>
      <c r="BK516" s="31"/>
      <c r="BL516" s="31"/>
      <c r="BM516" s="31"/>
      <c r="BN516" s="44" t="s">
        <v>110</v>
      </c>
      <c r="BO516" s="45" t="s">
        <v>116</v>
      </c>
      <c r="BP516" s="45" t="s">
        <v>112</v>
      </c>
      <c r="BQ516" s="45" t="s">
        <v>121</v>
      </c>
      <c r="BR516" s="45">
        <v>520</v>
      </c>
      <c r="BS516" s="45">
        <v>10</v>
      </c>
      <c r="BT516" s="45">
        <v>161</v>
      </c>
      <c r="BU516" s="45">
        <v>1</v>
      </c>
      <c r="BV516" s="45">
        <v>1</v>
      </c>
      <c r="BW516" s="45">
        <v>1</v>
      </c>
      <c r="BX516" s="44">
        <v>46</v>
      </c>
      <c r="BY516" s="99">
        <f t="shared" si="5502"/>
        <v>46</v>
      </c>
      <c r="BZ516" s="62"/>
      <c r="CA516" s="58">
        <f t="shared" si="5523"/>
        <v>0</v>
      </c>
      <c r="CB516" s="62"/>
      <c r="CC516" s="58">
        <f t="shared" ref="CC516:CC519" si="5553">BV516*CB516</f>
        <v>0</v>
      </c>
      <c r="CD516" s="62"/>
      <c r="CE516" s="58">
        <f>SUM(CD516)*BV516</f>
        <v>0</v>
      </c>
      <c r="CF516" s="62">
        <v>46</v>
      </c>
      <c r="CG516" s="58">
        <f>SUM(CF516)*BW516</f>
        <v>46</v>
      </c>
      <c r="CH516" s="62"/>
      <c r="CI516" s="58">
        <f>SUM(CH516)*BV516*5</f>
        <v>0</v>
      </c>
      <c r="CJ516" s="51">
        <f t="shared" si="5508"/>
        <v>2</v>
      </c>
      <c r="CK516" s="51">
        <v>0</v>
      </c>
      <c r="CL516" s="62"/>
      <c r="CM516" s="58"/>
      <c r="CN516" s="62"/>
      <c r="CO516" s="51">
        <f t="shared" ref="CO516:CO519" si="5554">SUM(CN516)*3*BT516/5</f>
        <v>0</v>
      </c>
      <c r="CP516" s="62"/>
      <c r="CQ516" s="100">
        <f t="shared" si="5510"/>
        <v>0</v>
      </c>
      <c r="CR516" s="62"/>
      <c r="CS516" s="52">
        <f t="shared" si="5511"/>
        <v>0</v>
      </c>
      <c r="CT516" s="62"/>
      <c r="CU516" s="51">
        <f t="shared" si="5512"/>
        <v>0</v>
      </c>
      <c r="CV516" s="62"/>
      <c r="CW516" s="51">
        <f t="shared" si="5541"/>
        <v>0</v>
      </c>
      <c r="CX516" s="62"/>
      <c r="CY516" s="58">
        <f t="shared" ref="CY516:CY519" si="5555">SUM(CX516*BT516)</f>
        <v>0</v>
      </c>
      <c r="CZ516" s="62"/>
      <c r="DA516" s="58">
        <f t="shared" si="5542"/>
        <v>0</v>
      </c>
      <c r="DB516" s="62"/>
      <c r="DC516" s="51">
        <f t="shared" si="5516"/>
        <v>0</v>
      </c>
      <c r="DD516" s="62"/>
      <c r="DE516" s="51">
        <f t="shared" ref="DE516:DE518" si="5556">SUM(BW516*DD516*6)</f>
        <v>0</v>
      </c>
      <c r="DF516" s="62"/>
      <c r="DG516" s="51">
        <f t="shared" ref="DG516:DG519" si="5557">DF516*BT516/3</f>
        <v>0</v>
      </c>
      <c r="DH516" s="62"/>
      <c r="DI516" s="52">
        <f t="shared" ref="DI516:DI518" si="5558">SUM(DH516*BT516/3)</f>
        <v>0</v>
      </c>
      <c r="DJ516" s="62">
        <v>1</v>
      </c>
      <c r="DK516" s="51">
        <v>8</v>
      </c>
      <c r="DL516" s="63"/>
      <c r="DM516" s="52"/>
      <c r="DN516" s="63"/>
      <c r="DO516" s="52"/>
      <c r="DP516" s="63"/>
      <c r="DQ516" s="52"/>
      <c r="DR516" s="52"/>
      <c r="DS516" s="52">
        <f t="shared" si="5449"/>
        <v>56</v>
      </c>
      <c r="DT516" s="52">
        <f t="shared" si="5450"/>
        <v>56</v>
      </c>
      <c r="DU516" s="31"/>
      <c r="DV516" s="31"/>
      <c r="DW516" s="31"/>
      <c r="DX516" s="31"/>
      <c r="DY516" s="31"/>
      <c r="DZ516" s="44"/>
      <c r="EA516" s="45"/>
      <c r="EB516" s="45"/>
      <c r="EC516" s="31"/>
      <c r="ED516" s="31"/>
      <c r="EE516" s="31"/>
      <c r="EF516" s="31"/>
      <c r="EG516" s="31"/>
      <c r="EH516" s="31"/>
      <c r="EI516" s="31"/>
      <c r="EJ516" s="31">
        <f t="shared" si="5451"/>
        <v>64</v>
      </c>
      <c r="EK516" s="31">
        <f t="shared" si="5452"/>
        <v>60</v>
      </c>
      <c r="EL516" s="31">
        <f t="shared" si="5453"/>
        <v>0</v>
      </c>
      <c r="EM516" s="30">
        <f t="shared" si="5454"/>
        <v>0</v>
      </c>
      <c r="EN516" s="31">
        <f t="shared" si="5455"/>
        <v>0</v>
      </c>
      <c r="EO516" s="31">
        <f t="shared" si="5456"/>
        <v>0</v>
      </c>
      <c r="EP516" s="31">
        <f t="shared" si="5457"/>
        <v>0</v>
      </c>
      <c r="EQ516" s="31">
        <f t="shared" si="5458"/>
        <v>0</v>
      </c>
      <c r="ER516" s="31">
        <f t="shared" si="5459"/>
        <v>60</v>
      </c>
      <c r="ES516" s="31">
        <f t="shared" si="5460"/>
        <v>60</v>
      </c>
      <c r="ET516" s="31">
        <f t="shared" si="5461"/>
        <v>0</v>
      </c>
      <c r="EU516" s="31">
        <f t="shared" si="5462"/>
        <v>0</v>
      </c>
      <c r="EV516" s="31">
        <f t="shared" si="5463"/>
        <v>2</v>
      </c>
      <c r="EW516" s="30">
        <f t="shared" si="5464"/>
        <v>0</v>
      </c>
      <c r="EX516" s="31">
        <f t="shared" si="5465"/>
        <v>0</v>
      </c>
      <c r="EY516" s="31">
        <f t="shared" si="5466"/>
        <v>0</v>
      </c>
      <c r="EZ516" s="31">
        <f t="shared" si="5467"/>
        <v>0</v>
      </c>
      <c r="FA516" s="31">
        <f t="shared" si="5468"/>
        <v>0</v>
      </c>
      <c r="FB516" s="31">
        <f t="shared" si="5469"/>
        <v>0</v>
      </c>
      <c r="FC516" s="31">
        <f t="shared" si="5470"/>
        <v>0</v>
      </c>
      <c r="FD516" s="31">
        <f t="shared" si="5471"/>
        <v>0</v>
      </c>
      <c r="FE516" s="31">
        <f t="shared" si="5472"/>
        <v>0</v>
      </c>
      <c r="FF516" s="31">
        <f t="shared" si="5473"/>
        <v>0</v>
      </c>
      <c r="FG516" s="30">
        <f t="shared" si="5474"/>
        <v>0</v>
      </c>
      <c r="FH516" s="31">
        <f t="shared" si="5475"/>
        <v>0</v>
      </c>
      <c r="FI516" s="31">
        <f t="shared" si="5476"/>
        <v>0</v>
      </c>
      <c r="FJ516" s="31">
        <f t="shared" si="5477"/>
        <v>0</v>
      </c>
      <c r="FK516" s="31">
        <f t="shared" si="5478"/>
        <v>0</v>
      </c>
      <c r="FL516" s="31">
        <f t="shared" si="5479"/>
        <v>0</v>
      </c>
      <c r="FM516" s="31">
        <f t="shared" si="5480"/>
        <v>0</v>
      </c>
      <c r="FN516" s="31">
        <f t="shared" si="5481"/>
        <v>0</v>
      </c>
      <c r="FO516" s="31">
        <f t="shared" si="5482"/>
        <v>0</v>
      </c>
      <c r="FP516" s="31">
        <f t="shared" si="5483"/>
        <v>0</v>
      </c>
      <c r="FQ516" s="31">
        <f t="shared" si="5484"/>
        <v>0</v>
      </c>
      <c r="FR516" s="31"/>
      <c r="FS516" s="31">
        <f t="shared" si="5485"/>
        <v>0</v>
      </c>
      <c r="FT516" s="31">
        <f t="shared" si="5486"/>
        <v>0</v>
      </c>
      <c r="FU516" s="31">
        <f t="shared" si="5487"/>
        <v>0</v>
      </c>
      <c r="FV516" s="31">
        <f t="shared" si="5488"/>
        <v>1</v>
      </c>
      <c r="FW516" s="31">
        <f t="shared" si="5489"/>
        <v>8</v>
      </c>
      <c r="FX516" s="31">
        <f t="shared" si="5490"/>
        <v>0</v>
      </c>
      <c r="FY516" s="31">
        <f t="shared" si="5491"/>
        <v>0</v>
      </c>
      <c r="FZ516" s="31">
        <f t="shared" si="5492"/>
        <v>0</v>
      </c>
      <c r="GA516" s="31">
        <f t="shared" si="5493"/>
        <v>0</v>
      </c>
      <c r="GB516" s="31">
        <f t="shared" si="5494"/>
        <v>0</v>
      </c>
      <c r="GC516" s="31">
        <f t="shared" si="5495"/>
        <v>0</v>
      </c>
      <c r="GD516" s="31">
        <f t="shared" si="5496"/>
        <v>0</v>
      </c>
      <c r="GE516" s="97">
        <f t="shared" si="5497"/>
        <v>70</v>
      </c>
      <c r="GF516" s="98">
        <f t="shared" si="5498"/>
        <v>70</v>
      </c>
      <c r="GG516" s="31"/>
      <c r="GH516" s="31"/>
      <c r="GI516" s="31"/>
      <c r="GJ516" s="31"/>
      <c r="GL516" s="7"/>
      <c r="GM516" s="7"/>
      <c r="GN516" s="11"/>
      <c r="GO516" s="33"/>
      <c r="GP516" s="40"/>
      <c r="GR516" s="36"/>
    </row>
    <row r="517" spans="1:200" s="2" customFormat="1" ht="24.95" hidden="1" customHeight="1">
      <c r="A517" s="31"/>
      <c r="B517" s="102" t="s">
        <v>110</v>
      </c>
      <c r="C517" s="45" t="s">
        <v>116</v>
      </c>
      <c r="D517" s="45" t="s">
        <v>112</v>
      </c>
      <c r="E517" s="45" t="s">
        <v>121</v>
      </c>
      <c r="F517" s="45">
        <v>316</v>
      </c>
      <c r="G517" s="45">
        <v>5</v>
      </c>
      <c r="H517" s="45">
        <v>73</v>
      </c>
      <c r="I517" s="45">
        <v>1</v>
      </c>
      <c r="J517" s="45">
        <v>1</v>
      </c>
      <c r="K517" s="45">
        <v>1</v>
      </c>
      <c r="L517" s="104">
        <v>44</v>
      </c>
      <c r="M517" s="99">
        <f t="shared" ref="M517:M522" si="5559">SUM(N517+P517+R517+T517+V517)</f>
        <v>6</v>
      </c>
      <c r="N517" s="62"/>
      <c r="O517" s="58">
        <f t="shared" ref="O517:O518" si="5560">SUM(N517)*I517</f>
        <v>0</v>
      </c>
      <c r="P517" s="62"/>
      <c r="Q517" s="58">
        <f t="shared" si="5545"/>
        <v>0</v>
      </c>
      <c r="R517" s="62">
        <v>0</v>
      </c>
      <c r="S517" s="58">
        <f t="shared" ref="S517:S518" si="5561">SUM(R517)*J517</f>
        <v>0</v>
      </c>
      <c r="T517" s="62">
        <v>6</v>
      </c>
      <c r="U517" s="58">
        <f t="shared" ref="U517:U522" si="5562">SUM(T517)*K517</f>
        <v>6</v>
      </c>
      <c r="V517" s="63"/>
      <c r="W517" s="52"/>
      <c r="X517" s="52"/>
      <c r="Y517" s="52"/>
      <c r="Z517" s="63"/>
      <c r="AA517" s="52"/>
      <c r="AB517" s="63"/>
      <c r="AC517" s="52"/>
      <c r="AD517" s="63"/>
      <c r="AE517" s="108"/>
      <c r="AF517" s="63"/>
      <c r="AG517" s="52"/>
      <c r="AH517" s="63"/>
      <c r="AI517" s="52"/>
      <c r="AJ517" s="63"/>
      <c r="AK517" s="52"/>
      <c r="AL517" s="63"/>
      <c r="AM517" s="52"/>
      <c r="AN517" s="63"/>
      <c r="AO517" s="52"/>
      <c r="AP517" s="63"/>
      <c r="AQ517" s="52"/>
      <c r="AR517" s="63"/>
      <c r="AS517" s="52"/>
      <c r="AT517" s="63"/>
      <c r="AU517" s="52"/>
      <c r="AV517" s="63"/>
      <c r="AW517" s="52"/>
      <c r="AX517" s="63"/>
      <c r="AY517" s="52"/>
      <c r="AZ517" s="63"/>
      <c r="BA517" s="52"/>
      <c r="BB517" s="63"/>
      <c r="BC517" s="52"/>
      <c r="BD517" s="63"/>
      <c r="BE517" s="52"/>
      <c r="BF517" s="52"/>
      <c r="BG517" s="52">
        <f t="shared" si="5446"/>
        <v>6</v>
      </c>
      <c r="BH517" s="52">
        <f t="shared" si="5447"/>
        <v>6</v>
      </c>
      <c r="BI517" s="31"/>
      <c r="BJ517" s="31"/>
      <c r="BK517" s="31"/>
      <c r="BL517" s="31"/>
      <c r="BM517" s="31"/>
      <c r="BN517" s="44" t="s">
        <v>110</v>
      </c>
      <c r="BO517" s="45" t="s">
        <v>116</v>
      </c>
      <c r="BP517" s="45" t="s">
        <v>112</v>
      </c>
      <c r="BQ517" s="45" t="s">
        <v>121</v>
      </c>
      <c r="BR517" s="45">
        <v>516</v>
      </c>
      <c r="BS517" s="45">
        <v>10</v>
      </c>
      <c r="BT517" s="45">
        <v>161</v>
      </c>
      <c r="BU517" s="45">
        <v>1</v>
      </c>
      <c r="BV517" s="45">
        <v>1</v>
      </c>
      <c r="BW517" s="45">
        <v>1</v>
      </c>
      <c r="BX517" s="44">
        <v>46</v>
      </c>
      <c r="BY517" s="99">
        <f t="shared" si="5502"/>
        <v>46</v>
      </c>
      <c r="BZ517" s="62"/>
      <c r="CA517" s="58">
        <f t="shared" si="5523"/>
        <v>0</v>
      </c>
      <c r="CB517" s="62"/>
      <c r="CC517" s="58">
        <f t="shared" si="5553"/>
        <v>0</v>
      </c>
      <c r="CD517" s="62"/>
      <c r="CE517" s="58">
        <f>SUM(CD517)*BV517</f>
        <v>0</v>
      </c>
      <c r="CF517" s="62">
        <v>46</v>
      </c>
      <c r="CG517" s="58">
        <f>SUM(CF517)*BW517</f>
        <v>46</v>
      </c>
      <c r="CH517" s="62"/>
      <c r="CI517" s="58">
        <f>SUM(CH517)*BV517*5</f>
        <v>0</v>
      </c>
      <c r="CJ517" s="51">
        <f t="shared" si="5508"/>
        <v>2</v>
      </c>
      <c r="CK517" s="51">
        <v>0</v>
      </c>
      <c r="CL517" s="62"/>
      <c r="CM517" s="58"/>
      <c r="CN517" s="62"/>
      <c r="CO517" s="51">
        <f t="shared" si="5554"/>
        <v>0</v>
      </c>
      <c r="CP517" s="62"/>
      <c r="CQ517" s="100">
        <f t="shared" si="5510"/>
        <v>0</v>
      </c>
      <c r="CR517" s="62"/>
      <c r="CS517" s="52">
        <f t="shared" si="5511"/>
        <v>0</v>
      </c>
      <c r="CT517" s="62"/>
      <c r="CU517" s="51">
        <f t="shared" si="5512"/>
        <v>0</v>
      </c>
      <c r="CV517" s="62"/>
      <c r="CW517" s="51">
        <f t="shared" si="5541"/>
        <v>0</v>
      </c>
      <c r="CX517" s="62"/>
      <c r="CY517" s="58">
        <f t="shared" si="5555"/>
        <v>0</v>
      </c>
      <c r="CZ517" s="62"/>
      <c r="DA517" s="58">
        <f t="shared" si="5542"/>
        <v>0</v>
      </c>
      <c r="DB517" s="62"/>
      <c r="DC517" s="51">
        <f t="shared" si="5516"/>
        <v>0</v>
      </c>
      <c r="DD517" s="62"/>
      <c r="DE517" s="51">
        <f t="shared" si="5556"/>
        <v>0</v>
      </c>
      <c r="DF517" s="62"/>
      <c r="DG517" s="51">
        <f t="shared" si="5557"/>
        <v>0</v>
      </c>
      <c r="DH517" s="62"/>
      <c r="DI517" s="52">
        <f t="shared" si="5558"/>
        <v>0</v>
      </c>
      <c r="DJ517" s="62">
        <v>1</v>
      </c>
      <c r="DK517" s="51">
        <v>8</v>
      </c>
      <c r="DL517" s="63"/>
      <c r="DM517" s="52"/>
      <c r="DN517" s="63"/>
      <c r="DO517" s="52"/>
      <c r="DP517" s="63"/>
      <c r="DQ517" s="52"/>
      <c r="DR517" s="52"/>
      <c r="DS517" s="52">
        <f t="shared" si="5449"/>
        <v>56</v>
      </c>
      <c r="DT517" s="52">
        <f t="shared" si="5450"/>
        <v>56</v>
      </c>
      <c r="DU517" s="31"/>
      <c r="DV517" s="31"/>
      <c r="DW517" s="31"/>
      <c r="DX517" s="31"/>
      <c r="DY517" s="31"/>
      <c r="DZ517" s="44"/>
      <c r="EA517" s="45"/>
      <c r="EB517" s="45"/>
      <c r="EC517" s="31"/>
      <c r="ED517" s="31"/>
      <c r="EE517" s="31"/>
      <c r="EF517" s="31"/>
      <c r="EG517" s="31"/>
      <c r="EH517" s="31"/>
      <c r="EI517" s="31"/>
      <c r="EJ517" s="31">
        <f t="shared" si="5451"/>
        <v>90</v>
      </c>
      <c r="EK517" s="31">
        <f t="shared" si="5452"/>
        <v>52</v>
      </c>
      <c r="EL517" s="31">
        <f t="shared" si="5453"/>
        <v>0</v>
      </c>
      <c r="EM517" s="30">
        <f t="shared" si="5454"/>
        <v>0</v>
      </c>
      <c r="EN517" s="31">
        <f t="shared" si="5455"/>
        <v>0</v>
      </c>
      <c r="EO517" s="31">
        <f t="shared" si="5456"/>
        <v>0</v>
      </c>
      <c r="EP517" s="31">
        <f t="shared" si="5457"/>
        <v>0</v>
      </c>
      <c r="EQ517" s="31">
        <f t="shared" si="5458"/>
        <v>0</v>
      </c>
      <c r="ER517" s="31">
        <f t="shared" si="5459"/>
        <v>52</v>
      </c>
      <c r="ES517" s="31">
        <f t="shared" si="5460"/>
        <v>52</v>
      </c>
      <c r="ET517" s="31">
        <f t="shared" si="5461"/>
        <v>0</v>
      </c>
      <c r="EU517" s="31">
        <f t="shared" si="5462"/>
        <v>0</v>
      </c>
      <c r="EV517" s="31">
        <f t="shared" si="5463"/>
        <v>2</v>
      </c>
      <c r="EW517" s="30">
        <f t="shared" si="5464"/>
        <v>0</v>
      </c>
      <c r="EX517" s="31">
        <f t="shared" si="5465"/>
        <v>0</v>
      </c>
      <c r="EY517" s="31">
        <f t="shared" si="5466"/>
        <v>0</v>
      </c>
      <c r="EZ517" s="31">
        <f t="shared" si="5467"/>
        <v>0</v>
      </c>
      <c r="FA517" s="31">
        <f t="shared" si="5468"/>
        <v>0</v>
      </c>
      <c r="FB517" s="31">
        <f t="shared" si="5469"/>
        <v>0</v>
      </c>
      <c r="FC517" s="31">
        <f t="shared" si="5470"/>
        <v>0</v>
      </c>
      <c r="FD517" s="31">
        <f t="shared" si="5471"/>
        <v>0</v>
      </c>
      <c r="FE517" s="31">
        <f t="shared" si="5472"/>
        <v>0</v>
      </c>
      <c r="FF517" s="31">
        <f t="shared" si="5473"/>
        <v>0</v>
      </c>
      <c r="FG517" s="30">
        <f t="shared" si="5474"/>
        <v>0</v>
      </c>
      <c r="FH517" s="31">
        <f t="shared" si="5475"/>
        <v>0</v>
      </c>
      <c r="FI517" s="31">
        <f t="shared" si="5476"/>
        <v>0</v>
      </c>
      <c r="FJ517" s="31">
        <f t="shared" si="5477"/>
        <v>0</v>
      </c>
      <c r="FK517" s="31">
        <f t="shared" si="5478"/>
        <v>0</v>
      </c>
      <c r="FL517" s="31">
        <f t="shared" si="5479"/>
        <v>0</v>
      </c>
      <c r="FM517" s="31">
        <f t="shared" si="5480"/>
        <v>0</v>
      </c>
      <c r="FN517" s="31">
        <f t="shared" si="5481"/>
        <v>0</v>
      </c>
      <c r="FO517" s="31">
        <f t="shared" si="5482"/>
        <v>0</v>
      </c>
      <c r="FP517" s="31">
        <f t="shared" si="5483"/>
        <v>0</v>
      </c>
      <c r="FQ517" s="31">
        <f t="shared" si="5484"/>
        <v>0</v>
      </c>
      <c r="FR517" s="31"/>
      <c r="FS517" s="31">
        <f t="shared" si="5485"/>
        <v>0</v>
      </c>
      <c r="FT517" s="31">
        <f t="shared" si="5486"/>
        <v>0</v>
      </c>
      <c r="FU517" s="31">
        <f t="shared" si="5487"/>
        <v>0</v>
      </c>
      <c r="FV517" s="31">
        <f t="shared" si="5488"/>
        <v>1</v>
      </c>
      <c r="FW517" s="31">
        <f t="shared" si="5489"/>
        <v>8</v>
      </c>
      <c r="FX517" s="31">
        <f t="shared" si="5490"/>
        <v>0</v>
      </c>
      <c r="FY517" s="31">
        <f t="shared" si="5491"/>
        <v>0</v>
      </c>
      <c r="FZ517" s="31">
        <f t="shared" si="5492"/>
        <v>0</v>
      </c>
      <c r="GA517" s="31">
        <f t="shared" si="5493"/>
        <v>0</v>
      </c>
      <c r="GB517" s="31">
        <f t="shared" si="5494"/>
        <v>0</v>
      </c>
      <c r="GC517" s="31">
        <f t="shared" si="5495"/>
        <v>0</v>
      </c>
      <c r="GD517" s="31">
        <f t="shared" si="5496"/>
        <v>0</v>
      </c>
      <c r="GE517" s="97">
        <f t="shared" si="5497"/>
        <v>62</v>
      </c>
      <c r="GF517" s="98">
        <f t="shared" si="5498"/>
        <v>62</v>
      </c>
      <c r="GG517" s="31"/>
      <c r="GH517" s="31"/>
      <c r="GI517" s="31"/>
      <c r="GJ517" s="31"/>
      <c r="GL517" s="7"/>
      <c r="GM517" s="7"/>
      <c r="GN517" s="11"/>
      <c r="GO517" s="33"/>
      <c r="GP517" s="40"/>
      <c r="GR517" s="36"/>
    </row>
    <row r="518" spans="1:200" s="2" customFormat="1" ht="24.95" hidden="1" customHeight="1">
      <c r="A518" s="31"/>
      <c r="B518" s="102" t="s">
        <v>110</v>
      </c>
      <c r="C518" s="45" t="s">
        <v>116</v>
      </c>
      <c r="D518" s="45" t="s">
        <v>112</v>
      </c>
      <c r="E518" s="45" t="s">
        <v>121</v>
      </c>
      <c r="F518" s="45">
        <v>318</v>
      </c>
      <c r="G518" s="45">
        <v>5</v>
      </c>
      <c r="H518" s="45">
        <v>73</v>
      </c>
      <c r="I518" s="45">
        <v>1</v>
      </c>
      <c r="J518" s="45">
        <v>1</v>
      </c>
      <c r="K518" s="45">
        <v>1</v>
      </c>
      <c r="L518" s="104">
        <v>44</v>
      </c>
      <c r="M518" s="99">
        <f t="shared" si="5559"/>
        <v>6</v>
      </c>
      <c r="N518" s="62"/>
      <c r="O518" s="58">
        <f t="shared" si="5560"/>
        <v>0</v>
      </c>
      <c r="P518" s="62"/>
      <c r="Q518" s="58">
        <f t="shared" si="5545"/>
        <v>0</v>
      </c>
      <c r="R518" s="62">
        <v>0</v>
      </c>
      <c r="S518" s="58">
        <f t="shared" si="5561"/>
        <v>0</v>
      </c>
      <c r="T518" s="62">
        <v>6</v>
      </c>
      <c r="U518" s="58">
        <f t="shared" si="5562"/>
        <v>6</v>
      </c>
      <c r="V518" s="63"/>
      <c r="W518" s="52"/>
      <c r="X518" s="52"/>
      <c r="Y518" s="52"/>
      <c r="Z518" s="63"/>
      <c r="AA518" s="52"/>
      <c r="AB518" s="63"/>
      <c r="AC518" s="52"/>
      <c r="AD518" s="63"/>
      <c r="AE518" s="108"/>
      <c r="AF518" s="63"/>
      <c r="AG518" s="52"/>
      <c r="AH518" s="63"/>
      <c r="AI518" s="52"/>
      <c r="AJ518" s="63"/>
      <c r="AK518" s="52"/>
      <c r="AL518" s="63"/>
      <c r="AM518" s="52"/>
      <c r="AN518" s="63"/>
      <c r="AO518" s="52"/>
      <c r="AP518" s="63"/>
      <c r="AQ518" s="52"/>
      <c r="AR518" s="63"/>
      <c r="AS518" s="52"/>
      <c r="AT518" s="63"/>
      <c r="AU518" s="52"/>
      <c r="AV518" s="63"/>
      <c r="AW518" s="52"/>
      <c r="AX518" s="63"/>
      <c r="AY518" s="52"/>
      <c r="AZ518" s="63"/>
      <c r="BA518" s="52"/>
      <c r="BB518" s="63"/>
      <c r="BC518" s="52"/>
      <c r="BD518" s="63"/>
      <c r="BE518" s="52"/>
      <c r="BF518" s="52"/>
      <c r="BG518" s="52">
        <f t="shared" si="5446"/>
        <v>6</v>
      </c>
      <c r="BH518" s="52">
        <f t="shared" si="5447"/>
        <v>6</v>
      </c>
      <c r="BI518" s="31"/>
      <c r="BJ518" s="31"/>
      <c r="BK518" s="31"/>
      <c r="BL518" s="31"/>
      <c r="BM518" s="31"/>
      <c r="BN518" s="44" t="s">
        <v>110</v>
      </c>
      <c r="BO518" s="45" t="s">
        <v>116</v>
      </c>
      <c r="BP518" s="45" t="s">
        <v>112</v>
      </c>
      <c r="BQ518" s="45" t="s">
        <v>121</v>
      </c>
      <c r="BR518" s="45">
        <v>517</v>
      </c>
      <c r="BS518" s="45">
        <v>10</v>
      </c>
      <c r="BT518" s="45">
        <v>161</v>
      </c>
      <c r="BU518" s="45">
        <v>1</v>
      </c>
      <c r="BV518" s="45">
        <v>1</v>
      </c>
      <c r="BW518" s="45">
        <v>1</v>
      </c>
      <c r="BX518" s="44">
        <v>46</v>
      </c>
      <c r="BY518" s="99">
        <f t="shared" si="5502"/>
        <v>46</v>
      </c>
      <c r="BZ518" s="62"/>
      <c r="CA518" s="58">
        <f t="shared" si="5523"/>
        <v>0</v>
      </c>
      <c r="CB518" s="62"/>
      <c r="CC518" s="58">
        <f t="shared" si="5553"/>
        <v>0</v>
      </c>
      <c r="CD518" s="62"/>
      <c r="CE518" s="58">
        <f>SUM(CD518)*BV518</f>
        <v>0</v>
      </c>
      <c r="CF518" s="62">
        <v>46</v>
      </c>
      <c r="CG518" s="58">
        <f>SUM(CF518)*BW518</f>
        <v>46</v>
      </c>
      <c r="CH518" s="62"/>
      <c r="CI518" s="58">
        <f>SUM(CH518)*BV518*5</f>
        <v>0</v>
      </c>
      <c r="CJ518" s="51">
        <f t="shared" si="5508"/>
        <v>2</v>
      </c>
      <c r="CK518" s="51">
        <v>0</v>
      </c>
      <c r="CL518" s="62"/>
      <c r="CM518" s="58"/>
      <c r="CN518" s="62"/>
      <c r="CO518" s="51">
        <f t="shared" si="5554"/>
        <v>0</v>
      </c>
      <c r="CP518" s="62"/>
      <c r="CQ518" s="100">
        <f t="shared" si="5510"/>
        <v>0</v>
      </c>
      <c r="CR518" s="62"/>
      <c r="CS518" s="52">
        <f t="shared" si="5511"/>
        <v>0</v>
      </c>
      <c r="CT518" s="62"/>
      <c r="CU518" s="51">
        <f t="shared" si="5512"/>
        <v>0</v>
      </c>
      <c r="CV518" s="62"/>
      <c r="CW518" s="51">
        <f t="shared" si="5541"/>
        <v>0</v>
      </c>
      <c r="CX518" s="62"/>
      <c r="CY518" s="58">
        <f t="shared" si="5555"/>
        <v>0</v>
      </c>
      <c r="CZ518" s="62"/>
      <c r="DA518" s="58">
        <f t="shared" si="5542"/>
        <v>0</v>
      </c>
      <c r="DB518" s="62"/>
      <c r="DC518" s="51">
        <f t="shared" si="5516"/>
        <v>0</v>
      </c>
      <c r="DD518" s="62"/>
      <c r="DE518" s="51">
        <f t="shared" si="5556"/>
        <v>0</v>
      </c>
      <c r="DF518" s="62"/>
      <c r="DG518" s="51">
        <f t="shared" si="5557"/>
        <v>0</v>
      </c>
      <c r="DH518" s="62"/>
      <c r="DI518" s="52">
        <f t="shared" si="5558"/>
        <v>0</v>
      </c>
      <c r="DJ518" s="62">
        <v>1</v>
      </c>
      <c r="DK518" s="51">
        <v>8</v>
      </c>
      <c r="DL518" s="63"/>
      <c r="DM518" s="52"/>
      <c r="DN518" s="63"/>
      <c r="DO518" s="52"/>
      <c r="DP518" s="63"/>
      <c r="DQ518" s="52"/>
      <c r="DR518" s="52"/>
      <c r="DS518" s="52">
        <f t="shared" si="5449"/>
        <v>56</v>
      </c>
      <c r="DT518" s="52">
        <f t="shared" si="5450"/>
        <v>56</v>
      </c>
      <c r="DU518" s="31"/>
      <c r="DV518" s="31"/>
      <c r="DW518" s="31"/>
      <c r="DX518" s="31"/>
      <c r="DY518" s="31"/>
      <c r="DZ518" s="44"/>
      <c r="EA518" s="45"/>
      <c r="EB518" s="45"/>
      <c r="EC518" s="31"/>
      <c r="ED518" s="31"/>
      <c r="EE518" s="31"/>
      <c r="EF518" s="31"/>
      <c r="EG518" s="31"/>
      <c r="EH518" s="31"/>
      <c r="EI518" s="31"/>
      <c r="EJ518" s="31">
        <f t="shared" si="5451"/>
        <v>90</v>
      </c>
      <c r="EK518" s="31">
        <f t="shared" si="5452"/>
        <v>52</v>
      </c>
      <c r="EL518" s="31">
        <f t="shared" si="5453"/>
        <v>0</v>
      </c>
      <c r="EM518" s="30">
        <f t="shared" si="5454"/>
        <v>0</v>
      </c>
      <c r="EN518" s="31">
        <f t="shared" si="5455"/>
        <v>0</v>
      </c>
      <c r="EO518" s="31">
        <f t="shared" si="5456"/>
        <v>0</v>
      </c>
      <c r="EP518" s="31">
        <f t="shared" si="5457"/>
        <v>0</v>
      </c>
      <c r="EQ518" s="31">
        <f t="shared" si="5458"/>
        <v>0</v>
      </c>
      <c r="ER518" s="31">
        <f t="shared" si="5459"/>
        <v>52</v>
      </c>
      <c r="ES518" s="31">
        <f t="shared" si="5460"/>
        <v>52</v>
      </c>
      <c r="ET518" s="31">
        <f t="shared" si="5461"/>
        <v>0</v>
      </c>
      <c r="EU518" s="31">
        <f t="shared" si="5462"/>
        <v>0</v>
      </c>
      <c r="EV518" s="31">
        <f t="shared" si="5463"/>
        <v>2</v>
      </c>
      <c r="EW518" s="30">
        <f t="shared" si="5464"/>
        <v>0</v>
      </c>
      <c r="EX518" s="31">
        <f t="shared" si="5465"/>
        <v>0</v>
      </c>
      <c r="EY518" s="31">
        <f t="shared" si="5466"/>
        <v>0</v>
      </c>
      <c r="EZ518" s="31">
        <f t="shared" si="5467"/>
        <v>0</v>
      </c>
      <c r="FA518" s="31">
        <f t="shared" si="5468"/>
        <v>0</v>
      </c>
      <c r="FB518" s="31">
        <f t="shared" si="5469"/>
        <v>0</v>
      </c>
      <c r="FC518" s="31">
        <f t="shared" si="5470"/>
        <v>0</v>
      </c>
      <c r="FD518" s="31">
        <f t="shared" si="5471"/>
        <v>0</v>
      </c>
      <c r="FE518" s="31">
        <f t="shared" si="5472"/>
        <v>0</v>
      </c>
      <c r="FF518" s="31">
        <f t="shared" si="5473"/>
        <v>0</v>
      </c>
      <c r="FG518" s="30">
        <f t="shared" si="5474"/>
        <v>0</v>
      </c>
      <c r="FH518" s="31">
        <f t="shared" si="5475"/>
        <v>0</v>
      </c>
      <c r="FI518" s="31">
        <f t="shared" si="5476"/>
        <v>0</v>
      </c>
      <c r="FJ518" s="31">
        <f t="shared" si="5477"/>
        <v>0</v>
      </c>
      <c r="FK518" s="31">
        <f t="shared" si="5478"/>
        <v>0</v>
      </c>
      <c r="FL518" s="31">
        <f t="shared" si="5479"/>
        <v>0</v>
      </c>
      <c r="FM518" s="31">
        <f t="shared" si="5480"/>
        <v>0</v>
      </c>
      <c r="FN518" s="31">
        <f t="shared" si="5481"/>
        <v>0</v>
      </c>
      <c r="FO518" s="31">
        <f t="shared" si="5482"/>
        <v>0</v>
      </c>
      <c r="FP518" s="31">
        <f t="shared" si="5483"/>
        <v>0</v>
      </c>
      <c r="FQ518" s="31">
        <f t="shared" si="5484"/>
        <v>0</v>
      </c>
      <c r="FR518" s="31"/>
      <c r="FS518" s="31">
        <f t="shared" si="5485"/>
        <v>0</v>
      </c>
      <c r="FT518" s="31">
        <f t="shared" si="5486"/>
        <v>0</v>
      </c>
      <c r="FU518" s="31">
        <f t="shared" si="5487"/>
        <v>0</v>
      </c>
      <c r="FV518" s="31">
        <f t="shared" si="5488"/>
        <v>1</v>
      </c>
      <c r="FW518" s="31">
        <f t="shared" si="5489"/>
        <v>8</v>
      </c>
      <c r="FX518" s="31">
        <f t="shared" si="5490"/>
        <v>0</v>
      </c>
      <c r="FY518" s="31">
        <f t="shared" si="5491"/>
        <v>0</v>
      </c>
      <c r="FZ518" s="31">
        <f t="shared" si="5492"/>
        <v>0</v>
      </c>
      <c r="GA518" s="31">
        <f t="shared" si="5493"/>
        <v>0</v>
      </c>
      <c r="GB518" s="31">
        <f t="shared" si="5494"/>
        <v>0</v>
      </c>
      <c r="GC518" s="31">
        <f t="shared" si="5495"/>
        <v>0</v>
      </c>
      <c r="GD518" s="31">
        <f t="shared" si="5496"/>
        <v>0</v>
      </c>
      <c r="GE518" s="97">
        <f t="shared" si="5497"/>
        <v>62</v>
      </c>
      <c r="GF518" s="98">
        <f t="shared" si="5498"/>
        <v>62</v>
      </c>
      <c r="GG518" s="31"/>
      <c r="GH518" s="31"/>
      <c r="GI518" s="31"/>
      <c r="GJ518" s="31"/>
      <c r="GL518" s="7"/>
      <c r="GM518" s="7"/>
      <c r="GN518" s="11"/>
      <c r="GO518" s="33"/>
      <c r="GP518" s="40"/>
      <c r="GR518" s="36"/>
    </row>
    <row r="519" spans="1:200" s="2" customFormat="1" ht="24.95" hidden="1" customHeight="1">
      <c r="A519" s="31"/>
      <c r="B519" s="44" t="s">
        <v>110</v>
      </c>
      <c r="C519" s="45" t="s">
        <v>116</v>
      </c>
      <c r="D519" s="45" t="s">
        <v>112</v>
      </c>
      <c r="E519" s="45" t="s">
        <v>121</v>
      </c>
      <c r="F519" s="45">
        <v>220</v>
      </c>
      <c r="G519" s="45">
        <v>3</v>
      </c>
      <c r="H519" s="45">
        <v>55</v>
      </c>
      <c r="I519" s="45">
        <v>1</v>
      </c>
      <c r="J519" s="45">
        <v>1</v>
      </c>
      <c r="K519" s="45">
        <v>1</v>
      </c>
      <c r="L519" s="44">
        <v>44</v>
      </c>
      <c r="M519" s="99">
        <f t="shared" si="5559"/>
        <v>6</v>
      </c>
      <c r="N519" s="62"/>
      <c r="O519" s="58">
        <f t="shared" ref="O519:O520" si="5563">SUM(N519)*I519</f>
        <v>0</v>
      </c>
      <c r="P519" s="62"/>
      <c r="Q519" s="58">
        <f t="shared" si="5545"/>
        <v>0</v>
      </c>
      <c r="R519" s="62">
        <v>0</v>
      </c>
      <c r="S519" s="58">
        <f t="shared" ref="S519:S520" si="5564">SUM(R519)*J519</f>
        <v>0</v>
      </c>
      <c r="T519" s="62">
        <v>6</v>
      </c>
      <c r="U519" s="58">
        <f t="shared" si="5562"/>
        <v>6</v>
      </c>
      <c r="V519" s="63"/>
      <c r="W519" s="52"/>
      <c r="X519" s="52"/>
      <c r="Y519" s="52"/>
      <c r="Z519" s="63"/>
      <c r="AA519" s="52"/>
      <c r="AB519" s="63"/>
      <c r="AC519" s="52"/>
      <c r="AD519" s="63"/>
      <c r="AE519" s="108"/>
      <c r="AF519" s="63"/>
      <c r="AG519" s="52"/>
      <c r="AH519" s="63"/>
      <c r="AI519" s="52"/>
      <c r="AJ519" s="63"/>
      <c r="AK519" s="52"/>
      <c r="AL519" s="63"/>
      <c r="AM519" s="52"/>
      <c r="AN519" s="63"/>
      <c r="AO519" s="52"/>
      <c r="AP519" s="63"/>
      <c r="AQ519" s="52"/>
      <c r="AR519" s="63"/>
      <c r="AS519" s="52"/>
      <c r="AT519" s="63"/>
      <c r="AU519" s="52"/>
      <c r="AV519" s="63"/>
      <c r="AW519" s="52"/>
      <c r="AX519" s="63"/>
      <c r="AY519" s="52"/>
      <c r="AZ519" s="63"/>
      <c r="BA519" s="52"/>
      <c r="BB519" s="63"/>
      <c r="BC519" s="52"/>
      <c r="BD519" s="63"/>
      <c r="BE519" s="52"/>
      <c r="BF519" s="52"/>
      <c r="BG519" s="52">
        <f t="shared" si="5446"/>
        <v>6</v>
      </c>
      <c r="BH519" s="52">
        <f t="shared" si="5447"/>
        <v>6</v>
      </c>
      <c r="BI519" s="31"/>
      <c r="BJ519" s="31"/>
      <c r="BK519" s="31"/>
      <c r="BL519" s="31"/>
      <c r="BM519" s="31"/>
      <c r="BN519" s="44" t="s">
        <v>120</v>
      </c>
      <c r="BO519" s="45"/>
      <c r="BP519" s="45"/>
      <c r="BQ519" s="45"/>
      <c r="BR519" s="45"/>
      <c r="BS519" s="45">
        <v>2</v>
      </c>
      <c r="BT519" s="45">
        <v>1500</v>
      </c>
      <c r="BU519" s="45">
        <v>10</v>
      </c>
      <c r="BV519" s="45">
        <v>10</v>
      </c>
      <c r="BW519" s="45"/>
      <c r="BX519" s="44"/>
      <c r="BY519" s="99">
        <f t="shared" ref="BY519" si="5565">SUM(BZ519+CB519+CD519+CF519+CH519)</f>
        <v>0</v>
      </c>
      <c r="BZ519" s="62"/>
      <c r="CA519" s="58">
        <f t="shared" si="5523"/>
        <v>0</v>
      </c>
      <c r="CB519" s="62"/>
      <c r="CC519" s="58">
        <f t="shared" si="5553"/>
        <v>0</v>
      </c>
      <c r="CD519" s="62"/>
      <c r="CE519" s="58">
        <f t="shared" ref="CE519" si="5566">SUM(CD519)*BV519</f>
        <v>0</v>
      </c>
      <c r="CF519" s="62"/>
      <c r="CG519" s="58">
        <f t="shared" ref="CG519" si="5567">SUM(CF519)*BW519</f>
        <v>0</v>
      </c>
      <c r="CH519" s="62"/>
      <c r="CI519" s="58">
        <f t="shared" ref="CI519" si="5568">SUM(CH519)*BV519*5</f>
        <v>0</v>
      </c>
      <c r="CJ519" s="51">
        <v>0</v>
      </c>
      <c r="CK519" s="51"/>
      <c r="CL519" s="62"/>
      <c r="CM519" s="58"/>
      <c r="CN519" s="62"/>
      <c r="CO519" s="51">
        <f t="shared" si="5554"/>
        <v>0</v>
      </c>
      <c r="CP519" s="62"/>
      <c r="CQ519" s="100">
        <f t="shared" ref="CQ519" si="5569">SUM(CP519*BT519*(30+4))</f>
        <v>0</v>
      </c>
      <c r="CR519" s="62"/>
      <c r="CS519" s="52">
        <f t="shared" si="5511"/>
        <v>0</v>
      </c>
      <c r="CT519" s="62"/>
      <c r="CU519" s="51">
        <f>SUM(CT519*BT519/3*1.1)</f>
        <v>0</v>
      </c>
      <c r="CV519" s="62"/>
      <c r="CW519" s="51">
        <f t="shared" ref="CW519" si="5570">SUM(CV519*BT519*2/3)</f>
        <v>0</v>
      </c>
      <c r="CX519" s="62"/>
      <c r="CY519" s="58">
        <f t="shared" si="5555"/>
        <v>0</v>
      </c>
      <c r="CZ519" s="62"/>
      <c r="DA519" s="58">
        <f t="shared" si="5542"/>
        <v>0</v>
      </c>
      <c r="DB519" s="62"/>
      <c r="DC519" s="51">
        <f>SUM(DB519*BT519*2)</f>
        <v>0</v>
      </c>
      <c r="DD519" s="62"/>
      <c r="DE519" s="51">
        <f>SUM(BV519*DD519*6)</f>
        <v>0</v>
      </c>
      <c r="DF519" s="62"/>
      <c r="DG519" s="51">
        <f t="shared" si="5557"/>
        <v>0</v>
      </c>
      <c r="DH519" s="62">
        <v>1</v>
      </c>
      <c r="DI519" s="52">
        <v>80</v>
      </c>
      <c r="DJ519" s="63"/>
      <c r="DK519" s="52"/>
      <c r="DL519" s="63"/>
      <c r="DM519" s="52"/>
      <c r="DN519" s="63"/>
      <c r="DO519" s="52"/>
      <c r="DP519" s="63"/>
      <c r="DQ519" s="52"/>
      <c r="DR519" s="52"/>
      <c r="DS519" s="52">
        <f t="shared" si="5449"/>
        <v>80</v>
      </c>
      <c r="DT519" s="52">
        <f t="shared" si="5450"/>
        <v>80</v>
      </c>
      <c r="DU519" s="31"/>
      <c r="DV519" s="31"/>
      <c r="DW519" s="31"/>
      <c r="DX519" s="31"/>
      <c r="DY519" s="31"/>
      <c r="DZ519" s="44"/>
      <c r="EA519" s="45"/>
      <c r="EB519" s="45"/>
      <c r="EC519" s="31"/>
      <c r="ED519" s="31"/>
      <c r="EE519" s="31"/>
      <c r="EF519" s="31"/>
      <c r="EG519" s="31"/>
      <c r="EH519" s="31"/>
      <c r="EI519" s="31"/>
      <c r="EJ519" s="31">
        <f t="shared" si="5451"/>
        <v>44</v>
      </c>
      <c r="EK519" s="31">
        <f t="shared" si="5452"/>
        <v>6</v>
      </c>
      <c r="EL519" s="31">
        <f t="shared" si="5453"/>
        <v>0</v>
      </c>
      <c r="EM519" s="30">
        <f t="shared" si="5454"/>
        <v>0</v>
      </c>
      <c r="EN519" s="31">
        <f t="shared" si="5455"/>
        <v>0</v>
      </c>
      <c r="EO519" s="31">
        <f t="shared" si="5456"/>
        <v>0</v>
      </c>
      <c r="EP519" s="31">
        <f t="shared" si="5457"/>
        <v>0</v>
      </c>
      <c r="EQ519" s="31">
        <f t="shared" si="5458"/>
        <v>0</v>
      </c>
      <c r="ER519" s="31">
        <f t="shared" si="5459"/>
        <v>6</v>
      </c>
      <c r="ES519" s="31">
        <f t="shared" si="5460"/>
        <v>6</v>
      </c>
      <c r="ET519" s="31">
        <f t="shared" si="5461"/>
        <v>0</v>
      </c>
      <c r="EU519" s="31">
        <f t="shared" si="5462"/>
        <v>0</v>
      </c>
      <c r="EV519" s="31">
        <f t="shared" si="5463"/>
        <v>0</v>
      </c>
      <c r="EW519" s="30">
        <f t="shared" si="5464"/>
        <v>0</v>
      </c>
      <c r="EX519" s="31">
        <f t="shared" si="5465"/>
        <v>0</v>
      </c>
      <c r="EY519" s="31">
        <f t="shared" si="5466"/>
        <v>0</v>
      </c>
      <c r="EZ519" s="31">
        <f t="shared" si="5467"/>
        <v>0</v>
      </c>
      <c r="FA519" s="31">
        <f t="shared" si="5468"/>
        <v>0</v>
      </c>
      <c r="FB519" s="31">
        <f t="shared" si="5469"/>
        <v>0</v>
      </c>
      <c r="FC519" s="31">
        <f t="shared" si="5470"/>
        <v>0</v>
      </c>
      <c r="FD519" s="31">
        <f t="shared" si="5471"/>
        <v>0</v>
      </c>
      <c r="FE519" s="31">
        <f t="shared" si="5472"/>
        <v>0</v>
      </c>
      <c r="FF519" s="31">
        <f t="shared" si="5473"/>
        <v>0</v>
      </c>
      <c r="FG519" s="30">
        <f t="shared" si="5474"/>
        <v>0</v>
      </c>
      <c r="FH519" s="31">
        <f t="shared" si="5475"/>
        <v>0</v>
      </c>
      <c r="FI519" s="31">
        <f t="shared" si="5476"/>
        <v>0</v>
      </c>
      <c r="FJ519" s="31">
        <f t="shared" si="5477"/>
        <v>0</v>
      </c>
      <c r="FK519" s="31">
        <f t="shared" si="5478"/>
        <v>0</v>
      </c>
      <c r="FL519" s="31">
        <f t="shared" si="5479"/>
        <v>0</v>
      </c>
      <c r="FM519" s="31">
        <f t="shared" si="5480"/>
        <v>0</v>
      </c>
      <c r="FN519" s="31">
        <f t="shared" si="5481"/>
        <v>0</v>
      </c>
      <c r="FO519" s="31">
        <f t="shared" si="5482"/>
        <v>0</v>
      </c>
      <c r="FP519" s="31">
        <f t="shared" si="5483"/>
        <v>0</v>
      </c>
      <c r="FQ519" s="31">
        <f t="shared" si="5484"/>
        <v>0</v>
      </c>
      <c r="FR519" s="31"/>
      <c r="FS519" s="31">
        <f t="shared" si="5485"/>
        <v>0</v>
      </c>
      <c r="FT519" s="31">
        <f t="shared" si="5486"/>
        <v>1</v>
      </c>
      <c r="FU519" s="31">
        <f t="shared" si="5487"/>
        <v>80</v>
      </c>
      <c r="FV519" s="31">
        <f t="shared" si="5488"/>
        <v>0</v>
      </c>
      <c r="FW519" s="31">
        <f t="shared" si="5489"/>
        <v>0</v>
      </c>
      <c r="FX519" s="31">
        <f t="shared" si="5490"/>
        <v>0</v>
      </c>
      <c r="FY519" s="31">
        <f t="shared" si="5491"/>
        <v>0</v>
      </c>
      <c r="FZ519" s="31">
        <f t="shared" si="5492"/>
        <v>0</v>
      </c>
      <c r="GA519" s="31">
        <f t="shared" si="5493"/>
        <v>0</v>
      </c>
      <c r="GB519" s="31">
        <f t="shared" si="5494"/>
        <v>0</v>
      </c>
      <c r="GC519" s="31">
        <f t="shared" si="5495"/>
        <v>0</v>
      </c>
      <c r="GD519" s="31">
        <f t="shared" si="5496"/>
        <v>0</v>
      </c>
      <c r="GE519" s="97">
        <f t="shared" si="5497"/>
        <v>86</v>
      </c>
      <c r="GF519" s="98">
        <f t="shared" si="5498"/>
        <v>86</v>
      </c>
      <c r="GG519" s="31"/>
      <c r="GH519" s="31"/>
      <c r="GI519" s="31"/>
      <c r="GJ519" s="31"/>
      <c r="GL519" s="7"/>
      <c r="GM519" s="7"/>
      <c r="GN519" s="11"/>
      <c r="GO519" s="33"/>
      <c r="GP519" s="40"/>
      <c r="GR519" s="36"/>
    </row>
    <row r="520" spans="1:200" s="2" customFormat="1" ht="24.95" hidden="1" customHeight="1">
      <c r="A520" s="31"/>
      <c r="B520" s="44" t="s">
        <v>110</v>
      </c>
      <c r="C520" s="45" t="s">
        <v>116</v>
      </c>
      <c r="D520" s="45" t="s">
        <v>112</v>
      </c>
      <c r="E520" s="45" t="s">
        <v>121</v>
      </c>
      <c r="F520" s="45">
        <v>215</v>
      </c>
      <c r="G520" s="45">
        <v>3</v>
      </c>
      <c r="H520" s="45">
        <v>55</v>
      </c>
      <c r="I520" s="45">
        <v>1</v>
      </c>
      <c r="J520" s="45">
        <v>1</v>
      </c>
      <c r="K520" s="45">
        <v>1</v>
      </c>
      <c r="L520" s="44">
        <v>44</v>
      </c>
      <c r="M520" s="99">
        <f t="shared" si="5559"/>
        <v>6</v>
      </c>
      <c r="N520" s="62"/>
      <c r="O520" s="58">
        <f t="shared" si="5563"/>
        <v>0</v>
      </c>
      <c r="P520" s="62"/>
      <c r="Q520" s="58">
        <f t="shared" si="5545"/>
        <v>0</v>
      </c>
      <c r="R520" s="62">
        <v>0</v>
      </c>
      <c r="S520" s="58">
        <f t="shared" si="5564"/>
        <v>0</v>
      </c>
      <c r="T520" s="62">
        <v>6</v>
      </c>
      <c r="U520" s="58">
        <f t="shared" si="5562"/>
        <v>6</v>
      </c>
      <c r="V520" s="63"/>
      <c r="W520" s="52"/>
      <c r="X520" s="52"/>
      <c r="Y520" s="52"/>
      <c r="Z520" s="63"/>
      <c r="AA520" s="52"/>
      <c r="AB520" s="63"/>
      <c r="AC520" s="52"/>
      <c r="AD520" s="63"/>
      <c r="AE520" s="108"/>
      <c r="AF520" s="63"/>
      <c r="AG520" s="52"/>
      <c r="AH520" s="63"/>
      <c r="AI520" s="52"/>
      <c r="AJ520" s="63"/>
      <c r="AK520" s="52"/>
      <c r="AL520" s="63"/>
      <c r="AM520" s="52"/>
      <c r="AN520" s="63"/>
      <c r="AO520" s="52"/>
      <c r="AP520" s="63"/>
      <c r="AQ520" s="52"/>
      <c r="AR520" s="63"/>
      <c r="AS520" s="52"/>
      <c r="AT520" s="63"/>
      <c r="AU520" s="52"/>
      <c r="AV520" s="63"/>
      <c r="AW520" s="52"/>
      <c r="AX520" s="63"/>
      <c r="AY520" s="52"/>
      <c r="AZ520" s="63"/>
      <c r="BA520" s="52"/>
      <c r="BB520" s="63"/>
      <c r="BC520" s="52"/>
      <c r="BD520" s="63"/>
      <c r="BE520" s="52"/>
      <c r="BF520" s="52"/>
      <c r="BG520" s="52">
        <f t="shared" si="5446"/>
        <v>6</v>
      </c>
      <c r="BH520" s="52">
        <f t="shared" si="5447"/>
        <v>6</v>
      </c>
      <c r="BI520" s="31"/>
      <c r="BJ520" s="31"/>
      <c r="BK520" s="31"/>
      <c r="BL520" s="31"/>
      <c r="BM520" s="31"/>
      <c r="BN520" s="44"/>
      <c r="BO520" s="45"/>
      <c r="BP520" s="45"/>
      <c r="BQ520" s="45"/>
      <c r="BR520" s="45"/>
      <c r="BS520" s="45"/>
      <c r="BT520" s="45"/>
      <c r="BU520" s="45"/>
      <c r="BV520" s="45"/>
      <c r="BW520" s="45"/>
      <c r="BX520" s="44"/>
      <c r="BY520" s="107">
        <f t="shared" ref="BY520:BY526" si="5571">SUM(BZ520+CB520+CF520+CH520+DD520*2)</f>
        <v>0</v>
      </c>
      <c r="BZ520" s="62"/>
      <c r="CA520" s="52"/>
      <c r="CB520" s="62"/>
      <c r="CC520" s="52"/>
      <c r="CD520" s="62"/>
      <c r="CE520" s="52"/>
      <c r="CF520" s="62"/>
      <c r="CG520" s="52"/>
      <c r="CH520" s="63"/>
      <c r="CI520" s="52"/>
      <c r="CJ520" s="52"/>
      <c r="CK520" s="52"/>
      <c r="CL520" s="63"/>
      <c r="CM520" s="52"/>
      <c r="CN520" s="63"/>
      <c r="CO520" s="52"/>
      <c r="CP520" s="63"/>
      <c r="CQ520" s="108"/>
      <c r="CR520" s="63"/>
      <c r="CS520" s="52"/>
      <c r="CT520" s="63"/>
      <c r="CU520" s="52"/>
      <c r="CV520" s="63"/>
      <c r="CW520" s="52"/>
      <c r="CX520" s="63"/>
      <c r="CY520" s="52"/>
      <c r="CZ520" s="63"/>
      <c r="DA520" s="52"/>
      <c r="DB520" s="63"/>
      <c r="DC520" s="52"/>
      <c r="DD520" s="63"/>
      <c r="DE520" s="52"/>
      <c r="DF520" s="63"/>
      <c r="DG520" s="52"/>
      <c r="DH520" s="63"/>
      <c r="DI520" s="52"/>
      <c r="DJ520" s="63"/>
      <c r="DK520" s="52"/>
      <c r="DL520" s="63"/>
      <c r="DM520" s="52"/>
      <c r="DN520" s="63"/>
      <c r="DO520" s="52"/>
      <c r="DP520" s="63"/>
      <c r="DQ520" s="52"/>
      <c r="DR520" s="52"/>
      <c r="DS520" s="52">
        <f t="shared" si="5449"/>
        <v>0</v>
      </c>
      <c r="DT520" s="52">
        <f t="shared" si="5450"/>
        <v>0</v>
      </c>
      <c r="DU520" s="31"/>
      <c r="DV520" s="31"/>
      <c r="DW520" s="31"/>
      <c r="DX520" s="31"/>
      <c r="DY520" s="31"/>
      <c r="DZ520" s="44"/>
      <c r="EA520" s="45"/>
      <c r="EB520" s="45"/>
      <c r="EC520" s="31"/>
      <c r="ED520" s="31"/>
      <c r="EE520" s="31"/>
      <c r="EF520" s="31"/>
      <c r="EG520" s="31"/>
      <c r="EH520" s="31"/>
      <c r="EI520" s="31"/>
      <c r="EJ520" s="31">
        <f t="shared" si="5451"/>
        <v>44</v>
      </c>
      <c r="EK520" s="31">
        <f t="shared" si="5452"/>
        <v>6</v>
      </c>
      <c r="EL520" s="31">
        <f t="shared" si="5453"/>
        <v>0</v>
      </c>
      <c r="EM520" s="30">
        <f t="shared" si="5454"/>
        <v>0</v>
      </c>
      <c r="EN520" s="31">
        <f t="shared" si="5455"/>
        <v>0</v>
      </c>
      <c r="EO520" s="31">
        <f t="shared" si="5456"/>
        <v>0</v>
      </c>
      <c r="EP520" s="31">
        <f t="shared" si="5457"/>
        <v>0</v>
      </c>
      <c r="EQ520" s="31">
        <f t="shared" si="5458"/>
        <v>0</v>
      </c>
      <c r="ER520" s="31">
        <f t="shared" si="5459"/>
        <v>6</v>
      </c>
      <c r="ES520" s="31">
        <f t="shared" si="5460"/>
        <v>6</v>
      </c>
      <c r="ET520" s="31">
        <f t="shared" si="5461"/>
        <v>0</v>
      </c>
      <c r="EU520" s="31">
        <f t="shared" si="5462"/>
        <v>0</v>
      </c>
      <c r="EV520" s="31">
        <f t="shared" si="5463"/>
        <v>0</v>
      </c>
      <c r="EW520" s="30">
        <f t="shared" si="5464"/>
        <v>0</v>
      </c>
      <c r="EX520" s="31">
        <f t="shared" si="5465"/>
        <v>0</v>
      </c>
      <c r="EY520" s="31">
        <f t="shared" si="5466"/>
        <v>0</v>
      </c>
      <c r="EZ520" s="31">
        <f t="shared" si="5467"/>
        <v>0</v>
      </c>
      <c r="FA520" s="31">
        <f t="shared" si="5468"/>
        <v>0</v>
      </c>
      <c r="FB520" s="31">
        <f t="shared" si="5469"/>
        <v>0</v>
      </c>
      <c r="FC520" s="31">
        <f t="shared" si="5470"/>
        <v>0</v>
      </c>
      <c r="FD520" s="31">
        <f t="shared" si="5471"/>
        <v>0</v>
      </c>
      <c r="FE520" s="31">
        <f t="shared" si="5472"/>
        <v>0</v>
      </c>
      <c r="FF520" s="31">
        <f t="shared" si="5473"/>
        <v>0</v>
      </c>
      <c r="FG520" s="30">
        <f t="shared" si="5474"/>
        <v>0</v>
      </c>
      <c r="FH520" s="31">
        <f t="shared" si="5475"/>
        <v>0</v>
      </c>
      <c r="FI520" s="31">
        <f t="shared" si="5476"/>
        <v>0</v>
      </c>
      <c r="FJ520" s="31">
        <f t="shared" si="5477"/>
        <v>0</v>
      </c>
      <c r="FK520" s="31">
        <f t="shared" si="5478"/>
        <v>0</v>
      </c>
      <c r="FL520" s="31">
        <f t="shared" si="5479"/>
        <v>0</v>
      </c>
      <c r="FM520" s="31">
        <f t="shared" si="5480"/>
        <v>0</v>
      </c>
      <c r="FN520" s="31">
        <f t="shared" si="5481"/>
        <v>0</v>
      </c>
      <c r="FO520" s="31">
        <f t="shared" si="5482"/>
        <v>0</v>
      </c>
      <c r="FP520" s="31">
        <f t="shared" si="5483"/>
        <v>0</v>
      </c>
      <c r="FQ520" s="31">
        <f t="shared" si="5484"/>
        <v>0</v>
      </c>
      <c r="FR520" s="31"/>
      <c r="FS520" s="31">
        <f t="shared" si="5485"/>
        <v>0</v>
      </c>
      <c r="FT520" s="31">
        <f t="shared" si="5486"/>
        <v>0</v>
      </c>
      <c r="FU520" s="31">
        <f t="shared" si="5487"/>
        <v>0</v>
      </c>
      <c r="FV520" s="31">
        <f t="shared" si="5488"/>
        <v>0</v>
      </c>
      <c r="FW520" s="31">
        <f t="shared" si="5489"/>
        <v>0</v>
      </c>
      <c r="FX520" s="31">
        <f t="shared" si="5490"/>
        <v>0</v>
      </c>
      <c r="FY520" s="31">
        <f t="shared" si="5491"/>
        <v>0</v>
      </c>
      <c r="FZ520" s="31">
        <f t="shared" si="5492"/>
        <v>0</v>
      </c>
      <c r="GA520" s="31">
        <f t="shared" si="5493"/>
        <v>0</v>
      </c>
      <c r="GB520" s="31">
        <f t="shared" si="5494"/>
        <v>0</v>
      </c>
      <c r="GC520" s="31">
        <f t="shared" si="5495"/>
        <v>0</v>
      </c>
      <c r="GD520" s="31">
        <f t="shared" si="5496"/>
        <v>0</v>
      </c>
      <c r="GE520" s="97">
        <f t="shared" si="5497"/>
        <v>6</v>
      </c>
      <c r="GF520" s="98">
        <f t="shared" si="5498"/>
        <v>6</v>
      </c>
      <c r="GG520" s="31"/>
      <c r="GH520" s="31"/>
      <c r="GI520" s="31"/>
      <c r="GJ520" s="31"/>
      <c r="GL520" s="7"/>
      <c r="GM520" s="7"/>
      <c r="GN520" s="11"/>
      <c r="GO520" s="33"/>
      <c r="GP520" s="40"/>
      <c r="GR520" s="36"/>
    </row>
    <row r="521" spans="1:200" s="2" customFormat="1" ht="24.95" hidden="1" customHeight="1">
      <c r="A521" s="31"/>
      <c r="B521" s="102" t="s">
        <v>110</v>
      </c>
      <c r="C521" s="45" t="s">
        <v>116</v>
      </c>
      <c r="D521" s="45" t="s">
        <v>112</v>
      </c>
      <c r="E521" s="45" t="s">
        <v>117</v>
      </c>
      <c r="F521" s="45">
        <v>309</v>
      </c>
      <c r="G521" s="45">
        <v>5</v>
      </c>
      <c r="H521" s="45">
        <v>93</v>
      </c>
      <c r="I521" s="45">
        <v>1</v>
      </c>
      <c r="J521" s="45">
        <v>1</v>
      </c>
      <c r="K521" s="45">
        <v>1</v>
      </c>
      <c r="L521" s="44">
        <v>36</v>
      </c>
      <c r="M521" s="99">
        <f t="shared" si="5559"/>
        <v>6</v>
      </c>
      <c r="N521" s="62"/>
      <c r="O521" s="58">
        <f t="shared" ref="O521:O522" si="5572">SUM(N521)*I521</f>
        <v>0</v>
      </c>
      <c r="P521" s="62"/>
      <c r="Q521" s="58">
        <f t="shared" si="5545"/>
        <v>0</v>
      </c>
      <c r="R521" s="62">
        <v>0</v>
      </c>
      <c r="S521" s="58">
        <f t="shared" ref="S521:S522" si="5573">SUM(R521)*J521</f>
        <v>0</v>
      </c>
      <c r="T521" s="62">
        <v>6</v>
      </c>
      <c r="U521" s="58">
        <f t="shared" si="5562"/>
        <v>6</v>
      </c>
      <c r="V521" s="63"/>
      <c r="W521" s="52"/>
      <c r="X521" s="52"/>
      <c r="Y521" s="52"/>
      <c r="Z521" s="63"/>
      <c r="AA521" s="52"/>
      <c r="AB521" s="63"/>
      <c r="AC521" s="52"/>
      <c r="AD521" s="63"/>
      <c r="AE521" s="108"/>
      <c r="AF521" s="63"/>
      <c r="AG521" s="52"/>
      <c r="AH521" s="63"/>
      <c r="AI521" s="52"/>
      <c r="AJ521" s="63"/>
      <c r="AK521" s="52"/>
      <c r="AL521" s="63"/>
      <c r="AM521" s="52"/>
      <c r="AN521" s="63"/>
      <c r="AO521" s="52"/>
      <c r="AP521" s="63"/>
      <c r="AQ521" s="52"/>
      <c r="AR521" s="63"/>
      <c r="AS521" s="52"/>
      <c r="AT521" s="63"/>
      <c r="AU521" s="52"/>
      <c r="AV521" s="63"/>
      <c r="AW521" s="52"/>
      <c r="AX521" s="63"/>
      <c r="AY521" s="52"/>
      <c r="AZ521" s="63"/>
      <c r="BA521" s="52"/>
      <c r="BB521" s="63"/>
      <c r="BC521" s="52"/>
      <c r="BD521" s="63"/>
      <c r="BE521" s="52"/>
      <c r="BF521" s="52"/>
      <c r="BG521" s="52">
        <f t="shared" si="5446"/>
        <v>6</v>
      </c>
      <c r="BH521" s="52">
        <f t="shared" si="5447"/>
        <v>6</v>
      </c>
      <c r="BI521" s="31"/>
      <c r="BJ521" s="31"/>
      <c r="BK521" s="31"/>
      <c r="BL521" s="31"/>
      <c r="BM521" s="31"/>
      <c r="BN521" s="44"/>
      <c r="BO521" s="45"/>
      <c r="BP521" s="45"/>
      <c r="BQ521" s="45"/>
      <c r="BR521" s="45"/>
      <c r="BS521" s="45"/>
      <c r="BT521" s="45"/>
      <c r="BU521" s="45"/>
      <c r="BV521" s="45"/>
      <c r="BW521" s="45"/>
      <c r="BX521" s="44"/>
      <c r="BY521" s="107">
        <f t="shared" si="5571"/>
        <v>0</v>
      </c>
      <c r="BZ521" s="62"/>
      <c r="CA521" s="52"/>
      <c r="CB521" s="62"/>
      <c r="CC521" s="52"/>
      <c r="CD521" s="62"/>
      <c r="CE521" s="52"/>
      <c r="CF521" s="62"/>
      <c r="CG521" s="52"/>
      <c r="CH521" s="63"/>
      <c r="CI521" s="52"/>
      <c r="CJ521" s="52"/>
      <c r="CK521" s="52"/>
      <c r="CL521" s="63"/>
      <c r="CM521" s="52"/>
      <c r="CN521" s="63"/>
      <c r="CO521" s="52"/>
      <c r="CP521" s="63"/>
      <c r="CQ521" s="108"/>
      <c r="CR521" s="63"/>
      <c r="CS521" s="52"/>
      <c r="CT521" s="63"/>
      <c r="CU521" s="52"/>
      <c r="CV521" s="63"/>
      <c r="CW521" s="52"/>
      <c r="CX521" s="63"/>
      <c r="CY521" s="52"/>
      <c r="CZ521" s="63"/>
      <c r="DA521" s="52"/>
      <c r="DB521" s="63"/>
      <c r="DC521" s="52"/>
      <c r="DD521" s="63"/>
      <c r="DE521" s="52"/>
      <c r="DF521" s="63"/>
      <c r="DG521" s="52"/>
      <c r="DH521" s="63"/>
      <c r="DI521" s="52"/>
      <c r="DJ521" s="63"/>
      <c r="DK521" s="52"/>
      <c r="DL521" s="63"/>
      <c r="DM521" s="52"/>
      <c r="DN521" s="63"/>
      <c r="DO521" s="52"/>
      <c r="DP521" s="63"/>
      <c r="DQ521" s="52"/>
      <c r="DR521" s="52"/>
      <c r="DS521" s="52">
        <f t="shared" si="5449"/>
        <v>0</v>
      </c>
      <c r="DT521" s="52">
        <f t="shared" si="5450"/>
        <v>0</v>
      </c>
      <c r="DU521" s="31"/>
      <c r="DV521" s="31"/>
      <c r="DW521" s="31"/>
      <c r="DX521" s="31"/>
      <c r="DY521" s="31"/>
      <c r="DZ521" s="44"/>
      <c r="EA521" s="45"/>
      <c r="EB521" s="45"/>
      <c r="EC521" s="31"/>
      <c r="ED521" s="31"/>
      <c r="EE521" s="31"/>
      <c r="EF521" s="31"/>
      <c r="EG521" s="31"/>
      <c r="EH521" s="31"/>
      <c r="EI521" s="31"/>
      <c r="EJ521" s="31">
        <f t="shared" si="5451"/>
        <v>36</v>
      </c>
      <c r="EK521" s="31">
        <f t="shared" si="5452"/>
        <v>6</v>
      </c>
      <c r="EL521" s="31">
        <f t="shared" si="5453"/>
        <v>0</v>
      </c>
      <c r="EM521" s="30">
        <f t="shared" si="5454"/>
        <v>0</v>
      </c>
      <c r="EN521" s="31">
        <f t="shared" si="5455"/>
        <v>0</v>
      </c>
      <c r="EO521" s="31">
        <f t="shared" si="5456"/>
        <v>0</v>
      </c>
      <c r="EP521" s="31">
        <f t="shared" si="5457"/>
        <v>0</v>
      </c>
      <c r="EQ521" s="31">
        <f t="shared" si="5458"/>
        <v>0</v>
      </c>
      <c r="ER521" s="31">
        <f t="shared" si="5459"/>
        <v>6</v>
      </c>
      <c r="ES521" s="31">
        <f t="shared" si="5460"/>
        <v>6</v>
      </c>
      <c r="ET521" s="31">
        <f t="shared" si="5461"/>
        <v>0</v>
      </c>
      <c r="EU521" s="31">
        <f t="shared" si="5462"/>
        <v>0</v>
      </c>
      <c r="EV521" s="31">
        <f t="shared" si="5463"/>
        <v>0</v>
      </c>
      <c r="EW521" s="30">
        <f t="shared" si="5464"/>
        <v>0</v>
      </c>
      <c r="EX521" s="31">
        <f t="shared" si="5465"/>
        <v>0</v>
      </c>
      <c r="EY521" s="31">
        <f t="shared" si="5466"/>
        <v>0</v>
      </c>
      <c r="EZ521" s="31">
        <f t="shared" si="5467"/>
        <v>0</v>
      </c>
      <c r="FA521" s="31">
        <f t="shared" si="5468"/>
        <v>0</v>
      </c>
      <c r="FB521" s="31">
        <f t="shared" si="5469"/>
        <v>0</v>
      </c>
      <c r="FC521" s="31">
        <f t="shared" si="5470"/>
        <v>0</v>
      </c>
      <c r="FD521" s="31">
        <f t="shared" si="5471"/>
        <v>0</v>
      </c>
      <c r="FE521" s="31">
        <f t="shared" si="5472"/>
        <v>0</v>
      </c>
      <c r="FF521" s="31">
        <f t="shared" si="5473"/>
        <v>0</v>
      </c>
      <c r="FG521" s="30">
        <f t="shared" si="5474"/>
        <v>0</v>
      </c>
      <c r="FH521" s="31">
        <f t="shared" si="5475"/>
        <v>0</v>
      </c>
      <c r="FI521" s="31">
        <f t="shared" si="5476"/>
        <v>0</v>
      </c>
      <c r="FJ521" s="31">
        <f t="shared" si="5477"/>
        <v>0</v>
      </c>
      <c r="FK521" s="31">
        <f t="shared" si="5478"/>
        <v>0</v>
      </c>
      <c r="FL521" s="31">
        <f t="shared" si="5479"/>
        <v>0</v>
      </c>
      <c r="FM521" s="31">
        <f t="shared" si="5480"/>
        <v>0</v>
      </c>
      <c r="FN521" s="31">
        <f t="shared" si="5481"/>
        <v>0</v>
      </c>
      <c r="FO521" s="31">
        <f t="shared" si="5482"/>
        <v>0</v>
      </c>
      <c r="FP521" s="31">
        <f t="shared" si="5483"/>
        <v>0</v>
      </c>
      <c r="FQ521" s="31">
        <f t="shared" si="5484"/>
        <v>0</v>
      </c>
      <c r="FR521" s="31"/>
      <c r="FS521" s="31">
        <f t="shared" si="5485"/>
        <v>0</v>
      </c>
      <c r="FT521" s="31">
        <f t="shared" si="5486"/>
        <v>0</v>
      </c>
      <c r="FU521" s="31">
        <f t="shared" si="5487"/>
        <v>0</v>
      </c>
      <c r="FV521" s="31">
        <f t="shared" si="5488"/>
        <v>0</v>
      </c>
      <c r="FW521" s="31">
        <f t="shared" si="5489"/>
        <v>0</v>
      </c>
      <c r="FX521" s="31">
        <f t="shared" si="5490"/>
        <v>0</v>
      </c>
      <c r="FY521" s="31">
        <f t="shared" si="5491"/>
        <v>0</v>
      </c>
      <c r="FZ521" s="31">
        <f t="shared" si="5492"/>
        <v>0</v>
      </c>
      <c r="GA521" s="31">
        <f t="shared" si="5493"/>
        <v>0</v>
      </c>
      <c r="GB521" s="31">
        <f t="shared" si="5494"/>
        <v>0</v>
      </c>
      <c r="GC521" s="31">
        <f t="shared" si="5495"/>
        <v>0</v>
      </c>
      <c r="GD521" s="31">
        <f t="shared" si="5496"/>
        <v>0</v>
      </c>
      <c r="GE521" s="97">
        <f t="shared" si="5497"/>
        <v>6</v>
      </c>
      <c r="GF521" s="98">
        <f t="shared" si="5498"/>
        <v>6</v>
      </c>
      <c r="GG521" s="31"/>
      <c r="GH521" s="31"/>
      <c r="GI521" s="31"/>
      <c r="GJ521" s="31"/>
      <c r="GL521" s="7"/>
      <c r="GM521" s="7"/>
      <c r="GN521" s="11"/>
      <c r="GO521" s="33"/>
      <c r="GP521" s="40"/>
      <c r="GR521" s="36"/>
    </row>
    <row r="522" spans="1:200" s="2" customFormat="1" ht="24.95" hidden="1" customHeight="1">
      <c r="A522" s="31"/>
      <c r="B522" s="102" t="s">
        <v>110</v>
      </c>
      <c r="C522" s="45" t="s">
        <v>147</v>
      </c>
      <c r="D522" s="45" t="s">
        <v>112</v>
      </c>
      <c r="E522" s="45" t="s">
        <v>148</v>
      </c>
      <c r="F522" s="45">
        <v>327</v>
      </c>
      <c r="G522" s="45">
        <v>5</v>
      </c>
      <c r="H522" s="45">
        <f>23+22+21</f>
        <v>66</v>
      </c>
      <c r="I522" s="45">
        <v>1</v>
      </c>
      <c r="J522" s="45">
        <v>1</v>
      </c>
      <c r="K522" s="45">
        <v>1</v>
      </c>
      <c r="L522" s="104">
        <v>44</v>
      </c>
      <c r="M522" s="99">
        <f t="shared" si="5559"/>
        <v>0</v>
      </c>
      <c r="N522" s="62"/>
      <c r="O522" s="58">
        <f t="shared" si="5572"/>
        <v>0</v>
      </c>
      <c r="P522" s="62"/>
      <c r="Q522" s="58">
        <f t="shared" si="5545"/>
        <v>0</v>
      </c>
      <c r="R522" s="62">
        <v>0</v>
      </c>
      <c r="S522" s="58">
        <f t="shared" si="5573"/>
        <v>0</v>
      </c>
      <c r="T522" s="62">
        <v>0</v>
      </c>
      <c r="U522" s="58">
        <f t="shared" si="5562"/>
        <v>0</v>
      </c>
      <c r="V522" s="62"/>
      <c r="W522" s="58">
        <f t="shared" ref="W522" si="5574">SUM(V522)*J522*5</f>
        <v>0</v>
      </c>
      <c r="X522" s="51">
        <f t="shared" ref="X522" si="5575">SUM(K522*AX522*2+K522*AZ522*2)</f>
        <v>0</v>
      </c>
      <c r="Y522" s="51">
        <v>0</v>
      </c>
      <c r="Z522" s="62"/>
      <c r="AA522" s="58"/>
      <c r="AB522" s="62"/>
      <c r="AC522" s="51">
        <f t="shared" ref="AC522" si="5576">SUM(AB522)*3*H522/5</f>
        <v>0</v>
      </c>
      <c r="AD522" s="62"/>
      <c r="AE522" s="100">
        <f t="shared" ref="AE522" si="5577">SUM(AD522*H522*(30+4))</f>
        <v>0</v>
      </c>
      <c r="AF522" s="62"/>
      <c r="AG522" s="52">
        <f t="shared" ref="AG522" si="5578">SUM(AF522*H522*3)</f>
        <v>0</v>
      </c>
      <c r="AH522" s="62"/>
      <c r="AI522" s="51">
        <f t="shared" ref="AI522" si="5579">SUM(AH522*H522/3)</f>
        <v>0</v>
      </c>
      <c r="AJ522" s="62"/>
      <c r="AK522" s="51">
        <f t="shared" ref="AK522" si="5580">SUM(AJ522*H522*2/3)</f>
        <v>0</v>
      </c>
      <c r="AL522" s="62"/>
      <c r="AM522" s="58">
        <f t="shared" ref="AM522" si="5581">SUM(AL522*H522)</f>
        <v>0</v>
      </c>
      <c r="AN522" s="62"/>
      <c r="AO522" s="58">
        <f t="shared" ref="AO522" si="5582">SUM(AN522*J522)</f>
        <v>0</v>
      </c>
      <c r="AP522" s="62"/>
      <c r="AQ522" s="51">
        <f t="shared" ref="AQ522" si="5583">SUM(AP522*H522*2)</f>
        <v>0</v>
      </c>
      <c r="AR522" s="62">
        <v>1</v>
      </c>
      <c r="AS522" s="51">
        <f>AR522*K522*6</f>
        <v>6</v>
      </c>
      <c r="AT522" s="63"/>
      <c r="AU522" s="52"/>
      <c r="AV522" s="63"/>
      <c r="AW522" s="52"/>
      <c r="AX522" s="63"/>
      <c r="AY522" s="52"/>
      <c r="AZ522" s="63"/>
      <c r="BA522" s="52"/>
      <c r="BB522" s="63"/>
      <c r="BC522" s="52"/>
      <c r="BD522" s="63"/>
      <c r="BE522" s="52"/>
      <c r="BF522" s="52"/>
      <c r="BG522" s="52">
        <f t="shared" si="5446"/>
        <v>6</v>
      </c>
      <c r="BH522" s="52">
        <f t="shared" si="5447"/>
        <v>6</v>
      </c>
      <c r="BI522" s="31"/>
      <c r="BJ522" s="31"/>
      <c r="BK522" s="31"/>
      <c r="BL522" s="31"/>
      <c r="BM522" s="31"/>
      <c r="BN522" s="44"/>
      <c r="BO522" s="45"/>
      <c r="BP522" s="45"/>
      <c r="BQ522" s="45"/>
      <c r="BR522" s="45"/>
      <c r="BS522" s="45"/>
      <c r="BT522" s="45"/>
      <c r="BU522" s="45"/>
      <c r="BV522" s="45"/>
      <c r="BW522" s="45"/>
      <c r="BX522" s="44"/>
      <c r="BY522" s="107">
        <f t="shared" si="5571"/>
        <v>0</v>
      </c>
      <c r="BZ522" s="62"/>
      <c r="CA522" s="52"/>
      <c r="CB522" s="62"/>
      <c r="CC522" s="52"/>
      <c r="CD522" s="62"/>
      <c r="CE522" s="52"/>
      <c r="CF522" s="62"/>
      <c r="CG522" s="52"/>
      <c r="CH522" s="63"/>
      <c r="CI522" s="52"/>
      <c r="CJ522" s="52"/>
      <c r="CK522" s="52"/>
      <c r="CL522" s="63"/>
      <c r="CM522" s="52"/>
      <c r="CN522" s="63"/>
      <c r="CO522" s="52"/>
      <c r="CP522" s="63"/>
      <c r="CQ522" s="108"/>
      <c r="CR522" s="63"/>
      <c r="CS522" s="52"/>
      <c r="CT522" s="63"/>
      <c r="CU522" s="52"/>
      <c r="CV522" s="63"/>
      <c r="CW522" s="52"/>
      <c r="CX522" s="63"/>
      <c r="CY522" s="52"/>
      <c r="CZ522" s="63"/>
      <c r="DA522" s="52"/>
      <c r="DB522" s="63"/>
      <c r="DC522" s="52"/>
      <c r="DD522" s="63"/>
      <c r="DE522" s="52"/>
      <c r="DF522" s="63"/>
      <c r="DG522" s="52"/>
      <c r="DH522" s="63"/>
      <c r="DI522" s="52"/>
      <c r="DJ522" s="63"/>
      <c r="DK522" s="52"/>
      <c r="DL522" s="63"/>
      <c r="DM522" s="52"/>
      <c r="DN522" s="63"/>
      <c r="DO522" s="52"/>
      <c r="DP522" s="63"/>
      <c r="DQ522" s="52"/>
      <c r="DR522" s="52"/>
      <c r="DS522" s="52">
        <f t="shared" si="5449"/>
        <v>0</v>
      </c>
      <c r="DT522" s="52">
        <f t="shared" si="5450"/>
        <v>0</v>
      </c>
      <c r="DU522" s="31"/>
      <c r="DV522" s="31"/>
      <c r="DW522" s="31"/>
      <c r="DX522" s="31"/>
      <c r="DY522" s="31"/>
      <c r="DZ522" s="44"/>
      <c r="EA522" s="45"/>
      <c r="EB522" s="45"/>
      <c r="EC522" s="31"/>
      <c r="ED522" s="31"/>
      <c r="EE522" s="31"/>
      <c r="EF522" s="31"/>
      <c r="EG522" s="31"/>
      <c r="EH522" s="31"/>
      <c r="EI522" s="31"/>
      <c r="EJ522" s="31">
        <f t="shared" si="5451"/>
        <v>44</v>
      </c>
      <c r="EK522" s="31">
        <f t="shared" si="5452"/>
        <v>0</v>
      </c>
      <c r="EL522" s="31">
        <f t="shared" si="5453"/>
        <v>0</v>
      </c>
      <c r="EM522" s="30">
        <f t="shared" si="5454"/>
        <v>0</v>
      </c>
      <c r="EN522" s="31">
        <f t="shared" si="5455"/>
        <v>0</v>
      </c>
      <c r="EO522" s="31">
        <f t="shared" si="5456"/>
        <v>0</v>
      </c>
      <c r="EP522" s="31">
        <f t="shared" si="5457"/>
        <v>0</v>
      </c>
      <c r="EQ522" s="31">
        <f t="shared" si="5458"/>
        <v>0</v>
      </c>
      <c r="ER522" s="31">
        <f t="shared" si="5459"/>
        <v>0</v>
      </c>
      <c r="ES522" s="31">
        <f t="shared" si="5460"/>
        <v>0</v>
      </c>
      <c r="ET522" s="31">
        <f t="shared" si="5461"/>
        <v>0</v>
      </c>
      <c r="EU522" s="31">
        <f t="shared" si="5462"/>
        <v>0</v>
      </c>
      <c r="EV522" s="31">
        <f t="shared" si="5463"/>
        <v>0</v>
      </c>
      <c r="EW522" s="30">
        <f t="shared" si="5464"/>
        <v>0</v>
      </c>
      <c r="EX522" s="31">
        <f t="shared" si="5465"/>
        <v>0</v>
      </c>
      <c r="EY522" s="31">
        <f t="shared" si="5466"/>
        <v>0</v>
      </c>
      <c r="EZ522" s="31">
        <f t="shared" si="5467"/>
        <v>0</v>
      </c>
      <c r="FA522" s="31">
        <f t="shared" si="5468"/>
        <v>0</v>
      </c>
      <c r="FB522" s="31">
        <f t="shared" si="5469"/>
        <v>0</v>
      </c>
      <c r="FC522" s="31">
        <f t="shared" si="5470"/>
        <v>0</v>
      </c>
      <c r="FD522" s="31">
        <f t="shared" si="5471"/>
        <v>0</v>
      </c>
      <c r="FE522" s="31">
        <f t="shared" si="5472"/>
        <v>0</v>
      </c>
      <c r="FF522" s="31">
        <f t="shared" si="5473"/>
        <v>0</v>
      </c>
      <c r="FG522" s="30">
        <f t="shared" si="5474"/>
        <v>0</v>
      </c>
      <c r="FH522" s="31">
        <f t="shared" si="5475"/>
        <v>0</v>
      </c>
      <c r="FI522" s="31">
        <f t="shared" si="5476"/>
        <v>0</v>
      </c>
      <c r="FJ522" s="31">
        <f t="shared" si="5477"/>
        <v>0</v>
      </c>
      <c r="FK522" s="31">
        <f t="shared" si="5478"/>
        <v>0</v>
      </c>
      <c r="FL522" s="31">
        <f t="shared" si="5479"/>
        <v>0</v>
      </c>
      <c r="FM522" s="31">
        <f t="shared" si="5480"/>
        <v>0</v>
      </c>
      <c r="FN522" s="31">
        <f t="shared" si="5481"/>
        <v>0</v>
      </c>
      <c r="FO522" s="31">
        <f t="shared" si="5482"/>
        <v>0</v>
      </c>
      <c r="FP522" s="31">
        <f t="shared" si="5483"/>
        <v>1</v>
      </c>
      <c r="FQ522" s="31">
        <f t="shared" si="5484"/>
        <v>6</v>
      </c>
      <c r="FR522" s="31"/>
      <c r="FS522" s="31">
        <f t="shared" si="5485"/>
        <v>0</v>
      </c>
      <c r="FT522" s="31">
        <f t="shared" si="5486"/>
        <v>0</v>
      </c>
      <c r="FU522" s="31">
        <f t="shared" si="5487"/>
        <v>0</v>
      </c>
      <c r="FV522" s="31">
        <f t="shared" si="5488"/>
        <v>0</v>
      </c>
      <c r="FW522" s="31">
        <f t="shared" si="5489"/>
        <v>0</v>
      </c>
      <c r="FX522" s="31">
        <f t="shared" si="5490"/>
        <v>0</v>
      </c>
      <c r="FY522" s="31">
        <f t="shared" si="5491"/>
        <v>0</v>
      </c>
      <c r="FZ522" s="31">
        <f t="shared" si="5492"/>
        <v>0</v>
      </c>
      <c r="GA522" s="31">
        <f t="shared" si="5493"/>
        <v>0</v>
      </c>
      <c r="GB522" s="31">
        <f t="shared" si="5494"/>
        <v>0</v>
      </c>
      <c r="GC522" s="31">
        <f t="shared" si="5495"/>
        <v>0</v>
      </c>
      <c r="GD522" s="31">
        <f t="shared" si="5496"/>
        <v>0</v>
      </c>
      <c r="GE522" s="97">
        <f t="shared" si="5497"/>
        <v>6</v>
      </c>
      <c r="GF522" s="98">
        <f t="shared" si="5498"/>
        <v>6</v>
      </c>
      <c r="GG522" s="31"/>
      <c r="GH522" s="31"/>
      <c r="GI522" s="31"/>
      <c r="GJ522" s="31"/>
      <c r="GL522" s="7"/>
      <c r="GM522" s="7"/>
      <c r="GN522" s="11"/>
      <c r="GO522" s="37"/>
      <c r="GP522" s="42"/>
      <c r="GR522" s="36"/>
    </row>
    <row r="523" spans="1:200" s="2" customFormat="1" ht="24.95" hidden="1" customHeight="1">
      <c r="A523" s="31"/>
      <c r="B523" s="44" t="s">
        <v>110</v>
      </c>
      <c r="C523" s="45" t="s">
        <v>111</v>
      </c>
      <c r="D523" s="45" t="s">
        <v>112</v>
      </c>
      <c r="E523" s="45" t="s">
        <v>128</v>
      </c>
      <c r="F523" s="45">
        <v>223</v>
      </c>
      <c r="G523" s="45">
        <v>3</v>
      </c>
      <c r="H523" s="45">
        <v>86</v>
      </c>
      <c r="I523" s="45">
        <v>1</v>
      </c>
      <c r="J523" s="45">
        <v>1</v>
      </c>
      <c r="K523" s="45">
        <v>1</v>
      </c>
      <c r="L523" s="44">
        <v>40</v>
      </c>
      <c r="M523" s="99">
        <f t="shared" ref="M523" si="5584">SUM(N523+P523+R523+T523+V523)</f>
        <v>0</v>
      </c>
      <c r="N523" s="62"/>
      <c r="O523" s="58">
        <f t="shared" ref="O523" si="5585">SUM(N523)*I523</f>
        <v>0</v>
      </c>
      <c r="P523" s="62"/>
      <c r="Q523" s="58">
        <f t="shared" ref="Q523" si="5586">J523*P523</f>
        <v>0</v>
      </c>
      <c r="R523" s="62">
        <v>0</v>
      </c>
      <c r="S523" s="58">
        <f t="shared" ref="S523" si="5587">SUM(R523)*J523</f>
        <v>0</v>
      </c>
      <c r="T523" s="62">
        <v>0</v>
      </c>
      <c r="U523" s="58">
        <f t="shared" ref="U523" si="5588">SUM(T523)*K523</f>
        <v>0</v>
      </c>
      <c r="V523" s="62"/>
      <c r="W523" s="58">
        <f t="shared" ref="W523" si="5589">SUM(V523)*J523*5</f>
        <v>0</v>
      </c>
      <c r="X523" s="51">
        <f t="shared" ref="X523" si="5590">SUM(K523*AX523*2+K523*AZ523*2)</f>
        <v>0</v>
      </c>
      <c r="Y523" s="51">
        <v>0</v>
      </c>
      <c r="Z523" s="62"/>
      <c r="AA523" s="58"/>
      <c r="AB523" s="62"/>
      <c r="AC523" s="51">
        <f t="shared" ref="AC523" si="5591">SUM(AB523)*3*H523/5</f>
        <v>0</v>
      </c>
      <c r="AD523" s="62"/>
      <c r="AE523" s="100">
        <f t="shared" ref="AE523" si="5592">SUM(AD523*H523*(30+4))</f>
        <v>0</v>
      </c>
      <c r="AF523" s="62"/>
      <c r="AG523" s="52">
        <f t="shared" ref="AG523" si="5593">SUM(AF523*H523*3)</f>
        <v>0</v>
      </c>
      <c r="AH523" s="62"/>
      <c r="AI523" s="51">
        <f t="shared" ref="AI523" si="5594">SUM(AH523*H523/3)</f>
        <v>0</v>
      </c>
      <c r="AJ523" s="62"/>
      <c r="AK523" s="51">
        <f t="shared" ref="AK523" si="5595">SUM(AJ523*H523*2/3)</f>
        <v>0</v>
      </c>
      <c r="AL523" s="62"/>
      <c r="AM523" s="58">
        <f t="shared" ref="AM523" si="5596">SUM(AL523*H523)</f>
        <v>0</v>
      </c>
      <c r="AN523" s="62"/>
      <c r="AO523" s="58">
        <f t="shared" ref="AO523" si="5597">SUM(AN523*J523)</f>
        <v>0</v>
      </c>
      <c r="AP523" s="62"/>
      <c r="AQ523" s="51">
        <f t="shared" ref="AQ523" si="5598">SUM(AP523*H523*2)</f>
        <v>0</v>
      </c>
      <c r="AR523" s="62">
        <v>1</v>
      </c>
      <c r="AS523" s="51">
        <f>AR523*K523*6</f>
        <v>6</v>
      </c>
      <c r="AT523" s="63"/>
      <c r="AU523" s="52"/>
      <c r="AV523" s="63"/>
      <c r="AW523" s="52"/>
      <c r="AX523" s="63"/>
      <c r="AY523" s="52"/>
      <c r="AZ523" s="63"/>
      <c r="BA523" s="52"/>
      <c r="BB523" s="63"/>
      <c r="BC523" s="52"/>
      <c r="BD523" s="63"/>
      <c r="BE523" s="52"/>
      <c r="BF523" s="52"/>
      <c r="BG523" s="52">
        <f t="shared" si="5446"/>
        <v>6</v>
      </c>
      <c r="BH523" s="52">
        <f t="shared" si="5447"/>
        <v>6</v>
      </c>
      <c r="BI523" s="31"/>
      <c r="BJ523" s="31"/>
      <c r="BK523" s="31"/>
      <c r="BL523" s="31"/>
      <c r="BM523" s="31"/>
      <c r="BN523" s="44"/>
      <c r="BO523" s="45"/>
      <c r="BP523" s="45"/>
      <c r="BQ523" s="45"/>
      <c r="BR523" s="45"/>
      <c r="BS523" s="45"/>
      <c r="BT523" s="45"/>
      <c r="BU523" s="45"/>
      <c r="BV523" s="45"/>
      <c r="BW523" s="45"/>
      <c r="BX523" s="44"/>
      <c r="BY523" s="107">
        <f t="shared" si="5571"/>
        <v>0</v>
      </c>
      <c r="BZ523" s="62"/>
      <c r="CA523" s="52"/>
      <c r="CB523" s="62"/>
      <c r="CC523" s="52"/>
      <c r="CD523" s="62"/>
      <c r="CE523" s="52"/>
      <c r="CF523" s="62"/>
      <c r="CG523" s="52"/>
      <c r="CH523" s="63"/>
      <c r="CI523" s="52"/>
      <c r="CJ523" s="52"/>
      <c r="CK523" s="52"/>
      <c r="CL523" s="63"/>
      <c r="CM523" s="52"/>
      <c r="CN523" s="63"/>
      <c r="CO523" s="52"/>
      <c r="CP523" s="63"/>
      <c r="CQ523" s="108"/>
      <c r="CR523" s="63"/>
      <c r="CS523" s="52"/>
      <c r="CT523" s="63"/>
      <c r="CU523" s="52"/>
      <c r="CV523" s="63"/>
      <c r="CW523" s="52"/>
      <c r="CX523" s="63"/>
      <c r="CY523" s="52"/>
      <c r="CZ523" s="63"/>
      <c r="DA523" s="52"/>
      <c r="DB523" s="63"/>
      <c r="DC523" s="52"/>
      <c r="DD523" s="63"/>
      <c r="DE523" s="52"/>
      <c r="DF523" s="63"/>
      <c r="DG523" s="52"/>
      <c r="DH523" s="63"/>
      <c r="DI523" s="52"/>
      <c r="DJ523" s="63"/>
      <c r="DK523" s="52"/>
      <c r="DL523" s="63"/>
      <c r="DM523" s="52"/>
      <c r="DN523" s="63"/>
      <c r="DO523" s="52"/>
      <c r="DP523" s="63"/>
      <c r="DQ523" s="52"/>
      <c r="DR523" s="52"/>
      <c r="DS523" s="52">
        <f t="shared" si="5449"/>
        <v>0</v>
      </c>
      <c r="DT523" s="52">
        <f t="shared" si="5450"/>
        <v>0</v>
      </c>
      <c r="DU523" s="31"/>
      <c r="DV523" s="31"/>
      <c r="DW523" s="31"/>
      <c r="DX523" s="31"/>
      <c r="DY523" s="31"/>
      <c r="DZ523" s="44"/>
      <c r="EA523" s="45"/>
      <c r="EB523" s="45"/>
      <c r="EC523" s="31"/>
      <c r="ED523" s="31"/>
      <c r="EE523" s="31"/>
      <c r="EF523" s="31"/>
      <c r="EG523" s="31"/>
      <c r="EH523" s="31"/>
      <c r="EI523" s="31"/>
      <c r="EJ523" s="31">
        <f t="shared" si="5451"/>
        <v>40</v>
      </c>
      <c r="EK523" s="31">
        <f t="shared" si="5452"/>
        <v>0</v>
      </c>
      <c r="EL523" s="31">
        <f t="shared" si="5453"/>
        <v>0</v>
      </c>
      <c r="EM523" s="30">
        <f t="shared" si="5454"/>
        <v>0</v>
      </c>
      <c r="EN523" s="31">
        <f t="shared" si="5455"/>
        <v>0</v>
      </c>
      <c r="EO523" s="31">
        <f t="shared" si="5456"/>
        <v>0</v>
      </c>
      <c r="EP523" s="31">
        <f t="shared" si="5457"/>
        <v>0</v>
      </c>
      <c r="EQ523" s="31">
        <f t="shared" si="5458"/>
        <v>0</v>
      </c>
      <c r="ER523" s="31">
        <f t="shared" si="5459"/>
        <v>0</v>
      </c>
      <c r="ES523" s="31">
        <f t="shared" si="5460"/>
        <v>0</v>
      </c>
      <c r="ET523" s="31">
        <f t="shared" si="5461"/>
        <v>0</v>
      </c>
      <c r="EU523" s="31">
        <f t="shared" si="5462"/>
        <v>0</v>
      </c>
      <c r="EV523" s="31">
        <f t="shared" si="5463"/>
        <v>0</v>
      </c>
      <c r="EW523" s="30">
        <f t="shared" si="5464"/>
        <v>0</v>
      </c>
      <c r="EX523" s="31">
        <f t="shared" si="5465"/>
        <v>0</v>
      </c>
      <c r="EY523" s="31">
        <f t="shared" si="5466"/>
        <v>0</v>
      </c>
      <c r="EZ523" s="31">
        <f t="shared" si="5467"/>
        <v>0</v>
      </c>
      <c r="FA523" s="31">
        <f t="shared" si="5468"/>
        <v>0</v>
      </c>
      <c r="FB523" s="31">
        <f t="shared" si="5469"/>
        <v>0</v>
      </c>
      <c r="FC523" s="31">
        <f t="shared" si="5470"/>
        <v>0</v>
      </c>
      <c r="FD523" s="31">
        <f t="shared" si="5471"/>
        <v>0</v>
      </c>
      <c r="FE523" s="31">
        <f t="shared" si="5472"/>
        <v>0</v>
      </c>
      <c r="FF523" s="31">
        <f t="shared" si="5473"/>
        <v>0</v>
      </c>
      <c r="FG523" s="30">
        <f t="shared" si="5474"/>
        <v>0</v>
      </c>
      <c r="FH523" s="31">
        <f t="shared" si="5475"/>
        <v>0</v>
      </c>
      <c r="FI523" s="31">
        <f t="shared" si="5476"/>
        <v>0</v>
      </c>
      <c r="FJ523" s="31">
        <f t="shared" si="5477"/>
        <v>0</v>
      </c>
      <c r="FK523" s="31">
        <f t="shared" si="5478"/>
        <v>0</v>
      </c>
      <c r="FL523" s="31">
        <f t="shared" si="5479"/>
        <v>0</v>
      </c>
      <c r="FM523" s="31">
        <f t="shared" si="5480"/>
        <v>0</v>
      </c>
      <c r="FN523" s="31">
        <f t="shared" si="5481"/>
        <v>0</v>
      </c>
      <c r="FO523" s="31">
        <f t="shared" si="5482"/>
        <v>0</v>
      </c>
      <c r="FP523" s="31">
        <f t="shared" si="5483"/>
        <v>1</v>
      </c>
      <c r="FQ523" s="31">
        <f t="shared" si="5484"/>
        <v>6</v>
      </c>
      <c r="FR523" s="31"/>
      <c r="FS523" s="31">
        <f t="shared" si="5485"/>
        <v>0</v>
      </c>
      <c r="FT523" s="31">
        <f t="shared" si="5486"/>
        <v>0</v>
      </c>
      <c r="FU523" s="31">
        <f t="shared" si="5487"/>
        <v>0</v>
      </c>
      <c r="FV523" s="31">
        <f t="shared" si="5488"/>
        <v>0</v>
      </c>
      <c r="FW523" s="31">
        <f t="shared" si="5489"/>
        <v>0</v>
      </c>
      <c r="FX523" s="31">
        <f t="shared" si="5490"/>
        <v>0</v>
      </c>
      <c r="FY523" s="31">
        <f t="shared" si="5491"/>
        <v>0</v>
      </c>
      <c r="FZ523" s="31">
        <f t="shared" si="5492"/>
        <v>0</v>
      </c>
      <c r="GA523" s="31">
        <f t="shared" si="5493"/>
        <v>0</v>
      </c>
      <c r="GB523" s="31">
        <f t="shared" si="5494"/>
        <v>0</v>
      </c>
      <c r="GC523" s="31">
        <f t="shared" si="5495"/>
        <v>0</v>
      </c>
      <c r="GD523" s="31">
        <f t="shared" si="5496"/>
        <v>0</v>
      </c>
      <c r="GE523" s="97">
        <f t="shared" si="5497"/>
        <v>6</v>
      </c>
      <c r="GF523" s="98">
        <f t="shared" si="5498"/>
        <v>6</v>
      </c>
      <c r="GG523" s="31"/>
      <c r="GH523" s="31"/>
      <c r="GI523" s="31"/>
      <c r="GJ523" s="31"/>
      <c r="GL523" s="7"/>
      <c r="GM523" s="7"/>
      <c r="GN523" s="11"/>
      <c r="GO523" s="33"/>
      <c r="GP523" s="40"/>
      <c r="GR523" s="36"/>
    </row>
    <row r="524" spans="1:200" s="2" customFormat="1" ht="24.95" hidden="1" customHeight="1">
      <c r="A524" s="31"/>
      <c r="B524" s="44"/>
      <c r="C524" s="45"/>
      <c r="D524" s="45"/>
      <c r="E524" s="45"/>
      <c r="F524" s="45"/>
      <c r="G524" s="45"/>
      <c r="H524" s="45"/>
      <c r="I524" s="45"/>
      <c r="J524" s="45"/>
      <c r="K524" s="45"/>
      <c r="L524" s="44"/>
      <c r="M524" s="107">
        <f t="shared" ref="M524:M526" si="5599">SUM(N524+P524+T524+V524+AR524*2)</f>
        <v>0</v>
      </c>
      <c r="N524" s="62"/>
      <c r="O524" s="52"/>
      <c r="P524" s="62"/>
      <c r="Q524" s="52"/>
      <c r="R524" s="62"/>
      <c r="S524" s="52"/>
      <c r="T524" s="62"/>
      <c r="U524" s="52"/>
      <c r="V524" s="63"/>
      <c r="W524" s="52"/>
      <c r="X524" s="52"/>
      <c r="Y524" s="52"/>
      <c r="Z524" s="63"/>
      <c r="AA524" s="52"/>
      <c r="AB524" s="63"/>
      <c r="AC524" s="52"/>
      <c r="AD524" s="63"/>
      <c r="AE524" s="108"/>
      <c r="AF524" s="63"/>
      <c r="AG524" s="52"/>
      <c r="AH524" s="63"/>
      <c r="AI524" s="52"/>
      <c r="AJ524" s="63"/>
      <c r="AK524" s="52"/>
      <c r="AL524" s="63"/>
      <c r="AM524" s="52"/>
      <c r="AN524" s="63"/>
      <c r="AO524" s="52"/>
      <c r="AP524" s="63"/>
      <c r="AQ524" s="52"/>
      <c r="AR524" s="63"/>
      <c r="AS524" s="52"/>
      <c r="AT524" s="63"/>
      <c r="AU524" s="52"/>
      <c r="AV524" s="63"/>
      <c r="AW524" s="52"/>
      <c r="AX524" s="63"/>
      <c r="AY524" s="52"/>
      <c r="AZ524" s="63"/>
      <c r="BA524" s="52"/>
      <c r="BB524" s="63"/>
      <c r="BC524" s="52"/>
      <c r="BD524" s="63"/>
      <c r="BE524" s="52"/>
      <c r="BF524" s="52"/>
      <c r="BG524" s="52">
        <f t="shared" si="5446"/>
        <v>0</v>
      </c>
      <c r="BH524" s="52">
        <f t="shared" si="5447"/>
        <v>0</v>
      </c>
      <c r="BI524" s="31"/>
      <c r="BJ524" s="31"/>
      <c r="BK524" s="31"/>
      <c r="BL524" s="31"/>
      <c r="BM524" s="31"/>
      <c r="BN524" s="44"/>
      <c r="BO524" s="45"/>
      <c r="BP524" s="45"/>
      <c r="BQ524" s="45"/>
      <c r="BR524" s="45"/>
      <c r="BS524" s="45"/>
      <c r="BT524" s="45"/>
      <c r="BU524" s="45"/>
      <c r="BV524" s="45"/>
      <c r="BW524" s="45"/>
      <c r="BX524" s="44"/>
      <c r="BY524" s="107">
        <f t="shared" si="5571"/>
        <v>0</v>
      </c>
      <c r="BZ524" s="62"/>
      <c r="CA524" s="52"/>
      <c r="CB524" s="62"/>
      <c r="CC524" s="52"/>
      <c r="CD524" s="62"/>
      <c r="CE524" s="52"/>
      <c r="CF524" s="62"/>
      <c r="CG524" s="52"/>
      <c r="CH524" s="63"/>
      <c r="CI524" s="52"/>
      <c r="CJ524" s="52"/>
      <c r="CK524" s="52"/>
      <c r="CL524" s="63"/>
      <c r="CM524" s="52"/>
      <c r="CN524" s="63"/>
      <c r="CO524" s="52"/>
      <c r="CP524" s="63"/>
      <c r="CQ524" s="108"/>
      <c r="CR524" s="63"/>
      <c r="CS524" s="52"/>
      <c r="CT524" s="63"/>
      <c r="CU524" s="52"/>
      <c r="CV524" s="63"/>
      <c r="CW524" s="52"/>
      <c r="CX524" s="63"/>
      <c r="CY524" s="52"/>
      <c r="CZ524" s="63"/>
      <c r="DA524" s="52"/>
      <c r="DB524" s="63"/>
      <c r="DC524" s="52"/>
      <c r="DD524" s="63"/>
      <c r="DE524" s="52"/>
      <c r="DF524" s="63"/>
      <c r="DG524" s="52"/>
      <c r="DH524" s="63"/>
      <c r="DI524" s="52"/>
      <c r="DJ524" s="63"/>
      <c r="DK524" s="52"/>
      <c r="DL524" s="63"/>
      <c r="DM524" s="52"/>
      <c r="DN524" s="63"/>
      <c r="DO524" s="52"/>
      <c r="DP524" s="63"/>
      <c r="DQ524" s="52"/>
      <c r="DR524" s="52"/>
      <c r="DS524" s="52">
        <f t="shared" si="5449"/>
        <v>0</v>
      </c>
      <c r="DT524" s="52">
        <f t="shared" si="5450"/>
        <v>0</v>
      </c>
      <c r="DU524" s="31"/>
      <c r="DV524" s="31"/>
      <c r="DW524" s="31"/>
      <c r="DX524" s="31"/>
      <c r="DY524" s="31"/>
      <c r="DZ524" s="44"/>
      <c r="EA524" s="45"/>
      <c r="EB524" s="45"/>
      <c r="EC524" s="31"/>
      <c r="ED524" s="31"/>
      <c r="EE524" s="31"/>
      <c r="EF524" s="31"/>
      <c r="EG524" s="31"/>
      <c r="EH524" s="31"/>
      <c r="EI524" s="31"/>
      <c r="EJ524" s="31">
        <f t="shared" si="5451"/>
        <v>0</v>
      </c>
      <c r="EK524" s="31">
        <f t="shared" si="5452"/>
        <v>0</v>
      </c>
      <c r="EL524" s="31">
        <f t="shared" si="5453"/>
        <v>0</v>
      </c>
      <c r="EM524" s="30">
        <f t="shared" si="5454"/>
        <v>0</v>
      </c>
      <c r="EN524" s="31">
        <f t="shared" si="5455"/>
        <v>0</v>
      </c>
      <c r="EO524" s="31">
        <f t="shared" si="5456"/>
        <v>0</v>
      </c>
      <c r="EP524" s="31">
        <f t="shared" si="5457"/>
        <v>0</v>
      </c>
      <c r="EQ524" s="31">
        <f t="shared" si="5458"/>
        <v>0</v>
      </c>
      <c r="ER524" s="31">
        <f t="shared" si="5459"/>
        <v>0</v>
      </c>
      <c r="ES524" s="31">
        <f t="shared" si="5460"/>
        <v>0</v>
      </c>
      <c r="ET524" s="31">
        <f t="shared" si="5461"/>
        <v>0</v>
      </c>
      <c r="EU524" s="31">
        <f t="shared" si="5462"/>
        <v>0</v>
      </c>
      <c r="EV524" s="31">
        <f t="shared" si="5463"/>
        <v>0</v>
      </c>
      <c r="EW524" s="30">
        <f t="shared" si="5464"/>
        <v>0</v>
      </c>
      <c r="EX524" s="31">
        <f t="shared" si="5465"/>
        <v>0</v>
      </c>
      <c r="EY524" s="31">
        <f t="shared" si="5466"/>
        <v>0</v>
      </c>
      <c r="EZ524" s="31">
        <f t="shared" si="5467"/>
        <v>0</v>
      </c>
      <c r="FA524" s="31">
        <f t="shared" si="5468"/>
        <v>0</v>
      </c>
      <c r="FB524" s="31">
        <f t="shared" si="5469"/>
        <v>0</v>
      </c>
      <c r="FC524" s="31">
        <f t="shared" si="5470"/>
        <v>0</v>
      </c>
      <c r="FD524" s="31">
        <f t="shared" si="5471"/>
        <v>0</v>
      </c>
      <c r="FE524" s="31">
        <f t="shared" si="5472"/>
        <v>0</v>
      </c>
      <c r="FF524" s="31">
        <f t="shared" si="5473"/>
        <v>0</v>
      </c>
      <c r="FG524" s="30">
        <f t="shared" si="5474"/>
        <v>0</v>
      </c>
      <c r="FH524" s="31">
        <f t="shared" si="5475"/>
        <v>0</v>
      </c>
      <c r="FI524" s="31">
        <f t="shared" si="5476"/>
        <v>0</v>
      </c>
      <c r="FJ524" s="31">
        <f t="shared" si="5477"/>
        <v>0</v>
      </c>
      <c r="FK524" s="31">
        <f t="shared" si="5478"/>
        <v>0</v>
      </c>
      <c r="FL524" s="31">
        <f t="shared" si="5479"/>
        <v>0</v>
      </c>
      <c r="FM524" s="31">
        <f t="shared" si="5480"/>
        <v>0</v>
      </c>
      <c r="FN524" s="31">
        <f t="shared" si="5481"/>
        <v>0</v>
      </c>
      <c r="FO524" s="31">
        <f t="shared" si="5482"/>
        <v>0</v>
      </c>
      <c r="FP524" s="31">
        <f t="shared" si="5483"/>
        <v>0</v>
      </c>
      <c r="FQ524" s="31">
        <f t="shared" si="5484"/>
        <v>0</v>
      </c>
      <c r="FR524" s="31"/>
      <c r="FS524" s="31">
        <f t="shared" si="5485"/>
        <v>0</v>
      </c>
      <c r="FT524" s="31">
        <f t="shared" si="5486"/>
        <v>0</v>
      </c>
      <c r="FU524" s="31">
        <f t="shared" si="5487"/>
        <v>0</v>
      </c>
      <c r="FV524" s="31">
        <f t="shared" si="5488"/>
        <v>0</v>
      </c>
      <c r="FW524" s="31">
        <f t="shared" si="5489"/>
        <v>0</v>
      </c>
      <c r="FX524" s="31">
        <f t="shared" si="5490"/>
        <v>0</v>
      </c>
      <c r="FY524" s="31">
        <f t="shared" si="5491"/>
        <v>0</v>
      </c>
      <c r="FZ524" s="31">
        <f t="shared" si="5492"/>
        <v>0</v>
      </c>
      <c r="GA524" s="31">
        <f t="shared" si="5493"/>
        <v>0</v>
      </c>
      <c r="GB524" s="31">
        <f t="shared" si="5494"/>
        <v>0</v>
      </c>
      <c r="GC524" s="31">
        <f t="shared" si="5495"/>
        <v>0</v>
      </c>
      <c r="GD524" s="31">
        <f t="shared" si="5496"/>
        <v>0</v>
      </c>
      <c r="GE524" s="97">
        <f t="shared" si="5497"/>
        <v>0</v>
      </c>
      <c r="GF524" s="98">
        <f t="shared" si="5498"/>
        <v>0</v>
      </c>
      <c r="GG524" s="31"/>
      <c r="GH524" s="31"/>
      <c r="GI524" s="31"/>
      <c r="GJ524" s="31"/>
      <c r="GL524" s="7"/>
      <c r="GM524" s="7"/>
      <c r="GN524" s="11"/>
      <c r="GO524" s="33"/>
      <c r="GP524" s="40"/>
      <c r="GR524" s="36"/>
    </row>
    <row r="525" spans="1:200" s="2" customFormat="1" ht="24.95" hidden="1" customHeight="1">
      <c r="A525" s="31"/>
      <c r="B525" s="44"/>
      <c r="C525" s="45"/>
      <c r="D525" s="45"/>
      <c r="E525" s="45"/>
      <c r="F525" s="45"/>
      <c r="G525" s="45"/>
      <c r="H525" s="45"/>
      <c r="I525" s="45"/>
      <c r="J525" s="45"/>
      <c r="K525" s="45"/>
      <c r="L525" s="44"/>
      <c r="M525" s="107">
        <f t="shared" si="5599"/>
        <v>0</v>
      </c>
      <c r="N525" s="62"/>
      <c r="O525" s="52"/>
      <c r="P525" s="62"/>
      <c r="Q525" s="52"/>
      <c r="R525" s="62"/>
      <c r="S525" s="52"/>
      <c r="T525" s="62"/>
      <c r="U525" s="52"/>
      <c r="V525" s="63"/>
      <c r="W525" s="52"/>
      <c r="X525" s="52"/>
      <c r="Y525" s="52"/>
      <c r="Z525" s="63"/>
      <c r="AA525" s="52"/>
      <c r="AB525" s="63"/>
      <c r="AC525" s="52"/>
      <c r="AD525" s="63"/>
      <c r="AE525" s="108"/>
      <c r="AF525" s="63"/>
      <c r="AG525" s="52"/>
      <c r="AH525" s="63"/>
      <c r="AI525" s="52"/>
      <c r="AJ525" s="63"/>
      <c r="AK525" s="52"/>
      <c r="AL525" s="63"/>
      <c r="AM525" s="52"/>
      <c r="AN525" s="63"/>
      <c r="AO525" s="52"/>
      <c r="AP525" s="63"/>
      <c r="AQ525" s="52"/>
      <c r="AR525" s="63"/>
      <c r="AS525" s="52"/>
      <c r="AT525" s="63"/>
      <c r="AU525" s="52"/>
      <c r="AV525" s="63"/>
      <c r="AW525" s="52"/>
      <c r="AX525" s="63"/>
      <c r="AY525" s="52"/>
      <c r="AZ525" s="63"/>
      <c r="BA525" s="52"/>
      <c r="BB525" s="63"/>
      <c r="BC525" s="52"/>
      <c r="BD525" s="63"/>
      <c r="BE525" s="52"/>
      <c r="BF525" s="52"/>
      <c r="BG525" s="52">
        <f t="shared" si="5446"/>
        <v>0</v>
      </c>
      <c r="BH525" s="52">
        <f t="shared" si="5447"/>
        <v>0</v>
      </c>
      <c r="BI525" s="31"/>
      <c r="BJ525" s="31"/>
      <c r="BK525" s="31"/>
      <c r="BL525" s="31"/>
      <c r="BM525" s="31"/>
      <c r="BN525" s="44"/>
      <c r="BO525" s="45"/>
      <c r="BP525" s="45"/>
      <c r="BQ525" s="45"/>
      <c r="BR525" s="45"/>
      <c r="BS525" s="45"/>
      <c r="BT525" s="45"/>
      <c r="BU525" s="45"/>
      <c r="BV525" s="45"/>
      <c r="BW525" s="45"/>
      <c r="BX525" s="44"/>
      <c r="BY525" s="107">
        <f t="shared" si="5571"/>
        <v>0</v>
      </c>
      <c r="BZ525" s="62"/>
      <c r="CA525" s="52"/>
      <c r="CB525" s="62"/>
      <c r="CC525" s="52"/>
      <c r="CD525" s="62"/>
      <c r="CE525" s="52"/>
      <c r="CF525" s="62"/>
      <c r="CG525" s="52"/>
      <c r="CH525" s="63"/>
      <c r="CI525" s="52"/>
      <c r="CJ525" s="52"/>
      <c r="CK525" s="52"/>
      <c r="CL525" s="63"/>
      <c r="CM525" s="52"/>
      <c r="CN525" s="63"/>
      <c r="CO525" s="52"/>
      <c r="CP525" s="63"/>
      <c r="CQ525" s="108"/>
      <c r="CR525" s="63"/>
      <c r="CS525" s="52"/>
      <c r="CT525" s="63"/>
      <c r="CU525" s="52"/>
      <c r="CV525" s="63"/>
      <c r="CW525" s="52"/>
      <c r="CX525" s="63"/>
      <c r="CY525" s="52"/>
      <c r="CZ525" s="63"/>
      <c r="DA525" s="52"/>
      <c r="DB525" s="63"/>
      <c r="DC525" s="52"/>
      <c r="DD525" s="63"/>
      <c r="DE525" s="52"/>
      <c r="DF525" s="63"/>
      <c r="DG525" s="52"/>
      <c r="DH525" s="63"/>
      <c r="DI525" s="52"/>
      <c r="DJ525" s="63"/>
      <c r="DK525" s="52"/>
      <c r="DL525" s="63"/>
      <c r="DM525" s="52"/>
      <c r="DN525" s="63"/>
      <c r="DO525" s="52"/>
      <c r="DP525" s="63"/>
      <c r="DQ525" s="52"/>
      <c r="DR525" s="52"/>
      <c r="DS525" s="52">
        <f t="shared" si="5449"/>
        <v>0</v>
      </c>
      <c r="DT525" s="52">
        <f t="shared" si="5450"/>
        <v>0</v>
      </c>
      <c r="DU525" s="31"/>
      <c r="DV525" s="31"/>
      <c r="DW525" s="31"/>
      <c r="DX525" s="31"/>
      <c r="DY525" s="31"/>
      <c r="DZ525" s="44"/>
      <c r="EA525" s="45"/>
      <c r="EB525" s="45"/>
      <c r="EC525" s="31"/>
      <c r="ED525" s="31"/>
      <c r="EE525" s="31"/>
      <c r="EF525" s="31"/>
      <c r="EG525" s="31"/>
      <c r="EH525" s="31"/>
      <c r="EI525" s="31"/>
      <c r="EJ525" s="31">
        <f t="shared" si="5451"/>
        <v>0</v>
      </c>
      <c r="EK525" s="31">
        <f t="shared" si="5452"/>
        <v>0</v>
      </c>
      <c r="EL525" s="31">
        <f t="shared" si="5453"/>
        <v>0</v>
      </c>
      <c r="EM525" s="30">
        <f t="shared" si="5454"/>
        <v>0</v>
      </c>
      <c r="EN525" s="31">
        <f t="shared" si="5455"/>
        <v>0</v>
      </c>
      <c r="EO525" s="31">
        <f t="shared" si="5456"/>
        <v>0</v>
      </c>
      <c r="EP525" s="31">
        <f t="shared" si="5457"/>
        <v>0</v>
      </c>
      <c r="EQ525" s="31">
        <f t="shared" si="5458"/>
        <v>0</v>
      </c>
      <c r="ER525" s="31">
        <f t="shared" si="5459"/>
        <v>0</v>
      </c>
      <c r="ES525" s="31">
        <f t="shared" si="5460"/>
        <v>0</v>
      </c>
      <c r="ET525" s="31">
        <f t="shared" si="5461"/>
        <v>0</v>
      </c>
      <c r="EU525" s="31">
        <f t="shared" si="5462"/>
        <v>0</v>
      </c>
      <c r="EV525" s="31">
        <f t="shared" si="5463"/>
        <v>0</v>
      </c>
      <c r="EW525" s="30">
        <f t="shared" si="5464"/>
        <v>0</v>
      </c>
      <c r="EX525" s="31">
        <f t="shared" si="5465"/>
        <v>0</v>
      </c>
      <c r="EY525" s="31">
        <f t="shared" si="5466"/>
        <v>0</v>
      </c>
      <c r="EZ525" s="31">
        <f t="shared" si="5467"/>
        <v>0</v>
      </c>
      <c r="FA525" s="31">
        <f t="shared" si="5468"/>
        <v>0</v>
      </c>
      <c r="FB525" s="31">
        <f t="shared" si="5469"/>
        <v>0</v>
      </c>
      <c r="FC525" s="31">
        <f t="shared" si="5470"/>
        <v>0</v>
      </c>
      <c r="FD525" s="31">
        <f t="shared" si="5471"/>
        <v>0</v>
      </c>
      <c r="FE525" s="31">
        <f t="shared" si="5472"/>
        <v>0</v>
      </c>
      <c r="FF525" s="31">
        <f t="shared" si="5473"/>
        <v>0</v>
      </c>
      <c r="FG525" s="30">
        <f t="shared" si="5474"/>
        <v>0</v>
      </c>
      <c r="FH525" s="31">
        <f t="shared" si="5475"/>
        <v>0</v>
      </c>
      <c r="FI525" s="31">
        <f t="shared" si="5476"/>
        <v>0</v>
      </c>
      <c r="FJ525" s="31">
        <f t="shared" si="5477"/>
        <v>0</v>
      </c>
      <c r="FK525" s="31">
        <f t="shared" si="5478"/>
        <v>0</v>
      </c>
      <c r="FL525" s="31">
        <f t="shared" si="5479"/>
        <v>0</v>
      </c>
      <c r="FM525" s="31">
        <f t="shared" si="5480"/>
        <v>0</v>
      </c>
      <c r="FN525" s="31">
        <f t="shared" si="5481"/>
        <v>0</v>
      </c>
      <c r="FO525" s="31">
        <f t="shared" si="5482"/>
        <v>0</v>
      </c>
      <c r="FP525" s="31">
        <f t="shared" si="5483"/>
        <v>0</v>
      </c>
      <c r="FQ525" s="31">
        <f t="shared" si="5484"/>
        <v>0</v>
      </c>
      <c r="FR525" s="31"/>
      <c r="FS525" s="31">
        <f t="shared" si="5485"/>
        <v>0</v>
      </c>
      <c r="FT525" s="31">
        <f t="shared" si="5486"/>
        <v>0</v>
      </c>
      <c r="FU525" s="31">
        <f t="shared" si="5487"/>
        <v>0</v>
      </c>
      <c r="FV525" s="31">
        <f t="shared" si="5488"/>
        <v>0</v>
      </c>
      <c r="FW525" s="31">
        <f t="shared" si="5489"/>
        <v>0</v>
      </c>
      <c r="FX525" s="31">
        <f t="shared" si="5490"/>
        <v>0</v>
      </c>
      <c r="FY525" s="31">
        <f t="shared" si="5491"/>
        <v>0</v>
      </c>
      <c r="FZ525" s="31">
        <f t="shared" si="5492"/>
        <v>0</v>
      </c>
      <c r="GA525" s="31">
        <f t="shared" si="5493"/>
        <v>0</v>
      </c>
      <c r="GB525" s="31">
        <f t="shared" si="5494"/>
        <v>0</v>
      </c>
      <c r="GC525" s="31">
        <f t="shared" si="5495"/>
        <v>0</v>
      </c>
      <c r="GD525" s="31">
        <f t="shared" si="5496"/>
        <v>0</v>
      </c>
      <c r="GE525" s="97">
        <f t="shared" si="5497"/>
        <v>0</v>
      </c>
      <c r="GF525" s="98">
        <f t="shared" si="5498"/>
        <v>0</v>
      </c>
      <c r="GG525" s="31"/>
      <c r="GH525" s="31"/>
      <c r="GI525" s="31"/>
      <c r="GJ525" s="31"/>
      <c r="GL525" s="7"/>
      <c r="GM525" s="7"/>
      <c r="GN525" s="11"/>
      <c r="GO525" s="33"/>
      <c r="GP525" s="40"/>
      <c r="GR525" s="36"/>
    </row>
    <row r="526" spans="1:200" s="4" customFormat="1" ht="24.95" hidden="1" customHeight="1">
      <c r="A526" s="88"/>
      <c r="B526" s="208"/>
      <c r="C526" s="209"/>
      <c r="D526" s="209"/>
      <c r="E526" s="209"/>
      <c r="F526" s="209"/>
      <c r="G526" s="209"/>
      <c r="H526" s="209"/>
      <c r="I526" s="209"/>
      <c r="J526" s="209"/>
      <c r="K526" s="209"/>
      <c r="L526" s="208"/>
      <c r="M526" s="194">
        <f t="shared" si="5599"/>
        <v>0</v>
      </c>
      <c r="N526" s="195"/>
      <c r="O526" s="196"/>
      <c r="P526" s="195"/>
      <c r="Q526" s="196"/>
      <c r="R526" s="195"/>
      <c r="S526" s="196"/>
      <c r="T526" s="195"/>
      <c r="U526" s="196"/>
      <c r="V526" s="197"/>
      <c r="W526" s="196"/>
      <c r="X526" s="196"/>
      <c r="Y526" s="196"/>
      <c r="Z526" s="197"/>
      <c r="AA526" s="196"/>
      <c r="AB526" s="197"/>
      <c r="AC526" s="196"/>
      <c r="AD526" s="197"/>
      <c r="AE526" s="198"/>
      <c r="AF526" s="197"/>
      <c r="AG526" s="196"/>
      <c r="AH526" s="197"/>
      <c r="AI526" s="196"/>
      <c r="AJ526" s="197"/>
      <c r="AK526" s="196"/>
      <c r="AL526" s="197"/>
      <c r="AM526" s="196"/>
      <c r="AN526" s="197"/>
      <c r="AO526" s="196"/>
      <c r="AP526" s="197"/>
      <c r="AQ526" s="196"/>
      <c r="AR526" s="197"/>
      <c r="AS526" s="196"/>
      <c r="AT526" s="197"/>
      <c r="AU526" s="196"/>
      <c r="AV526" s="197"/>
      <c r="AW526" s="196"/>
      <c r="AX526" s="197"/>
      <c r="AY526" s="196"/>
      <c r="AZ526" s="197"/>
      <c r="BA526" s="196"/>
      <c r="BB526" s="197"/>
      <c r="BC526" s="196"/>
      <c r="BD526" s="197"/>
      <c r="BE526" s="196"/>
      <c r="BF526" s="196"/>
      <c r="BG526" s="196">
        <f t="shared" si="5446"/>
        <v>0</v>
      </c>
      <c r="BH526" s="196">
        <f t="shared" si="5447"/>
        <v>0</v>
      </c>
      <c r="BI526" s="88"/>
      <c r="BJ526" s="88"/>
      <c r="BK526" s="88"/>
      <c r="BL526" s="88"/>
      <c r="BM526" s="88"/>
      <c r="BN526" s="208"/>
      <c r="BO526" s="209"/>
      <c r="BP526" s="209"/>
      <c r="BQ526" s="209"/>
      <c r="BR526" s="209"/>
      <c r="BS526" s="209"/>
      <c r="BT526" s="209"/>
      <c r="BU526" s="209"/>
      <c r="BV526" s="209"/>
      <c r="BW526" s="209"/>
      <c r="BX526" s="208"/>
      <c r="BY526" s="194">
        <f t="shared" si="5571"/>
        <v>0</v>
      </c>
      <c r="BZ526" s="195"/>
      <c r="CA526" s="196"/>
      <c r="CB526" s="195"/>
      <c r="CC526" s="196"/>
      <c r="CD526" s="195"/>
      <c r="CE526" s="196"/>
      <c r="CF526" s="195"/>
      <c r="CG526" s="196"/>
      <c r="CH526" s="197"/>
      <c r="CI526" s="196"/>
      <c r="CJ526" s="196"/>
      <c r="CK526" s="196"/>
      <c r="CL526" s="197"/>
      <c r="CM526" s="196"/>
      <c r="CN526" s="197"/>
      <c r="CO526" s="196"/>
      <c r="CP526" s="197"/>
      <c r="CQ526" s="198"/>
      <c r="CR526" s="197"/>
      <c r="CS526" s="196"/>
      <c r="CT526" s="197"/>
      <c r="CU526" s="196"/>
      <c r="CV526" s="197"/>
      <c r="CW526" s="196"/>
      <c r="CX526" s="197"/>
      <c r="CY526" s="196"/>
      <c r="CZ526" s="197"/>
      <c r="DA526" s="196"/>
      <c r="DB526" s="197"/>
      <c r="DC526" s="196"/>
      <c r="DD526" s="197"/>
      <c r="DE526" s="196"/>
      <c r="DF526" s="197"/>
      <c r="DG526" s="196"/>
      <c r="DH526" s="197"/>
      <c r="DI526" s="196"/>
      <c r="DJ526" s="197"/>
      <c r="DK526" s="196"/>
      <c r="DL526" s="197"/>
      <c r="DM526" s="196"/>
      <c r="DN526" s="197"/>
      <c r="DO526" s="196"/>
      <c r="DP526" s="197"/>
      <c r="DQ526" s="196"/>
      <c r="DR526" s="196"/>
      <c r="DS526" s="196">
        <f t="shared" si="5449"/>
        <v>0</v>
      </c>
      <c r="DT526" s="196">
        <f t="shared" si="5450"/>
        <v>0</v>
      </c>
      <c r="DU526" s="88"/>
      <c r="DV526" s="88"/>
      <c r="DW526" s="88"/>
      <c r="DX526" s="88"/>
      <c r="DY526" s="88"/>
      <c r="DZ526" s="208"/>
      <c r="EA526" s="209"/>
      <c r="EB526" s="209"/>
      <c r="EC526" s="88"/>
      <c r="ED526" s="88"/>
      <c r="EE526" s="88"/>
      <c r="EF526" s="88"/>
      <c r="EG526" s="88"/>
      <c r="EH526" s="88"/>
      <c r="EI526" s="88"/>
      <c r="EJ526" s="88">
        <f t="shared" si="5451"/>
        <v>0</v>
      </c>
      <c r="EK526" s="88">
        <f t="shared" si="5452"/>
        <v>0</v>
      </c>
      <c r="EL526" s="88">
        <f t="shared" si="5453"/>
        <v>0</v>
      </c>
      <c r="EM526" s="199">
        <f t="shared" si="5454"/>
        <v>0</v>
      </c>
      <c r="EN526" s="88">
        <f t="shared" si="5455"/>
        <v>0</v>
      </c>
      <c r="EO526" s="88">
        <f t="shared" si="5456"/>
        <v>0</v>
      </c>
      <c r="EP526" s="88">
        <f t="shared" si="5457"/>
        <v>0</v>
      </c>
      <c r="EQ526" s="88">
        <f t="shared" si="5458"/>
        <v>0</v>
      </c>
      <c r="ER526" s="88">
        <f t="shared" si="5459"/>
        <v>0</v>
      </c>
      <c r="ES526" s="88">
        <f t="shared" si="5460"/>
        <v>0</v>
      </c>
      <c r="ET526" s="88">
        <f t="shared" si="5461"/>
        <v>0</v>
      </c>
      <c r="EU526" s="88">
        <f t="shared" si="5462"/>
        <v>0</v>
      </c>
      <c r="EV526" s="88">
        <f t="shared" si="5463"/>
        <v>0</v>
      </c>
      <c r="EW526" s="199">
        <f t="shared" si="5464"/>
        <v>0</v>
      </c>
      <c r="EX526" s="88">
        <f t="shared" si="5465"/>
        <v>0</v>
      </c>
      <c r="EY526" s="88">
        <f t="shared" si="5466"/>
        <v>0</v>
      </c>
      <c r="EZ526" s="88">
        <f t="shared" si="5467"/>
        <v>0</v>
      </c>
      <c r="FA526" s="88">
        <f t="shared" si="5468"/>
        <v>0</v>
      </c>
      <c r="FB526" s="88">
        <f t="shared" si="5469"/>
        <v>0</v>
      </c>
      <c r="FC526" s="88">
        <f t="shared" si="5470"/>
        <v>0</v>
      </c>
      <c r="FD526" s="88">
        <f t="shared" si="5471"/>
        <v>0</v>
      </c>
      <c r="FE526" s="88">
        <f t="shared" si="5472"/>
        <v>0</v>
      </c>
      <c r="FF526" s="88">
        <f t="shared" si="5473"/>
        <v>0</v>
      </c>
      <c r="FG526" s="199">
        <f t="shared" si="5474"/>
        <v>0</v>
      </c>
      <c r="FH526" s="88">
        <f t="shared" si="5475"/>
        <v>0</v>
      </c>
      <c r="FI526" s="88">
        <f t="shared" si="5476"/>
        <v>0</v>
      </c>
      <c r="FJ526" s="88">
        <f t="shared" si="5477"/>
        <v>0</v>
      </c>
      <c r="FK526" s="88">
        <f t="shared" si="5478"/>
        <v>0</v>
      </c>
      <c r="FL526" s="88">
        <f t="shared" si="5479"/>
        <v>0</v>
      </c>
      <c r="FM526" s="88">
        <f t="shared" si="5480"/>
        <v>0</v>
      </c>
      <c r="FN526" s="88">
        <f t="shared" si="5481"/>
        <v>0</v>
      </c>
      <c r="FO526" s="88">
        <f t="shared" si="5482"/>
        <v>0</v>
      </c>
      <c r="FP526" s="88">
        <f t="shared" si="5483"/>
        <v>0</v>
      </c>
      <c r="FQ526" s="88">
        <f t="shared" si="5484"/>
        <v>0</v>
      </c>
      <c r="FR526" s="88"/>
      <c r="FS526" s="88">
        <f t="shared" si="5485"/>
        <v>0</v>
      </c>
      <c r="FT526" s="88">
        <f t="shared" si="5486"/>
        <v>0</v>
      </c>
      <c r="FU526" s="88">
        <f t="shared" si="5487"/>
        <v>0</v>
      </c>
      <c r="FV526" s="88">
        <f t="shared" si="5488"/>
        <v>0</v>
      </c>
      <c r="FW526" s="88">
        <f t="shared" si="5489"/>
        <v>0</v>
      </c>
      <c r="FX526" s="88">
        <f t="shared" si="5490"/>
        <v>0</v>
      </c>
      <c r="FY526" s="88">
        <f t="shared" si="5491"/>
        <v>0</v>
      </c>
      <c r="FZ526" s="88">
        <f t="shared" si="5492"/>
        <v>0</v>
      </c>
      <c r="GA526" s="88">
        <f t="shared" si="5493"/>
        <v>0</v>
      </c>
      <c r="GB526" s="88">
        <f t="shared" si="5494"/>
        <v>0</v>
      </c>
      <c r="GC526" s="88">
        <f t="shared" si="5495"/>
        <v>0</v>
      </c>
      <c r="GD526" s="88">
        <f t="shared" si="5496"/>
        <v>0</v>
      </c>
      <c r="GE526" s="200">
        <f t="shared" si="5497"/>
        <v>0</v>
      </c>
      <c r="GF526" s="201">
        <f t="shared" si="5498"/>
        <v>0</v>
      </c>
      <c r="GG526" s="88"/>
      <c r="GH526" s="88"/>
      <c r="GI526" s="88"/>
      <c r="GJ526" s="88"/>
      <c r="GL526" s="202"/>
      <c r="GM526" s="202"/>
      <c r="GN526" s="203"/>
      <c r="GO526" s="204"/>
      <c r="GP526" s="216"/>
      <c r="GR526" s="206"/>
    </row>
    <row r="527" spans="1:200" s="273" customFormat="1" ht="24.95" customHeight="1" thickBot="1">
      <c r="A527" s="265">
        <v>35</v>
      </c>
      <c r="B527" s="266" t="s">
        <v>97</v>
      </c>
      <c r="C527" s="266" t="s">
        <v>91</v>
      </c>
      <c r="D527" s="265">
        <v>1</v>
      </c>
      <c r="E527" s="265"/>
      <c r="F527" s="265"/>
      <c r="G527" s="265"/>
      <c r="H527" s="265"/>
      <c r="I527" s="265"/>
      <c r="J527" s="265"/>
      <c r="K527" s="265"/>
      <c r="L527" s="265">
        <f>SUM(L528:L541)</f>
        <v>526</v>
      </c>
      <c r="M527" s="265">
        <f t="shared" ref="M527:Q527" si="5600">SUM(M528:M541)</f>
        <v>172</v>
      </c>
      <c r="N527" s="265">
        <f t="shared" si="5600"/>
        <v>8</v>
      </c>
      <c r="O527" s="268">
        <f>SUM(O528:O541)</f>
        <v>8</v>
      </c>
      <c r="P527" s="265">
        <f t="shared" si="5600"/>
        <v>8</v>
      </c>
      <c r="Q527" s="265">
        <f t="shared" si="5600"/>
        <v>8</v>
      </c>
      <c r="R527" s="265">
        <f t="shared" ref="R527:S527" si="5601">SUM(R528:R541)</f>
        <v>60</v>
      </c>
      <c r="S527" s="265">
        <f t="shared" si="5601"/>
        <v>60</v>
      </c>
      <c r="T527" s="265">
        <f t="shared" ref="T527:W527" si="5602">SUM(T528:T541)</f>
        <v>96</v>
      </c>
      <c r="U527" s="265">
        <f t="shared" si="5602"/>
        <v>96</v>
      </c>
      <c r="V527" s="265">
        <f t="shared" si="5602"/>
        <v>0</v>
      </c>
      <c r="W527" s="265">
        <f t="shared" si="5602"/>
        <v>0</v>
      </c>
      <c r="X527" s="265">
        <f t="shared" ref="X527:AM527" si="5603">SUM(X528:X541)</f>
        <v>0</v>
      </c>
      <c r="Y527" s="265">
        <f t="shared" si="5603"/>
        <v>8</v>
      </c>
      <c r="Z527" s="265">
        <f t="shared" si="5603"/>
        <v>0</v>
      </c>
      <c r="AA527" s="265">
        <f t="shared" si="5603"/>
        <v>0</v>
      </c>
      <c r="AB527" s="265">
        <f t="shared" si="5603"/>
        <v>0</v>
      </c>
      <c r="AC527" s="265">
        <f t="shared" si="5603"/>
        <v>0</v>
      </c>
      <c r="AD527" s="265">
        <f t="shared" si="5603"/>
        <v>0</v>
      </c>
      <c r="AE527" s="265">
        <f t="shared" si="5603"/>
        <v>0</v>
      </c>
      <c r="AF527" s="265">
        <f t="shared" si="5603"/>
        <v>0</v>
      </c>
      <c r="AG527" s="265">
        <f t="shared" si="5603"/>
        <v>0</v>
      </c>
      <c r="AH527" s="265">
        <f t="shared" si="5603"/>
        <v>0</v>
      </c>
      <c r="AI527" s="268">
        <f t="shared" si="5603"/>
        <v>0</v>
      </c>
      <c r="AJ527" s="265">
        <f t="shared" si="5603"/>
        <v>0</v>
      </c>
      <c r="AK527" s="265">
        <f t="shared" si="5603"/>
        <v>0</v>
      </c>
      <c r="AL527" s="265">
        <f t="shared" si="5603"/>
        <v>0</v>
      </c>
      <c r="AM527" s="265">
        <f t="shared" si="5603"/>
        <v>0</v>
      </c>
      <c r="AN527" s="265">
        <f>SUM(AN528:AN541)</f>
        <v>0</v>
      </c>
      <c r="AO527" s="265">
        <f t="shared" ref="AO527:AS527" si="5604">SUM(AO528:AO541)</f>
        <v>0</v>
      </c>
      <c r="AP527" s="265">
        <f t="shared" si="5604"/>
        <v>0</v>
      </c>
      <c r="AQ527" s="265">
        <f t="shared" si="5604"/>
        <v>0</v>
      </c>
      <c r="AR527" s="265">
        <f t="shared" si="5604"/>
        <v>11</v>
      </c>
      <c r="AS527" s="265">
        <f t="shared" si="5604"/>
        <v>66</v>
      </c>
      <c r="AT527" s="265">
        <f t="shared" ref="AT527:AU527" si="5605">SUM(AT528:AT541)</f>
        <v>0</v>
      </c>
      <c r="AU527" s="265">
        <f t="shared" si="5605"/>
        <v>0</v>
      </c>
      <c r="AV527" s="265">
        <f t="shared" ref="AV527:BH527" si="5606">SUM(AV528:AV541)</f>
        <v>0</v>
      </c>
      <c r="AW527" s="265">
        <f t="shared" si="5606"/>
        <v>0</v>
      </c>
      <c r="AX527" s="265">
        <f t="shared" si="5606"/>
        <v>0</v>
      </c>
      <c r="AY527" s="265">
        <f t="shared" si="5606"/>
        <v>0</v>
      </c>
      <c r="AZ527" s="265">
        <f t="shared" si="5606"/>
        <v>0</v>
      </c>
      <c r="BA527" s="265">
        <f t="shared" si="5606"/>
        <v>0</v>
      </c>
      <c r="BB527" s="265">
        <f t="shared" si="5606"/>
        <v>0</v>
      </c>
      <c r="BC527" s="265">
        <f t="shared" si="5606"/>
        <v>0</v>
      </c>
      <c r="BD527" s="265">
        <f t="shared" si="5606"/>
        <v>0</v>
      </c>
      <c r="BE527" s="265">
        <f t="shared" si="5606"/>
        <v>0</v>
      </c>
      <c r="BF527" s="265">
        <f t="shared" si="5606"/>
        <v>0</v>
      </c>
      <c r="BG527" s="268">
        <f t="shared" si="5606"/>
        <v>246</v>
      </c>
      <c r="BH527" s="268">
        <f t="shared" si="5606"/>
        <v>238</v>
      </c>
      <c r="BI527" s="265"/>
      <c r="BJ527" s="265"/>
      <c r="BK527" s="265"/>
      <c r="BL527" s="265"/>
      <c r="BM527" s="265">
        <v>35</v>
      </c>
      <c r="BN527" s="266" t="s">
        <v>97</v>
      </c>
      <c r="BO527" s="266" t="s">
        <v>91</v>
      </c>
      <c r="BP527" s="265">
        <v>1</v>
      </c>
      <c r="BQ527" s="265"/>
      <c r="BR527" s="265"/>
      <c r="BS527" s="265"/>
      <c r="BT527" s="265"/>
      <c r="BU527" s="265"/>
      <c r="BV527" s="265"/>
      <c r="BW527" s="265"/>
      <c r="BX527" s="265">
        <f t="shared" ref="BX527:CY527" si="5607">SUM(BX528:BX541)</f>
        <v>728</v>
      </c>
      <c r="BY527" s="265">
        <f t="shared" si="5607"/>
        <v>392</v>
      </c>
      <c r="BZ527" s="265">
        <f t="shared" si="5607"/>
        <v>8</v>
      </c>
      <c r="CA527" s="265">
        <f t="shared" si="5607"/>
        <v>8</v>
      </c>
      <c r="CB527" s="265">
        <f t="shared" si="5607"/>
        <v>8</v>
      </c>
      <c r="CC527" s="265">
        <f t="shared" si="5607"/>
        <v>8</v>
      </c>
      <c r="CD527" s="265">
        <f t="shared" si="5607"/>
        <v>60</v>
      </c>
      <c r="CE527" s="265">
        <f t="shared" si="5607"/>
        <v>96</v>
      </c>
      <c r="CF527" s="265">
        <f t="shared" si="5607"/>
        <v>316</v>
      </c>
      <c r="CG527" s="265">
        <f t="shared" si="5607"/>
        <v>316</v>
      </c>
      <c r="CH527" s="265">
        <f t="shared" si="5607"/>
        <v>0</v>
      </c>
      <c r="CI527" s="265">
        <f t="shared" si="5607"/>
        <v>0</v>
      </c>
      <c r="CJ527" s="265">
        <f t="shared" si="5607"/>
        <v>10</v>
      </c>
      <c r="CK527" s="265">
        <f t="shared" si="5607"/>
        <v>16</v>
      </c>
      <c r="CL527" s="265">
        <f t="shared" si="5607"/>
        <v>0</v>
      </c>
      <c r="CM527" s="265">
        <f t="shared" si="5607"/>
        <v>0</v>
      </c>
      <c r="CN527" s="265">
        <f t="shared" si="5607"/>
        <v>0</v>
      </c>
      <c r="CO527" s="265">
        <f t="shared" si="5607"/>
        <v>0</v>
      </c>
      <c r="CP527" s="265">
        <f t="shared" si="5607"/>
        <v>0</v>
      </c>
      <c r="CQ527" s="265">
        <f t="shared" si="5607"/>
        <v>0</v>
      </c>
      <c r="CR527" s="265">
        <f t="shared" si="5607"/>
        <v>0</v>
      </c>
      <c r="CS527" s="265">
        <f t="shared" si="5607"/>
        <v>0</v>
      </c>
      <c r="CT527" s="265">
        <f t="shared" si="5607"/>
        <v>0</v>
      </c>
      <c r="CU527" s="268">
        <f t="shared" si="5607"/>
        <v>0</v>
      </c>
      <c r="CV527" s="265">
        <f t="shared" si="5607"/>
        <v>0</v>
      </c>
      <c r="CW527" s="265">
        <f t="shared" si="5607"/>
        <v>0</v>
      </c>
      <c r="CX527" s="265">
        <f t="shared" si="5607"/>
        <v>0</v>
      </c>
      <c r="CY527" s="265">
        <f t="shared" si="5607"/>
        <v>0</v>
      </c>
      <c r="CZ527" s="265">
        <f>SUM(CZ528:CZ541)</f>
        <v>0</v>
      </c>
      <c r="DA527" s="265">
        <f t="shared" ref="DA527:DT527" si="5608">SUM(DA528:DA541)</f>
        <v>0</v>
      </c>
      <c r="DB527" s="265">
        <f t="shared" si="5608"/>
        <v>0</v>
      </c>
      <c r="DC527" s="265">
        <f t="shared" si="5608"/>
        <v>0</v>
      </c>
      <c r="DD527" s="265">
        <f t="shared" si="5608"/>
        <v>9</v>
      </c>
      <c r="DE527" s="265">
        <f t="shared" si="5608"/>
        <v>54</v>
      </c>
      <c r="DF527" s="265">
        <f t="shared" si="5608"/>
        <v>0</v>
      </c>
      <c r="DG527" s="265">
        <f t="shared" si="5608"/>
        <v>0</v>
      </c>
      <c r="DH527" s="265">
        <f t="shared" si="5608"/>
        <v>0</v>
      </c>
      <c r="DI527" s="265">
        <f t="shared" si="5608"/>
        <v>0</v>
      </c>
      <c r="DJ527" s="265">
        <f t="shared" si="5608"/>
        <v>5</v>
      </c>
      <c r="DK527" s="265">
        <f t="shared" si="5608"/>
        <v>40</v>
      </c>
      <c r="DL527" s="265">
        <f t="shared" si="5608"/>
        <v>0</v>
      </c>
      <c r="DM527" s="265">
        <f t="shared" si="5608"/>
        <v>0</v>
      </c>
      <c r="DN527" s="265">
        <f t="shared" si="5608"/>
        <v>0</v>
      </c>
      <c r="DO527" s="265">
        <f t="shared" si="5608"/>
        <v>0</v>
      </c>
      <c r="DP527" s="265">
        <f t="shared" si="5608"/>
        <v>0</v>
      </c>
      <c r="DQ527" s="265">
        <f t="shared" si="5608"/>
        <v>0</v>
      </c>
      <c r="DR527" s="265">
        <f t="shared" si="5608"/>
        <v>0</v>
      </c>
      <c r="DS527" s="268">
        <f t="shared" si="5608"/>
        <v>548</v>
      </c>
      <c r="DT527" s="268">
        <f t="shared" si="5608"/>
        <v>532</v>
      </c>
      <c r="DU527" s="265"/>
      <c r="DV527" s="265"/>
      <c r="DW527" s="265"/>
      <c r="DX527" s="265"/>
      <c r="DY527" s="265">
        <v>35</v>
      </c>
      <c r="DZ527" s="266" t="s">
        <v>97</v>
      </c>
      <c r="EA527" s="266" t="s">
        <v>91</v>
      </c>
      <c r="EB527" s="265">
        <v>1</v>
      </c>
      <c r="EC527" s="265"/>
      <c r="ED527" s="265"/>
      <c r="EE527" s="265"/>
      <c r="EF527" s="265"/>
      <c r="EG527" s="265"/>
      <c r="EH527" s="265"/>
      <c r="EI527" s="265"/>
      <c r="EJ527" s="265">
        <f>SUM(EJ528:EJ541)</f>
        <v>1254</v>
      </c>
      <c r="EK527" s="265">
        <f t="shared" ref="EK527:EL527" si="5609">SUM(EK528:EK541)</f>
        <v>564</v>
      </c>
      <c r="EL527" s="265">
        <f t="shared" si="5609"/>
        <v>16</v>
      </c>
      <c r="EM527" s="265">
        <f>SUM(EM528:EM541)</f>
        <v>16</v>
      </c>
      <c r="EN527" s="265">
        <f t="shared" ref="EN527" si="5610">SUM(EN528:EN541)</f>
        <v>16</v>
      </c>
      <c r="EO527" s="265">
        <f>SUM(EO528:EO541)</f>
        <v>16</v>
      </c>
      <c r="EP527" s="265">
        <f t="shared" ref="EP527:EZ527" si="5611">SUM(EP528:EP541)</f>
        <v>120</v>
      </c>
      <c r="EQ527" s="265">
        <f t="shared" si="5611"/>
        <v>156</v>
      </c>
      <c r="ER527" s="265">
        <f t="shared" si="5611"/>
        <v>412</v>
      </c>
      <c r="ES527" s="265">
        <f t="shared" si="5611"/>
        <v>412</v>
      </c>
      <c r="ET527" s="265">
        <f t="shared" si="5611"/>
        <v>0</v>
      </c>
      <c r="EU527" s="265">
        <f t="shared" si="5611"/>
        <v>0</v>
      </c>
      <c r="EV527" s="265">
        <f t="shared" si="5611"/>
        <v>10</v>
      </c>
      <c r="EW527" s="268">
        <f t="shared" si="5611"/>
        <v>24</v>
      </c>
      <c r="EX527" s="265">
        <f t="shared" si="5611"/>
        <v>0</v>
      </c>
      <c r="EY527" s="265">
        <f t="shared" si="5611"/>
        <v>0</v>
      </c>
      <c r="EZ527" s="265">
        <f t="shared" si="5611"/>
        <v>0</v>
      </c>
      <c r="FA527" s="265">
        <f t="shared" ref="FA527:FQ527" si="5612">SUM(FA528:FA541)</f>
        <v>0</v>
      </c>
      <c r="FB527" s="265">
        <f t="shared" si="5612"/>
        <v>0</v>
      </c>
      <c r="FC527" s="265">
        <f t="shared" si="5612"/>
        <v>0</v>
      </c>
      <c r="FD527" s="265">
        <f t="shared" si="5612"/>
        <v>0</v>
      </c>
      <c r="FE527" s="265">
        <f t="shared" si="5612"/>
        <v>0</v>
      </c>
      <c r="FF527" s="265">
        <f t="shared" si="5612"/>
        <v>0</v>
      </c>
      <c r="FG527" s="268">
        <f t="shared" si="5612"/>
        <v>0</v>
      </c>
      <c r="FH527" s="265">
        <f t="shared" si="5612"/>
        <v>0</v>
      </c>
      <c r="FI527" s="265">
        <f t="shared" si="5612"/>
        <v>0</v>
      </c>
      <c r="FJ527" s="265">
        <f t="shared" si="5612"/>
        <v>0</v>
      </c>
      <c r="FK527" s="265">
        <f t="shared" si="5612"/>
        <v>0</v>
      </c>
      <c r="FL527" s="265">
        <f t="shared" si="5612"/>
        <v>0</v>
      </c>
      <c r="FM527" s="265">
        <f t="shared" si="5612"/>
        <v>0</v>
      </c>
      <c r="FN527" s="265">
        <f t="shared" si="5612"/>
        <v>0</v>
      </c>
      <c r="FO527" s="265">
        <f t="shared" si="5612"/>
        <v>0</v>
      </c>
      <c r="FP527" s="265">
        <f t="shared" si="5612"/>
        <v>20</v>
      </c>
      <c r="FQ527" s="265">
        <f t="shared" si="5612"/>
        <v>120</v>
      </c>
      <c r="FR527" s="265"/>
      <c r="FS527" s="265">
        <f t="shared" ref="FS527:GF527" si="5613">SUM(FS528:FS541)</f>
        <v>0</v>
      </c>
      <c r="FT527" s="265">
        <f t="shared" si="5613"/>
        <v>0</v>
      </c>
      <c r="FU527" s="265">
        <f t="shared" si="5613"/>
        <v>0</v>
      </c>
      <c r="FV527" s="265">
        <f t="shared" si="5613"/>
        <v>5</v>
      </c>
      <c r="FW527" s="265">
        <f t="shared" si="5613"/>
        <v>40</v>
      </c>
      <c r="FX527" s="265">
        <f t="shared" si="5613"/>
        <v>0</v>
      </c>
      <c r="FY527" s="265">
        <f t="shared" si="5613"/>
        <v>0</v>
      </c>
      <c r="FZ527" s="265">
        <f t="shared" si="5613"/>
        <v>0</v>
      </c>
      <c r="GA527" s="265">
        <f t="shared" si="5613"/>
        <v>0</v>
      </c>
      <c r="GB527" s="265">
        <f t="shared" si="5613"/>
        <v>0</v>
      </c>
      <c r="GC527" s="265">
        <f t="shared" si="5613"/>
        <v>0</v>
      </c>
      <c r="GD527" s="265">
        <f t="shared" si="5613"/>
        <v>0</v>
      </c>
      <c r="GE527" s="271">
        <f t="shared" si="5613"/>
        <v>794</v>
      </c>
      <c r="GF527" s="272">
        <f t="shared" si="5613"/>
        <v>770</v>
      </c>
      <c r="GG527" s="265"/>
      <c r="GH527" s="265"/>
      <c r="GI527" s="265"/>
      <c r="GJ527" s="265"/>
      <c r="GL527" s="274"/>
      <c r="GM527" s="274"/>
      <c r="GN527" s="278"/>
      <c r="GO527" s="278"/>
      <c r="GP527" s="280"/>
      <c r="GQ527" s="281"/>
      <c r="GR527" s="276"/>
    </row>
    <row r="528" spans="1:200" s="80" customFormat="1" ht="24.75" hidden="1" customHeight="1">
      <c r="B528" s="227" t="s">
        <v>110</v>
      </c>
      <c r="C528" s="245" t="s">
        <v>116</v>
      </c>
      <c r="D528" s="228" t="s">
        <v>112</v>
      </c>
      <c r="E528" s="228" t="s">
        <v>121</v>
      </c>
      <c r="F528" s="228">
        <v>115</v>
      </c>
      <c r="G528" s="228">
        <v>1</v>
      </c>
      <c r="H528" s="228">
        <v>80</v>
      </c>
      <c r="I528" s="228">
        <v>1</v>
      </c>
      <c r="J528" s="228">
        <v>1</v>
      </c>
      <c r="K528" s="228">
        <v>1</v>
      </c>
      <c r="L528" s="227">
        <v>18</v>
      </c>
      <c r="M528" s="229">
        <f>SUM(N528+P528+R528+T528+V528)</f>
        <v>18</v>
      </c>
      <c r="N528" s="230"/>
      <c r="O528" s="231">
        <f t="shared" ref="O528:O529" si="5614">SUM(N528)*I528</f>
        <v>0</v>
      </c>
      <c r="P528" s="230"/>
      <c r="Q528" s="231">
        <f>J528*P528</f>
        <v>0</v>
      </c>
      <c r="R528" s="230"/>
      <c r="S528" s="231">
        <f t="shared" ref="S528:S529" si="5615">SUM(R528)*J528</f>
        <v>0</v>
      </c>
      <c r="T528" s="230">
        <v>18</v>
      </c>
      <c r="U528" s="231">
        <f t="shared" ref="U528:U532" si="5616">SUM(T528)*K528</f>
        <v>18</v>
      </c>
      <c r="V528" s="230"/>
      <c r="W528" s="231">
        <f t="shared" ref="W528:W530" si="5617">SUM(V528)*J528*5</f>
        <v>0</v>
      </c>
      <c r="X528" s="232">
        <f>SUM(K528*AX528*2+K528*AZ528*2)</f>
        <v>0</v>
      </c>
      <c r="Y528" s="232">
        <v>2</v>
      </c>
      <c r="Z528" s="230"/>
      <c r="AA528" s="231"/>
      <c r="AB528" s="230"/>
      <c r="AC528" s="232">
        <f>SUM(AB528)*3*H528/5</f>
        <v>0</v>
      </c>
      <c r="AD528" s="230"/>
      <c r="AE528" s="233">
        <f>SUM(AD528*H528*(30+4))</f>
        <v>0</v>
      </c>
      <c r="AF528" s="230"/>
      <c r="AG528" s="234">
        <f>SUM(AF528*H528*3)</f>
        <v>0</v>
      </c>
      <c r="AH528" s="230"/>
      <c r="AI528" s="232">
        <f>SUM(AH528*H528/3)</f>
        <v>0</v>
      </c>
      <c r="AJ528" s="230"/>
      <c r="AK528" s="232">
        <f>SUM(AJ528*H528*2/3)</f>
        <v>0</v>
      </c>
      <c r="AL528" s="230"/>
      <c r="AM528" s="231">
        <f>SUM(AL528*H528)</f>
        <v>0</v>
      </c>
      <c r="AN528" s="230"/>
      <c r="AO528" s="231">
        <f>SUM(AN528*J528)</f>
        <v>0</v>
      </c>
      <c r="AP528" s="230"/>
      <c r="AQ528" s="232">
        <f>SUM(AP528*H528*2)</f>
        <v>0</v>
      </c>
      <c r="AR528" s="230">
        <v>1</v>
      </c>
      <c r="AS528" s="232">
        <f t="shared" ref="AS528:AS529" si="5618">AR528*K528*6</f>
        <v>6</v>
      </c>
      <c r="AT528" s="230"/>
      <c r="AU528" s="232">
        <f t="shared" ref="AU528:AU529" si="5619">AT528*H528/3</f>
        <v>0</v>
      </c>
      <c r="AV528" s="230"/>
      <c r="AW528" s="234">
        <f>SUM(AV528*H528/3)</f>
        <v>0</v>
      </c>
      <c r="AX528" s="230"/>
      <c r="AY528" s="232">
        <f>SUM(J528*AX528*8*2)</f>
        <v>0</v>
      </c>
      <c r="AZ528" s="248"/>
      <c r="BA528" s="234"/>
      <c r="BB528" s="248"/>
      <c r="BC528" s="234"/>
      <c r="BD528" s="248"/>
      <c r="BE528" s="234"/>
      <c r="BF528" s="234"/>
      <c r="BG528" s="234">
        <f t="shared" ref="BG528:BG541" si="5620">SUM(AO528+BE528+BC528+BA528+AY528+AW528+AS528+AQ528+AK528+AM528+AI528+AG528+AE528+AC528+AA528+Y528+X528+W528+U528+Q528+O528+S528+AU528)</f>
        <v>26</v>
      </c>
      <c r="BH528" s="234">
        <f t="shared" ref="BH528:BH541" si="5621">SUM(O528+Q528+U528+W528+X528+AS528+AW528+AY528+BA528+BC528+S528+AQ528)</f>
        <v>24</v>
      </c>
      <c r="BI528" s="227"/>
      <c r="BJ528" s="227"/>
      <c r="BK528" s="227"/>
      <c r="BL528" s="227"/>
      <c r="BN528" s="227" t="s">
        <v>110</v>
      </c>
      <c r="BO528" s="228" t="s">
        <v>116</v>
      </c>
      <c r="BP528" s="228" t="s">
        <v>112</v>
      </c>
      <c r="BQ528" s="228" t="s">
        <v>121</v>
      </c>
      <c r="BR528" s="228">
        <v>115</v>
      </c>
      <c r="BS528" s="228">
        <v>2</v>
      </c>
      <c r="BT528" s="228">
        <v>80</v>
      </c>
      <c r="BU528" s="228">
        <v>1</v>
      </c>
      <c r="BV528" s="228">
        <v>1</v>
      </c>
      <c r="BW528" s="228">
        <v>1</v>
      </c>
      <c r="BX528" s="227">
        <v>68</v>
      </c>
      <c r="BY528" s="229">
        <f t="shared" ref="BY528:BY536" si="5622">SUM(BZ528+CB528+CD528+CF528+CH528)</f>
        <v>68</v>
      </c>
      <c r="BZ528" s="230"/>
      <c r="CA528" s="231">
        <f t="shared" ref="CA528:CA533" si="5623">SUM(BZ528)*BU528</f>
        <v>0</v>
      </c>
      <c r="CB528" s="230"/>
      <c r="CC528" s="231">
        <f t="shared" ref="CC528:CC529" si="5624">BV528*CB528</f>
        <v>0</v>
      </c>
      <c r="CD528" s="230"/>
      <c r="CE528" s="231">
        <f t="shared" ref="CE528:CE530" si="5625">SUM(CD528)*BV528</f>
        <v>0</v>
      </c>
      <c r="CF528" s="230">
        <v>68</v>
      </c>
      <c r="CG528" s="231">
        <f t="shared" ref="CG528:CG530" si="5626">SUM(CF528)*BW528</f>
        <v>68</v>
      </c>
      <c r="CH528" s="230"/>
      <c r="CI528" s="231">
        <f t="shared" ref="CI528:CI530" si="5627">SUM(CH528)*BV528*5</f>
        <v>0</v>
      </c>
      <c r="CJ528" s="232">
        <v>2</v>
      </c>
      <c r="CK528" s="232">
        <v>2</v>
      </c>
      <c r="CL528" s="230"/>
      <c r="CM528" s="231"/>
      <c r="CN528" s="230"/>
      <c r="CO528" s="232">
        <f t="shared" ref="CO528:CO530" si="5628">SUM(CN528)*3*BT528/5</f>
        <v>0</v>
      </c>
      <c r="CP528" s="230"/>
      <c r="CQ528" s="233">
        <f t="shared" ref="CQ528:CQ533" si="5629">SUM(CP528*BT528*(30+4))</f>
        <v>0</v>
      </c>
      <c r="CR528" s="230"/>
      <c r="CS528" s="234">
        <f t="shared" ref="CS528:CS533" si="5630">SUM(CR528*BT528*3)</f>
        <v>0</v>
      </c>
      <c r="CT528" s="230"/>
      <c r="CU528" s="232">
        <f t="shared" ref="CU528:CU533" si="5631">SUM(CT528*BT528/3)</f>
        <v>0</v>
      </c>
      <c r="CV528" s="230"/>
      <c r="CW528" s="232">
        <f>SUM(CV528*BT528*2/3)</f>
        <v>0</v>
      </c>
      <c r="CX528" s="230"/>
      <c r="CY528" s="231">
        <f>SUM(CX528*BT528)</f>
        <v>0</v>
      </c>
      <c r="CZ528" s="230"/>
      <c r="DA528" s="231">
        <f>SUM(CZ528*BV528)</f>
        <v>0</v>
      </c>
      <c r="DB528" s="230"/>
      <c r="DC528" s="232">
        <f t="shared" ref="DC528:DC533" si="5632">SUM(DB528*BT528*2)</f>
        <v>0</v>
      </c>
      <c r="DD528" s="230"/>
      <c r="DE528" s="232"/>
      <c r="DF528" s="248"/>
      <c r="DG528" s="234"/>
      <c r="DH528" s="248"/>
      <c r="DI528" s="234"/>
      <c r="DJ528" s="248">
        <v>1</v>
      </c>
      <c r="DK528" s="234">
        <v>8</v>
      </c>
      <c r="DL528" s="248"/>
      <c r="DM528" s="234"/>
      <c r="DN528" s="248"/>
      <c r="DO528" s="234"/>
      <c r="DP528" s="248"/>
      <c r="DQ528" s="234"/>
      <c r="DR528" s="234"/>
      <c r="DS528" s="234">
        <f t="shared" ref="DS528:DS541" si="5633">SUM(DA528+DQ528+DO528+DM528+DK528+DI528+DE528+DC528+CW528+CY528+CU528+CS528+CQ528+CO528+CM528+CK528+CJ528+CI528+CG528+CC528+CA528+CE528+DG528)</f>
        <v>80</v>
      </c>
      <c r="DT528" s="234">
        <f t="shared" ref="DT528:DT541" si="5634">SUM(CA528+CC528+CG528+CI528+CJ528+DE528+DI528+DK528+DM528+DO528+CE528+DC528)</f>
        <v>78</v>
      </c>
      <c r="DU528" s="255"/>
      <c r="DV528" s="235"/>
      <c r="DW528" s="227"/>
      <c r="DX528" s="227"/>
      <c r="DZ528" s="234"/>
      <c r="EA528" s="236"/>
      <c r="EB528" s="236"/>
      <c r="EJ528" s="80">
        <f t="shared" ref="EJ528:EJ540" si="5635">SUM(L528,BX528)</f>
        <v>86</v>
      </c>
      <c r="EK528" s="80">
        <f t="shared" ref="EK528:EK541" si="5636">SUM(M528,BY528)</f>
        <v>86</v>
      </c>
      <c r="EL528" s="80">
        <f t="shared" ref="EL528:EL541" si="5637">SUM(N528,BZ528)</f>
        <v>0</v>
      </c>
      <c r="EM528" s="237">
        <f t="shared" ref="EM528:EM541" si="5638">SUM(O528+CA528)</f>
        <v>0</v>
      </c>
      <c r="EN528" s="80">
        <f t="shared" ref="EN528:EN541" si="5639">SUM(P528+CB528)</f>
        <v>0</v>
      </c>
      <c r="EO528" s="80">
        <f t="shared" ref="EO528:EO541" si="5640">SUM(Q528+CC528)</f>
        <v>0</v>
      </c>
      <c r="EP528" s="80">
        <f t="shared" ref="EP528:EP541" si="5641">SUM(R528+CD528)</f>
        <v>0</v>
      </c>
      <c r="EQ528" s="80">
        <f t="shared" ref="EQ528:EQ541" si="5642">SUM(S528+CE528)</f>
        <v>0</v>
      </c>
      <c r="ER528" s="80">
        <f t="shared" ref="ER528:ER541" si="5643">SUM(T528+CF528)</f>
        <v>86</v>
      </c>
      <c r="ES528" s="80">
        <f t="shared" ref="ES528:ES541" si="5644">SUM(U528+CG528)</f>
        <v>86</v>
      </c>
      <c r="ET528" s="80">
        <f t="shared" ref="ET528:ET541" si="5645">SUM(V528+CH528)</f>
        <v>0</v>
      </c>
      <c r="EU528" s="80">
        <f t="shared" ref="EU528:EU541" si="5646">SUM(W528+CI528)</f>
        <v>0</v>
      </c>
      <c r="EV528" s="80">
        <f t="shared" ref="EV528:EV541" si="5647">SUM(X528+CJ528)</f>
        <v>2</v>
      </c>
      <c r="EW528" s="237">
        <f t="shared" ref="EW528:EW541" si="5648">SUM(Y528+CK528)</f>
        <v>4</v>
      </c>
      <c r="EX528" s="80">
        <f t="shared" ref="EX528:EX541" si="5649">SUM(Z528+CL528)</f>
        <v>0</v>
      </c>
      <c r="EY528" s="80">
        <f t="shared" ref="EY528:EY541" si="5650">SUM(AA528+CM528)</f>
        <v>0</v>
      </c>
      <c r="EZ528" s="80">
        <f t="shared" ref="EZ528:EZ541" si="5651">SUM(AB528+CN528)</f>
        <v>0</v>
      </c>
      <c r="FA528" s="80">
        <f t="shared" ref="FA528:FA541" si="5652">SUM(AC528+CO528)</f>
        <v>0</v>
      </c>
      <c r="FB528" s="80">
        <f t="shared" ref="FB528:FB541" si="5653">SUM(AD528+CP528)</f>
        <v>0</v>
      </c>
      <c r="FC528" s="80">
        <f t="shared" ref="FC528:FC541" si="5654">SUM(AE528+CQ528)</f>
        <v>0</v>
      </c>
      <c r="FD528" s="80">
        <f t="shared" ref="FD528:FD541" si="5655">SUM(AF528+CR528)</f>
        <v>0</v>
      </c>
      <c r="FE528" s="80">
        <f t="shared" ref="FE528:FE541" si="5656">SUM(AG528+CS528)</f>
        <v>0</v>
      </c>
      <c r="FF528" s="80">
        <f t="shared" ref="FF528:FF541" si="5657">SUM(AH528+CT528)</f>
        <v>0</v>
      </c>
      <c r="FG528" s="237">
        <f t="shared" ref="FG528:FG541" si="5658">SUM(AI528+CU528)</f>
        <v>0</v>
      </c>
      <c r="FH528" s="80">
        <f t="shared" ref="FH528:FH541" si="5659">SUM(AJ528+CV528)</f>
        <v>0</v>
      </c>
      <c r="FI528" s="80">
        <f t="shared" ref="FI528:FI541" si="5660">SUM(AK528+CW528)</f>
        <v>0</v>
      </c>
      <c r="FJ528" s="80">
        <f t="shared" ref="FJ528:FJ541" si="5661">SUM(AL528+CX528)</f>
        <v>0</v>
      </c>
      <c r="FK528" s="80">
        <f t="shared" ref="FK528:FK541" si="5662">SUM(AM528+CY528)</f>
        <v>0</v>
      </c>
      <c r="FL528" s="80">
        <f t="shared" ref="FL528:FL541" si="5663">SUM(AN528+CZ528)</f>
        <v>0</v>
      </c>
      <c r="FM528" s="80">
        <f t="shared" ref="FM528:FM541" si="5664">SUM(AO528+DA528)</f>
        <v>0</v>
      </c>
      <c r="FN528" s="80">
        <f t="shared" ref="FN528:FN541" si="5665">SUM(AP528+DB528)</f>
        <v>0</v>
      </c>
      <c r="FO528" s="80">
        <f t="shared" ref="FO528:FO541" si="5666">SUM(AQ528+DC528)</f>
        <v>0</v>
      </c>
      <c r="FP528" s="80">
        <f t="shared" ref="FP528:FP541" si="5667">SUM(AR528+DD528)</f>
        <v>1</v>
      </c>
      <c r="FQ528" s="80">
        <f t="shared" ref="FQ528:FQ541" si="5668">SUM(AS528+DE528)</f>
        <v>6</v>
      </c>
      <c r="FS528" s="80">
        <f t="shared" ref="FS528:FS541" si="5669">SUM(AU528+DG528)</f>
        <v>0</v>
      </c>
      <c r="FT528" s="80">
        <f t="shared" ref="FT528:FT541" si="5670">SUM(AV528+DH528)</f>
        <v>0</v>
      </c>
      <c r="FU528" s="80">
        <f t="shared" ref="FU528:FU541" si="5671">SUM(AW528+DI528)</f>
        <v>0</v>
      </c>
      <c r="FV528" s="80">
        <f t="shared" ref="FV528:FV541" si="5672">SUM(AX528+DJ528)</f>
        <v>1</v>
      </c>
      <c r="FW528" s="80">
        <f t="shared" ref="FW528:FW541" si="5673">SUM(AY528+DK528)</f>
        <v>8</v>
      </c>
      <c r="FX528" s="80">
        <f t="shared" ref="FX528:FX541" si="5674">SUM(AZ528+DL528)</f>
        <v>0</v>
      </c>
      <c r="FY528" s="80">
        <f t="shared" ref="FY528:FY541" si="5675">SUM(BA528+DM528)</f>
        <v>0</v>
      </c>
      <c r="FZ528" s="80">
        <f t="shared" ref="FZ528:FZ541" si="5676">SUM(BB528+DN528)</f>
        <v>0</v>
      </c>
      <c r="GA528" s="80">
        <f t="shared" ref="GA528:GA541" si="5677">SUM(BC528+DO528)</f>
        <v>0</v>
      </c>
      <c r="GB528" s="80">
        <f t="shared" ref="GB528:GB541" si="5678">SUM(BD528+DP528)</f>
        <v>0</v>
      </c>
      <c r="GC528" s="80">
        <f t="shared" ref="GC528:GC541" si="5679">SUM(BE528+DQ528)</f>
        <v>0</v>
      </c>
      <c r="GD528" s="80">
        <f t="shared" ref="GD528:GD541" si="5680">SUM(BF528+DR528)</f>
        <v>0</v>
      </c>
      <c r="GE528" s="238">
        <f t="shared" ref="GE528:GE541" si="5681">SUM(BG528+DS528)</f>
        <v>106</v>
      </c>
      <c r="GF528" s="239">
        <f t="shared" ref="GF528:GF541" si="5682">SUM(BH528+DT528)</f>
        <v>102</v>
      </c>
      <c r="GL528" s="237"/>
      <c r="GM528" s="237"/>
      <c r="GN528" s="227"/>
      <c r="GO528" s="228"/>
      <c r="GP528" s="264"/>
    </row>
    <row r="529" spans="1:200" s="31" customFormat="1" ht="24.95" hidden="1" customHeight="1">
      <c r="B529" s="44" t="s">
        <v>110</v>
      </c>
      <c r="C529" s="109" t="s">
        <v>116</v>
      </c>
      <c r="D529" s="45" t="s">
        <v>112</v>
      </c>
      <c r="E529" s="45" t="s">
        <v>121</v>
      </c>
      <c r="F529" s="45">
        <v>111</v>
      </c>
      <c r="G529" s="45">
        <v>1</v>
      </c>
      <c r="H529" s="45">
        <v>80</v>
      </c>
      <c r="I529" s="45">
        <v>1</v>
      </c>
      <c r="J529" s="45">
        <v>1</v>
      </c>
      <c r="K529" s="45">
        <v>1</v>
      </c>
      <c r="L529" s="44">
        <v>18</v>
      </c>
      <c r="M529" s="99">
        <f>SUM(N529+P529+R529+T529+V529)</f>
        <v>18</v>
      </c>
      <c r="N529" s="62"/>
      <c r="O529" s="58">
        <f t="shared" si="5614"/>
        <v>0</v>
      </c>
      <c r="P529" s="62"/>
      <c r="Q529" s="58">
        <f>J529*P529</f>
        <v>0</v>
      </c>
      <c r="R529" s="62"/>
      <c r="S529" s="58">
        <f t="shared" si="5615"/>
        <v>0</v>
      </c>
      <c r="T529" s="62">
        <v>18</v>
      </c>
      <c r="U529" s="58">
        <f t="shared" si="5616"/>
        <v>18</v>
      </c>
      <c r="V529" s="62"/>
      <c r="W529" s="58">
        <f t="shared" si="5617"/>
        <v>0</v>
      </c>
      <c r="X529" s="51">
        <f>SUM(K529*AX529*2+K529*AZ529*2)</f>
        <v>0</v>
      </c>
      <c r="Y529" s="51">
        <v>2</v>
      </c>
      <c r="Z529" s="62"/>
      <c r="AA529" s="58"/>
      <c r="AB529" s="62"/>
      <c r="AC529" s="51">
        <f>SUM(AB529)*3*H529/5</f>
        <v>0</v>
      </c>
      <c r="AD529" s="62"/>
      <c r="AE529" s="100">
        <f>SUM(AD529*H529*(30+4))</f>
        <v>0</v>
      </c>
      <c r="AF529" s="62"/>
      <c r="AG529" s="52">
        <f>SUM(AF529*H529*3)</f>
        <v>0</v>
      </c>
      <c r="AH529" s="62"/>
      <c r="AI529" s="51">
        <f>SUM(AH529*H529/3)</f>
        <v>0</v>
      </c>
      <c r="AJ529" s="62"/>
      <c r="AK529" s="51">
        <f>SUM(AJ529*H529*2/3)</f>
        <v>0</v>
      </c>
      <c r="AL529" s="62"/>
      <c r="AM529" s="58">
        <f>SUM(AL529*H529)</f>
        <v>0</v>
      </c>
      <c r="AN529" s="62"/>
      <c r="AO529" s="58">
        <f>SUM(AN529*J529)</f>
        <v>0</v>
      </c>
      <c r="AP529" s="62"/>
      <c r="AQ529" s="51">
        <f>SUM(AP529*H529*2)</f>
        <v>0</v>
      </c>
      <c r="AR529" s="62">
        <v>1</v>
      </c>
      <c r="AS529" s="51">
        <f t="shared" si="5618"/>
        <v>6</v>
      </c>
      <c r="AT529" s="62"/>
      <c r="AU529" s="51">
        <f t="shared" si="5619"/>
        <v>0</v>
      </c>
      <c r="AV529" s="62"/>
      <c r="AW529" s="52">
        <f>SUM(AV529*H529/3)</f>
        <v>0</v>
      </c>
      <c r="AX529" s="62"/>
      <c r="AY529" s="51">
        <f>SUM(J529*AX529*8*2)</f>
        <v>0</v>
      </c>
      <c r="AZ529" s="63"/>
      <c r="BA529" s="52"/>
      <c r="BB529" s="63"/>
      <c r="BC529" s="52"/>
      <c r="BD529" s="63"/>
      <c r="BE529" s="52"/>
      <c r="BF529" s="52"/>
      <c r="BG529" s="52">
        <f t="shared" si="5620"/>
        <v>26</v>
      </c>
      <c r="BH529" s="52">
        <f t="shared" si="5621"/>
        <v>24</v>
      </c>
      <c r="BN529" s="44" t="s">
        <v>110</v>
      </c>
      <c r="BO529" s="45" t="s">
        <v>116</v>
      </c>
      <c r="BP529" s="45" t="s">
        <v>112</v>
      </c>
      <c r="BQ529" s="45" t="s">
        <v>121</v>
      </c>
      <c r="BR529" s="45">
        <v>111</v>
      </c>
      <c r="BS529" s="45">
        <v>2</v>
      </c>
      <c r="BT529" s="45">
        <v>80</v>
      </c>
      <c r="BU529" s="45">
        <v>1</v>
      </c>
      <c r="BV529" s="45">
        <v>1</v>
      </c>
      <c r="BW529" s="45">
        <v>1</v>
      </c>
      <c r="BX529" s="44">
        <v>68</v>
      </c>
      <c r="BY529" s="99">
        <f t="shared" si="5622"/>
        <v>68</v>
      </c>
      <c r="BZ529" s="62"/>
      <c r="CA529" s="58">
        <f t="shared" si="5623"/>
        <v>0</v>
      </c>
      <c r="CB529" s="62"/>
      <c r="CC529" s="58">
        <f t="shared" si="5624"/>
        <v>0</v>
      </c>
      <c r="CD529" s="62"/>
      <c r="CE529" s="58">
        <f t="shared" si="5625"/>
        <v>0</v>
      </c>
      <c r="CF529" s="62">
        <v>68</v>
      </c>
      <c r="CG529" s="58">
        <f t="shared" si="5626"/>
        <v>68</v>
      </c>
      <c r="CH529" s="62"/>
      <c r="CI529" s="58">
        <f t="shared" si="5627"/>
        <v>0</v>
      </c>
      <c r="CJ529" s="51">
        <v>2</v>
      </c>
      <c r="CK529" s="51">
        <v>2</v>
      </c>
      <c r="CL529" s="62"/>
      <c r="CM529" s="58"/>
      <c r="CN529" s="62"/>
      <c r="CO529" s="51">
        <f t="shared" si="5628"/>
        <v>0</v>
      </c>
      <c r="CP529" s="62"/>
      <c r="CQ529" s="100">
        <f t="shared" si="5629"/>
        <v>0</v>
      </c>
      <c r="CR529" s="62"/>
      <c r="CS529" s="52">
        <f t="shared" si="5630"/>
        <v>0</v>
      </c>
      <c r="CT529" s="62"/>
      <c r="CU529" s="51">
        <f t="shared" si="5631"/>
        <v>0</v>
      </c>
      <c r="CV529" s="62"/>
      <c r="CW529" s="51">
        <f>SUM(CV529*BT529*2/3)</f>
        <v>0</v>
      </c>
      <c r="CX529" s="62"/>
      <c r="CY529" s="58">
        <f>SUM(CX529*BT529)</f>
        <v>0</v>
      </c>
      <c r="CZ529" s="62"/>
      <c r="DA529" s="58">
        <f>SUM(CZ529*BV529)</f>
        <v>0</v>
      </c>
      <c r="DB529" s="62"/>
      <c r="DC529" s="51">
        <f t="shared" si="5632"/>
        <v>0</v>
      </c>
      <c r="DD529" s="62"/>
      <c r="DE529" s="51"/>
      <c r="DF529" s="63"/>
      <c r="DG529" s="52"/>
      <c r="DH529" s="63"/>
      <c r="DI529" s="52"/>
      <c r="DJ529" s="63">
        <v>1</v>
      </c>
      <c r="DK529" s="52">
        <v>8</v>
      </c>
      <c r="DL529" s="63"/>
      <c r="DM529" s="52"/>
      <c r="DN529" s="63"/>
      <c r="DO529" s="52"/>
      <c r="DP529" s="63"/>
      <c r="DQ529" s="52"/>
      <c r="DR529" s="52"/>
      <c r="DS529" s="52">
        <f t="shared" si="5633"/>
        <v>80</v>
      </c>
      <c r="DT529" s="52">
        <f t="shared" si="5634"/>
        <v>78</v>
      </c>
      <c r="DU529" s="122"/>
      <c r="DV529" s="96"/>
      <c r="DW529" s="44"/>
      <c r="DZ529" s="52"/>
      <c r="EA529" s="101"/>
      <c r="EB529" s="101"/>
      <c r="EJ529" s="31">
        <f t="shared" si="5635"/>
        <v>86</v>
      </c>
      <c r="EK529" s="31">
        <f t="shared" si="5636"/>
        <v>86</v>
      </c>
      <c r="EL529" s="31">
        <f t="shared" si="5637"/>
        <v>0</v>
      </c>
      <c r="EM529" s="30">
        <f t="shared" si="5638"/>
        <v>0</v>
      </c>
      <c r="EN529" s="31">
        <f t="shared" si="5639"/>
        <v>0</v>
      </c>
      <c r="EO529" s="31">
        <f t="shared" si="5640"/>
        <v>0</v>
      </c>
      <c r="EP529" s="31">
        <f t="shared" si="5641"/>
        <v>0</v>
      </c>
      <c r="EQ529" s="31">
        <f t="shared" si="5642"/>
        <v>0</v>
      </c>
      <c r="ER529" s="31">
        <f t="shared" si="5643"/>
        <v>86</v>
      </c>
      <c r="ES529" s="31">
        <f t="shared" si="5644"/>
        <v>86</v>
      </c>
      <c r="ET529" s="31">
        <f t="shared" si="5645"/>
        <v>0</v>
      </c>
      <c r="EU529" s="31">
        <f t="shared" si="5646"/>
        <v>0</v>
      </c>
      <c r="EV529" s="31">
        <f t="shared" si="5647"/>
        <v>2</v>
      </c>
      <c r="EW529" s="30">
        <f t="shared" si="5648"/>
        <v>4</v>
      </c>
      <c r="EX529" s="31">
        <f t="shared" si="5649"/>
        <v>0</v>
      </c>
      <c r="EY529" s="31">
        <f t="shared" si="5650"/>
        <v>0</v>
      </c>
      <c r="EZ529" s="31">
        <f t="shared" si="5651"/>
        <v>0</v>
      </c>
      <c r="FA529" s="31">
        <f t="shared" si="5652"/>
        <v>0</v>
      </c>
      <c r="FB529" s="31">
        <f t="shared" si="5653"/>
        <v>0</v>
      </c>
      <c r="FC529" s="31">
        <f t="shared" si="5654"/>
        <v>0</v>
      </c>
      <c r="FD529" s="31">
        <f t="shared" si="5655"/>
        <v>0</v>
      </c>
      <c r="FE529" s="31">
        <f t="shared" si="5656"/>
        <v>0</v>
      </c>
      <c r="FF529" s="31">
        <f t="shared" si="5657"/>
        <v>0</v>
      </c>
      <c r="FG529" s="30">
        <f t="shared" si="5658"/>
        <v>0</v>
      </c>
      <c r="FH529" s="31">
        <f t="shared" si="5659"/>
        <v>0</v>
      </c>
      <c r="FI529" s="31">
        <f t="shared" si="5660"/>
        <v>0</v>
      </c>
      <c r="FJ529" s="31">
        <f t="shared" si="5661"/>
        <v>0</v>
      </c>
      <c r="FK529" s="31">
        <f t="shared" si="5662"/>
        <v>0</v>
      </c>
      <c r="FL529" s="31">
        <f t="shared" si="5663"/>
        <v>0</v>
      </c>
      <c r="FM529" s="31">
        <f t="shared" si="5664"/>
        <v>0</v>
      </c>
      <c r="FN529" s="31">
        <f t="shared" si="5665"/>
        <v>0</v>
      </c>
      <c r="FO529" s="31">
        <f t="shared" si="5666"/>
        <v>0</v>
      </c>
      <c r="FP529" s="31">
        <f t="shared" si="5667"/>
        <v>1</v>
      </c>
      <c r="FQ529" s="31">
        <f t="shared" si="5668"/>
        <v>6</v>
      </c>
      <c r="FS529" s="31">
        <f t="shared" si="5669"/>
        <v>0</v>
      </c>
      <c r="FT529" s="31">
        <f t="shared" si="5670"/>
        <v>0</v>
      </c>
      <c r="FU529" s="31">
        <f t="shared" si="5671"/>
        <v>0</v>
      </c>
      <c r="FV529" s="31">
        <f t="shared" si="5672"/>
        <v>1</v>
      </c>
      <c r="FW529" s="31">
        <f t="shared" si="5673"/>
        <v>8</v>
      </c>
      <c r="FX529" s="31">
        <f t="shared" si="5674"/>
        <v>0</v>
      </c>
      <c r="FY529" s="31">
        <f t="shared" si="5675"/>
        <v>0</v>
      </c>
      <c r="FZ529" s="31">
        <f t="shared" si="5676"/>
        <v>0</v>
      </c>
      <c r="GA529" s="31">
        <f t="shared" si="5677"/>
        <v>0</v>
      </c>
      <c r="GB529" s="31">
        <f t="shared" si="5678"/>
        <v>0</v>
      </c>
      <c r="GC529" s="31">
        <f t="shared" si="5679"/>
        <v>0</v>
      </c>
      <c r="GD529" s="31">
        <f t="shared" si="5680"/>
        <v>0</v>
      </c>
      <c r="GE529" s="97">
        <f t="shared" si="5681"/>
        <v>106</v>
      </c>
      <c r="GF529" s="98">
        <f t="shared" si="5682"/>
        <v>102</v>
      </c>
      <c r="GL529" s="30"/>
      <c r="GM529" s="30"/>
      <c r="GN529" s="44"/>
      <c r="GO529" s="45"/>
      <c r="GP529" s="46"/>
    </row>
    <row r="530" spans="1:200" s="31" customFormat="1" ht="24.95" hidden="1" customHeight="1">
      <c r="B530" s="44" t="s">
        <v>123</v>
      </c>
      <c r="C530" s="109" t="s">
        <v>116</v>
      </c>
      <c r="D530" s="45" t="s">
        <v>112</v>
      </c>
      <c r="E530" s="45" t="s">
        <v>121</v>
      </c>
      <c r="F530" s="45">
        <v>111</v>
      </c>
      <c r="G530" s="45">
        <v>1</v>
      </c>
      <c r="H530" s="45">
        <v>80</v>
      </c>
      <c r="I530" s="45">
        <v>1</v>
      </c>
      <c r="J530" s="45">
        <v>1</v>
      </c>
      <c r="K530" s="45">
        <v>1</v>
      </c>
      <c r="L530" s="44">
        <v>16</v>
      </c>
      <c r="M530" s="99">
        <f t="shared" ref="M530:M535" si="5683">SUM(N530+P530+R530+T530+V530)</f>
        <v>16</v>
      </c>
      <c r="N530" s="62">
        <v>8</v>
      </c>
      <c r="O530" s="58">
        <f t="shared" ref="O530:O532" si="5684">SUM(N530)*I530</f>
        <v>8</v>
      </c>
      <c r="P530" s="62">
        <v>8</v>
      </c>
      <c r="Q530" s="58">
        <f>J530*P530</f>
        <v>8</v>
      </c>
      <c r="R530" s="62"/>
      <c r="S530" s="58">
        <f t="shared" ref="S530:S533" si="5685">SUM(R530)*J530</f>
        <v>0</v>
      </c>
      <c r="T530" s="62"/>
      <c r="U530" s="58">
        <f t="shared" si="5616"/>
        <v>0</v>
      </c>
      <c r="V530" s="62"/>
      <c r="W530" s="58">
        <f t="shared" si="5617"/>
        <v>0</v>
      </c>
      <c r="X530" s="51">
        <f t="shared" ref="X530" si="5686">SUM(K530*AX530*2+K530*AZ530*2)</f>
        <v>0</v>
      </c>
      <c r="Y530" s="51">
        <v>2</v>
      </c>
      <c r="Z530" s="62"/>
      <c r="AA530" s="58"/>
      <c r="AB530" s="62"/>
      <c r="AC530" s="51">
        <f t="shared" ref="AC530:AC532" si="5687">SUM(AB530)*3*H530/5</f>
        <v>0</v>
      </c>
      <c r="AD530" s="62"/>
      <c r="AE530" s="100">
        <f t="shared" ref="AE530" si="5688">SUM(AD530*H530*(30+4))</f>
        <v>0</v>
      </c>
      <c r="AF530" s="62"/>
      <c r="AG530" s="52">
        <f t="shared" ref="AG530:AG532" si="5689">SUM(AF530*H530*3)</f>
        <v>0</v>
      </c>
      <c r="AH530" s="62"/>
      <c r="AI530" s="51">
        <f t="shared" ref="AI530:AI532" si="5690">SUM(AH530*H530/3)</f>
        <v>0</v>
      </c>
      <c r="AJ530" s="62"/>
      <c r="AK530" s="51">
        <f t="shared" ref="AK530" si="5691">SUM(AJ530*H530*2/3)</f>
        <v>0</v>
      </c>
      <c r="AL530" s="62"/>
      <c r="AM530" s="58">
        <f>SUM(AL530*H530)</f>
        <v>0</v>
      </c>
      <c r="AN530" s="62"/>
      <c r="AO530" s="58">
        <f t="shared" ref="AO530:AO532" si="5692">SUM(AN530*J530)</f>
        <v>0</v>
      </c>
      <c r="AP530" s="62"/>
      <c r="AQ530" s="51">
        <f t="shared" ref="AQ530:AQ532" si="5693">SUM(AP530*H530*2)</f>
        <v>0</v>
      </c>
      <c r="AR530" s="62">
        <v>1</v>
      </c>
      <c r="AS530" s="51">
        <f t="shared" ref="AS530" si="5694">AR530*J530*6</f>
        <v>6</v>
      </c>
      <c r="AT530" s="63"/>
      <c r="AU530" s="52"/>
      <c r="AV530" s="63"/>
      <c r="AW530" s="52"/>
      <c r="AX530" s="63"/>
      <c r="AY530" s="52"/>
      <c r="AZ530" s="63"/>
      <c r="BA530" s="52"/>
      <c r="BB530" s="63"/>
      <c r="BC530" s="52"/>
      <c r="BD530" s="63"/>
      <c r="BE530" s="52"/>
      <c r="BF530" s="52"/>
      <c r="BG530" s="52">
        <f t="shared" si="5620"/>
        <v>24</v>
      </c>
      <c r="BH530" s="52">
        <f t="shared" si="5621"/>
        <v>22</v>
      </c>
      <c r="BN530" s="44" t="s">
        <v>123</v>
      </c>
      <c r="BO530" s="109" t="s">
        <v>116</v>
      </c>
      <c r="BP530" s="45" t="s">
        <v>112</v>
      </c>
      <c r="BQ530" s="45" t="s">
        <v>121</v>
      </c>
      <c r="BR530" s="45">
        <v>111</v>
      </c>
      <c r="BS530" s="45">
        <v>2</v>
      </c>
      <c r="BT530" s="45">
        <v>80</v>
      </c>
      <c r="BU530" s="45">
        <v>1</v>
      </c>
      <c r="BV530" s="45">
        <v>1</v>
      </c>
      <c r="BW530" s="45">
        <v>1</v>
      </c>
      <c r="BX530" s="44">
        <v>16</v>
      </c>
      <c r="BY530" s="99">
        <f t="shared" si="5622"/>
        <v>16</v>
      </c>
      <c r="BZ530" s="62">
        <v>8</v>
      </c>
      <c r="CA530" s="58">
        <f t="shared" si="5623"/>
        <v>8</v>
      </c>
      <c r="CB530" s="62">
        <v>8</v>
      </c>
      <c r="CC530" s="58">
        <f>BV530*CB530</f>
        <v>8</v>
      </c>
      <c r="CD530" s="62"/>
      <c r="CE530" s="58">
        <f t="shared" si="5625"/>
        <v>0</v>
      </c>
      <c r="CF530" s="62"/>
      <c r="CG530" s="58">
        <f t="shared" si="5626"/>
        <v>0</v>
      </c>
      <c r="CH530" s="62"/>
      <c r="CI530" s="58">
        <f t="shared" si="5627"/>
        <v>0</v>
      </c>
      <c r="CJ530" s="51">
        <f t="shared" ref="CJ530:CJ533" si="5695">SUM(BW530*DJ530*2+BW530*DL530*2)</f>
        <v>0</v>
      </c>
      <c r="CK530" s="51">
        <v>2</v>
      </c>
      <c r="CL530" s="62"/>
      <c r="CM530" s="58"/>
      <c r="CN530" s="62"/>
      <c r="CO530" s="51">
        <f t="shared" si="5628"/>
        <v>0</v>
      </c>
      <c r="CP530" s="62"/>
      <c r="CQ530" s="100">
        <f t="shared" si="5629"/>
        <v>0</v>
      </c>
      <c r="CR530" s="62"/>
      <c r="CS530" s="52">
        <f t="shared" si="5630"/>
        <v>0</v>
      </c>
      <c r="CT530" s="62"/>
      <c r="CU530" s="51">
        <f t="shared" si="5631"/>
        <v>0</v>
      </c>
      <c r="CV530" s="62"/>
      <c r="CW530" s="51">
        <f t="shared" ref="CW530:CW533" si="5696">SUM(CV530*BT530*2/3)</f>
        <v>0</v>
      </c>
      <c r="CX530" s="62"/>
      <c r="CY530" s="58">
        <f>SUM(CX530*BT530)</f>
        <v>0</v>
      </c>
      <c r="CZ530" s="62"/>
      <c r="DA530" s="58">
        <f t="shared" ref="DA530:DA533" si="5697">SUM(CZ530*BV530)</f>
        <v>0</v>
      </c>
      <c r="DB530" s="62"/>
      <c r="DC530" s="51">
        <f t="shared" si="5632"/>
        <v>0</v>
      </c>
      <c r="DD530" s="62">
        <v>1</v>
      </c>
      <c r="DE530" s="51">
        <f t="shared" ref="DE530" si="5698">DD530*BV530*6</f>
        <v>6</v>
      </c>
      <c r="DF530" s="63"/>
      <c r="DG530" s="52"/>
      <c r="DH530" s="63"/>
      <c r="DI530" s="52"/>
      <c r="DJ530" s="63"/>
      <c r="DK530" s="52"/>
      <c r="DL530" s="63"/>
      <c r="DM530" s="52"/>
      <c r="DN530" s="63"/>
      <c r="DO530" s="52"/>
      <c r="DP530" s="63"/>
      <c r="DQ530" s="52"/>
      <c r="DR530" s="52"/>
      <c r="DS530" s="52">
        <f t="shared" si="5633"/>
        <v>24</v>
      </c>
      <c r="DT530" s="52">
        <f t="shared" si="5634"/>
        <v>22</v>
      </c>
      <c r="DZ530" s="52"/>
      <c r="EA530" s="101"/>
      <c r="EB530" s="101"/>
      <c r="EJ530" s="31">
        <f t="shared" si="5635"/>
        <v>32</v>
      </c>
      <c r="EK530" s="31">
        <f t="shared" si="5636"/>
        <v>32</v>
      </c>
      <c r="EL530" s="31">
        <f t="shared" si="5637"/>
        <v>16</v>
      </c>
      <c r="EM530" s="30">
        <f t="shared" si="5638"/>
        <v>16</v>
      </c>
      <c r="EN530" s="31">
        <f t="shared" si="5639"/>
        <v>16</v>
      </c>
      <c r="EO530" s="31">
        <f t="shared" si="5640"/>
        <v>16</v>
      </c>
      <c r="EP530" s="31">
        <f t="shared" si="5641"/>
        <v>0</v>
      </c>
      <c r="EQ530" s="31">
        <f t="shared" si="5642"/>
        <v>0</v>
      </c>
      <c r="ER530" s="31">
        <f t="shared" si="5643"/>
        <v>0</v>
      </c>
      <c r="ES530" s="31">
        <f t="shared" si="5644"/>
        <v>0</v>
      </c>
      <c r="ET530" s="31">
        <f t="shared" si="5645"/>
        <v>0</v>
      </c>
      <c r="EU530" s="31">
        <f t="shared" si="5646"/>
        <v>0</v>
      </c>
      <c r="EV530" s="31">
        <f t="shared" si="5647"/>
        <v>0</v>
      </c>
      <c r="EW530" s="30">
        <f t="shared" si="5648"/>
        <v>4</v>
      </c>
      <c r="EX530" s="31">
        <f t="shared" si="5649"/>
        <v>0</v>
      </c>
      <c r="EY530" s="31">
        <f t="shared" si="5650"/>
        <v>0</v>
      </c>
      <c r="EZ530" s="31">
        <f t="shared" si="5651"/>
        <v>0</v>
      </c>
      <c r="FA530" s="31">
        <f t="shared" si="5652"/>
        <v>0</v>
      </c>
      <c r="FB530" s="31">
        <f t="shared" si="5653"/>
        <v>0</v>
      </c>
      <c r="FC530" s="31">
        <f t="shared" si="5654"/>
        <v>0</v>
      </c>
      <c r="FD530" s="31">
        <f t="shared" si="5655"/>
        <v>0</v>
      </c>
      <c r="FE530" s="31">
        <f t="shared" si="5656"/>
        <v>0</v>
      </c>
      <c r="FF530" s="31">
        <f t="shared" si="5657"/>
        <v>0</v>
      </c>
      <c r="FG530" s="30">
        <f t="shared" si="5658"/>
        <v>0</v>
      </c>
      <c r="FH530" s="31">
        <f t="shared" si="5659"/>
        <v>0</v>
      </c>
      <c r="FI530" s="31">
        <f t="shared" si="5660"/>
        <v>0</v>
      </c>
      <c r="FJ530" s="31">
        <f t="shared" si="5661"/>
        <v>0</v>
      </c>
      <c r="FK530" s="31">
        <f t="shared" si="5662"/>
        <v>0</v>
      </c>
      <c r="FL530" s="31">
        <f t="shared" si="5663"/>
        <v>0</v>
      </c>
      <c r="FM530" s="31">
        <f t="shared" si="5664"/>
        <v>0</v>
      </c>
      <c r="FN530" s="31">
        <f t="shared" si="5665"/>
        <v>0</v>
      </c>
      <c r="FO530" s="31">
        <f t="shared" si="5666"/>
        <v>0</v>
      </c>
      <c r="FP530" s="31">
        <f t="shared" si="5667"/>
        <v>2</v>
      </c>
      <c r="FQ530" s="31">
        <f t="shared" si="5668"/>
        <v>12</v>
      </c>
      <c r="FS530" s="31">
        <f t="shared" si="5669"/>
        <v>0</v>
      </c>
      <c r="FT530" s="31">
        <f t="shared" si="5670"/>
        <v>0</v>
      </c>
      <c r="FU530" s="31">
        <f t="shared" si="5671"/>
        <v>0</v>
      </c>
      <c r="FV530" s="31">
        <f t="shared" si="5672"/>
        <v>0</v>
      </c>
      <c r="FW530" s="31">
        <f t="shared" si="5673"/>
        <v>0</v>
      </c>
      <c r="FX530" s="31">
        <f t="shared" si="5674"/>
        <v>0</v>
      </c>
      <c r="FY530" s="31">
        <f t="shared" si="5675"/>
        <v>0</v>
      </c>
      <c r="FZ530" s="31">
        <f t="shared" si="5676"/>
        <v>0</v>
      </c>
      <c r="GA530" s="31">
        <f t="shared" si="5677"/>
        <v>0</v>
      </c>
      <c r="GB530" s="31">
        <f t="shared" si="5678"/>
        <v>0</v>
      </c>
      <c r="GC530" s="31">
        <f t="shared" si="5679"/>
        <v>0</v>
      </c>
      <c r="GD530" s="31">
        <f t="shared" si="5680"/>
        <v>0</v>
      </c>
      <c r="GE530" s="97">
        <f t="shared" si="5681"/>
        <v>48</v>
      </c>
      <c r="GF530" s="98">
        <f t="shared" si="5682"/>
        <v>44</v>
      </c>
      <c r="GL530" s="30"/>
      <c r="GM530" s="30"/>
      <c r="GN530" s="44"/>
      <c r="GO530" s="45"/>
      <c r="GP530" s="46"/>
    </row>
    <row r="531" spans="1:200" s="31" customFormat="1" ht="24.95" hidden="1" customHeight="1">
      <c r="B531" s="44" t="s">
        <v>119</v>
      </c>
      <c r="C531" s="45" t="s">
        <v>116</v>
      </c>
      <c r="D531" s="109" t="s">
        <v>112</v>
      </c>
      <c r="E531" s="45" t="s">
        <v>121</v>
      </c>
      <c r="F531" s="45">
        <v>115</v>
      </c>
      <c r="G531" s="109">
        <v>1</v>
      </c>
      <c r="H531" s="45">
        <v>80</v>
      </c>
      <c r="I531" s="45">
        <v>1</v>
      </c>
      <c r="J531" s="45">
        <v>1</v>
      </c>
      <c r="K531" s="45">
        <v>1</v>
      </c>
      <c r="L531" s="104">
        <v>18</v>
      </c>
      <c r="M531" s="105">
        <f t="shared" si="5683"/>
        <v>12</v>
      </c>
      <c r="N531" s="104">
        <v>0</v>
      </c>
      <c r="O531" s="104">
        <f t="shared" si="5684"/>
        <v>0</v>
      </c>
      <c r="P531" s="104"/>
      <c r="Q531" s="106">
        <f t="shared" ref="Q531:Q535" si="5699">J531*P531</f>
        <v>0</v>
      </c>
      <c r="R531" s="104"/>
      <c r="S531" s="106">
        <f t="shared" si="5685"/>
        <v>0</v>
      </c>
      <c r="T531" s="64">
        <v>12</v>
      </c>
      <c r="U531" s="59">
        <f t="shared" si="5616"/>
        <v>12</v>
      </c>
      <c r="V531" s="64"/>
      <c r="W531" s="59">
        <f t="shared" ref="W531:W532" si="5700">SUM(V531)*J531*3</f>
        <v>0</v>
      </c>
      <c r="X531" s="51">
        <f t="shared" ref="X531:X532" si="5701">2/8*J531*AX531</f>
        <v>0</v>
      </c>
      <c r="Y531" s="51">
        <v>2</v>
      </c>
      <c r="Z531" s="64"/>
      <c r="AA531" s="59"/>
      <c r="AB531" s="64"/>
      <c r="AC531" s="53">
        <f t="shared" si="5687"/>
        <v>0</v>
      </c>
      <c r="AD531" s="64"/>
      <c r="AE531" s="59">
        <f t="shared" ref="AE531:AE532" si="5702">SUM(AD531*H531*(30+4))</f>
        <v>0</v>
      </c>
      <c r="AF531" s="64"/>
      <c r="AG531" s="110">
        <f t="shared" si="5689"/>
        <v>0</v>
      </c>
      <c r="AH531" s="64"/>
      <c r="AI531" s="51">
        <f t="shared" si="5690"/>
        <v>0</v>
      </c>
      <c r="AJ531" s="64"/>
      <c r="AK531" s="51">
        <f t="shared" ref="AK531:AK532" si="5703">SUM(AJ531*H531*2/3)</f>
        <v>0</v>
      </c>
      <c r="AL531" s="64"/>
      <c r="AM531" s="59">
        <f t="shared" ref="AM531:AM532" si="5704">SUM(AL531*H531)</f>
        <v>0</v>
      </c>
      <c r="AN531" s="64"/>
      <c r="AO531" s="59">
        <f t="shared" si="5692"/>
        <v>0</v>
      </c>
      <c r="AP531" s="64"/>
      <c r="AQ531" s="53">
        <f t="shared" si="5693"/>
        <v>0</v>
      </c>
      <c r="AR531" s="64"/>
      <c r="AS531" s="51">
        <f t="shared" ref="AS531:AS532" si="5705">SUM(J531*AR531*6)</f>
        <v>0</v>
      </c>
      <c r="AT531" s="64"/>
      <c r="AU531" s="51">
        <f t="shared" ref="AU531:AU532" si="5706">AT531*H531/3</f>
        <v>0</v>
      </c>
      <c r="AV531" s="63"/>
      <c r="AW531" s="52"/>
      <c r="AX531" s="63"/>
      <c r="AY531" s="52"/>
      <c r="AZ531" s="63"/>
      <c r="BA531" s="52"/>
      <c r="BB531" s="63"/>
      <c r="BC531" s="52"/>
      <c r="BD531" s="63"/>
      <c r="BE531" s="52"/>
      <c r="BF531" s="52"/>
      <c r="BG531" s="52">
        <f t="shared" si="5620"/>
        <v>14</v>
      </c>
      <c r="BH531" s="52">
        <f t="shared" si="5621"/>
        <v>12</v>
      </c>
      <c r="BN531" s="44" t="s">
        <v>110</v>
      </c>
      <c r="BO531" s="109" t="s">
        <v>116</v>
      </c>
      <c r="BP531" s="109" t="s">
        <v>112</v>
      </c>
      <c r="BQ531" s="45" t="s">
        <v>121</v>
      </c>
      <c r="BR531" s="45">
        <v>521</v>
      </c>
      <c r="BS531" s="45">
        <v>10</v>
      </c>
      <c r="BT531" s="45">
        <v>161</v>
      </c>
      <c r="BU531" s="45">
        <v>1</v>
      </c>
      <c r="BV531" s="45">
        <v>1</v>
      </c>
      <c r="BW531" s="45">
        <v>1</v>
      </c>
      <c r="BX531" s="44">
        <v>46</v>
      </c>
      <c r="BY531" s="99">
        <f t="shared" si="5622"/>
        <v>46</v>
      </c>
      <c r="BZ531" s="62"/>
      <c r="CA531" s="58">
        <f t="shared" si="5623"/>
        <v>0</v>
      </c>
      <c r="CB531" s="62"/>
      <c r="CC531" s="58">
        <f t="shared" ref="CC531:CC536" si="5707">BV531*CB531</f>
        <v>0</v>
      </c>
      <c r="CD531" s="62"/>
      <c r="CE531" s="58">
        <f>SUM(CD531)*BV531</f>
        <v>0</v>
      </c>
      <c r="CF531" s="62">
        <v>46</v>
      </c>
      <c r="CG531" s="58">
        <f>SUM(CF531)*BW531</f>
        <v>46</v>
      </c>
      <c r="CH531" s="62"/>
      <c r="CI531" s="58">
        <f>SUM(CH531)*BV531*5</f>
        <v>0</v>
      </c>
      <c r="CJ531" s="51">
        <f t="shared" si="5695"/>
        <v>2</v>
      </c>
      <c r="CK531" s="51">
        <v>2</v>
      </c>
      <c r="CL531" s="62"/>
      <c r="CM531" s="58"/>
      <c r="CN531" s="62"/>
      <c r="CO531" s="51">
        <f t="shared" ref="CO531:CO533" si="5708">SUM(CN531)*3*BT531/5</f>
        <v>0</v>
      </c>
      <c r="CP531" s="62"/>
      <c r="CQ531" s="100">
        <f t="shared" si="5629"/>
        <v>0</v>
      </c>
      <c r="CR531" s="62"/>
      <c r="CS531" s="52">
        <f t="shared" si="5630"/>
        <v>0</v>
      </c>
      <c r="CT531" s="62"/>
      <c r="CU531" s="51">
        <f t="shared" si="5631"/>
        <v>0</v>
      </c>
      <c r="CV531" s="62"/>
      <c r="CW531" s="51">
        <f t="shared" si="5696"/>
        <v>0</v>
      </c>
      <c r="CX531" s="62"/>
      <c r="CY531" s="58">
        <f t="shared" ref="CY531:CY533" si="5709">SUM(CX531*BT531)</f>
        <v>0</v>
      </c>
      <c r="CZ531" s="62"/>
      <c r="DA531" s="58">
        <f t="shared" si="5697"/>
        <v>0</v>
      </c>
      <c r="DB531" s="62"/>
      <c r="DC531" s="51">
        <f t="shared" si="5632"/>
        <v>0</v>
      </c>
      <c r="DD531" s="62"/>
      <c r="DE531" s="51">
        <f t="shared" ref="DE531:DE533" si="5710">SUM(BW531*DD531*6)</f>
        <v>0</v>
      </c>
      <c r="DF531" s="62"/>
      <c r="DG531" s="51">
        <f t="shared" ref="DG531:DG533" si="5711">DF531*BT531/3</f>
        <v>0</v>
      </c>
      <c r="DH531" s="62"/>
      <c r="DI531" s="52">
        <f t="shared" ref="DI531:DI533" si="5712">SUM(DH531*BT531/3)</f>
        <v>0</v>
      </c>
      <c r="DJ531" s="62">
        <v>1</v>
      </c>
      <c r="DK531" s="51">
        <v>8</v>
      </c>
      <c r="DL531" s="63"/>
      <c r="DM531" s="52"/>
      <c r="DN531" s="63"/>
      <c r="DO531" s="52"/>
      <c r="DP531" s="63"/>
      <c r="DQ531" s="52"/>
      <c r="DR531" s="52"/>
      <c r="DS531" s="52">
        <f t="shared" si="5633"/>
        <v>58</v>
      </c>
      <c r="DT531" s="52">
        <f t="shared" si="5634"/>
        <v>56</v>
      </c>
      <c r="DZ531" s="52"/>
      <c r="EA531" s="101"/>
      <c r="EB531" s="101"/>
      <c r="EJ531" s="31">
        <f t="shared" si="5635"/>
        <v>64</v>
      </c>
      <c r="EK531" s="31">
        <f t="shared" si="5636"/>
        <v>58</v>
      </c>
      <c r="EL531" s="31">
        <f t="shared" si="5637"/>
        <v>0</v>
      </c>
      <c r="EM531" s="30">
        <f t="shared" si="5638"/>
        <v>0</v>
      </c>
      <c r="EN531" s="31">
        <f t="shared" si="5639"/>
        <v>0</v>
      </c>
      <c r="EO531" s="31">
        <f t="shared" si="5640"/>
        <v>0</v>
      </c>
      <c r="EP531" s="31">
        <f t="shared" si="5641"/>
        <v>0</v>
      </c>
      <c r="EQ531" s="31">
        <f t="shared" si="5642"/>
        <v>0</v>
      </c>
      <c r="ER531" s="31">
        <f t="shared" si="5643"/>
        <v>58</v>
      </c>
      <c r="ES531" s="31">
        <f t="shared" si="5644"/>
        <v>58</v>
      </c>
      <c r="ET531" s="31">
        <f t="shared" si="5645"/>
        <v>0</v>
      </c>
      <c r="EU531" s="31">
        <f t="shared" si="5646"/>
        <v>0</v>
      </c>
      <c r="EV531" s="31">
        <f t="shared" si="5647"/>
        <v>2</v>
      </c>
      <c r="EW531" s="30">
        <f t="shared" si="5648"/>
        <v>4</v>
      </c>
      <c r="EX531" s="31">
        <f t="shared" si="5649"/>
        <v>0</v>
      </c>
      <c r="EY531" s="31">
        <f t="shared" si="5650"/>
        <v>0</v>
      </c>
      <c r="EZ531" s="31">
        <f t="shared" si="5651"/>
        <v>0</v>
      </c>
      <c r="FA531" s="31">
        <f t="shared" si="5652"/>
        <v>0</v>
      </c>
      <c r="FB531" s="31">
        <f t="shared" si="5653"/>
        <v>0</v>
      </c>
      <c r="FC531" s="31">
        <f t="shared" si="5654"/>
        <v>0</v>
      </c>
      <c r="FD531" s="31">
        <f t="shared" si="5655"/>
        <v>0</v>
      </c>
      <c r="FE531" s="31">
        <f t="shared" si="5656"/>
        <v>0</v>
      </c>
      <c r="FF531" s="31">
        <f t="shared" si="5657"/>
        <v>0</v>
      </c>
      <c r="FG531" s="30">
        <f t="shared" si="5658"/>
        <v>0</v>
      </c>
      <c r="FH531" s="31">
        <f t="shared" si="5659"/>
        <v>0</v>
      </c>
      <c r="FI531" s="31">
        <f t="shared" si="5660"/>
        <v>0</v>
      </c>
      <c r="FJ531" s="31">
        <f t="shared" si="5661"/>
        <v>0</v>
      </c>
      <c r="FK531" s="31">
        <f t="shared" si="5662"/>
        <v>0</v>
      </c>
      <c r="FL531" s="31">
        <f t="shared" si="5663"/>
        <v>0</v>
      </c>
      <c r="FM531" s="31">
        <f t="shared" si="5664"/>
        <v>0</v>
      </c>
      <c r="FN531" s="31">
        <f t="shared" si="5665"/>
        <v>0</v>
      </c>
      <c r="FO531" s="31">
        <f t="shared" si="5666"/>
        <v>0</v>
      </c>
      <c r="FP531" s="31">
        <f t="shared" si="5667"/>
        <v>0</v>
      </c>
      <c r="FQ531" s="31">
        <f t="shared" si="5668"/>
        <v>0</v>
      </c>
      <c r="FS531" s="31">
        <f t="shared" si="5669"/>
        <v>0</v>
      </c>
      <c r="FT531" s="31">
        <f t="shared" si="5670"/>
        <v>0</v>
      </c>
      <c r="FU531" s="31">
        <f t="shared" si="5671"/>
        <v>0</v>
      </c>
      <c r="FV531" s="31">
        <f t="shared" si="5672"/>
        <v>1</v>
      </c>
      <c r="FW531" s="31">
        <f t="shared" si="5673"/>
        <v>8</v>
      </c>
      <c r="FX531" s="31">
        <f t="shared" si="5674"/>
        <v>0</v>
      </c>
      <c r="FY531" s="31">
        <f t="shared" si="5675"/>
        <v>0</v>
      </c>
      <c r="FZ531" s="31">
        <f t="shared" si="5676"/>
        <v>0</v>
      </c>
      <c r="GA531" s="31">
        <f t="shared" si="5677"/>
        <v>0</v>
      </c>
      <c r="GB531" s="31">
        <f t="shared" si="5678"/>
        <v>0</v>
      </c>
      <c r="GC531" s="31">
        <f t="shared" si="5679"/>
        <v>0</v>
      </c>
      <c r="GD531" s="31">
        <f t="shared" si="5680"/>
        <v>0</v>
      </c>
      <c r="GE531" s="97">
        <f t="shared" si="5681"/>
        <v>72</v>
      </c>
      <c r="GF531" s="98">
        <f t="shared" si="5682"/>
        <v>68</v>
      </c>
      <c r="GL531" s="30"/>
      <c r="GM531" s="30"/>
      <c r="GN531" s="44"/>
      <c r="GO531" s="45"/>
      <c r="GP531" s="46"/>
    </row>
    <row r="532" spans="1:200" s="31" customFormat="1" ht="24.95" hidden="1" customHeight="1">
      <c r="B532" s="44" t="s">
        <v>119</v>
      </c>
      <c r="C532" s="45" t="s">
        <v>116</v>
      </c>
      <c r="D532" s="109" t="s">
        <v>112</v>
      </c>
      <c r="E532" s="45" t="s">
        <v>121</v>
      </c>
      <c r="F532" s="45">
        <v>111</v>
      </c>
      <c r="G532" s="109">
        <v>1</v>
      </c>
      <c r="H532" s="45">
        <v>80</v>
      </c>
      <c r="I532" s="45">
        <v>1</v>
      </c>
      <c r="J532" s="45">
        <v>1</v>
      </c>
      <c r="K532" s="45">
        <v>1</v>
      </c>
      <c r="L532" s="104">
        <v>18</v>
      </c>
      <c r="M532" s="105">
        <f t="shared" si="5683"/>
        <v>12</v>
      </c>
      <c r="N532" s="104">
        <v>0</v>
      </c>
      <c r="O532" s="104">
        <f t="shared" si="5684"/>
        <v>0</v>
      </c>
      <c r="P532" s="104"/>
      <c r="Q532" s="106">
        <f t="shared" si="5699"/>
        <v>0</v>
      </c>
      <c r="R532" s="104"/>
      <c r="S532" s="106">
        <f t="shared" si="5685"/>
        <v>0</v>
      </c>
      <c r="T532" s="64">
        <v>12</v>
      </c>
      <c r="U532" s="59">
        <f t="shared" si="5616"/>
        <v>12</v>
      </c>
      <c r="V532" s="64"/>
      <c r="W532" s="59">
        <f t="shared" si="5700"/>
        <v>0</v>
      </c>
      <c r="X532" s="51">
        <f t="shared" si="5701"/>
        <v>0</v>
      </c>
      <c r="Y532" s="51">
        <v>0</v>
      </c>
      <c r="Z532" s="64"/>
      <c r="AA532" s="59"/>
      <c r="AB532" s="64"/>
      <c r="AC532" s="53">
        <f t="shared" si="5687"/>
        <v>0</v>
      </c>
      <c r="AD532" s="64"/>
      <c r="AE532" s="59">
        <f t="shared" si="5702"/>
        <v>0</v>
      </c>
      <c r="AF532" s="64"/>
      <c r="AG532" s="110">
        <f t="shared" si="5689"/>
        <v>0</v>
      </c>
      <c r="AH532" s="64"/>
      <c r="AI532" s="51">
        <f t="shared" si="5690"/>
        <v>0</v>
      </c>
      <c r="AJ532" s="64"/>
      <c r="AK532" s="51">
        <f t="shared" si="5703"/>
        <v>0</v>
      </c>
      <c r="AL532" s="64"/>
      <c r="AM532" s="59">
        <f t="shared" si="5704"/>
        <v>0</v>
      </c>
      <c r="AN532" s="64"/>
      <c r="AO532" s="59">
        <f t="shared" si="5692"/>
        <v>0</v>
      </c>
      <c r="AP532" s="64"/>
      <c r="AQ532" s="53">
        <f t="shared" si="5693"/>
        <v>0</v>
      </c>
      <c r="AR532" s="64"/>
      <c r="AS532" s="51">
        <f t="shared" si="5705"/>
        <v>0</v>
      </c>
      <c r="AT532" s="64"/>
      <c r="AU532" s="51">
        <f t="shared" si="5706"/>
        <v>0</v>
      </c>
      <c r="AV532" s="63"/>
      <c r="AW532" s="52"/>
      <c r="AX532" s="63"/>
      <c r="AY532" s="52"/>
      <c r="AZ532" s="63"/>
      <c r="BA532" s="52"/>
      <c r="BB532" s="63"/>
      <c r="BC532" s="52"/>
      <c r="BD532" s="63"/>
      <c r="BE532" s="52"/>
      <c r="BF532" s="52"/>
      <c r="BG532" s="52">
        <f t="shared" si="5620"/>
        <v>12</v>
      </c>
      <c r="BH532" s="52">
        <f t="shared" si="5621"/>
        <v>12</v>
      </c>
      <c r="BN532" s="44" t="s">
        <v>110</v>
      </c>
      <c r="BO532" s="109" t="s">
        <v>116</v>
      </c>
      <c r="BP532" s="109" t="s">
        <v>112</v>
      </c>
      <c r="BQ532" s="45" t="s">
        <v>121</v>
      </c>
      <c r="BR532" s="45">
        <v>517</v>
      </c>
      <c r="BS532" s="45">
        <v>10</v>
      </c>
      <c r="BT532" s="45">
        <v>161</v>
      </c>
      <c r="BU532" s="45">
        <v>1</v>
      </c>
      <c r="BV532" s="45">
        <v>1</v>
      </c>
      <c r="BW532" s="45">
        <v>1</v>
      </c>
      <c r="BX532" s="44">
        <v>46</v>
      </c>
      <c r="BY532" s="99">
        <f t="shared" si="5622"/>
        <v>46</v>
      </c>
      <c r="BZ532" s="62"/>
      <c r="CA532" s="58">
        <f t="shared" si="5623"/>
        <v>0</v>
      </c>
      <c r="CB532" s="62"/>
      <c r="CC532" s="58">
        <f t="shared" si="5707"/>
        <v>0</v>
      </c>
      <c r="CD532" s="62"/>
      <c r="CE532" s="58">
        <f>SUM(CD532)*BV532</f>
        <v>0</v>
      </c>
      <c r="CF532" s="62">
        <v>46</v>
      </c>
      <c r="CG532" s="58">
        <f>SUM(CF532)*BW532</f>
        <v>46</v>
      </c>
      <c r="CH532" s="62"/>
      <c r="CI532" s="58">
        <f>SUM(CH532)*BV532*5</f>
        <v>0</v>
      </c>
      <c r="CJ532" s="51">
        <f t="shared" si="5695"/>
        <v>2</v>
      </c>
      <c r="CK532" s="51">
        <v>2</v>
      </c>
      <c r="CL532" s="62"/>
      <c r="CM532" s="58"/>
      <c r="CN532" s="62"/>
      <c r="CO532" s="51">
        <f t="shared" si="5708"/>
        <v>0</v>
      </c>
      <c r="CP532" s="62"/>
      <c r="CQ532" s="100">
        <f t="shared" si="5629"/>
        <v>0</v>
      </c>
      <c r="CR532" s="62"/>
      <c r="CS532" s="52">
        <f t="shared" si="5630"/>
        <v>0</v>
      </c>
      <c r="CT532" s="62"/>
      <c r="CU532" s="51">
        <f t="shared" si="5631"/>
        <v>0</v>
      </c>
      <c r="CV532" s="62"/>
      <c r="CW532" s="51">
        <f t="shared" si="5696"/>
        <v>0</v>
      </c>
      <c r="CX532" s="62"/>
      <c r="CY532" s="58">
        <f t="shared" si="5709"/>
        <v>0</v>
      </c>
      <c r="CZ532" s="62"/>
      <c r="DA532" s="58">
        <f t="shared" si="5697"/>
        <v>0</v>
      </c>
      <c r="DB532" s="62"/>
      <c r="DC532" s="51">
        <f t="shared" si="5632"/>
        <v>0</v>
      </c>
      <c r="DD532" s="62"/>
      <c r="DE532" s="51">
        <f t="shared" si="5710"/>
        <v>0</v>
      </c>
      <c r="DF532" s="62"/>
      <c r="DG532" s="51">
        <f t="shared" si="5711"/>
        <v>0</v>
      </c>
      <c r="DH532" s="62"/>
      <c r="DI532" s="52">
        <f t="shared" si="5712"/>
        <v>0</v>
      </c>
      <c r="DJ532" s="62">
        <v>1</v>
      </c>
      <c r="DK532" s="51">
        <v>8</v>
      </c>
      <c r="DL532" s="63"/>
      <c r="DM532" s="52"/>
      <c r="DN532" s="63"/>
      <c r="DO532" s="52"/>
      <c r="DP532" s="63"/>
      <c r="DQ532" s="52"/>
      <c r="DR532" s="52"/>
      <c r="DS532" s="52">
        <f t="shared" si="5633"/>
        <v>58</v>
      </c>
      <c r="DT532" s="52">
        <f t="shared" si="5634"/>
        <v>56</v>
      </c>
      <c r="DZ532" s="52"/>
      <c r="EA532" s="101"/>
      <c r="EB532" s="101"/>
      <c r="EJ532" s="31">
        <f t="shared" si="5635"/>
        <v>64</v>
      </c>
      <c r="EK532" s="31">
        <f t="shared" si="5636"/>
        <v>58</v>
      </c>
      <c r="EL532" s="31">
        <f t="shared" si="5637"/>
        <v>0</v>
      </c>
      <c r="EM532" s="30">
        <f t="shared" si="5638"/>
        <v>0</v>
      </c>
      <c r="EN532" s="31">
        <f t="shared" si="5639"/>
        <v>0</v>
      </c>
      <c r="EO532" s="31">
        <f t="shared" si="5640"/>
        <v>0</v>
      </c>
      <c r="EP532" s="31">
        <f t="shared" si="5641"/>
        <v>0</v>
      </c>
      <c r="EQ532" s="31">
        <f t="shared" si="5642"/>
        <v>0</v>
      </c>
      <c r="ER532" s="31">
        <f t="shared" si="5643"/>
        <v>58</v>
      </c>
      <c r="ES532" s="31">
        <f t="shared" si="5644"/>
        <v>58</v>
      </c>
      <c r="ET532" s="31">
        <f t="shared" si="5645"/>
        <v>0</v>
      </c>
      <c r="EU532" s="31">
        <f t="shared" si="5646"/>
        <v>0</v>
      </c>
      <c r="EV532" s="31">
        <f t="shared" si="5647"/>
        <v>2</v>
      </c>
      <c r="EW532" s="30">
        <f t="shared" si="5648"/>
        <v>2</v>
      </c>
      <c r="EX532" s="31">
        <f t="shared" si="5649"/>
        <v>0</v>
      </c>
      <c r="EY532" s="31">
        <f t="shared" si="5650"/>
        <v>0</v>
      </c>
      <c r="EZ532" s="31">
        <f t="shared" si="5651"/>
        <v>0</v>
      </c>
      <c r="FA532" s="31">
        <f t="shared" si="5652"/>
        <v>0</v>
      </c>
      <c r="FB532" s="31">
        <f t="shared" si="5653"/>
        <v>0</v>
      </c>
      <c r="FC532" s="31">
        <f t="shared" si="5654"/>
        <v>0</v>
      </c>
      <c r="FD532" s="31">
        <f t="shared" si="5655"/>
        <v>0</v>
      </c>
      <c r="FE532" s="31">
        <f t="shared" si="5656"/>
        <v>0</v>
      </c>
      <c r="FF532" s="31">
        <f t="shared" si="5657"/>
        <v>0</v>
      </c>
      <c r="FG532" s="30">
        <f t="shared" si="5658"/>
        <v>0</v>
      </c>
      <c r="FH532" s="31">
        <f t="shared" si="5659"/>
        <v>0</v>
      </c>
      <c r="FI532" s="31">
        <f t="shared" si="5660"/>
        <v>0</v>
      </c>
      <c r="FJ532" s="31">
        <f t="shared" si="5661"/>
        <v>0</v>
      </c>
      <c r="FK532" s="31">
        <f t="shared" si="5662"/>
        <v>0</v>
      </c>
      <c r="FL532" s="31">
        <f t="shared" si="5663"/>
        <v>0</v>
      </c>
      <c r="FM532" s="31">
        <f t="shared" si="5664"/>
        <v>0</v>
      </c>
      <c r="FN532" s="31">
        <f t="shared" si="5665"/>
        <v>0</v>
      </c>
      <c r="FO532" s="31">
        <f t="shared" si="5666"/>
        <v>0</v>
      </c>
      <c r="FP532" s="31">
        <f t="shared" si="5667"/>
        <v>0</v>
      </c>
      <c r="FQ532" s="31">
        <f t="shared" si="5668"/>
        <v>0</v>
      </c>
      <c r="FS532" s="31">
        <f t="shared" si="5669"/>
        <v>0</v>
      </c>
      <c r="FT532" s="31">
        <f t="shared" si="5670"/>
        <v>0</v>
      </c>
      <c r="FU532" s="31">
        <f t="shared" si="5671"/>
        <v>0</v>
      </c>
      <c r="FV532" s="31">
        <f t="shared" si="5672"/>
        <v>1</v>
      </c>
      <c r="FW532" s="31">
        <f t="shared" si="5673"/>
        <v>8</v>
      </c>
      <c r="FX532" s="31">
        <f t="shared" si="5674"/>
        <v>0</v>
      </c>
      <c r="FY532" s="31">
        <f t="shared" si="5675"/>
        <v>0</v>
      </c>
      <c r="FZ532" s="31">
        <f t="shared" si="5676"/>
        <v>0</v>
      </c>
      <c r="GA532" s="31">
        <f t="shared" si="5677"/>
        <v>0</v>
      </c>
      <c r="GB532" s="31">
        <f t="shared" si="5678"/>
        <v>0</v>
      </c>
      <c r="GC532" s="31">
        <f t="shared" si="5679"/>
        <v>0</v>
      </c>
      <c r="GD532" s="31">
        <f t="shared" si="5680"/>
        <v>0</v>
      </c>
      <c r="GE532" s="97">
        <f t="shared" si="5681"/>
        <v>70</v>
      </c>
      <c r="GF532" s="98">
        <f t="shared" si="5682"/>
        <v>68</v>
      </c>
      <c r="GL532" s="30"/>
      <c r="GM532" s="30"/>
      <c r="GN532" s="44"/>
      <c r="GO532" s="45"/>
      <c r="GP532" s="46"/>
    </row>
    <row r="533" spans="1:200" s="31" customFormat="1" ht="24.95" hidden="1" customHeight="1">
      <c r="B533" s="44" t="s">
        <v>130</v>
      </c>
      <c r="C533" s="45" t="s">
        <v>116</v>
      </c>
      <c r="D533" s="109" t="s">
        <v>112</v>
      </c>
      <c r="E533" s="45" t="s">
        <v>121</v>
      </c>
      <c r="F533" s="109" t="s">
        <v>172</v>
      </c>
      <c r="G533" s="45" t="s">
        <v>132</v>
      </c>
      <c r="H533" s="45">
        <v>91</v>
      </c>
      <c r="I533" s="45">
        <v>1</v>
      </c>
      <c r="J533" s="45">
        <v>1</v>
      </c>
      <c r="K533" s="45">
        <f t="shared" ref="K533" si="5713">SUM(J533)*2</f>
        <v>2</v>
      </c>
      <c r="L533" s="44">
        <v>80</v>
      </c>
      <c r="M533" s="99">
        <f t="shared" si="5683"/>
        <v>60</v>
      </c>
      <c r="N533" s="62"/>
      <c r="O533" s="58">
        <f t="shared" ref="O533" si="5714">SUM(N533)*I533</f>
        <v>0</v>
      </c>
      <c r="P533" s="62"/>
      <c r="Q533" s="58">
        <f t="shared" si="5699"/>
        <v>0</v>
      </c>
      <c r="R533" s="62">
        <v>60</v>
      </c>
      <c r="S533" s="58">
        <f t="shared" si="5685"/>
        <v>60</v>
      </c>
      <c r="T533" s="62"/>
      <c r="U533" s="52"/>
      <c r="V533" s="63"/>
      <c r="W533" s="52"/>
      <c r="X533" s="52"/>
      <c r="Y533" s="52"/>
      <c r="Z533" s="63"/>
      <c r="AA533" s="52"/>
      <c r="AB533" s="63"/>
      <c r="AC533" s="52"/>
      <c r="AD533" s="63"/>
      <c r="AE533" s="108"/>
      <c r="AF533" s="63"/>
      <c r="AG533" s="52"/>
      <c r="AH533" s="63"/>
      <c r="AI533" s="52"/>
      <c r="AJ533" s="63"/>
      <c r="AK533" s="52"/>
      <c r="AL533" s="63"/>
      <c r="AM533" s="52"/>
      <c r="AN533" s="63"/>
      <c r="AO533" s="52"/>
      <c r="AP533" s="63"/>
      <c r="AQ533" s="52"/>
      <c r="AR533" s="63"/>
      <c r="AS533" s="52"/>
      <c r="AT533" s="63"/>
      <c r="AU533" s="52"/>
      <c r="AV533" s="63"/>
      <c r="AW533" s="52"/>
      <c r="AX533" s="63"/>
      <c r="AY533" s="52"/>
      <c r="AZ533" s="63"/>
      <c r="BA533" s="52"/>
      <c r="BB533" s="63"/>
      <c r="BC533" s="52"/>
      <c r="BD533" s="63"/>
      <c r="BE533" s="52"/>
      <c r="BF533" s="52"/>
      <c r="BG533" s="52">
        <f t="shared" si="5620"/>
        <v>60</v>
      </c>
      <c r="BH533" s="52">
        <f t="shared" si="5621"/>
        <v>60</v>
      </c>
      <c r="BN533" s="44" t="s">
        <v>110</v>
      </c>
      <c r="BO533" s="109" t="s">
        <v>116</v>
      </c>
      <c r="BP533" s="109" t="s">
        <v>112</v>
      </c>
      <c r="BQ533" s="45" t="s">
        <v>121</v>
      </c>
      <c r="BR533" s="45">
        <v>524</v>
      </c>
      <c r="BS533" s="45">
        <v>10</v>
      </c>
      <c r="BT533" s="45">
        <v>161</v>
      </c>
      <c r="BU533" s="45">
        <v>1</v>
      </c>
      <c r="BV533" s="45">
        <v>1</v>
      </c>
      <c r="BW533" s="45">
        <v>1</v>
      </c>
      <c r="BX533" s="44">
        <v>46</v>
      </c>
      <c r="BY533" s="99">
        <f t="shared" si="5622"/>
        <v>46</v>
      </c>
      <c r="BZ533" s="62"/>
      <c r="CA533" s="58">
        <f t="shared" si="5623"/>
        <v>0</v>
      </c>
      <c r="CB533" s="62"/>
      <c r="CC533" s="58">
        <f t="shared" si="5707"/>
        <v>0</v>
      </c>
      <c r="CD533" s="62"/>
      <c r="CE533" s="58">
        <f>SUM(CD533)*BV533</f>
        <v>0</v>
      </c>
      <c r="CF533" s="62">
        <v>46</v>
      </c>
      <c r="CG533" s="58">
        <f>SUM(CF533)*BW533</f>
        <v>46</v>
      </c>
      <c r="CH533" s="62"/>
      <c r="CI533" s="58">
        <f>SUM(CH533)*BV533*5</f>
        <v>0</v>
      </c>
      <c r="CJ533" s="51">
        <f t="shared" si="5695"/>
        <v>2</v>
      </c>
      <c r="CK533" s="51">
        <v>2</v>
      </c>
      <c r="CL533" s="62"/>
      <c r="CM533" s="58"/>
      <c r="CN533" s="62"/>
      <c r="CO533" s="51">
        <f t="shared" si="5708"/>
        <v>0</v>
      </c>
      <c r="CP533" s="62"/>
      <c r="CQ533" s="100">
        <f t="shared" si="5629"/>
        <v>0</v>
      </c>
      <c r="CR533" s="62"/>
      <c r="CS533" s="52">
        <f t="shared" si="5630"/>
        <v>0</v>
      </c>
      <c r="CT533" s="62"/>
      <c r="CU533" s="51">
        <f t="shared" si="5631"/>
        <v>0</v>
      </c>
      <c r="CV533" s="62"/>
      <c r="CW533" s="51">
        <f t="shared" si="5696"/>
        <v>0</v>
      </c>
      <c r="CX533" s="62"/>
      <c r="CY533" s="58">
        <f t="shared" si="5709"/>
        <v>0</v>
      </c>
      <c r="CZ533" s="62"/>
      <c r="DA533" s="58">
        <f t="shared" si="5697"/>
        <v>0</v>
      </c>
      <c r="DB533" s="62"/>
      <c r="DC533" s="51">
        <f t="shared" si="5632"/>
        <v>0</v>
      </c>
      <c r="DD533" s="62"/>
      <c r="DE533" s="51">
        <f t="shared" si="5710"/>
        <v>0</v>
      </c>
      <c r="DF533" s="62"/>
      <c r="DG533" s="51">
        <f t="shared" si="5711"/>
        <v>0</v>
      </c>
      <c r="DH533" s="62"/>
      <c r="DI533" s="52">
        <f t="shared" si="5712"/>
        <v>0</v>
      </c>
      <c r="DJ533" s="62">
        <v>1</v>
      </c>
      <c r="DK533" s="51">
        <v>8</v>
      </c>
      <c r="DL533" s="63"/>
      <c r="DM533" s="52"/>
      <c r="DN533" s="63"/>
      <c r="DO533" s="52"/>
      <c r="DP533" s="63"/>
      <c r="DQ533" s="52"/>
      <c r="DR533" s="52"/>
      <c r="DS533" s="52">
        <f t="shared" si="5633"/>
        <v>58</v>
      </c>
      <c r="DT533" s="52">
        <f t="shared" si="5634"/>
        <v>56</v>
      </c>
      <c r="DZ533" s="52"/>
      <c r="EA533" s="101"/>
      <c r="EB533" s="101"/>
      <c r="EJ533" s="31">
        <f t="shared" si="5635"/>
        <v>126</v>
      </c>
      <c r="EK533" s="31">
        <f t="shared" si="5636"/>
        <v>106</v>
      </c>
      <c r="EL533" s="31">
        <f t="shared" si="5637"/>
        <v>0</v>
      </c>
      <c r="EM533" s="30">
        <f t="shared" si="5638"/>
        <v>0</v>
      </c>
      <c r="EN533" s="31">
        <f t="shared" si="5639"/>
        <v>0</v>
      </c>
      <c r="EO533" s="31">
        <f t="shared" si="5640"/>
        <v>0</v>
      </c>
      <c r="EP533" s="31">
        <f t="shared" si="5641"/>
        <v>60</v>
      </c>
      <c r="EQ533" s="31">
        <f t="shared" si="5642"/>
        <v>60</v>
      </c>
      <c r="ER533" s="31">
        <f t="shared" si="5643"/>
        <v>46</v>
      </c>
      <c r="ES533" s="31">
        <f t="shared" si="5644"/>
        <v>46</v>
      </c>
      <c r="ET533" s="31">
        <f t="shared" si="5645"/>
        <v>0</v>
      </c>
      <c r="EU533" s="31">
        <f t="shared" si="5646"/>
        <v>0</v>
      </c>
      <c r="EV533" s="31">
        <f t="shared" si="5647"/>
        <v>2</v>
      </c>
      <c r="EW533" s="30">
        <f t="shared" si="5648"/>
        <v>2</v>
      </c>
      <c r="EX533" s="31">
        <f t="shared" si="5649"/>
        <v>0</v>
      </c>
      <c r="EY533" s="31">
        <f t="shared" si="5650"/>
        <v>0</v>
      </c>
      <c r="EZ533" s="31">
        <f t="shared" si="5651"/>
        <v>0</v>
      </c>
      <c r="FA533" s="31">
        <f t="shared" si="5652"/>
        <v>0</v>
      </c>
      <c r="FB533" s="31">
        <f t="shared" si="5653"/>
        <v>0</v>
      </c>
      <c r="FC533" s="31">
        <f t="shared" si="5654"/>
        <v>0</v>
      </c>
      <c r="FD533" s="31">
        <f t="shared" si="5655"/>
        <v>0</v>
      </c>
      <c r="FE533" s="31">
        <f t="shared" si="5656"/>
        <v>0</v>
      </c>
      <c r="FF533" s="31">
        <f t="shared" si="5657"/>
        <v>0</v>
      </c>
      <c r="FG533" s="30">
        <f t="shared" si="5658"/>
        <v>0</v>
      </c>
      <c r="FH533" s="31">
        <f t="shared" si="5659"/>
        <v>0</v>
      </c>
      <c r="FI533" s="31">
        <f t="shared" si="5660"/>
        <v>0</v>
      </c>
      <c r="FJ533" s="31">
        <f t="shared" si="5661"/>
        <v>0</v>
      </c>
      <c r="FK533" s="31">
        <f t="shared" si="5662"/>
        <v>0</v>
      </c>
      <c r="FL533" s="31">
        <f t="shared" si="5663"/>
        <v>0</v>
      </c>
      <c r="FM533" s="31">
        <f t="shared" si="5664"/>
        <v>0</v>
      </c>
      <c r="FN533" s="31">
        <f t="shared" si="5665"/>
        <v>0</v>
      </c>
      <c r="FO533" s="31">
        <f t="shared" si="5666"/>
        <v>0</v>
      </c>
      <c r="FP533" s="31">
        <f t="shared" si="5667"/>
        <v>0</v>
      </c>
      <c r="FQ533" s="31">
        <f t="shared" si="5668"/>
        <v>0</v>
      </c>
      <c r="FS533" s="31">
        <f t="shared" si="5669"/>
        <v>0</v>
      </c>
      <c r="FT533" s="31">
        <f t="shared" si="5670"/>
        <v>0</v>
      </c>
      <c r="FU533" s="31">
        <f t="shared" si="5671"/>
        <v>0</v>
      </c>
      <c r="FV533" s="31">
        <f t="shared" si="5672"/>
        <v>1</v>
      </c>
      <c r="FW533" s="31">
        <f t="shared" si="5673"/>
        <v>8</v>
      </c>
      <c r="FX533" s="31">
        <f t="shared" si="5674"/>
        <v>0</v>
      </c>
      <c r="FY533" s="31">
        <f t="shared" si="5675"/>
        <v>0</v>
      </c>
      <c r="FZ533" s="31">
        <f t="shared" si="5676"/>
        <v>0</v>
      </c>
      <c r="GA533" s="31">
        <f t="shared" si="5677"/>
        <v>0</v>
      </c>
      <c r="GB533" s="31">
        <f t="shared" si="5678"/>
        <v>0</v>
      </c>
      <c r="GC533" s="31">
        <f t="shared" si="5679"/>
        <v>0</v>
      </c>
      <c r="GD533" s="31">
        <f t="shared" si="5680"/>
        <v>0</v>
      </c>
      <c r="GE533" s="97">
        <f t="shared" si="5681"/>
        <v>118</v>
      </c>
      <c r="GF533" s="98">
        <f t="shared" si="5682"/>
        <v>116</v>
      </c>
      <c r="GL533" s="30"/>
      <c r="GM533" s="30"/>
      <c r="GN533" s="44"/>
      <c r="GO533" s="45"/>
      <c r="GP533" s="46"/>
    </row>
    <row r="534" spans="1:200" s="31" customFormat="1" ht="24.95" hidden="1" customHeight="1">
      <c r="B534" s="44" t="s">
        <v>110</v>
      </c>
      <c r="C534" s="45" t="s">
        <v>116</v>
      </c>
      <c r="D534" s="45" t="s">
        <v>112</v>
      </c>
      <c r="E534" s="45" t="s">
        <v>121</v>
      </c>
      <c r="F534" s="45">
        <v>315.31700000000001</v>
      </c>
      <c r="G534" s="45">
        <v>5</v>
      </c>
      <c r="H534" s="45">
        <v>73</v>
      </c>
      <c r="I534" s="45">
        <v>1</v>
      </c>
      <c r="J534" s="45">
        <v>2</v>
      </c>
      <c r="K534" s="45">
        <v>1</v>
      </c>
      <c r="L534" s="104">
        <v>70</v>
      </c>
      <c r="M534" s="99">
        <f t="shared" si="5683"/>
        <v>12</v>
      </c>
      <c r="N534" s="62"/>
      <c r="O534" s="58">
        <f t="shared" ref="O534:O535" si="5715">SUM(N534)*I534</f>
        <v>0</v>
      </c>
      <c r="P534" s="62"/>
      <c r="Q534" s="58">
        <f t="shared" si="5699"/>
        <v>0</v>
      </c>
      <c r="R534" s="62"/>
      <c r="S534" s="58">
        <f t="shared" ref="S534:S535" si="5716">SUM(R534)*J534</f>
        <v>0</v>
      </c>
      <c r="T534" s="62">
        <v>12</v>
      </c>
      <c r="U534" s="58">
        <f t="shared" ref="U534:U535" si="5717">SUM(T534)*K534</f>
        <v>12</v>
      </c>
      <c r="V534" s="62"/>
      <c r="W534" s="58">
        <f t="shared" ref="W534:W535" si="5718">SUM(V534)*J534*5</f>
        <v>0</v>
      </c>
      <c r="X534" s="51">
        <f t="shared" ref="X534:X535" si="5719">SUM(K534*AX534*2+K534*AZ534*2)</f>
        <v>0</v>
      </c>
      <c r="Y534" s="51">
        <v>0</v>
      </c>
      <c r="Z534" s="62"/>
      <c r="AA534" s="58"/>
      <c r="AB534" s="62"/>
      <c r="AC534" s="51">
        <f t="shared" ref="AC534:AC535" si="5720">SUM(AB534)*3*H534/5</f>
        <v>0</v>
      </c>
      <c r="AD534" s="62"/>
      <c r="AE534" s="100">
        <f t="shared" ref="AE534:AE535" si="5721">SUM(AD534*H534*(30+4))</f>
        <v>0</v>
      </c>
      <c r="AF534" s="62"/>
      <c r="AG534" s="52">
        <f t="shared" ref="AG534:AG535" si="5722">SUM(AF534*H534*3)</f>
        <v>0</v>
      </c>
      <c r="AH534" s="62"/>
      <c r="AI534" s="51">
        <f t="shared" ref="AI534:AI535" si="5723">SUM(AH534*H534/3)</f>
        <v>0</v>
      </c>
      <c r="AJ534" s="62"/>
      <c r="AK534" s="51">
        <f t="shared" ref="AK534:AK535" si="5724">SUM(AJ534*H534*2/3)</f>
        <v>0</v>
      </c>
      <c r="AL534" s="62"/>
      <c r="AM534" s="58">
        <f t="shared" ref="AM534:AM535" si="5725">SUM(AL534*H534)</f>
        <v>0</v>
      </c>
      <c r="AN534" s="62"/>
      <c r="AO534" s="58">
        <f t="shared" ref="AO534:AO535" si="5726">SUM(AN534*J534)</f>
        <v>0</v>
      </c>
      <c r="AP534" s="62"/>
      <c r="AQ534" s="51">
        <f t="shared" ref="AQ534:AQ535" si="5727">SUM(AP534*H534*2)</f>
        <v>0</v>
      </c>
      <c r="AR534" s="62">
        <v>2</v>
      </c>
      <c r="AS534" s="51">
        <f>AR534*K534*6</f>
        <v>12</v>
      </c>
      <c r="AT534" s="63"/>
      <c r="AU534" s="52"/>
      <c r="AV534" s="63"/>
      <c r="AW534" s="52"/>
      <c r="AX534" s="63"/>
      <c r="AY534" s="52"/>
      <c r="AZ534" s="63"/>
      <c r="BA534" s="52"/>
      <c r="BB534" s="63"/>
      <c r="BC534" s="52"/>
      <c r="BD534" s="63"/>
      <c r="BE534" s="52"/>
      <c r="BF534" s="52"/>
      <c r="BG534" s="52">
        <f t="shared" si="5620"/>
        <v>24</v>
      </c>
      <c r="BH534" s="52">
        <f t="shared" si="5621"/>
        <v>24</v>
      </c>
      <c r="BN534" s="44" t="s">
        <v>130</v>
      </c>
      <c r="BO534" s="45" t="s">
        <v>116</v>
      </c>
      <c r="BP534" s="109" t="s">
        <v>112</v>
      </c>
      <c r="BQ534" s="45" t="s">
        <v>121</v>
      </c>
      <c r="BR534" s="109" t="s">
        <v>172</v>
      </c>
      <c r="BS534" s="45" t="s">
        <v>132</v>
      </c>
      <c r="BT534" s="45">
        <v>91</v>
      </c>
      <c r="BU534" s="45">
        <v>1</v>
      </c>
      <c r="BV534" s="45">
        <v>1</v>
      </c>
      <c r="BW534" s="45">
        <f t="shared" ref="BW534" si="5728">SUM(BV534)*2</f>
        <v>2</v>
      </c>
      <c r="BX534" s="44">
        <v>80</v>
      </c>
      <c r="BY534" s="99">
        <f t="shared" si="5622"/>
        <v>60</v>
      </c>
      <c r="BZ534" s="62"/>
      <c r="CA534" s="58">
        <f t="shared" ref="CA534" si="5729">SUM(BZ534)*BU534</f>
        <v>0</v>
      </c>
      <c r="CB534" s="62"/>
      <c r="CC534" s="58">
        <f t="shared" si="5707"/>
        <v>0</v>
      </c>
      <c r="CD534" s="62">
        <v>60</v>
      </c>
      <c r="CE534" s="58">
        <v>96</v>
      </c>
      <c r="CF534" s="62"/>
      <c r="CG534" s="52"/>
      <c r="CH534" s="63"/>
      <c r="CI534" s="52"/>
      <c r="CJ534" s="52"/>
      <c r="CK534" s="52"/>
      <c r="CL534" s="63"/>
      <c r="CM534" s="52"/>
      <c r="CN534" s="63"/>
      <c r="CO534" s="52"/>
      <c r="CP534" s="63"/>
      <c r="CQ534" s="108"/>
      <c r="CR534" s="63"/>
      <c r="CS534" s="52"/>
      <c r="CT534" s="63"/>
      <c r="CU534" s="52"/>
      <c r="CV534" s="63"/>
      <c r="CW534" s="52"/>
      <c r="CX534" s="63"/>
      <c r="CY534" s="52"/>
      <c r="CZ534" s="63"/>
      <c r="DA534" s="52"/>
      <c r="DB534" s="63"/>
      <c r="DC534" s="52"/>
      <c r="DD534" s="63"/>
      <c r="DE534" s="52"/>
      <c r="DF534" s="63"/>
      <c r="DG534" s="52"/>
      <c r="DH534" s="63"/>
      <c r="DI534" s="52"/>
      <c r="DJ534" s="63"/>
      <c r="DK534" s="52"/>
      <c r="DL534" s="63"/>
      <c r="DM534" s="52"/>
      <c r="DN534" s="63"/>
      <c r="DO534" s="52"/>
      <c r="DP534" s="63"/>
      <c r="DQ534" s="52"/>
      <c r="DR534" s="52"/>
      <c r="DS534" s="52">
        <f t="shared" si="5633"/>
        <v>96</v>
      </c>
      <c r="DT534" s="52">
        <f t="shared" si="5634"/>
        <v>96</v>
      </c>
      <c r="DZ534" s="95"/>
      <c r="EA534" s="112"/>
      <c r="EB534" s="112"/>
      <c r="EJ534" s="31">
        <f t="shared" si="5635"/>
        <v>150</v>
      </c>
      <c r="EK534" s="31">
        <f t="shared" si="5636"/>
        <v>72</v>
      </c>
      <c r="EL534" s="31">
        <f t="shared" si="5637"/>
        <v>0</v>
      </c>
      <c r="EM534" s="30">
        <f t="shared" si="5638"/>
        <v>0</v>
      </c>
      <c r="EN534" s="31">
        <f t="shared" si="5639"/>
        <v>0</v>
      </c>
      <c r="EO534" s="31">
        <f t="shared" si="5640"/>
        <v>0</v>
      </c>
      <c r="EP534" s="31">
        <f t="shared" si="5641"/>
        <v>60</v>
      </c>
      <c r="EQ534" s="31">
        <f t="shared" si="5642"/>
        <v>96</v>
      </c>
      <c r="ER534" s="31">
        <f t="shared" si="5643"/>
        <v>12</v>
      </c>
      <c r="ES534" s="31">
        <f t="shared" si="5644"/>
        <v>12</v>
      </c>
      <c r="ET534" s="31">
        <f t="shared" si="5645"/>
        <v>0</v>
      </c>
      <c r="EU534" s="31">
        <f t="shared" si="5646"/>
        <v>0</v>
      </c>
      <c r="EV534" s="31">
        <f t="shared" si="5647"/>
        <v>0</v>
      </c>
      <c r="EW534" s="30">
        <f t="shared" si="5648"/>
        <v>0</v>
      </c>
      <c r="EX534" s="31">
        <f t="shared" si="5649"/>
        <v>0</v>
      </c>
      <c r="EY534" s="31">
        <f t="shared" si="5650"/>
        <v>0</v>
      </c>
      <c r="EZ534" s="31">
        <f t="shared" si="5651"/>
        <v>0</v>
      </c>
      <c r="FA534" s="31">
        <f t="shared" si="5652"/>
        <v>0</v>
      </c>
      <c r="FB534" s="31">
        <f t="shared" si="5653"/>
        <v>0</v>
      </c>
      <c r="FC534" s="31">
        <f t="shared" si="5654"/>
        <v>0</v>
      </c>
      <c r="FD534" s="31">
        <f t="shared" si="5655"/>
        <v>0</v>
      </c>
      <c r="FE534" s="31">
        <f t="shared" si="5656"/>
        <v>0</v>
      </c>
      <c r="FF534" s="31">
        <f t="shared" si="5657"/>
        <v>0</v>
      </c>
      <c r="FG534" s="30">
        <f t="shared" si="5658"/>
        <v>0</v>
      </c>
      <c r="FH534" s="31">
        <f t="shared" si="5659"/>
        <v>0</v>
      </c>
      <c r="FI534" s="31">
        <f t="shared" si="5660"/>
        <v>0</v>
      </c>
      <c r="FJ534" s="31">
        <f t="shared" si="5661"/>
        <v>0</v>
      </c>
      <c r="FK534" s="31">
        <f t="shared" si="5662"/>
        <v>0</v>
      </c>
      <c r="FL534" s="31">
        <f t="shared" si="5663"/>
        <v>0</v>
      </c>
      <c r="FM534" s="31">
        <f t="shared" si="5664"/>
        <v>0</v>
      </c>
      <c r="FN534" s="31">
        <f t="shared" si="5665"/>
        <v>0</v>
      </c>
      <c r="FO534" s="31">
        <f t="shared" si="5666"/>
        <v>0</v>
      </c>
      <c r="FP534" s="31">
        <f t="shared" si="5667"/>
        <v>2</v>
      </c>
      <c r="FQ534" s="31">
        <f t="shared" si="5668"/>
        <v>12</v>
      </c>
      <c r="FS534" s="31">
        <f t="shared" si="5669"/>
        <v>0</v>
      </c>
      <c r="FT534" s="31">
        <f t="shared" si="5670"/>
        <v>0</v>
      </c>
      <c r="FU534" s="31">
        <f t="shared" si="5671"/>
        <v>0</v>
      </c>
      <c r="FV534" s="31">
        <f t="shared" si="5672"/>
        <v>0</v>
      </c>
      <c r="FW534" s="31">
        <f t="shared" si="5673"/>
        <v>0</v>
      </c>
      <c r="FX534" s="31">
        <f t="shared" si="5674"/>
        <v>0</v>
      </c>
      <c r="FY534" s="31">
        <f t="shared" si="5675"/>
        <v>0</v>
      </c>
      <c r="FZ534" s="31">
        <f t="shared" si="5676"/>
        <v>0</v>
      </c>
      <c r="GA534" s="31">
        <f t="shared" si="5677"/>
        <v>0</v>
      </c>
      <c r="GB534" s="31">
        <f t="shared" si="5678"/>
        <v>0</v>
      </c>
      <c r="GC534" s="31">
        <f t="shared" si="5679"/>
        <v>0</v>
      </c>
      <c r="GD534" s="31">
        <f t="shared" si="5680"/>
        <v>0</v>
      </c>
      <c r="GE534" s="97">
        <f t="shared" si="5681"/>
        <v>120</v>
      </c>
      <c r="GF534" s="98">
        <f t="shared" si="5682"/>
        <v>120</v>
      </c>
      <c r="GL534" s="30"/>
      <c r="GM534" s="30"/>
      <c r="GN534" s="47"/>
      <c r="GO534" s="47"/>
      <c r="GP534" s="48"/>
    </row>
    <row r="535" spans="1:200" s="31" customFormat="1" ht="24.95" hidden="1" customHeight="1">
      <c r="B535" s="44" t="s">
        <v>110</v>
      </c>
      <c r="C535" s="109" t="s">
        <v>116</v>
      </c>
      <c r="D535" s="45" t="s">
        <v>112</v>
      </c>
      <c r="E535" s="45" t="s">
        <v>121</v>
      </c>
      <c r="F535" s="45">
        <v>215.21600000000001</v>
      </c>
      <c r="G535" s="45">
        <v>3</v>
      </c>
      <c r="H535" s="45">
        <v>55</v>
      </c>
      <c r="I535" s="45">
        <v>1</v>
      </c>
      <c r="J535" s="45">
        <v>2</v>
      </c>
      <c r="K535" s="45">
        <v>1</v>
      </c>
      <c r="L535" s="44">
        <v>70</v>
      </c>
      <c r="M535" s="99">
        <f t="shared" si="5683"/>
        <v>12</v>
      </c>
      <c r="N535" s="62"/>
      <c r="O535" s="58">
        <f t="shared" si="5715"/>
        <v>0</v>
      </c>
      <c r="P535" s="62"/>
      <c r="Q535" s="58">
        <f t="shared" si="5699"/>
        <v>0</v>
      </c>
      <c r="R535" s="62">
        <v>0</v>
      </c>
      <c r="S535" s="58">
        <f t="shared" si="5716"/>
        <v>0</v>
      </c>
      <c r="T535" s="62">
        <v>12</v>
      </c>
      <c r="U535" s="58">
        <f t="shared" si="5717"/>
        <v>12</v>
      </c>
      <c r="V535" s="62"/>
      <c r="W535" s="58">
        <f t="shared" si="5718"/>
        <v>0</v>
      </c>
      <c r="X535" s="51">
        <f t="shared" si="5719"/>
        <v>0</v>
      </c>
      <c r="Y535" s="51">
        <v>0</v>
      </c>
      <c r="Z535" s="62"/>
      <c r="AA535" s="58"/>
      <c r="AB535" s="62"/>
      <c r="AC535" s="51">
        <f t="shared" si="5720"/>
        <v>0</v>
      </c>
      <c r="AD535" s="62"/>
      <c r="AE535" s="100">
        <f t="shared" si="5721"/>
        <v>0</v>
      </c>
      <c r="AF535" s="62"/>
      <c r="AG535" s="52">
        <f t="shared" si="5722"/>
        <v>0</v>
      </c>
      <c r="AH535" s="62"/>
      <c r="AI535" s="51">
        <f t="shared" si="5723"/>
        <v>0</v>
      </c>
      <c r="AJ535" s="62"/>
      <c r="AK535" s="51">
        <f t="shared" si="5724"/>
        <v>0</v>
      </c>
      <c r="AL535" s="62"/>
      <c r="AM535" s="58">
        <f t="shared" si="5725"/>
        <v>0</v>
      </c>
      <c r="AN535" s="62"/>
      <c r="AO535" s="58">
        <f t="shared" si="5726"/>
        <v>0</v>
      </c>
      <c r="AP535" s="62"/>
      <c r="AQ535" s="51">
        <f t="shared" si="5727"/>
        <v>0</v>
      </c>
      <c r="AR535" s="62">
        <v>2</v>
      </c>
      <c r="AS535" s="51">
        <f>AR535*K535*6</f>
        <v>12</v>
      </c>
      <c r="AT535" s="63"/>
      <c r="AU535" s="52"/>
      <c r="AV535" s="63"/>
      <c r="AW535" s="52"/>
      <c r="AX535" s="63"/>
      <c r="AY535" s="52"/>
      <c r="AZ535" s="63"/>
      <c r="BA535" s="52"/>
      <c r="BB535" s="63"/>
      <c r="BC535" s="52"/>
      <c r="BD535" s="63"/>
      <c r="BE535" s="52"/>
      <c r="BF535" s="52"/>
      <c r="BG535" s="52">
        <f t="shared" si="5620"/>
        <v>24</v>
      </c>
      <c r="BH535" s="52">
        <f t="shared" si="5621"/>
        <v>24</v>
      </c>
      <c r="BN535" s="44" t="s">
        <v>110</v>
      </c>
      <c r="BO535" s="45" t="s">
        <v>116</v>
      </c>
      <c r="BP535" s="45" t="s">
        <v>112</v>
      </c>
      <c r="BQ535" s="45" t="s">
        <v>121</v>
      </c>
      <c r="BR535" s="45">
        <v>215.21600000000001</v>
      </c>
      <c r="BS535" s="45">
        <v>4</v>
      </c>
      <c r="BT535" s="45">
        <v>73</v>
      </c>
      <c r="BU535" s="45">
        <v>1</v>
      </c>
      <c r="BV535" s="45">
        <v>1</v>
      </c>
      <c r="BW535" s="45">
        <v>1</v>
      </c>
      <c r="BX535" s="104">
        <v>70</v>
      </c>
      <c r="BY535" s="99">
        <f t="shared" si="5622"/>
        <v>24</v>
      </c>
      <c r="BZ535" s="62"/>
      <c r="CA535" s="58">
        <f t="shared" ref="CA535:CA536" si="5730">SUM(BZ535)*BU535</f>
        <v>0</v>
      </c>
      <c r="CB535" s="62"/>
      <c r="CC535" s="58">
        <f t="shared" si="5707"/>
        <v>0</v>
      </c>
      <c r="CD535" s="62">
        <v>0</v>
      </c>
      <c r="CE535" s="58">
        <f t="shared" ref="CE535:CE536" si="5731">SUM(CD535)*BV535</f>
        <v>0</v>
      </c>
      <c r="CF535" s="62">
        <v>24</v>
      </c>
      <c r="CG535" s="58">
        <f t="shared" ref="CG535:CG536" si="5732">SUM(CF535)*BW535</f>
        <v>24</v>
      </c>
      <c r="CH535" s="62"/>
      <c r="CI535" s="58">
        <f t="shared" ref="CI535:CI536" si="5733">SUM(CH535)*BV535*5</f>
        <v>0</v>
      </c>
      <c r="CJ535" s="51">
        <f t="shared" ref="CJ535:CJ536" si="5734">SUM(BW535*DJ535*2+BW535*DL535*2)</f>
        <v>0</v>
      </c>
      <c r="CK535" s="51">
        <v>2</v>
      </c>
      <c r="CL535" s="62"/>
      <c r="CM535" s="58"/>
      <c r="CN535" s="62"/>
      <c r="CO535" s="51">
        <f t="shared" ref="CO535:CO536" si="5735">SUM(CN535)*3*BT535/5</f>
        <v>0</v>
      </c>
      <c r="CP535" s="62"/>
      <c r="CQ535" s="100">
        <f t="shared" ref="CQ535:CQ536" si="5736">SUM(CP535*BT535*(30+4))</f>
        <v>0</v>
      </c>
      <c r="CR535" s="62"/>
      <c r="CS535" s="52">
        <f t="shared" ref="CS535:CS536" si="5737">SUM(CR535*BT535*3)</f>
        <v>0</v>
      </c>
      <c r="CT535" s="62"/>
      <c r="CU535" s="51">
        <f t="shared" ref="CU535:CU536" si="5738">SUM(CT535*BT535/3)</f>
        <v>0</v>
      </c>
      <c r="CV535" s="62"/>
      <c r="CW535" s="51">
        <f t="shared" ref="CW535:CW536" si="5739">SUM(CV535*BT535*2/3)</f>
        <v>0</v>
      </c>
      <c r="CX535" s="62"/>
      <c r="CY535" s="58">
        <f t="shared" ref="CY535:CY536" si="5740">SUM(CX535*BT535)</f>
        <v>0</v>
      </c>
      <c r="CZ535" s="62"/>
      <c r="DA535" s="58">
        <f t="shared" ref="DA535:DA536" si="5741">SUM(CZ535*BV535)</f>
        <v>0</v>
      </c>
      <c r="DB535" s="62"/>
      <c r="DC535" s="51">
        <f t="shared" ref="DC535:DC536" si="5742">SUM(DB535*BT535*2)</f>
        <v>0</v>
      </c>
      <c r="DD535" s="62">
        <v>2</v>
      </c>
      <c r="DE535" s="51">
        <f>DD535*BW535*6</f>
        <v>12</v>
      </c>
      <c r="DF535" s="63"/>
      <c r="DG535" s="52"/>
      <c r="DH535" s="63"/>
      <c r="DI535" s="52"/>
      <c r="DJ535" s="63"/>
      <c r="DK535" s="52"/>
      <c r="DL535" s="63"/>
      <c r="DM535" s="52"/>
      <c r="DN535" s="63"/>
      <c r="DO535" s="52"/>
      <c r="DP535" s="63"/>
      <c r="DQ535" s="52"/>
      <c r="DR535" s="52"/>
      <c r="DS535" s="52">
        <f t="shared" si="5633"/>
        <v>38</v>
      </c>
      <c r="DT535" s="52">
        <f t="shared" si="5634"/>
        <v>36</v>
      </c>
      <c r="DZ535" s="95"/>
      <c r="EA535" s="112"/>
      <c r="EB535" s="112"/>
      <c r="EJ535" s="31">
        <f t="shared" si="5635"/>
        <v>140</v>
      </c>
      <c r="EK535" s="31">
        <f t="shared" si="5636"/>
        <v>36</v>
      </c>
      <c r="EL535" s="31">
        <f t="shared" si="5637"/>
        <v>0</v>
      </c>
      <c r="EM535" s="30">
        <f t="shared" si="5638"/>
        <v>0</v>
      </c>
      <c r="EN535" s="31">
        <f t="shared" si="5639"/>
        <v>0</v>
      </c>
      <c r="EO535" s="31">
        <f t="shared" si="5640"/>
        <v>0</v>
      </c>
      <c r="EP535" s="31">
        <f t="shared" si="5641"/>
        <v>0</v>
      </c>
      <c r="EQ535" s="31">
        <f t="shared" si="5642"/>
        <v>0</v>
      </c>
      <c r="ER535" s="31">
        <f t="shared" si="5643"/>
        <v>36</v>
      </c>
      <c r="ES535" s="31">
        <f t="shared" si="5644"/>
        <v>36</v>
      </c>
      <c r="ET535" s="31">
        <f t="shared" si="5645"/>
        <v>0</v>
      </c>
      <c r="EU535" s="31">
        <f t="shared" si="5646"/>
        <v>0</v>
      </c>
      <c r="EV535" s="31">
        <f t="shared" si="5647"/>
        <v>0</v>
      </c>
      <c r="EW535" s="30">
        <f t="shared" si="5648"/>
        <v>2</v>
      </c>
      <c r="EX535" s="31">
        <f t="shared" si="5649"/>
        <v>0</v>
      </c>
      <c r="EY535" s="31">
        <f t="shared" si="5650"/>
        <v>0</v>
      </c>
      <c r="EZ535" s="31">
        <f t="shared" si="5651"/>
        <v>0</v>
      </c>
      <c r="FA535" s="31">
        <f t="shared" si="5652"/>
        <v>0</v>
      </c>
      <c r="FB535" s="31">
        <f t="shared" si="5653"/>
        <v>0</v>
      </c>
      <c r="FC535" s="31">
        <f t="shared" si="5654"/>
        <v>0</v>
      </c>
      <c r="FD535" s="31">
        <f t="shared" si="5655"/>
        <v>0</v>
      </c>
      <c r="FE535" s="31">
        <f t="shared" si="5656"/>
        <v>0</v>
      </c>
      <c r="FF535" s="31">
        <f t="shared" si="5657"/>
        <v>0</v>
      </c>
      <c r="FG535" s="30">
        <f t="shared" si="5658"/>
        <v>0</v>
      </c>
      <c r="FH535" s="31">
        <f t="shared" si="5659"/>
        <v>0</v>
      </c>
      <c r="FI535" s="31">
        <f t="shared" si="5660"/>
        <v>0</v>
      </c>
      <c r="FJ535" s="31">
        <f t="shared" si="5661"/>
        <v>0</v>
      </c>
      <c r="FK535" s="31">
        <f t="shared" si="5662"/>
        <v>0</v>
      </c>
      <c r="FL535" s="31">
        <f t="shared" si="5663"/>
        <v>0</v>
      </c>
      <c r="FM535" s="31">
        <f t="shared" si="5664"/>
        <v>0</v>
      </c>
      <c r="FN535" s="31">
        <f t="shared" si="5665"/>
        <v>0</v>
      </c>
      <c r="FO535" s="31">
        <f t="shared" si="5666"/>
        <v>0</v>
      </c>
      <c r="FP535" s="31">
        <f t="shared" si="5667"/>
        <v>4</v>
      </c>
      <c r="FQ535" s="31">
        <f t="shared" si="5668"/>
        <v>24</v>
      </c>
      <c r="FS535" s="31">
        <f t="shared" si="5669"/>
        <v>0</v>
      </c>
      <c r="FT535" s="31">
        <f t="shared" si="5670"/>
        <v>0</v>
      </c>
      <c r="FU535" s="31">
        <f t="shared" si="5671"/>
        <v>0</v>
      </c>
      <c r="FV535" s="31">
        <f t="shared" si="5672"/>
        <v>0</v>
      </c>
      <c r="FW535" s="31">
        <f t="shared" si="5673"/>
        <v>0</v>
      </c>
      <c r="FX535" s="31">
        <f t="shared" si="5674"/>
        <v>0</v>
      </c>
      <c r="FY535" s="31">
        <f t="shared" si="5675"/>
        <v>0</v>
      </c>
      <c r="FZ535" s="31">
        <f t="shared" si="5676"/>
        <v>0</v>
      </c>
      <c r="GA535" s="31">
        <f t="shared" si="5677"/>
        <v>0</v>
      </c>
      <c r="GB535" s="31">
        <f t="shared" si="5678"/>
        <v>0</v>
      </c>
      <c r="GC535" s="31">
        <f t="shared" si="5679"/>
        <v>0</v>
      </c>
      <c r="GD535" s="31">
        <f t="shared" si="5680"/>
        <v>0</v>
      </c>
      <c r="GE535" s="97">
        <f t="shared" si="5681"/>
        <v>62</v>
      </c>
      <c r="GF535" s="98">
        <f t="shared" si="5682"/>
        <v>60</v>
      </c>
      <c r="GL535" s="30"/>
      <c r="GM535" s="30"/>
      <c r="GN535" s="47"/>
      <c r="GO535" s="47"/>
      <c r="GP535" s="48"/>
    </row>
    <row r="536" spans="1:200" s="31" customFormat="1" ht="24.95" hidden="1" customHeight="1">
      <c r="B536" s="44" t="s">
        <v>110</v>
      </c>
      <c r="C536" s="109" t="s">
        <v>116</v>
      </c>
      <c r="D536" s="109" t="s">
        <v>112</v>
      </c>
      <c r="E536" s="45" t="s">
        <v>121</v>
      </c>
      <c r="F536" s="45">
        <v>413.41500000000002</v>
      </c>
      <c r="G536" s="109">
        <v>7</v>
      </c>
      <c r="H536" s="45">
        <v>166</v>
      </c>
      <c r="I536" s="45">
        <v>2</v>
      </c>
      <c r="J536" s="45">
        <v>2</v>
      </c>
      <c r="K536" s="45">
        <v>1</v>
      </c>
      <c r="L536" s="113">
        <v>74</v>
      </c>
      <c r="M536" s="99">
        <f>SUM(N536+P536+R536+T536+V536)</f>
        <v>12</v>
      </c>
      <c r="N536" s="62"/>
      <c r="O536" s="58">
        <f>SUM(N536)*I536</f>
        <v>0</v>
      </c>
      <c r="P536" s="62"/>
      <c r="Q536" s="58">
        <f>J536*P536</f>
        <v>0</v>
      </c>
      <c r="R536" s="62">
        <v>0</v>
      </c>
      <c r="S536" s="58">
        <f>SUM(R536)*J536</f>
        <v>0</v>
      </c>
      <c r="T536" s="62">
        <v>12</v>
      </c>
      <c r="U536" s="58">
        <f>SUM(T536)*K536</f>
        <v>12</v>
      </c>
      <c r="V536" s="62"/>
      <c r="W536" s="58">
        <f>SUM(V536)*J536*5</f>
        <v>0</v>
      </c>
      <c r="X536" s="51">
        <f>SUM(K536*AX536*2+K536*AZ536*2)</f>
        <v>0</v>
      </c>
      <c r="Y536" s="51">
        <v>0</v>
      </c>
      <c r="Z536" s="62"/>
      <c r="AA536" s="58"/>
      <c r="AB536" s="62"/>
      <c r="AC536" s="51">
        <f>SUM(AB536)*3*H536/5</f>
        <v>0</v>
      </c>
      <c r="AD536" s="62"/>
      <c r="AE536" s="100">
        <f>SUM(AD536*H536*(30+4))</f>
        <v>0</v>
      </c>
      <c r="AF536" s="62"/>
      <c r="AG536" s="52">
        <f>SUM(AF536*H536*3)</f>
        <v>0</v>
      </c>
      <c r="AH536" s="62"/>
      <c r="AI536" s="51">
        <f>SUM(AH536*H536/3)</f>
        <v>0</v>
      </c>
      <c r="AJ536" s="62"/>
      <c r="AK536" s="51">
        <f>SUM(AJ536*H536*2/3)</f>
        <v>0</v>
      </c>
      <c r="AL536" s="62"/>
      <c r="AM536" s="58">
        <f>SUM(AL536*H536)</f>
        <v>0</v>
      </c>
      <c r="AN536" s="62"/>
      <c r="AO536" s="58">
        <f>SUM(AN536*J536)</f>
        <v>0</v>
      </c>
      <c r="AP536" s="62"/>
      <c r="AQ536" s="51">
        <f>SUM(AP536*H536*2)</f>
        <v>0</v>
      </c>
      <c r="AR536" s="62">
        <v>2</v>
      </c>
      <c r="AS536" s="51">
        <f t="shared" ref="AS536:AS538" si="5743">AR536*K536*6</f>
        <v>12</v>
      </c>
      <c r="AT536" s="63"/>
      <c r="AU536" s="52"/>
      <c r="AV536" s="63"/>
      <c r="AW536" s="52"/>
      <c r="AX536" s="63"/>
      <c r="AY536" s="52"/>
      <c r="AZ536" s="63"/>
      <c r="BA536" s="52"/>
      <c r="BB536" s="63"/>
      <c r="BC536" s="52"/>
      <c r="BD536" s="63"/>
      <c r="BE536" s="52"/>
      <c r="BF536" s="52"/>
      <c r="BG536" s="52">
        <f t="shared" si="5620"/>
        <v>24</v>
      </c>
      <c r="BH536" s="52">
        <f t="shared" si="5621"/>
        <v>24</v>
      </c>
      <c r="BN536" s="44" t="s">
        <v>110</v>
      </c>
      <c r="BO536" s="109" t="s">
        <v>116</v>
      </c>
      <c r="BP536" s="45" t="s">
        <v>112</v>
      </c>
      <c r="BQ536" s="45" t="s">
        <v>121</v>
      </c>
      <c r="BR536" s="45">
        <v>315.31700000000001</v>
      </c>
      <c r="BS536" s="45">
        <v>6</v>
      </c>
      <c r="BT536" s="45">
        <v>55</v>
      </c>
      <c r="BU536" s="45">
        <v>1</v>
      </c>
      <c r="BV536" s="45">
        <v>1</v>
      </c>
      <c r="BW536" s="45">
        <v>1</v>
      </c>
      <c r="BX536" s="44">
        <v>70</v>
      </c>
      <c r="BY536" s="99">
        <f t="shared" si="5622"/>
        <v>18</v>
      </c>
      <c r="BZ536" s="62"/>
      <c r="CA536" s="58">
        <f t="shared" si="5730"/>
        <v>0</v>
      </c>
      <c r="CB536" s="62"/>
      <c r="CC536" s="58">
        <f t="shared" si="5707"/>
        <v>0</v>
      </c>
      <c r="CD536" s="62">
        <v>0</v>
      </c>
      <c r="CE536" s="58">
        <f t="shared" si="5731"/>
        <v>0</v>
      </c>
      <c r="CF536" s="62">
        <v>18</v>
      </c>
      <c r="CG536" s="58">
        <f t="shared" si="5732"/>
        <v>18</v>
      </c>
      <c r="CH536" s="62"/>
      <c r="CI536" s="58">
        <f t="shared" si="5733"/>
        <v>0</v>
      </c>
      <c r="CJ536" s="51">
        <f t="shared" si="5734"/>
        <v>0</v>
      </c>
      <c r="CK536" s="51">
        <v>2</v>
      </c>
      <c r="CL536" s="62"/>
      <c r="CM536" s="58"/>
      <c r="CN536" s="62"/>
      <c r="CO536" s="51">
        <f t="shared" si="5735"/>
        <v>0</v>
      </c>
      <c r="CP536" s="62"/>
      <c r="CQ536" s="100">
        <f t="shared" si="5736"/>
        <v>0</v>
      </c>
      <c r="CR536" s="62"/>
      <c r="CS536" s="52">
        <f t="shared" si="5737"/>
        <v>0</v>
      </c>
      <c r="CT536" s="62"/>
      <c r="CU536" s="51">
        <f t="shared" si="5738"/>
        <v>0</v>
      </c>
      <c r="CV536" s="62"/>
      <c r="CW536" s="51">
        <f t="shared" si="5739"/>
        <v>0</v>
      </c>
      <c r="CX536" s="62"/>
      <c r="CY536" s="58">
        <f t="shared" si="5740"/>
        <v>0</v>
      </c>
      <c r="CZ536" s="62"/>
      <c r="DA536" s="58">
        <f t="shared" si="5741"/>
        <v>0</v>
      </c>
      <c r="DB536" s="62"/>
      <c r="DC536" s="51">
        <f t="shared" si="5742"/>
        <v>0</v>
      </c>
      <c r="DD536" s="62">
        <v>2</v>
      </c>
      <c r="DE536" s="51">
        <f>DD536*BW536*6</f>
        <v>12</v>
      </c>
      <c r="DF536" s="63"/>
      <c r="DG536" s="52"/>
      <c r="DH536" s="63"/>
      <c r="DI536" s="52"/>
      <c r="DJ536" s="63"/>
      <c r="DK536" s="52"/>
      <c r="DL536" s="63"/>
      <c r="DM536" s="52"/>
      <c r="DN536" s="63"/>
      <c r="DO536" s="52"/>
      <c r="DP536" s="63"/>
      <c r="DQ536" s="52"/>
      <c r="DR536" s="52"/>
      <c r="DS536" s="52">
        <f t="shared" si="5633"/>
        <v>32</v>
      </c>
      <c r="DT536" s="52">
        <f t="shared" si="5634"/>
        <v>30</v>
      </c>
      <c r="DZ536" s="95"/>
      <c r="EA536" s="112"/>
      <c r="EB536" s="112"/>
      <c r="EJ536" s="31">
        <f t="shared" si="5635"/>
        <v>144</v>
      </c>
      <c r="EK536" s="31">
        <f t="shared" si="5636"/>
        <v>30</v>
      </c>
      <c r="EL536" s="31">
        <f t="shared" si="5637"/>
        <v>0</v>
      </c>
      <c r="EM536" s="30">
        <f t="shared" si="5638"/>
        <v>0</v>
      </c>
      <c r="EN536" s="31">
        <f t="shared" si="5639"/>
        <v>0</v>
      </c>
      <c r="EO536" s="31">
        <f t="shared" si="5640"/>
        <v>0</v>
      </c>
      <c r="EP536" s="31">
        <f t="shared" si="5641"/>
        <v>0</v>
      </c>
      <c r="EQ536" s="31">
        <f t="shared" si="5642"/>
        <v>0</v>
      </c>
      <c r="ER536" s="31">
        <f t="shared" si="5643"/>
        <v>30</v>
      </c>
      <c r="ES536" s="31">
        <f t="shared" si="5644"/>
        <v>30</v>
      </c>
      <c r="ET536" s="31">
        <f t="shared" si="5645"/>
        <v>0</v>
      </c>
      <c r="EU536" s="31">
        <f t="shared" si="5646"/>
        <v>0</v>
      </c>
      <c r="EV536" s="31">
        <f t="shared" si="5647"/>
        <v>0</v>
      </c>
      <c r="EW536" s="30">
        <f t="shared" si="5648"/>
        <v>2</v>
      </c>
      <c r="EX536" s="31">
        <f t="shared" si="5649"/>
        <v>0</v>
      </c>
      <c r="EY536" s="31">
        <f t="shared" si="5650"/>
        <v>0</v>
      </c>
      <c r="EZ536" s="31">
        <f t="shared" si="5651"/>
        <v>0</v>
      </c>
      <c r="FA536" s="31">
        <f t="shared" si="5652"/>
        <v>0</v>
      </c>
      <c r="FB536" s="31">
        <f t="shared" si="5653"/>
        <v>0</v>
      </c>
      <c r="FC536" s="31">
        <f t="shared" si="5654"/>
        <v>0</v>
      </c>
      <c r="FD536" s="31">
        <f t="shared" si="5655"/>
        <v>0</v>
      </c>
      <c r="FE536" s="31">
        <f t="shared" si="5656"/>
        <v>0</v>
      </c>
      <c r="FF536" s="31">
        <f t="shared" si="5657"/>
        <v>0</v>
      </c>
      <c r="FG536" s="30">
        <f t="shared" si="5658"/>
        <v>0</v>
      </c>
      <c r="FH536" s="31">
        <f t="shared" si="5659"/>
        <v>0</v>
      </c>
      <c r="FI536" s="31">
        <f t="shared" si="5660"/>
        <v>0</v>
      </c>
      <c r="FJ536" s="31">
        <f t="shared" si="5661"/>
        <v>0</v>
      </c>
      <c r="FK536" s="31">
        <f t="shared" si="5662"/>
        <v>0</v>
      </c>
      <c r="FL536" s="31">
        <f t="shared" si="5663"/>
        <v>0</v>
      </c>
      <c r="FM536" s="31">
        <f t="shared" si="5664"/>
        <v>0</v>
      </c>
      <c r="FN536" s="31">
        <f t="shared" si="5665"/>
        <v>0</v>
      </c>
      <c r="FO536" s="31">
        <f t="shared" si="5666"/>
        <v>0</v>
      </c>
      <c r="FP536" s="31">
        <f t="shared" si="5667"/>
        <v>4</v>
      </c>
      <c r="FQ536" s="31">
        <f t="shared" si="5668"/>
        <v>24</v>
      </c>
      <c r="FS536" s="31">
        <f t="shared" si="5669"/>
        <v>0</v>
      </c>
      <c r="FT536" s="31">
        <f t="shared" si="5670"/>
        <v>0</v>
      </c>
      <c r="FU536" s="31">
        <f t="shared" si="5671"/>
        <v>0</v>
      </c>
      <c r="FV536" s="31">
        <f t="shared" si="5672"/>
        <v>0</v>
      </c>
      <c r="FW536" s="31">
        <f t="shared" si="5673"/>
        <v>0</v>
      </c>
      <c r="FX536" s="31">
        <f t="shared" si="5674"/>
        <v>0</v>
      </c>
      <c r="FY536" s="31">
        <f t="shared" si="5675"/>
        <v>0</v>
      </c>
      <c r="FZ536" s="31">
        <f t="shared" si="5676"/>
        <v>0</v>
      </c>
      <c r="GA536" s="31">
        <f t="shared" si="5677"/>
        <v>0</v>
      </c>
      <c r="GB536" s="31">
        <f t="shared" si="5678"/>
        <v>0</v>
      </c>
      <c r="GC536" s="31">
        <f t="shared" si="5679"/>
        <v>0</v>
      </c>
      <c r="GD536" s="31">
        <f t="shared" si="5680"/>
        <v>0</v>
      </c>
      <c r="GE536" s="97">
        <f t="shared" si="5681"/>
        <v>56</v>
      </c>
      <c r="GF536" s="98">
        <f t="shared" si="5682"/>
        <v>54</v>
      </c>
      <c r="GL536" s="30"/>
      <c r="GM536" s="30"/>
      <c r="GN536" s="47"/>
      <c r="GO536" s="47"/>
      <c r="GP536" s="48"/>
    </row>
    <row r="537" spans="1:200" s="31" customFormat="1" ht="24.95" hidden="1" customHeight="1">
      <c r="B537" s="44" t="s">
        <v>110</v>
      </c>
      <c r="C537" s="109" t="s">
        <v>116</v>
      </c>
      <c r="D537" s="109" t="s">
        <v>112</v>
      </c>
      <c r="E537" s="45" t="s">
        <v>121</v>
      </c>
      <c r="F537" s="45">
        <v>421</v>
      </c>
      <c r="G537" s="109">
        <v>7</v>
      </c>
      <c r="H537" s="45">
        <v>25</v>
      </c>
      <c r="I537" s="45">
        <v>1</v>
      </c>
      <c r="J537" s="45">
        <v>1</v>
      </c>
      <c r="K537" s="45">
        <v>1</v>
      </c>
      <c r="L537" s="113">
        <v>74</v>
      </c>
      <c r="M537" s="99">
        <f t="shared" ref="M537:M538" si="5744">SUM(N537+P537+R537+T537+V537)</f>
        <v>0</v>
      </c>
      <c r="N537" s="62"/>
      <c r="O537" s="58">
        <f t="shared" ref="O537:O538" si="5745">SUM(N537)*I537</f>
        <v>0</v>
      </c>
      <c r="P537" s="62"/>
      <c r="Q537" s="58">
        <f t="shared" ref="Q537:Q538" si="5746">J537*P537</f>
        <v>0</v>
      </c>
      <c r="R537" s="62">
        <v>0</v>
      </c>
      <c r="S537" s="58">
        <f t="shared" ref="S537:S538" si="5747">SUM(R537)*J537</f>
        <v>0</v>
      </c>
      <c r="T537" s="62">
        <v>0</v>
      </c>
      <c r="U537" s="58">
        <f t="shared" ref="U537:U538" si="5748">SUM(T537)*K537</f>
        <v>0</v>
      </c>
      <c r="V537" s="62"/>
      <c r="W537" s="58">
        <f t="shared" ref="W537:W538" si="5749">SUM(V537)*J537*5</f>
        <v>0</v>
      </c>
      <c r="X537" s="51">
        <f t="shared" ref="X537" si="5750">SUM(K537*AX537*2+K537*AZ537*2)</f>
        <v>0</v>
      </c>
      <c r="Y537" s="51">
        <v>0</v>
      </c>
      <c r="Z537" s="62"/>
      <c r="AA537" s="58"/>
      <c r="AB537" s="62"/>
      <c r="AC537" s="51">
        <f t="shared" ref="AC537" si="5751">SUM(AB537)*3*H537/5</f>
        <v>0</v>
      </c>
      <c r="AD537" s="62"/>
      <c r="AE537" s="100">
        <f t="shared" ref="AE537" si="5752">SUM(AD537*H537*(30+4))</f>
        <v>0</v>
      </c>
      <c r="AF537" s="62"/>
      <c r="AG537" s="52">
        <f t="shared" ref="AG537" si="5753">SUM(AF537*H537*3)</f>
        <v>0</v>
      </c>
      <c r="AH537" s="62"/>
      <c r="AI537" s="51">
        <f t="shared" ref="AI537" si="5754">SUM(AH537*H537/3)</f>
        <v>0</v>
      </c>
      <c r="AJ537" s="62"/>
      <c r="AK537" s="51">
        <f t="shared" ref="AK537" si="5755">SUM(AJ537*H537*2/3)</f>
        <v>0</v>
      </c>
      <c r="AL537" s="62"/>
      <c r="AM537" s="58">
        <f t="shared" ref="AM537" si="5756">SUM(AL537*H537)</f>
        <v>0</v>
      </c>
      <c r="AN537" s="62"/>
      <c r="AO537" s="58">
        <f t="shared" ref="AO537" si="5757">SUM(AN537*J537)</f>
        <v>0</v>
      </c>
      <c r="AP537" s="62"/>
      <c r="AQ537" s="51">
        <f t="shared" ref="AQ537" si="5758">SUM(AP537*H537*2)</f>
        <v>0</v>
      </c>
      <c r="AR537" s="62">
        <v>1</v>
      </c>
      <c r="AS537" s="51">
        <f t="shared" si="5743"/>
        <v>6</v>
      </c>
      <c r="AT537" s="63"/>
      <c r="AU537" s="52"/>
      <c r="AV537" s="63"/>
      <c r="AW537" s="52"/>
      <c r="AX537" s="63"/>
      <c r="AY537" s="52"/>
      <c r="AZ537" s="63"/>
      <c r="BA537" s="52"/>
      <c r="BB537" s="63"/>
      <c r="BC537" s="52"/>
      <c r="BD537" s="63"/>
      <c r="BE537" s="52"/>
      <c r="BF537" s="52"/>
      <c r="BG537" s="52">
        <f t="shared" si="5620"/>
        <v>6</v>
      </c>
      <c r="BH537" s="52">
        <f t="shared" si="5621"/>
        <v>6</v>
      </c>
      <c r="BN537" s="44" t="s">
        <v>110</v>
      </c>
      <c r="BO537" s="109" t="s">
        <v>116</v>
      </c>
      <c r="BP537" s="109" t="s">
        <v>112</v>
      </c>
      <c r="BQ537" s="45" t="s">
        <v>121</v>
      </c>
      <c r="BR537" s="45">
        <v>413.41500000000002</v>
      </c>
      <c r="BS537" s="109">
        <v>8</v>
      </c>
      <c r="BT537" s="45">
        <v>166</v>
      </c>
      <c r="BU537" s="45">
        <v>1</v>
      </c>
      <c r="BV537" s="45">
        <v>1</v>
      </c>
      <c r="BW537" s="45">
        <v>1</v>
      </c>
      <c r="BX537" s="113">
        <v>74</v>
      </c>
      <c r="BY537" s="99">
        <f>SUM(BZ537+CB537+CD537+CF537+CH537)</f>
        <v>0</v>
      </c>
      <c r="BZ537" s="62"/>
      <c r="CA537" s="58">
        <f>SUM(BZ537)*BU537</f>
        <v>0</v>
      </c>
      <c r="CB537" s="62"/>
      <c r="CC537" s="58">
        <f>BV537*CB537</f>
        <v>0</v>
      </c>
      <c r="CD537" s="62">
        <v>0</v>
      </c>
      <c r="CE537" s="58">
        <f>SUM(CD537)*BV537</f>
        <v>0</v>
      </c>
      <c r="CF537" s="62">
        <v>0</v>
      </c>
      <c r="CG537" s="58">
        <f>SUM(CF537)*BW537</f>
        <v>0</v>
      </c>
      <c r="CH537" s="62"/>
      <c r="CI537" s="58">
        <f>SUM(CH537)*BV537*5</f>
        <v>0</v>
      </c>
      <c r="CJ537" s="51">
        <f>SUM(BW537*DJ537*2+BW537*DL537*2)</f>
        <v>0</v>
      </c>
      <c r="CK537" s="51">
        <v>0</v>
      </c>
      <c r="CL537" s="62"/>
      <c r="CM537" s="58"/>
      <c r="CN537" s="62"/>
      <c r="CO537" s="51">
        <f>SUM(CN537)*3*BT537/5</f>
        <v>0</v>
      </c>
      <c r="CP537" s="62"/>
      <c r="CQ537" s="100">
        <f>SUM(CP537*BT537*(30+4))</f>
        <v>0</v>
      </c>
      <c r="CR537" s="62"/>
      <c r="CS537" s="52">
        <f>SUM(CR537*BT537*3)</f>
        <v>0</v>
      </c>
      <c r="CT537" s="62"/>
      <c r="CU537" s="51">
        <f>SUM(CT537*BT537/3)</f>
        <v>0</v>
      </c>
      <c r="CV537" s="62"/>
      <c r="CW537" s="51">
        <f>SUM(CV537*BT537*2/3)</f>
        <v>0</v>
      </c>
      <c r="CX537" s="62"/>
      <c r="CY537" s="58">
        <f>SUM(CX537*BT537)</f>
        <v>0</v>
      </c>
      <c r="CZ537" s="62"/>
      <c r="DA537" s="58">
        <f>SUM(CZ537*BV537)</f>
        <v>0</v>
      </c>
      <c r="DB537" s="62"/>
      <c r="DC537" s="51">
        <f>SUM(DB537*BT537*2)</f>
        <v>0</v>
      </c>
      <c r="DD537" s="62">
        <v>2</v>
      </c>
      <c r="DE537" s="51">
        <f t="shared" ref="DE537:DE539" si="5759">DD537*BW537*6</f>
        <v>12</v>
      </c>
      <c r="DF537" s="63"/>
      <c r="DG537" s="52"/>
      <c r="DH537" s="63"/>
      <c r="DI537" s="52"/>
      <c r="DJ537" s="63"/>
      <c r="DK537" s="52"/>
      <c r="DL537" s="63"/>
      <c r="DM537" s="52"/>
      <c r="DN537" s="63"/>
      <c r="DO537" s="52"/>
      <c r="DP537" s="63"/>
      <c r="DQ537" s="52"/>
      <c r="DR537" s="52"/>
      <c r="DS537" s="52">
        <f t="shared" si="5633"/>
        <v>12</v>
      </c>
      <c r="DT537" s="52">
        <f t="shared" si="5634"/>
        <v>12</v>
      </c>
      <c r="DZ537" s="95"/>
      <c r="EA537" s="112"/>
      <c r="EB537" s="112"/>
      <c r="EJ537" s="31">
        <f t="shared" si="5635"/>
        <v>148</v>
      </c>
      <c r="EK537" s="31">
        <f t="shared" si="5636"/>
        <v>0</v>
      </c>
      <c r="EL537" s="31">
        <f t="shared" si="5637"/>
        <v>0</v>
      </c>
      <c r="EM537" s="30">
        <f t="shared" si="5638"/>
        <v>0</v>
      </c>
      <c r="EN537" s="31">
        <f t="shared" si="5639"/>
        <v>0</v>
      </c>
      <c r="EO537" s="31">
        <f t="shared" si="5640"/>
        <v>0</v>
      </c>
      <c r="EP537" s="31">
        <f t="shared" si="5641"/>
        <v>0</v>
      </c>
      <c r="EQ537" s="31">
        <f t="shared" si="5642"/>
        <v>0</v>
      </c>
      <c r="ER537" s="31">
        <f t="shared" si="5643"/>
        <v>0</v>
      </c>
      <c r="ES537" s="31">
        <f t="shared" si="5644"/>
        <v>0</v>
      </c>
      <c r="ET537" s="31">
        <f t="shared" si="5645"/>
        <v>0</v>
      </c>
      <c r="EU537" s="31">
        <f t="shared" si="5646"/>
        <v>0</v>
      </c>
      <c r="EV537" s="31">
        <f t="shared" si="5647"/>
        <v>0</v>
      </c>
      <c r="EW537" s="30">
        <f t="shared" si="5648"/>
        <v>0</v>
      </c>
      <c r="EX537" s="31">
        <f t="shared" si="5649"/>
        <v>0</v>
      </c>
      <c r="EY537" s="31">
        <f t="shared" si="5650"/>
        <v>0</v>
      </c>
      <c r="EZ537" s="31">
        <f t="shared" si="5651"/>
        <v>0</v>
      </c>
      <c r="FA537" s="31">
        <f t="shared" si="5652"/>
        <v>0</v>
      </c>
      <c r="FB537" s="31">
        <f t="shared" si="5653"/>
        <v>0</v>
      </c>
      <c r="FC537" s="31">
        <f t="shared" si="5654"/>
        <v>0</v>
      </c>
      <c r="FD537" s="31">
        <f t="shared" si="5655"/>
        <v>0</v>
      </c>
      <c r="FE537" s="31">
        <f t="shared" si="5656"/>
        <v>0</v>
      </c>
      <c r="FF537" s="31">
        <f t="shared" si="5657"/>
        <v>0</v>
      </c>
      <c r="FG537" s="30">
        <f t="shared" si="5658"/>
        <v>0</v>
      </c>
      <c r="FH537" s="31">
        <f t="shared" si="5659"/>
        <v>0</v>
      </c>
      <c r="FI537" s="31">
        <f t="shared" si="5660"/>
        <v>0</v>
      </c>
      <c r="FJ537" s="31">
        <f t="shared" si="5661"/>
        <v>0</v>
      </c>
      <c r="FK537" s="31">
        <f t="shared" si="5662"/>
        <v>0</v>
      </c>
      <c r="FL537" s="31">
        <f t="shared" si="5663"/>
        <v>0</v>
      </c>
      <c r="FM537" s="31">
        <f t="shared" si="5664"/>
        <v>0</v>
      </c>
      <c r="FN537" s="31">
        <f t="shared" si="5665"/>
        <v>0</v>
      </c>
      <c r="FO537" s="31">
        <f t="shared" si="5666"/>
        <v>0</v>
      </c>
      <c r="FP537" s="31">
        <f t="shared" si="5667"/>
        <v>3</v>
      </c>
      <c r="FQ537" s="31">
        <f t="shared" si="5668"/>
        <v>18</v>
      </c>
      <c r="FS537" s="31">
        <f t="shared" si="5669"/>
        <v>0</v>
      </c>
      <c r="FT537" s="31">
        <f t="shared" si="5670"/>
        <v>0</v>
      </c>
      <c r="FU537" s="31">
        <f t="shared" si="5671"/>
        <v>0</v>
      </c>
      <c r="FV537" s="31">
        <f t="shared" si="5672"/>
        <v>0</v>
      </c>
      <c r="FW537" s="31">
        <f t="shared" si="5673"/>
        <v>0</v>
      </c>
      <c r="FX537" s="31">
        <f t="shared" si="5674"/>
        <v>0</v>
      </c>
      <c r="FY537" s="31">
        <f t="shared" si="5675"/>
        <v>0</v>
      </c>
      <c r="FZ537" s="31">
        <f t="shared" si="5676"/>
        <v>0</v>
      </c>
      <c r="GA537" s="31">
        <f t="shared" si="5677"/>
        <v>0</v>
      </c>
      <c r="GB537" s="31">
        <f t="shared" si="5678"/>
        <v>0</v>
      </c>
      <c r="GC537" s="31">
        <f t="shared" si="5679"/>
        <v>0</v>
      </c>
      <c r="GD537" s="31">
        <f t="shared" si="5680"/>
        <v>0</v>
      </c>
      <c r="GE537" s="97">
        <f t="shared" si="5681"/>
        <v>18</v>
      </c>
      <c r="GF537" s="98">
        <f t="shared" si="5682"/>
        <v>18</v>
      </c>
      <c r="GL537" s="30"/>
      <c r="GM537" s="30"/>
      <c r="GN537" s="47"/>
      <c r="GO537" s="47"/>
      <c r="GP537" s="48"/>
    </row>
    <row r="538" spans="1:200" s="31" customFormat="1" ht="24.95" hidden="1" customHeight="1">
      <c r="B538" s="44" t="s">
        <v>110</v>
      </c>
      <c r="C538" s="45" t="s">
        <v>147</v>
      </c>
      <c r="D538" s="109" t="s">
        <v>112</v>
      </c>
      <c r="E538" s="45" t="s">
        <v>148</v>
      </c>
      <c r="F538" s="45">
        <v>430</v>
      </c>
      <c r="G538" s="45">
        <v>7</v>
      </c>
      <c r="H538" s="45">
        <v>72</v>
      </c>
      <c r="I538" s="45">
        <v>1</v>
      </c>
      <c r="J538" s="45">
        <v>1</v>
      </c>
      <c r="K538" s="45">
        <v>1</v>
      </c>
      <c r="L538" s="44">
        <v>70</v>
      </c>
      <c r="M538" s="99">
        <f t="shared" si="5744"/>
        <v>0</v>
      </c>
      <c r="N538" s="62"/>
      <c r="O538" s="58">
        <f t="shared" si="5745"/>
        <v>0</v>
      </c>
      <c r="P538" s="62"/>
      <c r="Q538" s="58">
        <f t="shared" si="5746"/>
        <v>0</v>
      </c>
      <c r="R538" s="62">
        <v>0</v>
      </c>
      <c r="S538" s="58">
        <f t="shared" si="5747"/>
        <v>0</v>
      </c>
      <c r="T538" s="62">
        <v>0</v>
      </c>
      <c r="U538" s="58">
        <f t="shared" si="5748"/>
        <v>0</v>
      </c>
      <c r="V538" s="62"/>
      <c r="W538" s="58">
        <f t="shared" si="5749"/>
        <v>0</v>
      </c>
      <c r="X538" s="51">
        <f>SUM(K538*AX538*2+K538*AZ538*2)</f>
        <v>0</v>
      </c>
      <c r="Y538" s="51">
        <v>0</v>
      </c>
      <c r="Z538" s="62"/>
      <c r="AA538" s="58"/>
      <c r="AB538" s="62"/>
      <c r="AC538" s="51">
        <f>SUM(AB538)*3*H538/5</f>
        <v>0</v>
      </c>
      <c r="AD538" s="62"/>
      <c r="AE538" s="100">
        <f>SUM(AD538*H538*(30+4))</f>
        <v>0</v>
      </c>
      <c r="AF538" s="62"/>
      <c r="AG538" s="52">
        <f>SUM(AF538*H538*3)</f>
        <v>0</v>
      </c>
      <c r="AH538" s="62"/>
      <c r="AI538" s="51">
        <f>SUM(AH538*H538/3)</f>
        <v>0</v>
      </c>
      <c r="AJ538" s="62"/>
      <c r="AK538" s="51">
        <f>SUM(AJ538*H538*2/3)</f>
        <v>0</v>
      </c>
      <c r="AL538" s="62"/>
      <c r="AM538" s="58">
        <f>SUM(AL538*H538)</f>
        <v>0</v>
      </c>
      <c r="AN538" s="62"/>
      <c r="AO538" s="58">
        <f>SUM(AN538*J538)</f>
        <v>0</v>
      </c>
      <c r="AP538" s="62"/>
      <c r="AQ538" s="51">
        <f>SUM(AP538*H538*2)</f>
        <v>0</v>
      </c>
      <c r="AR538" s="62">
        <v>1</v>
      </c>
      <c r="AS538" s="51">
        <f t="shared" si="5743"/>
        <v>6</v>
      </c>
      <c r="AT538" s="63"/>
      <c r="AU538" s="52"/>
      <c r="AV538" s="63"/>
      <c r="AW538" s="52"/>
      <c r="AX538" s="63"/>
      <c r="AY538" s="52"/>
      <c r="AZ538" s="63"/>
      <c r="BA538" s="52"/>
      <c r="BB538" s="63"/>
      <c r="BC538" s="52"/>
      <c r="BD538" s="63"/>
      <c r="BE538" s="52"/>
      <c r="BF538" s="52"/>
      <c r="BG538" s="52">
        <f t="shared" si="5620"/>
        <v>6</v>
      </c>
      <c r="BH538" s="52">
        <f t="shared" si="5621"/>
        <v>6</v>
      </c>
      <c r="BN538" s="44" t="s">
        <v>110</v>
      </c>
      <c r="BO538" s="109" t="s">
        <v>116</v>
      </c>
      <c r="BP538" s="109" t="s">
        <v>112</v>
      </c>
      <c r="BQ538" s="45" t="s">
        <v>121</v>
      </c>
      <c r="BR538" s="45">
        <v>421</v>
      </c>
      <c r="BS538" s="109">
        <v>8</v>
      </c>
      <c r="BT538" s="45">
        <v>25</v>
      </c>
      <c r="BU538" s="45">
        <v>1</v>
      </c>
      <c r="BV538" s="45">
        <v>1</v>
      </c>
      <c r="BW538" s="45">
        <v>1</v>
      </c>
      <c r="BX538" s="113">
        <v>74</v>
      </c>
      <c r="BY538" s="99">
        <f t="shared" ref="BY538:BY539" si="5760">SUM(BZ538+CB538+CD538+CF538+CH538)</f>
        <v>0</v>
      </c>
      <c r="BZ538" s="62"/>
      <c r="CA538" s="58">
        <f t="shared" ref="CA538:CA539" si="5761">SUM(BZ538)*BU538</f>
        <v>0</v>
      </c>
      <c r="CB538" s="62"/>
      <c r="CC538" s="58">
        <f t="shared" ref="CC538:CC539" si="5762">BV538*CB538</f>
        <v>0</v>
      </c>
      <c r="CD538" s="62">
        <v>0</v>
      </c>
      <c r="CE538" s="58">
        <f t="shared" ref="CE538:CE539" si="5763">SUM(CD538)*BV538</f>
        <v>0</v>
      </c>
      <c r="CF538" s="62">
        <v>0</v>
      </c>
      <c r="CG538" s="58">
        <f t="shared" ref="CG538:CG539" si="5764">SUM(CF538)*BW538</f>
        <v>0</v>
      </c>
      <c r="CH538" s="62"/>
      <c r="CI538" s="58">
        <f t="shared" ref="CI538:CI539" si="5765">SUM(CH538)*BV538*5</f>
        <v>0</v>
      </c>
      <c r="CJ538" s="51">
        <f t="shared" ref="CJ538" si="5766">SUM(BW538*DJ538*2+BW538*DL538*2)</f>
        <v>0</v>
      </c>
      <c r="CK538" s="51">
        <v>0</v>
      </c>
      <c r="CL538" s="62"/>
      <c r="CM538" s="58"/>
      <c r="CN538" s="62"/>
      <c r="CO538" s="51">
        <f t="shared" ref="CO538" si="5767">SUM(CN538)*3*BT538/5</f>
        <v>0</v>
      </c>
      <c r="CP538" s="62"/>
      <c r="CQ538" s="100">
        <f t="shared" ref="CQ538" si="5768">SUM(CP538*BT538*(30+4))</f>
        <v>0</v>
      </c>
      <c r="CR538" s="62"/>
      <c r="CS538" s="52">
        <f t="shared" ref="CS538" si="5769">SUM(CR538*BT538*3)</f>
        <v>0</v>
      </c>
      <c r="CT538" s="62"/>
      <c r="CU538" s="51">
        <f t="shared" ref="CU538" si="5770">SUM(CT538*BT538/3)</f>
        <v>0</v>
      </c>
      <c r="CV538" s="62"/>
      <c r="CW538" s="51">
        <f t="shared" ref="CW538" si="5771">SUM(CV538*BT538*2/3)</f>
        <v>0</v>
      </c>
      <c r="CX538" s="62"/>
      <c r="CY538" s="58">
        <f t="shared" ref="CY538" si="5772">SUM(CX538*BT538)</f>
        <v>0</v>
      </c>
      <c r="CZ538" s="62"/>
      <c r="DA538" s="58">
        <f t="shared" ref="DA538" si="5773">SUM(CZ538*BV538)</f>
        <v>0</v>
      </c>
      <c r="DB538" s="62"/>
      <c r="DC538" s="51">
        <f t="shared" ref="DC538" si="5774">SUM(DB538*BT538*2)</f>
        <v>0</v>
      </c>
      <c r="DD538" s="62">
        <v>1</v>
      </c>
      <c r="DE538" s="51">
        <f t="shared" si="5759"/>
        <v>6</v>
      </c>
      <c r="DF538" s="63"/>
      <c r="DG538" s="52"/>
      <c r="DH538" s="63"/>
      <c r="DI538" s="52"/>
      <c r="DJ538" s="63"/>
      <c r="DK538" s="52"/>
      <c r="DL538" s="63"/>
      <c r="DM538" s="52"/>
      <c r="DN538" s="63"/>
      <c r="DO538" s="52"/>
      <c r="DP538" s="63"/>
      <c r="DQ538" s="52"/>
      <c r="DR538" s="52"/>
      <c r="DS538" s="52">
        <f t="shared" si="5633"/>
        <v>6</v>
      </c>
      <c r="DT538" s="52">
        <f t="shared" si="5634"/>
        <v>6</v>
      </c>
      <c r="DZ538" s="95"/>
      <c r="EA538" s="112"/>
      <c r="EB538" s="112"/>
      <c r="EJ538" s="31">
        <f t="shared" si="5635"/>
        <v>144</v>
      </c>
      <c r="EK538" s="31">
        <f t="shared" si="5636"/>
        <v>0</v>
      </c>
      <c r="EL538" s="31">
        <f t="shared" si="5637"/>
        <v>0</v>
      </c>
      <c r="EM538" s="30">
        <f t="shared" si="5638"/>
        <v>0</v>
      </c>
      <c r="EN538" s="31">
        <f t="shared" si="5639"/>
        <v>0</v>
      </c>
      <c r="EO538" s="31">
        <f t="shared" si="5640"/>
        <v>0</v>
      </c>
      <c r="EP538" s="31">
        <f t="shared" si="5641"/>
        <v>0</v>
      </c>
      <c r="EQ538" s="31">
        <f t="shared" si="5642"/>
        <v>0</v>
      </c>
      <c r="ER538" s="31">
        <f t="shared" si="5643"/>
        <v>0</v>
      </c>
      <c r="ES538" s="31">
        <f t="shared" si="5644"/>
        <v>0</v>
      </c>
      <c r="ET538" s="31">
        <f t="shared" si="5645"/>
        <v>0</v>
      </c>
      <c r="EU538" s="31">
        <f t="shared" si="5646"/>
        <v>0</v>
      </c>
      <c r="EV538" s="31">
        <f t="shared" si="5647"/>
        <v>0</v>
      </c>
      <c r="EW538" s="30">
        <f t="shared" si="5648"/>
        <v>0</v>
      </c>
      <c r="EX538" s="31">
        <f t="shared" si="5649"/>
        <v>0</v>
      </c>
      <c r="EY538" s="31">
        <f t="shared" si="5650"/>
        <v>0</v>
      </c>
      <c r="EZ538" s="31">
        <f t="shared" si="5651"/>
        <v>0</v>
      </c>
      <c r="FA538" s="31">
        <f t="shared" si="5652"/>
        <v>0</v>
      </c>
      <c r="FB538" s="31">
        <f t="shared" si="5653"/>
        <v>0</v>
      </c>
      <c r="FC538" s="31">
        <f t="shared" si="5654"/>
        <v>0</v>
      </c>
      <c r="FD538" s="31">
        <f t="shared" si="5655"/>
        <v>0</v>
      </c>
      <c r="FE538" s="31">
        <f t="shared" si="5656"/>
        <v>0</v>
      </c>
      <c r="FF538" s="31">
        <f t="shared" si="5657"/>
        <v>0</v>
      </c>
      <c r="FG538" s="30">
        <f t="shared" si="5658"/>
        <v>0</v>
      </c>
      <c r="FH538" s="31">
        <f t="shared" si="5659"/>
        <v>0</v>
      </c>
      <c r="FI538" s="31">
        <f t="shared" si="5660"/>
        <v>0</v>
      </c>
      <c r="FJ538" s="31">
        <f t="shared" si="5661"/>
        <v>0</v>
      </c>
      <c r="FK538" s="31">
        <f t="shared" si="5662"/>
        <v>0</v>
      </c>
      <c r="FL538" s="31">
        <f t="shared" si="5663"/>
        <v>0</v>
      </c>
      <c r="FM538" s="31">
        <f t="shared" si="5664"/>
        <v>0</v>
      </c>
      <c r="FN538" s="31">
        <f t="shared" si="5665"/>
        <v>0</v>
      </c>
      <c r="FO538" s="31">
        <f t="shared" si="5666"/>
        <v>0</v>
      </c>
      <c r="FP538" s="31">
        <f t="shared" si="5667"/>
        <v>2</v>
      </c>
      <c r="FQ538" s="31">
        <f t="shared" si="5668"/>
        <v>12</v>
      </c>
      <c r="FS538" s="31">
        <f t="shared" si="5669"/>
        <v>0</v>
      </c>
      <c r="FT538" s="31">
        <f t="shared" si="5670"/>
        <v>0</v>
      </c>
      <c r="FU538" s="31">
        <f t="shared" si="5671"/>
        <v>0</v>
      </c>
      <c r="FV538" s="31">
        <f t="shared" si="5672"/>
        <v>0</v>
      </c>
      <c r="FW538" s="31">
        <f t="shared" si="5673"/>
        <v>0</v>
      </c>
      <c r="FX538" s="31">
        <f t="shared" si="5674"/>
        <v>0</v>
      </c>
      <c r="FY538" s="31">
        <f t="shared" si="5675"/>
        <v>0</v>
      </c>
      <c r="FZ538" s="31">
        <f t="shared" si="5676"/>
        <v>0</v>
      </c>
      <c r="GA538" s="31">
        <f t="shared" si="5677"/>
        <v>0</v>
      </c>
      <c r="GB538" s="31">
        <f t="shared" si="5678"/>
        <v>0</v>
      </c>
      <c r="GC538" s="31">
        <f t="shared" si="5679"/>
        <v>0</v>
      </c>
      <c r="GD538" s="31">
        <f t="shared" si="5680"/>
        <v>0</v>
      </c>
      <c r="GE538" s="97">
        <f t="shared" si="5681"/>
        <v>12</v>
      </c>
      <c r="GF538" s="98">
        <f t="shared" si="5682"/>
        <v>12</v>
      </c>
      <c r="GL538" s="30"/>
      <c r="GM538" s="30"/>
      <c r="GN538" s="47"/>
      <c r="GO538" s="47"/>
      <c r="GP538" s="48"/>
    </row>
    <row r="539" spans="1:200" s="31" customFormat="1" ht="24.95" hidden="1" customHeight="1">
      <c r="B539" s="95"/>
      <c r="C539" s="112"/>
      <c r="D539" s="112"/>
      <c r="E539" s="112"/>
      <c r="F539" s="112"/>
      <c r="G539" s="112"/>
      <c r="H539" s="112"/>
      <c r="I539" s="112"/>
      <c r="J539" s="112"/>
      <c r="K539" s="112"/>
      <c r="L539" s="96"/>
      <c r="M539" s="107">
        <f t="shared" ref="M539:M541" si="5775">SUM(N539+P539+T539+V539+AR539*2)</f>
        <v>0</v>
      </c>
      <c r="N539" s="62"/>
      <c r="O539" s="52"/>
      <c r="P539" s="62"/>
      <c r="Q539" s="52"/>
      <c r="R539" s="62"/>
      <c r="S539" s="52"/>
      <c r="T539" s="62"/>
      <c r="U539" s="52"/>
      <c r="V539" s="63"/>
      <c r="W539" s="52"/>
      <c r="X539" s="52"/>
      <c r="Y539" s="52"/>
      <c r="Z539" s="63"/>
      <c r="AA539" s="52"/>
      <c r="AB539" s="63"/>
      <c r="AC539" s="52"/>
      <c r="AD539" s="63"/>
      <c r="AE539" s="108"/>
      <c r="AF539" s="63"/>
      <c r="AG539" s="52"/>
      <c r="AH539" s="63"/>
      <c r="AI539" s="52"/>
      <c r="AJ539" s="63"/>
      <c r="AK539" s="52"/>
      <c r="AL539" s="63"/>
      <c r="AM539" s="52"/>
      <c r="AN539" s="63"/>
      <c r="AO539" s="52"/>
      <c r="AP539" s="63"/>
      <c r="AQ539" s="52"/>
      <c r="AR539" s="63"/>
      <c r="AS539" s="52"/>
      <c r="AT539" s="63"/>
      <c r="AU539" s="52"/>
      <c r="AV539" s="63"/>
      <c r="AW539" s="52"/>
      <c r="AX539" s="63"/>
      <c r="AY539" s="52"/>
      <c r="AZ539" s="63"/>
      <c r="BA539" s="52"/>
      <c r="BB539" s="63"/>
      <c r="BC539" s="52"/>
      <c r="BD539" s="63"/>
      <c r="BE539" s="52"/>
      <c r="BF539" s="52"/>
      <c r="BG539" s="52">
        <f t="shared" si="5620"/>
        <v>0</v>
      </c>
      <c r="BH539" s="52">
        <f t="shared" si="5621"/>
        <v>0</v>
      </c>
      <c r="BN539" s="44" t="s">
        <v>110</v>
      </c>
      <c r="BO539" s="45" t="s">
        <v>147</v>
      </c>
      <c r="BP539" s="109" t="s">
        <v>112</v>
      </c>
      <c r="BQ539" s="45" t="s">
        <v>148</v>
      </c>
      <c r="BR539" s="45">
        <v>430</v>
      </c>
      <c r="BS539" s="45">
        <v>8</v>
      </c>
      <c r="BT539" s="45">
        <v>72</v>
      </c>
      <c r="BU539" s="45">
        <v>1</v>
      </c>
      <c r="BV539" s="45">
        <v>1</v>
      </c>
      <c r="BW539" s="45">
        <v>1</v>
      </c>
      <c r="BX539" s="44">
        <v>70</v>
      </c>
      <c r="BY539" s="99">
        <f t="shared" si="5760"/>
        <v>0</v>
      </c>
      <c r="BZ539" s="62"/>
      <c r="CA539" s="58">
        <f t="shared" si="5761"/>
        <v>0</v>
      </c>
      <c r="CB539" s="62"/>
      <c r="CC539" s="58">
        <f t="shared" si="5762"/>
        <v>0</v>
      </c>
      <c r="CD539" s="62">
        <v>0</v>
      </c>
      <c r="CE539" s="58">
        <f t="shared" si="5763"/>
        <v>0</v>
      </c>
      <c r="CF539" s="62">
        <v>0</v>
      </c>
      <c r="CG539" s="58">
        <f t="shared" si="5764"/>
        <v>0</v>
      </c>
      <c r="CH539" s="62"/>
      <c r="CI539" s="58">
        <f t="shared" si="5765"/>
        <v>0</v>
      </c>
      <c r="CJ539" s="51">
        <f>SUM(BW539*DJ539*2+BW539*DL539*2)</f>
        <v>0</v>
      </c>
      <c r="CK539" s="51">
        <v>0</v>
      </c>
      <c r="CL539" s="62"/>
      <c r="CM539" s="58"/>
      <c r="CN539" s="62"/>
      <c r="CO539" s="51">
        <f>SUM(CN539)*3*BT539/5</f>
        <v>0</v>
      </c>
      <c r="CP539" s="62"/>
      <c r="CQ539" s="100">
        <f>SUM(CP539*BT539*(30+4))</f>
        <v>0</v>
      </c>
      <c r="CR539" s="62"/>
      <c r="CS539" s="52">
        <f>SUM(CR539*BT539*3)</f>
        <v>0</v>
      </c>
      <c r="CT539" s="62"/>
      <c r="CU539" s="51">
        <f>SUM(CT539*BT539/3)</f>
        <v>0</v>
      </c>
      <c r="CV539" s="62"/>
      <c r="CW539" s="51">
        <f>SUM(CV539*BT539*2/3)</f>
        <v>0</v>
      </c>
      <c r="CX539" s="62"/>
      <c r="CY539" s="58">
        <f>SUM(CX539*BT539)</f>
        <v>0</v>
      </c>
      <c r="CZ539" s="62"/>
      <c r="DA539" s="58">
        <f>SUM(CZ539*BV539)</f>
        <v>0</v>
      </c>
      <c r="DB539" s="62"/>
      <c r="DC539" s="51">
        <f>SUM(DB539*BT539*2)</f>
        <v>0</v>
      </c>
      <c r="DD539" s="62">
        <v>1</v>
      </c>
      <c r="DE539" s="51">
        <f t="shared" si="5759"/>
        <v>6</v>
      </c>
      <c r="DF539" s="63"/>
      <c r="DG539" s="52"/>
      <c r="DH539" s="63"/>
      <c r="DI539" s="52"/>
      <c r="DJ539" s="63"/>
      <c r="DK539" s="52"/>
      <c r="DL539" s="63"/>
      <c r="DM539" s="52"/>
      <c r="DN539" s="63"/>
      <c r="DO539" s="52"/>
      <c r="DP539" s="63"/>
      <c r="DQ539" s="52"/>
      <c r="DR539" s="52"/>
      <c r="DS539" s="52">
        <f t="shared" si="5633"/>
        <v>6</v>
      </c>
      <c r="DT539" s="52">
        <f t="shared" si="5634"/>
        <v>6</v>
      </c>
      <c r="DZ539" s="95"/>
      <c r="EA539" s="112"/>
      <c r="EB539" s="112"/>
      <c r="EJ539" s="31">
        <f t="shared" si="5635"/>
        <v>70</v>
      </c>
      <c r="EK539" s="31">
        <f t="shared" si="5636"/>
        <v>0</v>
      </c>
      <c r="EL539" s="31">
        <f t="shared" si="5637"/>
        <v>0</v>
      </c>
      <c r="EM539" s="30">
        <f t="shared" si="5638"/>
        <v>0</v>
      </c>
      <c r="EN539" s="31">
        <f t="shared" si="5639"/>
        <v>0</v>
      </c>
      <c r="EO539" s="31">
        <f t="shared" si="5640"/>
        <v>0</v>
      </c>
      <c r="EP539" s="31">
        <f t="shared" si="5641"/>
        <v>0</v>
      </c>
      <c r="EQ539" s="31">
        <f t="shared" si="5642"/>
        <v>0</v>
      </c>
      <c r="ER539" s="31">
        <f t="shared" si="5643"/>
        <v>0</v>
      </c>
      <c r="ES539" s="31">
        <f t="shared" si="5644"/>
        <v>0</v>
      </c>
      <c r="ET539" s="31">
        <f t="shared" si="5645"/>
        <v>0</v>
      </c>
      <c r="EU539" s="31">
        <f t="shared" si="5646"/>
        <v>0</v>
      </c>
      <c r="EV539" s="31">
        <f t="shared" si="5647"/>
        <v>0</v>
      </c>
      <c r="EW539" s="30">
        <f t="shared" si="5648"/>
        <v>0</v>
      </c>
      <c r="EX539" s="31">
        <f t="shared" si="5649"/>
        <v>0</v>
      </c>
      <c r="EY539" s="31">
        <f t="shared" si="5650"/>
        <v>0</v>
      </c>
      <c r="EZ539" s="31">
        <f t="shared" si="5651"/>
        <v>0</v>
      </c>
      <c r="FA539" s="31">
        <f t="shared" si="5652"/>
        <v>0</v>
      </c>
      <c r="FB539" s="31">
        <f t="shared" si="5653"/>
        <v>0</v>
      </c>
      <c r="FC539" s="31">
        <f t="shared" si="5654"/>
        <v>0</v>
      </c>
      <c r="FD539" s="31">
        <f t="shared" si="5655"/>
        <v>0</v>
      </c>
      <c r="FE539" s="31">
        <f t="shared" si="5656"/>
        <v>0</v>
      </c>
      <c r="FF539" s="31">
        <f t="shared" si="5657"/>
        <v>0</v>
      </c>
      <c r="FG539" s="30">
        <f t="shared" si="5658"/>
        <v>0</v>
      </c>
      <c r="FH539" s="31">
        <f t="shared" si="5659"/>
        <v>0</v>
      </c>
      <c r="FI539" s="31">
        <f t="shared" si="5660"/>
        <v>0</v>
      </c>
      <c r="FJ539" s="31">
        <f t="shared" si="5661"/>
        <v>0</v>
      </c>
      <c r="FK539" s="31">
        <f t="shared" si="5662"/>
        <v>0</v>
      </c>
      <c r="FL539" s="31">
        <f t="shared" si="5663"/>
        <v>0</v>
      </c>
      <c r="FM539" s="31">
        <f t="shared" si="5664"/>
        <v>0</v>
      </c>
      <c r="FN539" s="31">
        <f t="shared" si="5665"/>
        <v>0</v>
      </c>
      <c r="FO539" s="31">
        <f t="shared" si="5666"/>
        <v>0</v>
      </c>
      <c r="FP539" s="31">
        <f t="shared" si="5667"/>
        <v>1</v>
      </c>
      <c r="FQ539" s="31">
        <f t="shared" si="5668"/>
        <v>6</v>
      </c>
      <c r="FS539" s="31">
        <f t="shared" si="5669"/>
        <v>0</v>
      </c>
      <c r="FT539" s="31">
        <f t="shared" si="5670"/>
        <v>0</v>
      </c>
      <c r="FU539" s="31">
        <f t="shared" si="5671"/>
        <v>0</v>
      </c>
      <c r="FV539" s="31">
        <f t="shared" si="5672"/>
        <v>0</v>
      </c>
      <c r="FW539" s="31">
        <f t="shared" si="5673"/>
        <v>0</v>
      </c>
      <c r="FX539" s="31">
        <f t="shared" si="5674"/>
        <v>0</v>
      </c>
      <c r="FY539" s="31">
        <f t="shared" si="5675"/>
        <v>0</v>
      </c>
      <c r="FZ539" s="31">
        <f t="shared" si="5676"/>
        <v>0</v>
      </c>
      <c r="GA539" s="31">
        <f t="shared" si="5677"/>
        <v>0</v>
      </c>
      <c r="GB539" s="31">
        <f t="shared" si="5678"/>
        <v>0</v>
      </c>
      <c r="GC539" s="31">
        <f t="shared" si="5679"/>
        <v>0</v>
      </c>
      <c r="GD539" s="31">
        <f t="shared" si="5680"/>
        <v>0</v>
      </c>
      <c r="GE539" s="97">
        <f t="shared" si="5681"/>
        <v>6</v>
      </c>
      <c r="GF539" s="98">
        <f t="shared" si="5682"/>
        <v>6</v>
      </c>
      <c r="GL539" s="30"/>
      <c r="GM539" s="30"/>
      <c r="GN539" s="47"/>
      <c r="GO539" s="47"/>
      <c r="GP539" s="48"/>
    </row>
    <row r="540" spans="1:200" s="31" customFormat="1" ht="24.95" hidden="1" customHeight="1">
      <c r="B540" s="95"/>
      <c r="C540" s="112"/>
      <c r="D540" s="112"/>
      <c r="E540" s="112"/>
      <c r="F540" s="112"/>
      <c r="G540" s="112"/>
      <c r="H540" s="112"/>
      <c r="I540" s="112"/>
      <c r="J540" s="112"/>
      <c r="K540" s="112"/>
      <c r="L540" s="96"/>
      <c r="M540" s="107">
        <f t="shared" si="5775"/>
        <v>0</v>
      </c>
      <c r="N540" s="62"/>
      <c r="O540" s="52"/>
      <c r="P540" s="62"/>
      <c r="Q540" s="52"/>
      <c r="R540" s="62"/>
      <c r="S540" s="52"/>
      <c r="T540" s="62"/>
      <c r="U540" s="52"/>
      <c r="V540" s="63"/>
      <c r="W540" s="52"/>
      <c r="X540" s="52"/>
      <c r="Y540" s="52"/>
      <c r="Z540" s="63"/>
      <c r="AA540" s="52"/>
      <c r="AB540" s="63"/>
      <c r="AC540" s="52"/>
      <c r="AD540" s="63"/>
      <c r="AE540" s="108"/>
      <c r="AF540" s="63"/>
      <c r="AG540" s="52"/>
      <c r="AH540" s="63"/>
      <c r="AI540" s="52"/>
      <c r="AJ540" s="63"/>
      <c r="AK540" s="52"/>
      <c r="AL540" s="63"/>
      <c r="AM540" s="52"/>
      <c r="AN540" s="63"/>
      <c r="AO540" s="52"/>
      <c r="AP540" s="63"/>
      <c r="AQ540" s="52"/>
      <c r="AR540" s="63"/>
      <c r="AS540" s="52"/>
      <c r="AT540" s="63"/>
      <c r="AU540" s="52"/>
      <c r="AV540" s="63"/>
      <c r="AW540" s="52"/>
      <c r="AX540" s="63"/>
      <c r="AY540" s="52"/>
      <c r="AZ540" s="63"/>
      <c r="BA540" s="52"/>
      <c r="BB540" s="63"/>
      <c r="BC540" s="52"/>
      <c r="BD540" s="63"/>
      <c r="BE540" s="52"/>
      <c r="BF540" s="52"/>
      <c r="BG540" s="52">
        <f t="shared" si="5620"/>
        <v>0</v>
      </c>
      <c r="BH540" s="52">
        <f t="shared" si="5621"/>
        <v>0</v>
      </c>
      <c r="BN540" s="95"/>
      <c r="BO540" s="112"/>
      <c r="BP540" s="112"/>
      <c r="BQ540" s="112"/>
      <c r="BR540" s="112"/>
      <c r="BS540" s="112"/>
      <c r="BT540" s="112"/>
      <c r="BU540" s="112"/>
      <c r="BV540" s="112"/>
      <c r="BW540" s="112"/>
      <c r="BX540" s="96"/>
      <c r="BY540" s="107">
        <f t="shared" ref="BY540:BY541" si="5776">SUM(BZ540+CB540+CF540+CH540+DD540*2)</f>
        <v>0</v>
      </c>
      <c r="BZ540" s="62"/>
      <c r="CA540" s="52"/>
      <c r="CB540" s="62"/>
      <c r="CC540" s="52"/>
      <c r="CD540" s="62"/>
      <c r="CE540" s="52"/>
      <c r="CF540" s="62"/>
      <c r="CG540" s="52"/>
      <c r="CH540" s="63"/>
      <c r="CI540" s="52"/>
      <c r="CJ540" s="52"/>
      <c r="CK540" s="52"/>
      <c r="CL540" s="63"/>
      <c r="CM540" s="52"/>
      <c r="CN540" s="63"/>
      <c r="CO540" s="52"/>
      <c r="CP540" s="63"/>
      <c r="CQ540" s="108"/>
      <c r="CR540" s="63"/>
      <c r="CS540" s="52"/>
      <c r="CT540" s="63"/>
      <c r="CU540" s="52"/>
      <c r="CV540" s="63"/>
      <c r="CW540" s="52"/>
      <c r="CX540" s="63"/>
      <c r="CY540" s="52"/>
      <c r="CZ540" s="63"/>
      <c r="DA540" s="52"/>
      <c r="DB540" s="63"/>
      <c r="DC540" s="52"/>
      <c r="DD540" s="63"/>
      <c r="DE540" s="52"/>
      <c r="DF540" s="63"/>
      <c r="DG540" s="52"/>
      <c r="DH540" s="63"/>
      <c r="DI540" s="52"/>
      <c r="DJ540" s="63"/>
      <c r="DK540" s="52"/>
      <c r="DL540" s="63"/>
      <c r="DM540" s="52"/>
      <c r="DN540" s="63"/>
      <c r="DO540" s="52"/>
      <c r="DP540" s="63"/>
      <c r="DQ540" s="52"/>
      <c r="DR540" s="52"/>
      <c r="DS540" s="52">
        <f t="shared" si="5633"/>
        <v>0</v>
      </c>
      <c r="DT540" s="52">
        <f t="shared" si="5634"/>
        <v>0</v>
      </c>
      <c r="DZ540" s="95"/>
      <c r="EA540" s="112"/>
      <c r="EB540" s="112"/>
      <c r="EJ540" s="31">
        <f t="shared" si="5635"/>
        <v>0</v>
      </c>
      <c r="EK540" s="31">
        <f t="shared" si="5636"/>
        <v>0</v>
      </c>
      <c r="EL540" s="31">
        <f t="shared" si="5637"/>
        <v>0</v>
      </c>
      <c r="EM540" s="30">
        <f t="shared" si="5638"/>
        <v>0</v>
      </c>
      <c r="EN540" s="31">
        <f t="shared" si="5639"/>
        <v>0</v>
      </c>
      <c r="EO540" s="31">
        <f t="shared" si="5640"/>
        <v>0</v>
      </c>
      <c r="EP540" s="31">
        <f t="shared" si="5641"/>
        <v>0</v>
      </c>
      <c r="EQ540" s="31">
        <f t="shared" si="5642"/>
        <v>0</v>
      </c>
      <c r="ER540" s="31">
        <f t="shared" si="5643"/>
        <v>0</v>
      </c>
      <c r="ES540" s="31">
        <f t="shared" si="5644"/>
        <v>0</v>
      </c>
      <c r="ET540" s="31">
        <f t="shared" si="5645"/>
        <v>0</v>
      </c>
      <c r="EU540" s="31">
        <f t="shared" si="5646"/>
        <v>0</v>
      </c>
      <c r="EV540" s="31">
        <f t="shared" si="5647"/>
        <v>0</v>
      </c>
      <c r="EW540" s="30">
        <f t="shared" si="5648"/>
        <v>0</v>
      </c>
      <c r="EX540" s="31">
        <f t="shared" si="5649"/>
        <v>0</v>
      </c>
      <c r="EY540" s="31">
        <f t="shared" si="5650"/>
        <v>0</v>
      </c>
      <c r="EZ540" s="31">
        <f t="shared" si="5651"/>
        <v>0</v>
      </c>
      <c r="FA540" s="31">
        <f t="shared" si="5652"/>
        <v>0</v>
      </c>
      <c r="FB540" s="31">
        <f t="shared" si="5653"/>
        <v>0</v>
      </c>
      <c r="FC540" s="31">
        <f t="shared" si="5654"/>
        <v>0</v>
      </c>
      <c r="FD540" s="31">
        <f t="shared" si="5655"/>
        <v>0</v>
      </c>
      <c r="FE540" s="31">
        <f t="shared" si="5656"/>
        <v>0</v>
      </c>
      <c r="FF540" s="31">
        <f t="shared" si="5657"/>
        <v>0</v>
      </c>
      <c r="FG540" s="30">
        <f t="shared" si="5658"/>
        <v>0</v>
      </c>
      <c r="FH540" s="31">
        <f t="shared" si="5659"/>
        <v>0</v>
      </c>
      <c r="FI540" s="31">
        <f t="shared" si="5660"/>
        <v>0</v>
      </c>
      <c r="FJ540" s="31">
        <f t="shared" si="5661"/>
        <v>0</v>
      </c>
      <c r="FK540" s="31">
        <f t="shared" si="5662"/>
        <v>0</v>
      </c>
      <c r="FL540" s="31">
        <f t="shared" si="5663"/>
        <v>0</v>
      </c>
      <c r="FM540" s="31">
        <f t="shared" si="5664"/>
        <v>0</v>
      </c>
      <c r="FN540" s="31">
        <f t="shared" si="5665"/>
        <v>0</v>
      </c>
      <c r="FO540" s="31">
        <f t="shared" si="5666"/>
        <v>0</v>
      </c>
      <c r="FP540" s="31">
        <f t="shared" si="5667"/>
        <v>0</v>
      </c>
      <c r="FQ540" s="31">
        <f t="shared" si="5668"/>
        <v>0</v>
      </c>
      <c r="FS540" s="31">
        <f t="shared" si="5669"/>
        <v>0</v>
      </c>
      <c r="FT540" s="31">
        <f t="shared" si="5670"/>
        <v>0</v>
      </c>
      <c r="FU540" s="31">
        <f t="shared" si="5671"/>
        <v>0</v>
      </c>
      <c r="FV540" s="31">
        <f t="shared" si="5672"/>
        <v>0</v>
      </c>
      <c r="FW540" s="31">
        <f t="shared" si="5673"/>
        <v>0</v>
      </c>
      <c r="FX540" s="31">
        <f t="shared" si="5674"/>
        <v>0</v>
      </c>
      <c r="FY540" s="31">
        <f t="shared" si="5675"/>
        <v>0</v>
      </c>
      <c r="FZ540" s="31">
        <f t="shared" si="5676"/>
        <v>0</v>
      </c>
      <c r="GA540" s="31">
        <f t="shared" si="5677"/>
        <v>0</v>
      </c>
      <c r="GB540" s="31">
        <f t="shared" si="5678"/>
        <v>0</v>
      </c>
      <c r="GC540" s="31">
        <f t="shared" si="5679"/>
        <v>0</v>
      </c>
      <c r="GD540" s="31">
        <f t="shared" si="5680"/>
        <v>0</v>
      </c>
      <c r="GE540" s="97">
        <f t="shared" si="5681"/>
        <v>0</v>
      </c>
      <c r="GF540" s="98">
        <f t="shared" si="5682"/>
        <v>0</v>
      </c>
      <c r="GL540" s="30"/>
      <c r="GM540" s="30"/>
      <c r="GN540" s="47"/>
      <c r="GO540" s="47"/>
      <c r="GP540" s="48"/>
    </row>
    <row r="541" spans="1:200" s="88" customFormat="1" ht="24.95" hidden="1" customHeight="1">
      <c r="B541" s="208"/>
      <c r="C541" s="209"/>
      <c r="D541" s="209"/>
      <c r="E541" s="209"/>
      <c r="F541" s="209"/>
      <c r="G541" s="209"/>
      <c r="H541" s="209"/>
      <c r="I541" s="209"/>
      <c r="J541" s="209"/>
      <c r="K541" s="209"/>
      <c r="L541" s="208"/>
      <c r="M541" s="194">
        <f t="shared" si="5775"/>
        <v>0</v>
      </c>
      <c r="N541" s="195"/>
      <c r="O541" s="196"/>
      <c r="P541" s="195"/>
      <c r="Q541" s="196"/>
      <c r="R541" s="195"/>
      <c r="S541" s="196"/>
      <c r="T541" s="195"/>
      <c r="U541" s="196"/>
      <c r="V541" s="197"/>
      <c r="W541" s="196"/>
      <c r="X541" s="196"/>
      <c r="Y541" s="196"/>
      <c r="Z541" s="197"/>
      <c r="AA541" s="196"/>
      <c r="AB541" s="197"/>
      <c r="AC541" s="196"/>
      <c r="AD541" s="197"/>
      <c r="AE541" s="198"/>
      <c r="AF541" s="197"/>
      <c r="AG541" s="196"/>
      <c r="AH541" s="197"/>
      <c r="AI541" s="196"/>
      <c r="AJ541" s="197"/>
      <c r="AK541" s="196"/>
      <c r="AL541" s="197"/>
      <c r="AM541" s="196"/>
      <c r="AN541" s="197"/>
      <c r="AO541" s="196"/>
      <c r="AP541" s="197"/>
      <c r="AQ541" s="196"/>
      <c r="AR541" s="197"/>
      <c r="AS541" s="196"/>
      <c r="AT541" s="197"/>
      <c r="AU541" s="196"/>
      <c r="AV541" s="197"/>
      <c r="AW541" s="196"/>
      <c r="AX541" s="197"/>
      <c r="AY541" s="196"/>
      <c r="AZ541" s="197"/>
      <c r="BA541" s="196"/>
      <c r="BB541" s="197"/>
      <c r="BC541" s="196"/>
      <c r="BD541" s="197"/>
      <c r="BE541" s="196"/>
      <c r="BF541" s="196"/>
      <c r="BG541" s="196">
        <f t="shared" si="5620"/>
        <v>0</v>
      </c>
      <c r="BH541" s="196">
        <f t="shared" si="5621"/>
        <v>0</v>
      </c>
      <c r="BN541" s="208"/>
      <c r="BO541" s="209"/>
      <c r="BP541" s="209"/>
      <c r="BQ541" s="209"/>
      <c r="BR541" s="209"/>
      <c r="BS541" s="209"/>
      <c r="BT541" s="209"/>
      <c r="BU541" s="209"/>
      <c r="BV541" s="209"/>
      <c r="BW541" s="209"/>
      <c r="BX541" s="208"/>
      <c r="BY541" s="194">
        <f t="shared" si="5776"/>
        <v>0</v>
      </c>
      <c r="BZ541" s="195"/>
      <c r="CA541" s="196"/>
      <c r="CB541" s="195"/>
      <c r="CC541" s="196"/>
      <c r="CD541" s="195"/>
      <c r="CE541" s="196"/>
      <c r="CF541" s="195"/>
      <c r="CG541" s="196"/>
      <c r="CH541" s="197"/>
      <c r="CI541" s="196"/>
      <c r="CJ541" s="196"/>
      <c r="CK541" s="196"/>
      <c r="CL541" s="197"/>
      <c r="CM541" s="196"/>
      <c r="CN541" s="197"/>
      <c r="CO541" s="196"/>
      <c r="CP541" s="197"/>
      <c r="CQ541" s="198"/>
      <c r="CR541" s="197"/>
      <c r="CS541" s="196"/>
      <c r="CT541" s="197"/>
      <c r="CU541" s="196"/>
      <c r="CV541" s="197"/>
      <c r="CW541" s="196"/>
      <c r="CX541" s="197"/>
      <c r="CY541" s="196"/>
      <c r="CZ541" s="197"/>
      <c r="DA541" s="196"/>
      <c r="DB541" s="197"/>
      <c r="DC541" s="196"/>
      <c r="DD541" s="197"/>
      <c r="DE541" s="196"/>
      <c r="DF541" s="197"/>
      <c r="DG541" s="196"/>
      <c r="DH541" s="197"/>
      <c r="DI541" s="196"/>
      <c r="DJ541" s="197"/>
      <c r="DK541" s="196"/>
      <c r="DL541" s="197"/>
      <c r="DM541" s="196"/>
      <c r="DN541" s="197"/>
      <c r="DO541" s="196"/>
      <c r="DP541" s="197"/>
      <c r="DQ541" s="196"/>
      <c r="DR541" s="196"/>
      <c r="DS541" s="196">
        <f t="shared" si="5633"/>
        <v>0</v>
      </c>
      <c r="DT541" s="196">
        <f t="shared" si="5634"/>
        <v>0</v>
      </c>
      <c r="DZ541" s="208"/>
      <c r="EA541" s="209"/>
      <c r="EB541" s="209"/>
      <c r="EJ541" s="88">
        <f>SUM(L541,BX541)</f>
        <v>0</v>
      </c>
      <c r="EK541" s="88">
        <f t="shared" si="5636"/>
        <v>0</v>
      </c>
      <c r="EL541" s="88">
        <f t="shared" si="5637"/>
        <v>0</v>
      </c>
      <c r="EM541" s="199">
        <f t="shared" si="5638"/>
        <v>0</v>
      </c>
      <c r="EN541" s="88">
        <f t="shared" si="5639"/>
        <v>0</v>
      </c>
      <c r="EO541" s="88">
        <f t="shared" si="5640"/>
        <v>0</v>
      </c>
      <c r="EP541" s="88">
        <f t="shared" si="5641"/>
        <v>0</v>
      </c>
      <c r="EQ541" s="88">
        <f t="shared" si="5642"/>
        <v>0</v>
      </c>
      <c r="ER541" s="88">
        <f t="shared" si="5643"/>
        <v>0</v>
      </c>
      <c r="ES541" s="88">
        <f t="shared" si="5644"/>
        <v>0</v>
      </c>
      <c r="ET541" s="88">
        <f t="shared" si="5645"/>
        <v>0</v>
      </c>
      <c r="EU541" s="88">
        <f t="shared" si="5646"/>
        <v>0</v>
      </c>
      <c r="EV541" s="88">
        <f t="shared" si="5647"/>
        <v>0</v>
      </c>
      <c r="EW541" s="199">
        <f t="shared" si="5648"/>
        <v>0</v>
      </c>
      <c r="EX541" s="88">
        <f t="shared" si="5649"/>
        <v>0</v>
      </c>
      <c r="EY541" s="88">
        <f t="shared" si="5650"/>
        <v>0</v>
      </c>
      <c r="EZ541" s="88">
        <f t="shared" si="5651"/>
        <v>0</v>
      </c>
      <c r="FA541" s="88">
        <f t="shared" si="5652"/>
        <v>0</v>
      </c>
      <c r="FB541" s="88">
        <f t="shared" si="5653"/>
        <v>0</v>
      </c>
      <c r="FC541" s="88">
        <f t="shared" si="5654"/>
        <v>0</v>
      </c>
      <c r="FD541" s="88">
        <f t="shared" si="5655"/>
        <v>0</v>
      </c>
      <c r="FE541" s="88">
        <f t="shared" si="5656"/>
        <v>0</v>
      </c>
      <c r="FF541" s="88">
        <f t="shared" si="5657"/>
        <v>0</v>
      </c>
      <c r="FG541" s="199">
        <f t="shared" si="5658"/>
        <v>0</v>
      </c>
      <c r="FH541" s="88">
        <f t="shared" si="5659"/>
        <v>0</v>
      </c>
      <c r="FI541" s="88">
        <f t="shared" si="5660"/>
        <v>0</v>
      </c>
      <c r="FJ541" s="88">
        <f t="shared" si="5661"/>
        <v>0</v>
      </c>
      <c r="FK541" s="88">
        <f t="shared" si="5662"/>
        <v>0</v>
      </c>
      <c r="FL541" s="88">
        <f t="shared" si="5663"/>
        <v>0</v>
      </c>
      <c r="FM541" s="88">
        <f t="shared" si="5664"/>
        <v>0</v>
      </c>
      <c r="FN541" s="88">
        <f t="shared" si="5665"/>
        <v>0</v>
      </c>
      <c r="FO541" s="88">
        <f t="shared" si="5666"/>
        <v>0</v>
      </c>
      <c r="FP541" s="88">
        <f t="shared" si="5667"/>
        <v>0</v>
      </c>
      <c r="FQ541" s="88">
        <f t="shared" si="5668"/>
        <v>0</v>
      </c>
      <c r="FS541" s="88">
        <f t="shared" si="5669"/>
        <v>0</v>
      </c>
      <c r="FT541" s="88">
        <f t="shared" si="5670"/>
        <v>0</v>
      </c>
      <c r="FU541" s="88">
        <f t="shared" si="5671"/>
        <v>0</v>
      </c>
      <c r="FV541" s="88">
        <f t="shared" si="5672"/>
        <v>0</v>
      </c>
      <c r="FW541" s="88">
        <f t="shared" si="5673"/>
        <v>0</v>
      </c>
      <c r="FX541" s="88">
        <f t="shared" si="5674"/>
        <v>0</v>
      </c>
      <c r="FY541" s="88">
        <f t="shared" si="5675"/>
        <v>0</v>
      </c>
      <c r="FZ541" s="88">
        <f t="shared" si="5676"/>
        <v>0</v>
      </c>
      <c r="GA541" s="88">
        <f t="shared" si="5677"/>
        <v>0</v>
      </c>
      <c r="GB541" s="88">
        <f t="shared" si="5678"/>
        <v>0</v>
      </c>
      <c r="GC541" s="88">
        <f t="shared" si="5679"/>
        <v>0</v>
      </c>
      <c r="GD541" s="88">
        <f t="shared" si="5680"/>
        <v>0</v>
      </c>
      <c r="GE541" s="200">
        <f t="shared" si="5681"/>
        <v>0</v>
      </c>
      <c r="GF541" s="201">
        <f t="shared" si="5682"/>
        <v>0</v>
      </c>
      <c r="GL541" s="199"/>
      <c r="GM541" s="199"/>
      <c r="GN541" s="224"/>
      <c r="GO541" s="224"/>
      <c r="GP541" s="225"/>
    </row>
    <row r="542" spans="1:200" s="273" customFormat="1" ht="24.95" customHeight="1" thickBot="1">
      <c r="A542" s="265">
        <v>36</v>
      </c>
      <c r="B542" s="266" t="s">
        <v>98</v>
      </c>
      <c r="C542" s="266" t="s">
        <v>91</v>
      </c>
      <c r="D542" s="265">
        <v>1</v>
      </c>
      <c r="E542" s="265"/>
      <c r="F542" s="265"/>
      <c r="G542" s="265"/>
      <c r="H542" s="265"/>
      <c r="I542" s="265"/>
      <c r="J542" s="265"/>
      <c r="K542" s="265"/>
      <c r="L542" s="265">
        <f>SUM(L543:L556)</f>
        <v>292</v>
      </c>
      <c r="M542" s="265">
        <f t="shared" ref="M542:Q542" si="5777">SUM(M543:M556)</f>
        <v>200</v>
      </c>
      <c r="N542" s="265">
        <f t="shared" si="5777"/>
        <v>0</v>
      </c>
      <c r="O542" s="268">
        <f>SUM(O543:O556)</f>
        <v>0</v>
      </c>
      <c r="P542" s="265">
        <f t="shared" si="5777"/>
        <v>8</v>
      </c>
      <c r="Q542" s="265">
        <f t="shared" si="5777"/>
        <v>8</v>
      </c>
      <c r="R542" s="265">
        <f t="shared" ref="R542:S542" si="5778">SUM(R543:R556)</f>
        <v>110</v>
      </c>
      <c r="S542" s="265">
        <f t="shared" si="5778"/>
        <v>110</v>
      </c>
      <c r="T542" s="265">
        <f t="shared" ref="T542:W542" si="5779">SUM(T543:T556)</f>
        <v>82</v>
      </c>
      <c r="U542" s="265">
        <f t="shared" si="5779"/>
        <v>82</v>
      </c>
      <c r="V542" s="265">
        <f t="shared" si="5779"/>
        <v>0</v>
      </c>
      <c r="W542" s="265">
        <f t="shared" si="5779"/>
        <v>0</v>
      </c>
      <c r="X542" s="265">
        <f t="shared" ref="X542:AM542" si="5780">SUM(X543:X556)</f>
        <v>0</v>
      </c>
      <c r="Y542" s="265">
        <f t="shared" si="5780"/>
        <v>8</v>
      </c>
      <c r="Z542" s="265">
        <f t="shared" si="5780"/>
        <v>0</v>
      </c>
      <c r="AA542" s="265">
        <f t="shared" si="5780"/>
        <v>0</v>
      </c>
      <c r="AB542" s="265">
        <f t="shared" si="5780"/>
        <v>0</v>
      </c>
      <c r="AC542" s="265">
        <f t="shared" si="5780"/>
        <v>0</v>
      </c>
      <c r="AD542" s="265">
        <f t="shared" si="5780"/>
        <v>0</v>
      </c>
      <c r="AE542" s="265">
        <f t="shared" si="5780"/>
        <v>0</v>
      </c>
      <c r="AF542" s="265">
        <f t="shared" si="5780"/>
        <v>0</v>
      </c>
      <c r="AG542" s="265">
        <f t="shared" si="5780"/>
        <v>0</v>
      </c>
      <c r="AH542" s="265">
        <f t="shared" si="5780"/>
        <v>0</v>
      </c>
      <c r="AI542" s="268">
        <f t="shared" si="5780"/>
        <v>0</v>
      </c>
      <c r="AJ542" s="265">
        <f t="shared" si="5780"/>
        <v>0</v>
      </c>
      <c r="AK542" s="265">
        <f t="shared" si="5780"/>
        <v>0</v>
      </c>
      <c r="AL542" s="265">
        <f t="shared" si="5780"/>
        <v>0</v>
      </c>
      <c r="AM542" s="265">
        <f t="shared" si="5780"/>
        <v>0</v>
      </c>
      <c r="AN542" s="265">
        <f>SUM(AN543:AN556)</f>
        <v>0</v>
      </c>
      <c r="AO542" s="265">
        <f t="shared" ref="AO542:AS542" si="5781">SUM(AO543:AO556)</f>
        <v>0</v>
      </c>
      <c r="AP542" s="265">
        <f t="shared" si="5781"/>
        <v>0</v>
      </c>
      <c r="AQ542" s="265">
        <f t="shared" si="5781"/>
        <v>0</v>
      </c>
      <c r="AR542" s="265">
        <f t="shared" si="5781"/>
        <v>5</v>
      </c>
      <c r="AS542" s="265">
        <f t="shared" si="5781"/>
        <v>30</v>
      </c>
      <c r="AT542" s="265">
        <f t="shared" ref="AT542:AU542" si="5782">SUM(AT543:AT556)</f>
        <v>0</v>
      </c>
      <c r="AU542" s="265">
        <f t="shared" si="5782"/>
        <v>0</v>
      </c>
      <c r="AV542" s="265">
        <f t="shared" ref="AV542:BH542" si="5783">SUM(AV543:AV556)</f>
        <v>0</v>
      </c>
      <c r="AW542" s="265">
        <f t="shared" si="5783"/>
        <v>0</v>
      </c>
      <c r="AX542" s="265">
        <f t="shared" si="5783"/>
        <v>0</v>
      </c>
      <c r="AY542" s="265">
        <f t="shared" si="5783"/>
        <v>0</v>
      </c>
      <c r="AZ542" s="265">
        <f t="shared" si="5783"/>
        <v>0</v>
      </c>
      <c r="BA542" s="265">
        <f t="shared" si="5783"/>
        <v>0</v>
      </c>
      <c r="BB542" s="265">
        <f t="shared" si="5783"/>
        <v>0</v>
      </c>
      <c r="BC542" s="265">
        <f t="shared" si="5783"/>
        <v>0</v>
      </c>
      <c r="BD542" s="265">
        <f t="shared" si="5783"/>
        <v>0</v>
      </c>
      <c r="BE542" s="265">
        <f t="shared" si="5783"/>
        <v>0</v>
      </c>
      <c r="BF542" s="265">
        <f t="shared" si="5783"/>
        <v>0</v>
      </c>
      <c r="BG542" s="268">
        <f t="shared" si="5783"/>
        <v>238</v>
      </c>
      <c r="BH542" s="268">
        <f t="shared" si="5783"/>
        <v>230</v>
      </c>
      <c r="BI542" s="265"/>
      <c r="BJ542" s="265"/>
      <c r="BK542" s="265"/>
      <c r="BL542" s="265"/>
      <c r="BM542" s="265">
        <v>36</v>
      </c>
      <c r="BN542" s="266" t="s">
        <v>98</v>
      </c>
      <c r="BO542" s="266" t="s">
        <v>91</v>
      </c>
      <c r="BP542" s="265">
        <v>1</v>
      </c>
      <c r="BQ542" s="265"/>
      <c r="BR542" s="265"/>
      <c r="BS542" s="265"/>
      <c r="BT542" s="265"/>
      <c r="BU542" s="265"/>
      <c r="BV542" s="265"/>
      <c r="BW542" s="265"/>
      <c r="BX542" s="265">
        <f t="shared" ref="BX542:CY542" si="5784">SUM(BX543:BX556)</f>
        <v>510</v>
      </c>
      <c r="BY542" s="265">
        <f t="shared" si="5784"/>
        <v>426</v>
      </c>
      <c r="BZ542" s="265">
        <f t="shared" si="5784"/>
        <v>0</v>
      </c>
      <c r="CA542" s="265">
        <f t="shared" si="5784"/>
        <v>0</v>
      </c>
      <c r="CB542" s="265">
        <f t="shared" si="5784"/>
        <v>8</v>
      </c>
      <c r="CC542" s="265">
        <f t="shared" si="5784"/>
        <v>8</v>
      </c>
      <c r="CD542" s="265">
        <f t="shared" si="5784"/>
        <v>156</v>
      </c>
      <c r="CE542" s="265">
        <f t="shared" si="5784"/>
        <v>156</v>
      </c>
      <c r="CF542" s="265">
        <f t="shared" si="5784"/>
        <v>262</v>
      </c>
      <c r="CG542" s="265">
        <f t="shared" si="5784"/>
        <v>262</v>
      </c>
      <c r="CH542" s="265">
        <f t="shared" si="5784"/>
        <v>0</v>
      </c>
      <c r="CI542" s="265">
        <f t="shared" si="5784"/>
        <v>0</v>
      </c>
      <c r="CJ542" s="265">
        <f t="shared" si="5784"/>
        <v>8</v>
      </c>
      <c r="CK542" s="265">
        <f t="shared" si="5784"/>
        <v>8</v>
      </c>
      <c r="CL542" s="265">
        <f t="shared" si="5784"/>
        <v>0</v>
      </c>
      <c r="CM542" s="265">
        <f t="shared" si="5784"/>
        <v>0</v>
      </c>
      <c r="CN542" s="265">
        <f t="shared" si="5784"/>
        <v>0</v>
      </c>
      <c r="CO542" s="265">
        <f t="shared" si="5784"/>
        <v>0</v>
      </c>
      <c r="CP542" s="265">
        <f t="shared" si="5784"/>
        <v>0</v>
      </c>
      <c r="CQ542" s="265">
        <f t="shared" si="5784"/>
        <v>0</v>
      </c>
      <c r="CR542" s="265">
        <f t="shared" si="5784"/>
        <v>0</v>
      </c>
      <c r="CS542" s="265">
        <f t="shared" si="5784"/>
        <v>0</v>
      </c>
      <c r="CT542" s="265">
        <f t="shared" si="5784"/>
        <v>0</v>
      </c>
      <c r="CU542" s="268">
        <f t="shared" si="5784"/>
        <v>0</v>
      </c>
      <c r="CV542" s="265">
        <f t="shared" si="5784"/>
        <v>0</v>
      </c>
      <c r="CW542" s="265">
        <f t="shared" si="5784"/>
        <v>0</v>
      </c>
      <c r="CX542" s="265">
        <f t="shared" si="5784"/>
        <v>0</v>
      </c>
      <c r="CY542" s="265">
        <f t="shared" si="5784"/>
        <v>0</v>
      </c>
      <c r="CZ542" s="265">
        <f>SUM(CZ543:CZ556)</f>
        <v>0</v>
      </c>
      <c r="DA542" s="265">
        <f t="shared" ref="DA542:DT542" si="5785">SUM(DA543:DA556)</f>
        <v>0</v>
      </c>
      <c r="DB542" s="265">
        <f t="shared" si="5785"/>
        <v>0</v>
      </c>
      <c r="DC542" s="265">
        <f t="shared" si="5785"/>
        <v>0</v>
      </c>
      <c r="DD542" s="265">
        <f t="shared" si="5785"/>
        <v>4</v>
      </c>
      <c r="DE542" s="265">
        <f t="shared" si="5785"/>
        <v>24</v>
      </c>
      <c r="DF542" s="265">
        <f t="shared" si="5785"/>
        <v>0</v>
      </c>
      <c r="DG542" s="265">
        <f t="shared" si="5785"/>
        <v>0</v>
      </c>
      <c r="DH542" s="265">
        <f t="shared" si="5785"/>
        <v>1</v>
      </c>
      <c r="DI542" s="265">
        <f t="shared" si="5785"/>
        <v>80</v>
      </c>
      <c r="DJ542" s="265">
        <f t="shared" si="5785"/>
        <v>4</v>
      </c>
      <c r="DK542" s="265">
        <f t="shared" si="5785"/>
        <v>32</v>
      </c>
      <c r="DL542" s="265">
        <f t="shared" si="5785"/>
        <v>0</v>
      </c>
      <c r="DM542" s="265">
        <f t="shared" si="5785"/>
        <v>0</v>
      </c>
      <c r="DN542" s="265">
        <f t="shared" si="5785"/>
        <v>0</v>
      </c>
      <c r="DO542" s="265">
        <f t="shared" si="5785"/>
        <v>0</v>
      </c>
      <c r="DP542" s="265">
        <f t="shared" si="5785"/>
        <v>0</v>
      </c>
      <c r="DQ542" s="265">
        <f t="shared" si="5785"/>
        <v>0</v>
      </c>
      <c r="DR542" s="265">
        <f t="shared" si="5785"/>
        <v>0</v>
      </c>
      <c r="DS542" s="268">
        <f t="shared" si="5785"/>
        <v>578</v>
      </c>
      <c r="DT542" s="268">
        <f t="shared" si="5785"/>
        <v>570</v>
      </c>
      <c r="DU542" s="265"/>
      <c r="DV542" s="265"/>
      <c r="DW542" s="265"/>
      <c r="DX542" s="265"/>
      <c r="DY542" s="265">
        <v>36</v>
      </c>
      <c r="DZ542" s="266" t="s">
        <v>98</v>
      </c>
      <c r="EA542" s="266" t="s">
        <v>91</v>
      </c>
      <c r="EB542" s="265">
        <v>1</v>
      </c>
      <c r="EC542" s="265"/>
      <c r="ED542" s="265"/>
      <c r="EE542" s="265"/>
      <c r="EF542" s="265"/>
      <c r="EG542" s="265"/>
      <c r="EH542" s="265"/>
      <c r="EI542" s="265"/>
      <c r="EJ542" s="265">
        <f>SUM(EJ543:EJ556)</f>
        <v>764</v>
      </c>
      <c r="EK542" s="265">
        <f t="shared" ref="EK542:EL542" si="5786">SUM(EK543:EK556)</f>
        <v>628</v>
      </c>
      <c r="EL542" s="265">
        <f t="shared" si="5786"/>
        <v>0</v>
      </c>
      <c r="EM542" s="265">
        <f>SUM(EM543:EM556)</f>
        <v>0</v>
      </c>
      <c r="EN542" s="265">
        <f t="shared" ref="EN542" si="5787">SUM(EN543:EN556)</f>
        <v>16</v>
      </c>
      <c r="EO542" s="265">
        <f>SUM(EO543:EO556)</f>
        <v>16</v>
      </c>
      <c r="EP542" s="265">
        <f t="shared" ref="EP542:EZ542" si="5788">SUM(EP543:EP556)</f>
        <v>266</v>
      </c>
      <c r="EQ542" s="265">
        <f t="shared" si="5788"/>
        <v>266</v>
      </c>
      <c r="ER542" s="265">
        <f t="shared" si="5788"/>
        <v>344</v>
      </c>
      <c r="ES542" s="265">
        <f t="shared" si="5788"/>
        <v>344</v>
      </c>
      <c r="ET542" s="265">
        <f t="shared" si="5788"/>
        <v>0</v>
      </c>
      <c r="EU542" s="265">
        <f t="shared" si="5788"/>
        <v>0</v>
      </c>
      <c r="EV542" s="265">
        <f t="shared" si="5788"/>
        <v>8</v>
      </c>
      <c r="EW542" s="268">
        <f t="shared" si="5788"/>
        <v>16</v>
      </c>
      <c r="EX542" s="265">
        <f t="shared" si="5788"/>
        <v>0</v>
      </c>
      <c r="EY542" s="265">
        <f t="shared" si="5788"/>
        <v>0</v>
      </c>
      <c r="EZ542" s="265">
        <f t="shared" si="5788"/>
        <v>0</v>
      </c>
      <c r="FA542" s="265">
        <f t="shared" ref="FA542:FQ542" si="5789">SUM(FA543:FA556)</f>
        <v>0</v>
      </c>
      <c r="FB542" s="265">
        <f t="shared" si="5789"/>
        <v>0</v>
      </c>
      <c r="FC542" s="265">
        <f t="shared" si="5789"/>
        <v>0</v>
      </c>
      <c r="FD542" s="265">
        <f t="shared" si="5789"/>
        <v>0</v>
      </c>
      <c r="FE542" s="265">
        <f t="shared" si="5789"/>
        <v>0</v>
      </c>
      <c r="FF542" s="265">
        <f t="shared" si="5789"/>
        <v>0</v>
      </c>
      <c r="FG542" s="268">
        <f t="shared" si="5789"/>
        <v>0</v>
      </c>
      <c r="FH542" s="265">
        <f t="shared" si="5789"/>
        <v>0</v>
      </c>
      <c r="FI542" s="265">
        <f t="shared" si="5789"/>
        <v>0</v>
      </c>
      <c r="FJ542" s="265">
        <f t="shared" si="5789"/>
        <v>0</v>
      </c>
      <c r="FK542" s="265">
        <f t="shared" si="5789"/>
        <v>0</v>
      </c>
      <c r="FL542" s="265">
        <f t="shared" si="5789"/>
        <v>0</v>
      </c>
      <c r="FM542" s="265">
        <f t="shared" si="5789"/>
        <v>0</v>
      </c>
      <c r="FN542" s="265">
        <f t="shared" si="5789"/>
        <v>0</v>
      </c>
      <c r="FO542" s="265">
        <f t="shared" si="5789"/>
        <v>0</v>
      </c>
      <c r="FP542" s="265">
        <f t="shared" si="5789"/>
        <v>9</v>
      </c>
      <c r="FQ542" s="265">
        <f t="shared" si="5789"/>
        <v>54</v>
      </c>
      <c r="FR542" s="265"/>
      <c r="FS542" s="265">
        <f t="shared" ref="FS542:GF542" si="5790">SUM(FS543:FS556)</f>
        <v>0</v>
      </c>
      <c r="FT542" s="265">
        <f t="shared" si="5790"/>
        <v>1</v>
      </c>
      <c r="FU542" s="265">
        <f t="shared" si="5790"/>
        <v>80</v>
      </c>
      <c r="FV542" s="265">
        <f t="shared" si="5790"/>
        <v>4</v>
      </c>
      <c r="FW542" s="265">
        <f t="shared" si="5790"/>
        <v>32</v>
      </c>
      <c r="FX542" s="265">
        <f t="shared" si="5790"/>
        <v>0</v>
      </c>
      <c r="FY542" s="265">
        <f t="shared" si="5790"/>
        <v>0</v>
      </c>
      <c r="FZ542" s="265">
        <f t="shared" si="5790"/>
        <v>0</v>
      </c>
      <c r="GA542" s="265">
        <f t="shared" si="5790"/>
        <v>0</v>
      </c>
      <c r="GB542" s="265">
        <f t="shared" si="5790"/>
        <v>0</v>
      </c>
      <c r="GC542" s="265">
        <f t="shared" si="5790"/>
        <v>0</v>
      </c>
      <c r="GD542" s="265">
        <f t="shared" si="5790"/>
        <v>0</v>
      </c>
      <c r="GE542" s="271">
        <f t="shared" si="5790"/>
        <v>816</v>
      </c>
      <c r="GF542" s="272">
        <f t="shared" si="5790"/>
        <v>800</v>
      </c>
      <c r="GG542" s="265"/>
      <c r="GH542" s="265"/>
      <c r="GI542" s="265"/>
      <c r="GJ542" s="265"/>
      <c r="GL542" s="274"/>
      <c r="GM542" s="274"/>
      <c r="GN542" s="278"/>
      <c r="GO542" s="278"/>
      <c r="GP542" s="279"/>
      <c r="GR542" s="276"/>
    </row>
    <row r="543" spans="1:200" s="6" customFormat="1" ht="24.95" hidden="1" customHeight="1">
      <c r="A543" s="80"/>
      <c r="B543" s="246" t="s">
        <v>110</v>
      </c>
      <c r="C543" s="245" t="s">
        <v>116</v>
      </c>
      <c r="D543" s="245" t="s">
        <v>112</v>
      </c>
      <c r="E543" s="228" t="s">
        <v>121</v>
      </c>
      <c r="F543" s="228">
        <v>423</v>
      </c>
      <c r="G543" s="245">
        <v>7</v>
      </c>
      <c r="H543" s="228">
        <v>166</v>
      </c>
      <c r="I543" s="228">
        <v>1</v>
      </c>
      <c r="J543" s="228">
        <v>1</v>
      </c>
      <c r="K543" s="228">
        <v>1</v>
      </c>
      <c r="L543" s="227">
        <v>40</v>
      </c>
      <c r="M543" s="229">
        <f>SUM(N543+P543+R543+T543+V543)</f>
        <v>40</v>
      </c>
      <c r="N543" s="230"/>
      <c r="O543" s="231">
        <f>SUM(N543)*I543</f>
        <v>0</v>
      </c>
      <c r="P543" s="230"/>
      <c r="Q543" s="231">
        <f>J543*P543</f>
        <v>0</v>
      </c>
      <c r="R543" s="230">
        <v>34</v>
      </c>
      <c r="S543" s="231">
        <f>SUM(R543)*J543</f>
        <v>34</v>
      </c>
      <c r="T543" s="230">
        <v>6</v>
      </c>
      <c r="U543" s="231">
        <f>SUM(T543)*K543</f>
        <v>6</v>
      </c>
      <c r="V543" s="230"/>
      <c r="W543" s="231">
        <f>SUM(V543)*J543*5</f>
        <v>0</v>
      </c>
      <c r="X543" s="232">
        <f>SUM(K543*AX543*2+K543*AZ543*2)</f>
        <v>0</v>
      </c>
      <c r="Y543" s="232">
        <v>2</v>
      </c>
      <c r="Z543" s="230"/>
      <c r="AA543" s="231"/>
      <c r="AB543" s="230"/>
      <c r="AC543" s="232">
        <f>SUM(AB543)*3*H543/5</f>
        <v>0</v>
      </c>
      <c r="AD543" s="230"/>
      <c r="AE543" s="233">
        <f>SUM(AD543*H543*(30+4))</f>
        <v>0</v>
      </c>
      <c r="AF543" s="230"/>
      <c r="AG543" s="234">
        <f>SUM(AF543*H543*3)</f>
        <v>0</v>
      </c>
      <c r="AH543" s="230"/>
      <c r="AI543" s="232">
        <f>SUM(AH543*H543/3)</f>
        <v>0</v>
      </c>
      <c r="AJ543" s="230"/>
      <c r="AK543" s="232">
        <f>SUM(AJ543*H543*2/3)</f>
        <v>0</v>
      </c>
      <c r="AL543" s="230"/>
      <c r="AM543" s="231">
        <f>SUM(AL543*H543)</f>
        <v>0</v>
      </c>
      <c r="AN543" s="230"/>
      <c r="AO543" s="231">
        <f>SUM(AN543*J543)</f>
        <v>0</v>
      </c>
      <c r="AP543" s="230"/>
      <c r="AQ543" s="232">
        <f>SUM(AP543*H543*2)</f>
        <v>0</v>
      </c>
      <c r="AR543" s="230">
        <v>1</v>
      </c>
      <c r="AS543" s="232">
        <f t="shared" ref="AS543:AS544" si="5791">AR543*K543*6</f>
        <v>6</v>
      </c>
      <c r="AT543" s="248"/>
      <c r="AU543" s="234"/>
      <c r="AV543" s="248"/>
      <c r="AW543" s="234"/>
      <c r="AX543" s="248"/>
      <c r="AY543" s="234"/>
      <c r="AZ543" s="248"/>
      <c r="BA543" s="234"/>
      <c r="BB543" s="248"/>
      <c r="BC543" s="234"/>
      <c r="BD543" s="248"/>
      <c r="BE543" s="234"/>
      <c r="BF543" s="234"/>
      <c r="BG543" s="234">
        <f t="shared" ref="BG543:BG556" si="5792">SUM(AO543+BE543+BC543+BA543+AY543+AW543+AS543+AQ543+AK543+AM543+AI543+AG543+AE543+AC543+AA543+Y543+X543+W543+U543+Q543+O543+S543+AU543)</f>
        <v>48</v>
      </c>
      <c r="BH543" s="234">
        <f t="shared" ref="BH543:BH556" si="5793">SUM(O543+Q543+U543+W543+X543+AS543+AW543+AY543+BA543+BC543+S543+AQ543)</f>
        <v>46</v>
      </c>
      <c r="BI543" s="227"/>
      <c r="BJ543" s="227"/>
      <c r="BK543" s="227"/>
      <c r="BL543" s="227"/>
      <c r="BM543" s="80"/>
      <c r="BN543" s="227" t="s">
        <v>110</v>
      </c>
      <c r="BO543" s="245" t="s">
        <v>116</v>
      </c>
      <c r="BP543" s="245" t="s">
        <v>112</v>
      </c>
      <c r="BQ543" s="228" t="s">
        <v>121</v>
      </c>
      <c r="BR543" s="228">
        <v>423</v>
      </c>
      <c r="BS543" s="245">
        <v>8</v>
      </c>
      <c r="BT543" s="228">
        <v>166</v>
      </c>
      <c r="BU543" s="228">
        <v>1</v>
      </c>
      <c r="BV543" s="228">
        <v>1</v>
      </c>
      <c r="BW543" s="228">
        <v>1</v>
      </c>
      <c r="BX543" s="263">
        <v>74</v>
      </c>
      <c r="BY543" s="229">
        <f>SUM(BZ543+CB543+CD543+CF543+CH543)</f>
        <v>70</v>
      </c>
      <c r="BZ543" s="230"/>
      <c r="CA543" s="231">
        <f>SUM(BZ543)*BU543</f>
        <v>0</v>
      </c>
      <c r="CB543" s="230"/>
      <c r="CC543" s="231">
        <f>BV543*CB543</f>
        <v>0</v>
      </c>
      <c r="CD543" s="230">
        <v>52</v>
      </c>
      <c r="CE543" s="231">
        <f>SUM(CD543)*BV543</f>
        <v>52</v>
      </c>
      <c r="CF543" s="230">
        <v>18</v>
      </c>
      <c r="CG543" s="231">
        <f>SUM(CF543)*BW543</f>
        <v>18</v>
      </c>
      <c r="CH543" s="230"/>
      <c r="CI543" s="231">
        <f>SUM(CH543)*BV543*5</f>
        <v>0</v>
      </c>
      <c r="CJ543" s="232">
        <f>SUM(BW543*DJ543*2+BW543*DL543*2)</f>
        <v>0</v>
      </c>
      <c r="CK543" s="232">
        <v>2</v>
      </c>
      <c r="CL543" s="230"/>
      <c r="CM543" s="231"/>
      <c r="CN543" s="230"/>
      <c r="CO543" s="232">
        <f>SUM(CN543)*3*BT543/5</f>
        <v>0</v>
      </c>
      <c r="CP543" s="230"/>
      <c r="CQ543" s="233">
        <f>SUM(CP543*BT543*(30+4))</f>
        <v>0</v>
      </c>
      <c r="CR543" s="230"/>
      <c r="CS543" s="234">
        <f>SUM(CR543*BT543*3)</f>
        <v>0</v>
      </c>
      <c r="CT543" s="230"/>
      <c r="CU543" s="232">
        <f>SUM(CT543*BT543/3)</f>
        <v>0</v>
      </c>
      <c r="CV543" s="230"/>
      <c r="CW543" s="232">
        <f>SUM(CV543*BT543*2/3)</f>
        <v>0</v>
      </c>
      <c r="CX543" s="230"/>
      <c r="CY543" s="231">
        <f>SUM(CX543*BT543)</f>
        <v>0</v>
      </c>
      <c r="CZ543" s="230"/>
      <c r="DA543" s="231">
        <f>SUM(CZ543*BV543)</f>
        <v>0</v>
      </c>
      <c r="DB543" s="230"/>
      <c r="DC543" s="232">
        <f>SUM(DB543*BT543*2)</f>
        <v>0</v>
      </c>
      <c r="DD543" s="230">
        <v>1</v>
      </c>
      <c r="DE543" s="232">
        <f t="shared" ref="DE543:DE544" si="5794">DD543*BW543*6</f>
        <v>6</v>
      </c>
      <c r="DF543" s="248"/>
      <c r="DG543" s="234"/>
      <c r="DH543" s="248"/>
      <c r="DI543" s="234"/>
      <c r="DJ543" s="248"/>
      <c r="DK543" s="234"/>
      <c r="DL543" s="248"/>
      <c r="DM543" s="234"/>
      <c r="DN543" s="248"/>
      <c r="DO543" s="234"/>
      <c r="DP543" s="248"/>
      <c r="DQ543" s="234"/>
      <c r="DR543" s="234"/>
      <c r="DS543" s="234">
        <f t="shared" ref="DS543:DS556" si="5795">SUM(DA543+DQ543+DO543+DM543+DK543+DI543+DE543+DC543+CW543+CY543+CU543+CS543+CQ543+CO543+CM543+CK543+CJ543+CI543+CG543+CC543+CA543+CE543+DG543)</f>
        <v>78</v>
      </c>
      <c r="DT543" s="234">
        <f t="shared" ref="DT543:DT556" si="5796">SUM(CA543+CC543+CG543+CI543+CJ543+DE543+DI543+DK543+DM543+DO543+CE543+DC543)</f>
        <v>76</v>
      </c>
      <c r="DU543" s="80"/>
      <c r="DV543" s="80"/>
      <c r="DW543" s="80"/>
      <c r="DX543" s="80"/>
      <c r="DY543" s="80"/>
      <c r="DZ543" s="234"/>
      <c r="EA543" s="236"/>
      <c r="EB543" s="236"/>
      <c r="EC543" s="227"/>
      <c r="ED543" s="234"/>
      <c r="EE543" s="234"/>
      <c r="EF543" s="227"/>
      <c r="EG543" s="227"/>
      <c r="EH543" s="227"/>
      <c r="EI543" s="227"/>
      <c r="EJ543" s="80">
        <f t="shared" ref="EJ543:EJ551" si="5797">SUM(L543+BX543)</f>
        <v>114</v>
      </c>
      <c r="EK543" s="80">
        <f t="shared" ref="EK543:EK551" si="5798">SUM(M543+BY543)</f>
        <v>110</v>
      </c>
      <c r="EL543" s="80">
        <f t="shared" ref="EL543:EL551" si="5799">SUM(N543+BZ543)</f>
        <v>0</v>
      </c>
      <c r="EM543" s="237">
        <f t="shared" ref="EM543:EM556" si="5800">SUM(O543+CA543)</f>
        <v>0</v>
      </c>
      <c r="EN543" s="80">
        <f t="shared" ref="EN543:EN556" si="5801">SUM(P543+CB543)</f>
        <v>0</v>
      </c>
      <c r="EO543" s="80">
        <f t="shared" ref="EO543:EO556" si="5802">SUM(Q543+CC543)</f>
        <v>0</v>
      </c>
      <c r="EP543" s="80">
        <f t="shared" ref="EP543:EP556" si="5803">SUM(R543+CD543)</f>
        <v>86</v>
      </c>
      <c r="EQ543" s="80">
        <f t="shared" ref="EQ543:EQ556" si="5804">SUM(S543+CE543)</f>
        <v>86</v>
      </c>
      <c r="ER543" s="80">
        <f t="shared" ref="ER543:ER556" si="5805">SUM(T543+CF543)</f>
        <v>24</v>
      </c>
      <c r="ES543" s="80">
        <f t="shared" ref="ES543:ES556" si="5806">SUM(U543+CG543)</f>
        <v>24</v>
      </c>
      <c r="ET543" s="80">
        <f t="shared" ref="ET543:ET556" si="5807">SUM(V543+CH543)</f>
        <v>0</v>
      </c>
      <c r="EU543" s="80">
        <f t="shared" ref="EU543:EU556" si="5808">SUM(W543+CI543)</f>
        <v>0</v>
      </c>
      <c r="EV543" s="80">
        <f t="shared" ref="EV543:EV556" si="5809">SUM(X543+CJ543)</f>
        <v>0</v>
      </c>
      <c r="EW543" s="237">
        <f t="shared" ref="EW543:EW556" si="5810">SUM(Y543+CK543)</f>
        <v>4</v>
      </c>
      <c r="EX543" s="80">
        <f t="shared" ref="EX543:EX556" si="5811">SUM(Z543+CL543)</f>
        <v>0</v>
      </c>
      <c r="EY543" s="80">
        <f t="shared" ref="EY543:EY556" si="5812">SUM(AA543+CM543)</f>
        <v>0</v>
      </c>
      <c r="EZ543" s="80">
        <f t="shared" ref="EZ543:EZ556" si="5813">SUM(AB543+CN543)</f>
        <v>0</v>
      </c>
      <c r="FA543" s="80">
        <f t="shared" ref="FA543:FA556" si="5814">SUM(AC543+CO543)</f>
        <v>0</v>
      </c>
      <c r="FB543" s="80">
        <f t="shared" ref="FB543:FB556" si="5815">SUM(AD543+CP543)</f>
        <v>0</v>
      </c>
      <c r="FC543" s="80">
        <f t="shared" ref="FC543:FC556" si="5816">SUM(AE543+CQ543)</f>
        <v>0</v>
      </c>
      <c r="FD543" s="80">
        <f t="shared" ref="FD543:FD556" si="5817">SUM(AF543+CR543)</f>
        <v>0</v>
      </c>
      <c r="FE543" s="80">
        <f t="shared" ref="FE543:FE556" si="5818">SUM(AG543+CS543)</f>
        <v>0</v>
      </c>
      <c r="FF543" s="80">
        <f t="shared" ref="FF543:FF556" si="5819">SUM(AH543+CT543)</f>
        <v>0</v>
      </c>
      <c r="FG543" s="237">
        <f t="shared" ref="FG543:FG556" si="5820">SUM(AI543+CU543)</f>
        <v>0</v>
      </c>
      <c r="FH543" s="80">
        <f t="shared" ref="FH543:FH556" si="5821">SUM(AJ543+CV543)</f>
        <v>0</v>
      </c>
      <c r="FI543" s="80">
        <f t="shared" ref="FI543:FI556" si="5822">SUM(AK543+CW543)</f>
        <v>0</v>
      </c>
      <c r="FJ543" s="80">
        <f t="shared" ref="FJ543:FJ556" si="5823">SUM(AL543+CX543)</f>
        <v>0</v>
      </c>
      <c r="FK543" s="80">
        <f t="shared" ref="FK543:FK556" si="5824">SUM(AM543+CY543)</f>
        <v>0</v>
      </c>
      <c r="FL543" s="80">
        <f t="shared" ref="FL543:FL556" si="5825">SUM(AN543+CZ543)</f>
        <v>0</v>
      </c>
      <c r="FM543" s="80">
        <f t="shared" ref="FM543:FM556" si="5826">SUM(AO543+DA543)</f>
        <v>0</v>
      </c>
      <c r="FN543" s="80">
        <f t="shared" ref="FN543:FN556" si="5827">SUM(AP543+DB543)</f>
        <v>0</v>
      </c>
      <c r="FO543" s="80">
        <f t="shared" ref="FO543:FO556" si="5828">SUM(AQ543+DC543)</f>
        <v>0</v>
      </c>
      <c r="FP543" s="80">
        <f t="shared" ref="FP543:FP556" si="5829">SUM(AR543+DD543)</f>
        <v>2</v>
      </c>
      <c r="FQ543" s="80">
        <f t="shared" ref="FQ543:FQ556" si="5830">SUM(AS543+DE543)</f>
        <v>12</v>
      </c>
      <c r="FR543" s="80"/>
      <c r="FS543" s="80">
        <f t="shared" ref="FS543:FS556" si="5831">SUM(AU543+DG543)</f>
        <v>0</v>
      </c>
      <c r="FT543" s="80">
        <f t="shared" ref="FT543:FT556" si="5832">SUM(AV543+DH543)</f>
        <v>0</v>
      </c>
      <c r="FU543" s="80">
        <f t="shared" ref="FU543:FU556" si="5833">SUM(AW543+DI543)</f>
        <v>0</v>
      </c>
      <c r="FV543" s="80">
        <f t="shared" ref="FV543:FV556" si="5834">SUM(AX543+DJ543)</f>
        <v>0</v>
      </c>
      <c r="FW543" s="80">
        <f t="shared" ref="FW543:FW556" si="5835">SUM(AY543+DK543)</f>
        <v>0</v>
      </c>
      <c r="FX543" s="80">
        <f t="shared" ref="FX543:FX556" si="5836">SUM(AZ543+DL543)</f>
        <v>0</v>
      </c>
      <c r="FY543" s="80">
        <f t="shared" ref="FY543:FY556" si="5837">SUM(BA543+DM543)</f>
        <v>0</v>
      </c>
      <c r="FZ543" s="80">
        <f t="shared" ref="FZ543:FZ556" si="5838">SUM(BB543+DN543)</f>
        <v>0</v>
      </c>
      <c r="GA543" s="80">
        <f t="shared" ref="GA543:GA556" si="5839">SUM(BC543+DO543)</f>
        <v>0</v>
      </c>
      <c r="GB543" s="80">
        <f t="shared" ref="GB543:GB556" si="5840">SUM(BD543+DP543)</f>
        <v>0</v>
      </c>
      <c r="GC543" s="80">
        <f t="shared" ref="GC543:GC556" si="5841">SUM(BE543+DQ543)</f>
        <v>0</v>
      </c>
      <c r="GD543" s="80">
        <f t="shared" ref="GD543:GD556" si="5842">SUM(BF543+DR543)</f>
        <v>0</v>
      </c>
      <c r="GE543" s="238">
        <f t="shared" ref="GE543:GE556" si="5843">SUM(BG543+DS543)</f>
        <v>126</v>
      </c>
      <c r="GF543" s="239">
        <f t="shared" ref="GF543:GF556" si="5844">SUM(BH543+DT543)</f>
        <v>122</v>
      </c>
      <c r="GG543" s="80"/>
      <c r="GH543" s="80"/>
      <c r="GI543" s="80"/>
      <c r="GJ543" s="80"/>
      <c r="GL543" s="240"/>
      <c r="GM543" s="240"/>
      <c r="GN543" s="241"/>
      <c r="GO543" s="242"/>
      <c r="GP543" s="247"/>
      <c r="GR543" s="244"/>
    </row>
    <row r="544" spans="1:200" s="2" customFormat="1" ht="24.95" hidden="1" customHeight="1">
      <c r="A544" s="31"/>
      <c r="B544" s="111" t="s">
        <v>110</v>
      </c>
      <c r="C544" s="109" t="s">
        <v>116</v>
      </c>
      <c r="D544" s="109" t="s">
        <v>112</v>
      </c>
      <c r="E544" s="45" t="s">
        <v>121</v>
      </c>
      <c r="F544" s="45">
        <v>414</v>
      </c>
      <c r="G544" s="109">
        <v>7</v>
      </c>
      <c r="H544" s="45">
        <v>166</v>
      </c>
      <c r="I544" s="45">
        <v>1</v>
      </c>
      <c r="J544" s="45">
        <v>1</v>
      </c>
      <c r="K544" s="45">
        <v>1</v>
      </c>
      <c r="L544" s="44">
        <v>40</v>
      </c>
      <c r="M544" s="99">
        <f>SUM(N544+P544+R544+T544+V544)</f>
        <v>40</v>
      </c>
      <c r="N544" s="62"/>
      <c r="O544" s="58">
        <f>SUM(N544)*I544</f>
        <v>0</v>
      </c>
      <c r="P544" s="62"/>
      <c r="Q544" s="58">
        <f>J544*P544</f>
        <v>0</v>
      </c>
      <c r="R544" s="62">
        <v>34</v>
      </c>
      <c r="S544" s="58">
        <f>SUM(R544)*J544</f>
        <v>34</v>
      </c>
      <c r="T544" s="62">
        <v>6</v>
      </c>
      <c r="U544" s="58">
        <f>SUM(T544)*K544</f>
        <v>6</v>
      </c>
      <c r="V544" s="62"/>
      <c r="W544" s="58">
        <f>SUM(V544)*J544*5</f>
        <v>0</v>
      </c>
      <c r="X544" s="51">
        <f>SUM(K544*AX544*2+K544*AZ544*2)</f>
        <v>0</v>
      </c>
      <c r="Y544" s="51">
        <v>2</v>
      </c>
      <c r="Z544" s="62"/>
      <c r="AA544" s="58"/>
      <c r="AB544" s="62"/>
      <c r="AC544" s="51">
        <f>SUM(AB544)*3*H544/5</f>
        <v>0</v>
      </c>
      <c r="AD544" s="62"/>
      <c r="AE544" s="100">
        <f>SUM(AD544*H544*(30+4))</f>
        <v>0</v>
      </c>
      <c r="AF544" s="62"/>
      <c r="AG544" s="52">
        <f>SUM(AF544*H544*3)</f>
        <v>0</v>
      </c>
      <c r="AH544" s="62"/>
      <c r="AI544" s="51">
        <f>SUM(AH544*H544/3)</f>
        <v>0</v>
      </c>
      <c r="AJ544" s="62"/>
      <c r="AK544" s="51">
        <f>SUM(AJ544*H544*2/3)</f>
        <v>0</v>
      </c>
      <c r="AL544" s="62"/>
      <c r="AM544" s="58">
        <f>SUM(AL544*H544)</f>
        <v>0</v>
      </c>
      <c r="AN544" s="62"/>
      <c r="AO544" s="58">
        <f>SUM(AN544*J544)</f>
        <v>0</v>
      </c>
      <c r="AP544" s="62"/>
      <c r="AQ544" s="51">
        <f>SUM(AP544*H544*2)</f>
        <v>0</v>
      </c>
      <c r="AR544" s="62">
        <v>1</v>
      </c>
      <c r="AS544" s="51">
        <f t="shared" si="5791"/>
        <v>6</v>
      </c>
      <c r="AT544" s="63"/>
      <c r="AU544" s="52"/>
      <c r="AV544" s="63"/>
      <c r="AW544" s="52"/>
      <c r="AX544" s="63"/>
      <c r="AY544" s="52"/>
      <c r="AZ544" s="63"/>
      <c r="BA544" s="52"/>
      <c r="BB544" s="63"/>
      <c r="BC544" s="52"/>
      <c r="BD544" s="63"/>
      <c r="BE544" s="52"/>
      <c r="BF544" s="52"/>
      <c r="BG544" s="52">
        <f t="shared" si="5792"/>
        <v>48</v>
      </c>
      <c r="BH544" s="52">
        <f t="shared" si="5793"/>
        <v>46</v>
      </c>
      <c r="BI544" s="44"/>
      <c r="BJ544" s="44"/>
      <c r="BK544" s="44"/>
      <c r="BL544" s="31"/>
      <c r="BM544" s="31"/>
      <c r="BN544" s="44" t="s">
        <v>110</v>
      </c>
      <c r="BO544" s="109" t="s">
        <v>116</v>
      </c>
      <c r="BP544" s="109" t="s">
        <v>112</v>
      </c>
      <c r="BQ544" s="45" t="s">
        <v>121</v>
      </c>
      <c r="BR544" s="45">
        <v>414</v>
      </c>
      <c r="BS544" s="109">
        <v>8</v>
      </c>
      <c r="BT544" s="45">
        <v>166</v>
      </c>
      <c r="BU544" s="45">
        <v>1</v>
      </c>
      <c r="BV544" s="45">
        <v>1</v>
      </c>
      <c r="BW544" s="45">
        <v>1</v>
      </c>
      <c r="BX544" s="113">
        <v>74</v>
      </c>
      <c r="BY544" s="99">
        <f>SUM(BZ544+CB544+CD544+CF544+CH544)</f>
        <v>70</v>
      </c>
      <c r="BZ544" s="62"/>
      <c r="CA544" s="58">
        <f>SUM(BZ544)*BU544</f>
        <v>0</v>
      </c>
      <c r="CB544" s="62"/>
      <c r="CC544" s="58">
        <f>BV544*CB544</f>
        <v>0</v>
      </c>
      <c r="CD544" s="62">
        <v>52</v>
      </c>
      <c r="CE544" s="58">
        <f>SUM(CD544)*BV544</f>
        <v>52</v>
      </c>
      <c r="CF544" s="62">
        <v>18</v>
      </c>
      <c r="CG544" s="58">
        <f>SUM(CF544)*BW544</f>
        <v>18</v>
      </c>
      <c r="CH544" s="62"/>
      <c r="CI544" s="58">
        <f>SUM(CH544)*BV544*5</f>
        <v>0</v>
      </c>
      <c r="CJ544" s="51">
        <f>SUM(BW544*DJ544*2+BW544*DL544*2)</f>
        <v>0</v>
      </c>
      <c r="CK544" s="51">
        <v>2</v>
      </c>
      <c r="CL544" s="62"/>
      <c r="CM544" s="58"/>
      <c r="CN544" s="62"/>
      <c r="CO544" s="51">
        <f>SUM(CN544)*3*BT544/5</f>
        <v>0</v>
      </c>
      <c r="CP544" s="62"/>
      <c r="CQ544" s="100">
        <f>SUM(CP544*BT544*(30+4))</f>
        <v>0</v>
      </c>
      <c r="CR544" s="62"/>
      <c r="CS544" s="52">
        <f>SUM(CR544*BT544*3)</f>
        <v>0</v>
      </c>
      <c r="CT544" s="62"/>
      <c r="CU544" s="51">
        <f>SUM(CT544*BT544/3)</f>
        <v>0</v>
      </c>
      <c r="CV544" s="62"/>
      <c r="CW544" s="51">
        <f>SUM(CV544*BT544*2/3)</f>
        <v>0</v>
      </c>
      <c r="CX544" s="62"/>
      <c r="CY544" s="58">
        <f>SUM(CX544*BT544)</f>
        <v>0</v>
      </c>
      <c r="CZ544" s="62"/>
      <c r="DA544" s="58">
        <f>SUM(CZ544*BV544)</f>
        <v>0</v>
      </c>
      <c r="DB544" s="62"/>
      <c r="DC544" s="51">
        <f>SUM(DB544*BT544*2)</f>
        <v>0</v>
      </c>
      <c r="DD544" s="62">
        <v>1</v>
      </c>
      <c r="DE544" s="51">
        <f t="shared" si="5794"/>
        <v>6</v>
      </c>
      <c r="DF544" s="63"/>
      <c r="DG544" s="52"/>
      <c r="DH544" s="63"/>
      <c r="DI544" s="52"/>
      <c r="DJ544" s="63"/>
      <c r="DK544" s="52"/>
      <c r="DL544" s="63"/>
      <c r="DM544" s="52"/>
      <c r="DN544" s="63"/>
      <c r="DO544" s="52"/>
      <c r="DP544" s="63"/>
      <c r="DQ544" s="52"/>
      <c r="DR544" s="52"/>
      <c r="DS544" s="52">
        <f t="shared" si="5795"/>
        <v>78</v>
      </c>
      <c r="DT544" s="52">
        <f t="shared" si="5796"/>
        <v>76</v>
      </c>
      <c r="DU544" s="31"/>
      <c r="DV544" s="31"/>
      <c r="DW544" s="31"/>
      <c r="DX544" s="31"/>
      <c r="DY544" s="31"/>
      <c r="DZ544" s="52"/>
      <c r="EA544" s="101"/>
      <c r="EB544" s="101"/>
      <c r="EC544" s="31"/>
      <c r="ED544" s="31"/>
      <c r="EE544" s="31"/>
      <c r="EF544" s="31"/>
      <c r="EG544" s="31"/>
      <c r="EH544" s="31"/>
      <c r="EI544" s="31"/>
      <c r="EJ544" s="31">
        <f t="shared" si="5797"/>
        <v>114</v>
      </c>
      <c r="EK544" s="31">
        <f t="shared" si="5798"/>
        <v>110</v>
      </c>
      <c r="EL544" s="31">
        <f t="shared" si="5799"/>
        <v>0</v>
      </c>
      <c r="EM544" s="30">
        <f t="shared" si="5800"/>
        <v>0</v>
      </c>
      <c r="EN544" s="31">
        <f t="shared" si="5801"/>
        <v>0</v>
      </c>
      <c r="EO544" s="31">
        <f t="shared" si="5802"/>
        <v>0</v>
      </c>
      <c r="EP544" s="31">
        <f t="shared" si="5803"/>
        <v>86</v>
      </c>
      <c r="EQ544" s="31">
        <f t="shared" si="5804"/>
        <v>86</v>
      </c>
      <c r="ER544" s="31">
        <f t="shared" si="5805"/>
        <v>24</v>
      </c>
      <c r="ES544" s="31">
        <f t="shared" si="5806"/>
        <v>24</v>
      </c>
      <c r="ET544" s="31">
        <f t="shared" si="5807"/>
        <v>0</v>
      </c>
      <c r="EU544" s="31">
        <f t="shared" si="5808"/>
        <v>0</v>
      </c>
      <c r="EV544" s="31">
        <f t="shared" si="5809"/>
        <v>0</v>
      </c>
      <c r="EW544" s="30">
        <f t="shared" si="5810"/>
        <v>4</v>
      </c>
      <c r="EX544" s="31">
        <f t="shared" si="5811"/>
        <v>0</v>
      </c>
      <c r="EY544" s="31">
        <f t="shared" si="5812"/>
        <v>0</v>
      </c>
      <c r="EZ544" s="31">
        <f t="shared" si="5813"/>
        <v>0</v>
      </c>
      <c r="FA544" s="31">
        <f t="shared" si="5814"/>
        <v>0</v>
      </c>
      <c r="FB544" s="31">
        <f t="shared" si="5815"/>
        <v>0</v>
      </c>
      <c r="FC544" s="31">
        <f t="shared" si="5816"/>
        <v>0</v>
      </c>
      <c r="FD544" s="31">
        <f t="shared" si="5817"/>
        <v>0</v>
      </c>
      <c r="FE544" s="31">
        <f t="shared" si="5818"/>
        <v>0</v>
      </c>
      <c r="FF544" s="31">
        <f t="shared" si="5819"/>
        <v>0</v>
      </c>
      <c r="FG544" s="30">
        <f t="shared" si="5820"/>
        <v>0</v>
      </c>
      <c r="FH544" s="31">
        <f t="shared" si="5821"/>
        <v>0</v>
      </c>
      <c r="FI544" s="31">
        <f t="shared" si="5822"/>
        <v>0</v>
      </c>
      <c r="FJ544" s="31">
        <f t="shared" si="5823"/>
        <v>0</v>
      </c>
      <c r="FK544" s="31">
        <f t="shared" si="5824"/>
        <v>0</v>
      </c>
      <c r="FL544" s="31">
        <f t="shared" si="5825"/>
        <v>0</v>
      </c>
      <c r="FM544" s="31">
        <f t="shared" si="5826"/>
        <v>0</v>
      </c>
      <c r="FN544" s="31">
        <f t="shared" si="5827"/>
        <v>0</v>
      </c>
      <c r="FO544" s="31">
        <f t="shared" si="5828"/>
        <v>0</v>
      </c>
      <c r="FP544" s="31">
        <f t="shared" si="5829"/>
        <v>2</v>
      </c>
      <c r="FQ544" s="31">
        <f t="shared" si="5830"/>
        <v>12</v>
      </c>
      <c r="FR544" s="31"/>
      <c r="FS544" s="31">
        <f t="shared" si="5831"/>
        <v>0</v>
      </c>
      <c r="FT544" s="31">
        <f t="shared" si="5832"/>
        <v>0</v>
      </c>
      <c r="FU544" s="31">
        <f t="shared" si="5833"/>
        <v>0</v>
      </c>
      <c r="FV544" s="31">
        <f t="shared" si="5834"/>
        <v>0</v>
      </c>
      <c r="FW544" s="31">
        <f t="shared" si="5835"/>
        <v>0</v>
      </c>
      <c r="FX544" s="31">
        <f t="shared" si="5836"/>
        <v>0</v>
      </c>
      <c r="FY544" s="31">
        <f t="shared" si="5837"/>
        <v>0</v>
      </c>
      <c r="FZ544" s="31">
        <f t="shared" si="5838"/>
        <v>0</v>
      </c>
      <c r="GA544" s="31">
        <f t="shared" si="5839"/>
        <v>0</v>
      </c>
      <c r="GB544" s="31">
        <f t="shared" si="5840"/>
        <v>0</v>
      </c>
      <c r="GC544" s="31">
        <f t="shared" si="5841"/>
        <v>0</v>
      </c>
      <c r="GD544" s="31">
        <f t="shared" si="5842"/>
        <v>0</v>
      </c>
      <c r="GE544" s="97">
        <f t="shared" si="5843"/>
        <v>126</v>
      </c>
      <c r="GF544" s="98">
        <f t="shared" si="5844"/>
        <v>122</v>
      </c>
      <c r="GG544" s="31"/>
      <c r="GH544" s="31"/>
      <c r="GI544" s="31"/>
      <c r="GJ544" s="31"/>
      <c r="GL544" s="7"/>
      <c r="GM544" s="7"/>
      <c r="GN544" s="11"/>
      <c r="GO544" s="33"/>
      <c r="GP544" s="40"/>
      <c r="GR544" s="36"/>
    </row>
    <row r="545" spans="1:200" s="2" customFormat="1" ht="24.95" hidden="1" customHeight="1">
      <c r="A545" s="31"/>
      <c r="B545" s="44" t="s">
        <v>110</v>
      </c>
      <c r="C545" s="109" t="s">
        <v>116</v>
      </c>
      <c r="D545" s="45" t="s">
        <v>112</v>
      </c>
      <c r="E545" s="45" t="s">
        <v>121</v>
      </c>
      <c r="F545" s="45">
        <v>216</v>
      </c>
      <c r="G545" s="45">
        <v>3</v>
      </c>
      <c r="H545" s="45">
        <v>55</v>
      </c>
      <c r="I545" s="45">
        <v>1</v>
      </c>
      <c r="J545" s="45">
        <v>1</v>
      </c>
      <c r="K545" s="45">
        <v>1</v>
      </c>
      <c r="L545" s="44">
        <v>44</v>
      </c>
      <c r="M545" s="99">
        <f t="shared" ref="M545" si="5845">SUM(N545+P545+R545+T545+V545)</f>
        <v>44</v>
      </c>
      <c r="N545" s="62"/>
      <c r="O545" s="58">
        <f t="shared" ref="O545:O546" si="5846">SUM(N545)*I545</f>
        <v>0</v>
      </c>
      <c r="P545" s="62"/>
      <c r="Q545" s="58">
        <f t="shared" ref="Q545" si="5847">J545*P545</f>
        <v>0</v>
      </c>
      <c r="R545" s="62">
        <v>38</v>
      </c>
      <c r="S545" s="58">
        <f t="shared" ref="S545:S546" si="5848">SUM(R545)*J545</f>
        <v>38</v>
      </c>
      <c r="T545" s="62">
        <v>6</v>
      </c>
      <c r="U545" s="58">
        <f t="shared" ref="U545" si="5849">SUM(T545)*K545</f>
        <v>6</v>
      </c>
      <c r="V545" s="62"/>
      <c r="W545" s="58">
        <f t="shared" ref="W545" si="5850">SUM(V545)*J545*5</f>
        <v>0</v>
      </c>
      <c r="X545" s="51">
        <f t="shared" ref="X545" si="5851">SUM(K545*AX545*2+K545*AZ545*2)</f>
        <v>0</v>
      </c>
      <c r="Y545" s="51">
        <v>2</v>
      </c>
      <c r="Z545" s="62"/>
      <c r="AA545" s="58"/>
      <c r="AB545" s="62"/>
      <c r="AC545" s="51">
        <f t="shared" ref="AC545" si="5852">SUM(AB545)*3*H545/5</f>
        <v>0</v>
      </c>
      <c r="AD545" s="62"/>
      <c r="AE545" s="100">
        <f t="shared" ref="AE545" si="5853">SUM(AD545*H545*(30+4))</f>
        <v>0</v>
      </c>
      <c r="AF545" s="62"/>
      <c r="AG545" s="52">
        <f t="shared" ref="AG545" si="5854">SUM(AF545*H545*3)</f>
        <v>0</v>
      </c>
      <c r="AH545" s="62"/>
      <c r="AI545" s="51">
        <f t="shared" ref="AI545" si="5855">SUM(AH545*H545/3)</f>
        <v>0</v>
      </c>
      <c r="AJ545" s="62"/>
      <c r="AK545" s="51">
        <f t="shared" ref="AK545" si="5856">SUM(AJ545*H545*2/3)</f>
        <v>0</v>
      </c>
      <c r="AL545" s="62"/>
      <c r="AM545" s="58">
        <f t="shared" ref="AM545" si="5857">SUM(AL545*H545)</f>
        <v>0</v>
      </c>
      <c r="AN545" s="62"/>
      <c r="AO545" s="58">
        <f t="shared" ref="AO545" si="5858">SUM(AN545*J545)</f>
        <v>0</v>
      </c>
      <c r="AP545" s="62"/>
      <c r="AQ545" s="51">
        <f t="shared" ref="AQ545" si="5859">SUM(AP545*H545*2)</f>
        <v>0</v>
      </c>
      <c r="AR545" s="62">
        <v>1</v>
      </c>
      <c r="AS545" s="51">
        <f>AR545*K545*6</f>
        <v>6</v>
      </c>
      <c r="AT545" s="63"/>
      <c r="AU545" s="52"/>
      <c r="AV545" s="63"/>
      <c r="AW545" s="52"/>
      <c r="AX545" s="63"/>
      <c r="AY545" s="52"/>
      <c r="AZ545" s="63"/>
      <c r="BA545" s="52"/>
      <c r="BB545" s="63"/>
      <c r="BC545" s="52"/>
      <c r="BD545" s="63"/>
      <c r="BE545" s="52"/>
      <c r="BF545" s="52"/>
      <c r="BG545" s="52">
        <f t="shared" si="5792"/>
        <v>52</v>
      </c>
      <c r="BH545" s="52">
        <f t="shared" si="5793"/>
        <v>50</v>
      </c>
      <c r="BI545" s="31"/>
      <c r="BJ545" s="31"/>
      <c r="BK545" s="31"/>
      <c r="BL545" s="31"/>
      <c r="BM545" s="31"/>
      <c r="BN545" s="44" t="s">
        <v>110</v>
      </c>
      <c r="BO545" s="109" t="s">
        <v>116</v>
      </c>
      <c r="BP545" s="109" t="s">
        <v>112</v>
      </c>
      <c r="BQ545" s="45" t="s">
        <v>121</v>
      </c>
      <c r="BR545" s="45">
        <v>216</v>
      </c>
      <c r="BS545" s="109">
        <v>4</v>
      </c>
      <c r="BT545" s="45">
        <v>204</v>
      </c>
      <c r="BU545" s="45">
        <v>1</v>
      </c>
      <c r="BV545" s="45">
        <v>1</v>
      </c>
      <c r="BW545" s="45">
        <v>1</v>
      </c>
      <c r="BX545" s="44">
        <v>70</v>
      </c>
      <c r="BY545" s="99">
        <f t="shared" ref="BY545:BY550" si="5860">SUM(BZ545+CB545+CD545+CF545+CH545)</f>
        <v>70</v>
      </c>
      <c r="BZ545" s="62"/>
      <c r="CA545" s="58">
        <f t="shared" ref="CA545" si="5861">SUM(BZ545)*BU545</f>
        <v>0</v>
      </c>
      <c r="CB545" s="62"/>
      <c r="CC545" s="58">
        <f t="shared" ref="CC545:CC546" si="5862">BV545*CB545</f>
        <v>0</v>
      </c>
      <c r="CD545" s="62">
        <v>52</v>
      </c>
      <c r="CE545" s="58">
        <f t="shared" ref="CE545" si="5863">SUM(CD545)*BV545</f>
        <v>52</v>
      </c>
      <c r="CF545" s="62">
        <v>18</v>
      </c>
      <c r="CG545" s="58">
        <f t="shared" ref="CG545" si="5864">SUM(CF545)*BW545</f>
        <v>18</v>
      </c>
      <c r="CH545" s="62"/>
      <c r="CI545" s="58">
        <f t="shared" ref="CI545:CI547" si="5865">SUM(CH545)*BV545*5</f>
        <v>0</v>
      </c>
      <c r="CJ545" s="51">
        <f t="shared" ref="CJ545:CJ550" si="5866">SUM(BW545*DJ545*2+BW545*DL545*2)</f>
        <v>0</v>
      </c>
      <c r="CK545" s="51">
        <v>2</v>
      </c>
      <c r="CL545" s="62"/>
      <c r="CM545" s="58"/>
      <c r="CN545" s="62"/>
      <c r="CO545" s="51">
        <f t="shared" ref="CO545" si="5867">SUM(CN545)*3*BT545/5</f>
        <v>0</v>
      </c>
      <c r="CP545" s="62"/>
      <c r="CQ545" s="100">
        <f t="shared" ref="CQ545:CQ550" si="5868">SUM(CP545*BT545*(30+4))</f>
        <v>0</v>
      </c>
      <c r="CR545" s="62"/>
      <c r="CS545" s="52">
        <f t="shared" ref="CS545:CS551" si="5869">SUM(CR545*BT545*3)</f>
        <v>0</v>
      </c>
      <c r="CT545" s="62"/>
      <c r="CU545" s="51">
        <f t="shared" ref="CU545:CU550" si="5870">SUM(CT545*BT545/3)</f>
        <v>0</v>
      </c>
      <c r="CV545" s="62"/>
      <c r="CW545" s="51">
        <f t="shared" ref="CW545" si="5871">SUM(CV545*BT545*2/3)</f>
        <v>0</v>
      </c>
      <c r="CX545" s="62"/>
      <c r="CY545" s="58">
        <f t="shared" ref="CY545" si="5872">SUM(CX545*BT545)</f>
        <v>0</v>
      </c>
      <c r="CZ545" s="62"/>
      <c r="DA545" s="58">
        <f t="shared" ref="DA545:DA546" si="5873">SUM(CZ545*BV545)</f>
        <v>0</v>
      </c>
      <c r="DB545" s="62"/>
      <c r="DC545" s="51">
        <f t="shared" ref="DC545:DC550" si="5874">SUM(DB545*BT545*2)</f>
        <v>0</v>
      </c>
      <c r="DD545" s="62">
        <v>1</v>
      </c>
      <c r="DE545" s="51">
        <f>DD545*BW545*6</f>
        <v>6</v>
      </c>
      <c r="DF545" s="63"/>
      <c r="DG545" s="52"/>
      <c r="DH545" s="63"/>
      <c r="DI545" s="52"/>
      <c r="DJ545" s="63"/>
      <c r="DK545" s="52"/>
      <c r="DL545" s="63"/>
      <c r="DM545" s="52"/>
      <c r="DN545" s="63"/>
      <c r="DO545" s="52"/>
      <c r="DP545" s="63"/>
      <c r="DQ545" s="52"/>
      <c r="DR545" s="52"/>
      <c r="DS545" s="52">
        <f t="shared" si="5795"/>
        <v>78</v>
      </c>
      <c r="DT545" s="52">
        <f t="shared" si="5796"/>
        <v>76</v>
      </c>
      <c r="DU545" s="31"/>
      <c r="DV545" s="31"/>
      <c r="DW545" s="31"/>
      <c r="DX545" s="31"/>
      <c r="DY545" s="31"/>
      <c r="DZ545" s="52"/>
      <c r="EA545" s="101"/>
      <c r="EB545" s="101"/>
      <c r="EC545" s="31"/>
      <c r="ED545" s="31"/>
      <c r="EE545" s="31"/>
      <c r="EF545" s="31"/>
      <c r="EG545" s="31"/>
      <c r="EH545" s="31"/>
      <c r="EI545" s="31"/>
      <c r="EJ545" s="31">
        <f t="shared" si="5797"/>
        <v>114</v>
      </c>
      <c r="EK545" s="31">
        <f t="shared" si="5798"/>
        <v>114</v>
      </c>
      <c r="EL545" s="31">
        <f t="shared" si="5799"/>
        <v>0</v>
      </c>
      <c r="EM545" s="30">
        <f t="shared" si="5800"/>
        <v>0</v>
      </c>
      <c r="EN545" s="31">
        <f t="shared" si="5801"/>
        <v>0</v>
      </c>
      <c r="EO545" s="31">
        <f t="shared" si="5802"/>
        <v>0</v>
      </c>
      <c r="EP545" s="31">
        <f t="shared" si="5803"/>
        <v>90</v>
      </c>
      <c r="EQ545" s="31">
        <f t="shared" si="5804"/>
        <v>90</v>
      </c>
      <c r="ER545" s="31">
        <f t="shared" si="5805"/>
        <v>24</v>
      </c>
      <c r="ES545" s="31">
        <f t="shared" si="5806"/>
        <v>24</v>
      </c>
      <c r="ET545" s="31">
        <f t="shared" si="5807"/>
        <v>0</v>
      </c>
      <c r="EU545" s="31">
        <f t="shared" si="5808"/>
        <v>0</v>
      </c>
      <c r="EV545" s="31">
        <f t="shared" si="5809"/>
        <v>0</v>
      </c>
      <c r="EW545" s="30">
        <f t="shared" si="5810"/>
        <v>4</v>
      </c>
      <c r="EX545" s="31">
        <f t="shared" si="5811"/>
        <v>0</v>
      </c>
      <c r="EY545" s="31">
        <f t="shared" si="5812"/>
        <v>0</v>
      </c>
      <c r="EZ545" s="31">
        <f t="shared" si="5813"/>
        <v>0</v>
      </c>
      <c r="FA545" s="31">
        <f t="shared" si="5814"/>
        <v>0</v>
      </c>
      <c r="FB545" s="31">
        <f t="shared" si="5815"/>
        <v>0</v>
      </c>
      <c r="FC545" s="31">
        <f t="shared" si="5816"/>
        <v>0</v>
      </c>
      <c r="FD545" s="31">
        <f t="shared" si="5817"/>
        <v>0</v>
      </c>
      <c r="FE545" s="31">
        <f t="shared" si="5818"/>
        <v>0</v>
      </c>
      <c r="FF545" s="31">
        <f t="shared" si="5819"/>
        <v>0</v>
      </c>
      <c r="FG545" s="30">
        <f t="shared" si="5820"/>
        <v>0</v>
      </c>
      <c r="FH545" s="31">
        <f t="shared" si="5821"/>
        <v>0</v>
      </c>
      <c r="FI545" s="31">
        <f t="shared" si="5822"/>
        <v>0</v>
      </c>
      <c r="FJ545" s="31">
        <f t="shared" si="5823"/>
        <v>0</v>
      </c>
      <c r="FK545" s="31">
        <f t="shared" si="5824"/>
        <v>0</v>
      </c>
      <c r="FL545" s="31">
        <f t="shared" si="5825"/>
        <v>0</v>
      </c>
      <c r="FM545" s="31">
        <f t="shared" si="5826"/>
        <v>0</v>
      </c>
      <c r="FN545" s="31">
        <f t="shared" si="5827"/>
        <v>0</v>
      </c>
      <c r="FO545" s="31">
        <f t="shared" si="5828"/>
        <v>0</v>
      </c>
      <c r="FP545" s="31">
        <f t="shared" si="5829"/>
        <v>2</v>
      </c>
      <c r="FQ545" s="31">
        <f t="shared" si="5830"/>
        <v>12</v>
      </c>
      <c r="FR545" s="31"/>
      <c r="FS545" s="31">
        <f t="shared" si="5831"/>
        <v>0</v>
      </c>
      <c r="FT545" s="31">
        <f t="shared" si="5832"/>
        <v>0</v>
      </c>
      <c r="FU545" s="31">
        <f t="shared" si="5833"/>
        <v>0</v>
      </c>
      <c r="FV545" s="31">
        <f t="shared" si="5834"/>
        <v>0</v>
      </c>
      <c r="FW545" s="31">
        <f t="shared" si="5835"/>
        <v>0</v>
      </c>
      <c r="FX545" s="31">
        <f t="shared" si="5836"/>
        <v>0</v>
      </c>
      <c r="FY545" s="31">
        <f t="shared" si="5837"/>
        <v>0</v>
      </c>
      <c r="FZ545" s="31">
        <f t="shared" si="5838"/>
        <v>0</v>
      </c>
      <c r="GA545" s="31">
        <f t="shared" si="5839"/>
        <v>0</v>
      </c>
      <c r="GB545" s="31">
        <f t="shared" si="5840"/>
        <v>0</v>
      </c>
      <c r="GC545" s="31">
        <f t="shared" si="5841"/>
        <v>0</v>
      </c>
      <c r="GD545" s="31">
        <f t="shared" si="5842"/>
        <v>0</v>
      </c>
      <c r="GE545" s="97">
        <f t="shared" si="5843"/>
        <v>130</v>
      </c>
      <c r="GF545" s="98">
        <f t="shared" si="5844"/>
        <v>126</v>
      </c>
      <c r="GG545" s="31"/>
      <c r="GH545" s="31"/>
      <c r="GI545" s="31"/>
      <c r="GJ545" s="31"/>
      <c r="GL545" s="7"/>
      <c r="GM545" s="7"/>
      <c r="GN545" s="11"/>
      <c r="GO545" s="33"/>
      <c r="GP545" s="40"/>
      <c r="GR545" s="36"/>
    </row>
    <row r="546" spans="1:200" s="2" customFormat="1" ht="24.95" hidden="1" customHeight="1">
      <c r="A546" s="31"/>
      <c r="B546" s="44" t="s">
        <v>110</v>
      </c>
      <c r="C546" s="109" t="s">
        <v>116</v>
      </c>
      <c r="D546" s="45" t="s">
        <v>112</v>
      </c>
      <c r="E546" s="45" t="s">
        <v>121</v>
      </c>
      <c r="F546" s="45">
        <v>116</v>
      </c>
      <c r="G546" s="45">
        <v>1</v>
      </c>
      <c r="H546" s="45">
        <v>80</v>
      </c>
      <c r="I546" s="45">
        <v>1</v>
      </c>
      <c r="J546" s="45">
        <v>1</v>
      </c>
      <c r="K546" s="45">
        <v>1</v>
      </c>
      <c r="L546" s="44">
        <v>18</v>
      </c>
      <c r="M546" s="99">
        <f>SUM(N546+P546+R546+T546+V546)</f>
        <v>18</v>
      </c>
      <c r="N546" s="62"/>
      <c r="O546" s="58">
        <f t="shared" si="5846"/>
        <v>0</v>
      </c>
      <c r="P546" s="62"/>
      <c r="Q546" s="58">
        <f>J546*P546</f>
        <v>0</v>
      </c>
      <c r="R546" s="62"/>
      <c r="S546" s="58">
        <f t="shared" si="5848"/>
        <v>0</v>
      </c>
      <c r="T546" s="62">
        <v>18</v>
      </c>
      <c r="U546" s="58">
        <f t="shared" ref="U546:U547" si="5875">SUM(T546)*K546</f>
        <v>18</v>
      </c>
      <c r="V546" s="62"/>
      <c r="W546" s="58">
        <f t="shared" ref="W546:W547" si="5876">SUM(V546)*J546*5</f>
        <v>0</v>
      </c>
      <c r="X546" s="51">
        <f>SUM(K546*AX546*2+K546*AZ546*2)</f>
        <v>0</v>
      </c>
      <c r="Y546" s="51">
        <v>2</v>
      </c>
      <c r="Z546" s="62"/>
      <c r="AA546" s="58"/>
      <c r="AB546" s="62"/>
      <c r="AC546" s="51">
        <f>SUM(AB546)*3*H546/5</f>
        <v>0</v>
      </c>
      <c r="AD546" s="62"/>
      <c r="AE546" s="100">
        <f>SUM(AD546*H546*(30+4))</f>
        <v>0</v>
      </c>
      <c r="AF546" s="62"/>
      <c r="AG546" s="52">
        <f>SUM(AF546*H546*3)</f>
        <v>0</v>
      </c>
      <c r="AH546" s="62"/>
      <c r="AI546" s="51">
        <f>SUM(AH546*H546/3)</f>
        <v>0</v>
      </c>
      <c r="AJ546" s="62"/>
      <c r="AK546" s="51">
        <f>SUM(AJ546*H546*2/3)</f>
        <v>0</v>
      </c>
      <c r="AL546" s="62"/>
      <c r="AM546" s="58">
        <f>SUM(AL546*H546)</f>
        <v>0</v>
      </c>
      <c r="AN546" s="62"/>
      <c r="AO546" s="58">
        <f>SUM(AN546*J546)</f>
        <v>0</v>
      </c>
      <c r="AP546" s="62"/>
      <c r="AQ546" s="51">
        <f>SUM(AP546*H546*2)</f>
        <v>0</v>
      </c>
      <c r="AR546" s="62">
        <v>1</v>
      </c>
      <c r="AS546" s="51">
        <f t="shared" ref="AS546" si="5877">AR546*K546*6</f>
        <v>6</v>
      </c>
      <c r="AT546" s="63"/>
      <c r="AU546" s="52"/>
      <c r="AV546" s="63"/>
      <c r="AW546" s="52"/>
      <c r="AX546" s="63"/>
      <c r="AY546" s="52"/>
      <c r="AZ546" s="63"/>
      <c r="BA546" s="52"/>
      <c r="BB546" s="63"/>
      <c r="BC546" s="52"/>
      <c r="BD546" s="63"/>
      <c r="BE546" s="52"/>
      <c r="BF546" s="52"/>
      <c r="BG546" s="52">
        <f t="shared" si="5792"/>
        <v>26</v>
      </c>
      <c r="BH546" s="52">
        <f t="shared" si="5793"/>
        <v>24</v>
      </c>
      <c r="BI546" s="31"/>
      <c r="BJ546" s="31"/>
      <c r="BK546" s="31"/>
      <c r="BL546" s="31"/>
      <c r="BM546" s="31"/>
      <c r="BN546" s="44" t="s">
        <v>110</v>
      </c>
      <c r="BO546" s="45" t="s">
        <v>116</v>
      </c>
      <c r="BP546" s="45" t="s">
        <v>112</v>
      </c>
      <c r="BQ546" s="45" t="s">
        <v>121</v>
      </c>
      <c r="BR546" s="45">
        <v>116</v>
      </c>
      <c r="BS546" s="45">
        <v>2</v>
      </c>
      <c r="BT546" s="45">
        <v>116</v>
      </c>
      <c r="BU546" s="45">
        <v>1</v>
      </c>
      <c r="BV546" s="45">
        <v>1</v>
      </c>
      <c r="BW546" s="45">
        <v>1</v>
      </c>
      <c r="BX546" s="44">
        <v>68</v>
      </c>
      <c r="BY546" s="99">
        <f t="shared" si="5860"/>
        <v>68</v>
      </c>
      <c r="BZ546" s="62"/>
      <c r="CA546" s="58">
        <f t="shared" ref="CA546:CA551" si="5878">SUM(BZ546)*BU546</f>
        <v>0</v>
      </c>
      <c r="CB546" s="62"/>
      <c r="CC546" s="58">
        <f t="shared" si="5862"/>
        <v>0</v>
      </c>
      <c r="CD546" s="62"/>
      <c r="CE546" s="58">
        <f t="shared" ref="CE546:CE547" si="5879">SUM(CD546)*BV546</f>
        <v>0</v>
      </c>
      <c r="CF546" s="62">
        <v>68</v>
      </c>
      <c r="CG546" s="58">
        <f t="shared" ref="CG546:CG547" si="5880">SUM(CF546)*BW546</f>
        <v>68</v>
      </c>
      <c r="CH546" s="62"/>
      <c r="CI546" s="58">
        <f t="shared" si="5865"/>
        <v>0</v>
      </c>
      <c r="CJ546" s="51">
        <v>2</v>
      </c>
      <c r="CK546" s="51">
        <v>2</v>
      </c>
      <c r="CL546" s="62"/>
      <c r="CM546" s="58"/>
      <c r="CN546" s="62"/>
      <c r="CO546" s="51">
        <f t="shared" ref="CO546:CO547" si="5881">SUM(CN546)*3*BT546/5</f>
        <v>0</v>
      </c>
      <c r="CP546" s="62"/>
      <c r="CQ546" s="100">
        <f t="shared" si="5868"/>
        <v>0</v>
      </c>
      <c r="CR546" s="62"/>
      <c r="CS546" s="52">
        <f t="shared" si="5869"/>
        <v>0</v>
      </c>
      <c r="CT546" s="62"/>
      <c r="CU546" s="51">
        <f t="shared" si="5870"/>
        <v>0</v>
      </c>
      <c r="CV546" s="62"/>
      <c r="CW546" s="51">
        <f t="shared" ref="CW546" si="5882">SUM(CV546*BT546*2/3)</f>
        <v>0</v>
      </c>
      <c r="CX546" s="62"/>
      <c r="CY546" s="58">
        <f t="shared" ref="CY546" si="5883">SUM(CX546*BT546)</f>
        <v>0</v>
      </c>
      <c r="CZ546" s="62"/>
      <c r="DA546" s="58">
        <f t="shared" si="5873"/>
        <v>0</v>
      </c>
      <c r="DB546" s="62"/>
      <c r="DC546" s="51">
        <f t="shared" si="5874"/>
        <v>0</v>
      </c>
      <c r="DD546" s="62"/>
      <c r="DE546" s="51"/>
      <c r="DF546" s="63"/>
      <c r="DG546" s="52"/>
      <c r="DH546" s="63"/>
      <c r="DI546" s="52"/>
      <c r="DJ546" s="63">
        <v>1</v>
      </c>
      <c r="DK546" s="52">
        <v>8</v>
      </c>
      <c r="DL546" s="63"/>
      <c r="DM546" s="52"/>
      <c r="DN546" s="63"/>
      <c r="DO546" s="52"/>
      <c r="DP546" s="63"/>
      <c r="DQ546" s="52"/>
      <c r="DR546" s="52"/>
      <c r="DS546" s="52">
        <f t="shared" si="5795"/>
        <v>80</v>
      </c>
      <c r="DT546" s="52">
        <f t="shared" si="5796"/>
        <v>78</v>
      </c>
      <c r="DU546" s="31"/>
      <c r="DV546" s="31"/>
      <c r="DW546" s="31"/>
      <c r="DX546" s="31"/>
      <c r="DY546" s="31"/>
      <c r="DZ546" s="52"/>
      <c r="EA546" s="101"/>
      <c r="EB546" s="101"/>
      <c r="EC546" s="31"/>
      <c r="ED546" s="31"/>
      <c r="EE546" s="31"/>
      <c r="EF546" s="31"/>
      <c r="EG546" s="31"/>
      <c r="EH546" s="31"/>
      <c r="EI546" s="31"/>
      <c r="EJ546" s="31">
        <f t="shared" si="5797"/>
        <v>86</v>
      </c>
      <c r="EK546" s="31">
        <f t="shared" si="5798"/>
        <v>86</v>
      </c>
      <c r="EL546" s="31">
        <f t="shared" si="5799"/>
        <v>0</v>
      </c>
      <c r="EM546" s="30">
        <f t="shared" si="5800"/>
        <v>0</v>
      </c>
      <c r="EN546" s="31">
        <f t="shared" si="5801"/>
        <v>0</v>
      </c>
      <c r="EO546" s="31">
        <f t="shared" si="5802"/>
        <v>0</v>
      </c>
      <c r="EP546" s="31">
        <f t="shared" si="5803"/>
        <v>0</v>
      </c>
      <c r="EQ546" s="31">
        <f t="shared" si="5804"/>
        <v>0</v>
      </c>
      <c r="ER546" s="31">
        <f t="shared" si="5805"/>
        <v>86</v>
      </c>
      <c r="ES546" s="31">
        <f t="shared" si="5806"/>
        <v>86</v>
      </c>
      <c r="ET546" s="31">
        <f t="shared" si="5807"/>
        <v>0</v>
      </c>
      <c r="EU546" s="31">
        <f t="shared" si="5808"/>
        <v>0</v>
      </c>
      <c r="EV546" s="31">
        <f t="shared" si="5809"/>
        <v>2</v>
      </c>
      <c r="EW546" s="30">
        <f t="shared" si="5810"/>
        <v>4</v>
      </c>
      <c r="EX546" s="31">
        <f t="shared" si="5811"/>
        <v>0</v>
      </c>
      <c r="EY546" s="31">
        <f t="shared" si="5812"/>
        <v>0</v>
      </c>
      <c r="EZ546" s="31">
        <f t="shared" si="5813"/>
        <v>0</v>
      </c>
      <c r="FA546" s="31">
        <f t="shared" si="5814"/>
        <v>0</v>
      </c>
      <c r="FB546" s="31">
        <f t="shared" si="5815"/>
        <v>0</v>
      </c>
      <c r="FC546" s="31">
        <f t="shared" si="5816"/>
        <v>0</v>
      </c>
      <c r="FD546" s="31">
        <f t="shared" si="5817"/>
        <v>0</v>
      </c>
      <c r="FE546" s="31">
        <f t="shared" si="5818"/>
        <v>0</v>
      </c>
      <c r="FF546" s="31">
        <f t="shared" si="5819"/>
        <v>0</v>
      </c>
      <c r="FG546" s="30">
        <f t="shared" si="5820"/>
        <v>0</v>
      </c>
      <c r="FH546" s="31">
        <f t="shared" si="5821"/>
        <v>0</v>
      </c>
      <c r="FI546" s="31">
        <f t="shared" si="5822"/>
        <v>0</v>
      </c>
      <c r="FJ546" s="31">
        <f t="shared" si="5823"/>
        <v>0</v>
      </c>
      <c r="FK546" s="31">
        <f t="shared" si="5824"/>
        <v>0</v>
      </c>
      <c r="FL546" s="31">
        <f t="shared" si="5825"/>
        <v>0</v>
      </c>
      <c r="FM546" s="31">
        <f t="shared" si="5826"/>
        <v>0</v>
      </c>
      <c r="FN546" s="31">
        <f t="shared" si="5827"/>
        <v>0</v>
      </c>
      <c r="FO546" s="31">
        <f t="shared" si="5828"/>
        <v>0</v>
      </c>
      <c r="FP546" s="31">
        <f t="shared" si="5829"/>
        <v>1</v>
      </c>
      <c r="FQ546" s="31">
        <f t="shared" si="5830"/>
        <v>6</v>
      </c>
      <c r="FR546" s="31"/>
      <c r="FS546" s="31">
        <f t="shared" si="5831"/>
        <v>0</v>
      </c>
      <c r="FT546" s="31">
        <f t="shared" si="5832"/>
        <v>0</v>
      </c>
      <c r="FU546" s="31">
        <f t="shared" si="5833"/>
        <v>0</v>
      </c>
      <c r="FV546" s="31">
        <f t="shared" si="5834"/>
        <v>1</v>
      </c>
      <c r="FW546" s="31">
        <f t="shared" si="5835"/>
        <v>8</v>
      </c>
      <c r="FX546" s="31">
        <f t="shared" si="5836"/>
        <v>0</v>
      </c>
      <c r="FY546" s="31">
        <f t="shared" si="5837"/>
        <v>0</v>
      </c>
      <c r="FZ546" s="31">
        <f t="shared" si="5838"/>
        <v>0</v>
      </c>
      <c r="GA546" s="31">
        <f t="shared" si="5839"/>
        <v>0</v>
      </c>
      <c r="GB546" s="31">
        <f t="shared" si="5840"/>
        <v>0</v>
      </c>
      <c r="GC546" s="31">
        <f t="shared" si="5841"/>
        <v>0</v>
      </c>
      <c r="GD546" s="31">
        <f t="shared" si="5842"/>
        <v>0</v>
      </c>
      <c r="GE546" s="97">
        <f t="shared" si="5843"/>
        <v>106</v>
      </c>
      <c r="GF546" s="98">
        <f t="shared" si="5844"/>
        <v>102</v>
      </c>
      <c r="GG546" s="31"/>
      <c r="GH546" s="31"/>
      <c r="GI546" s="31"/>
      <c r="GJ546" s="31"/>
      <c r="GL546" s="7"/>
      <c r="GM546" s="7"/>
      <c r="GN546" s="11"/>
      <c r="GO546" s="33"/>
      <c r="GP546" s="40"/>
      <c r="GR546" s="36"/>
    </row>
    <row r="547" spans="1:200" s="2" customFormat="1" ht="24.95" hidden="1" customHeight="1">
      <c r="A547" s="31"/>
      <c r="B547" s="44" t="s">
        <v>123</v>
      </c>
      <c r="C547" s="109" t="s">
        <v>116</v>
      </c>
      <c r="D547" s="109" t="s">
        <v>112</v>
      </c>
      <c r="E547" s="45" t="s">
        <v>121</v>
      </c>
      <c r="F547" s="45">
        <v>116</v>
      </c>
      <c r="G547" s="45">
        <v>1</v>
      </c>
      <c r="H547" s="45">
        <v>116</v>
      </c>
      <c r="I547" s="45">
        <v>1</v>
      </c>
      <c r="J547" s="45">
        <v>1</v>
      </c>
      <c r="K547" s="45">
        <v>1</v>
      </c>
      <c r="L547" s="44">
        <v>16</v>
      </c>
      <c r="M547" s="99">
        <f t="shared" ref="M547:M551" si="5884">SUM(N547+P547+R547+T547+V547)</f>
        <v>8</v>
      </c>
      <c r="N547" s="62">
        <v>0</v>
      </c>
      <c r="O547" s="58">
        <f t="shared" ref="O547:O548" si="5885">SUM(N547)*I547</f>
        <v>0</v>
      </c>
      <c r="P547" s="62">
        <v>8</v>
      </c>
      <c r="Q547" s="58">
        <f t="shared" ref="Q547:Q551" si="5886">J547*P547</f>
        <v>8</v>
      </c>
      <c r="R547" s="62"/>
      <c r="S547" s="58">
        <f t="shared" ref="S547:S548" si="5887">SUM(R547)*J547</f>
        <v>0</v>
      </c>
      <c r="T547" s="62"/>
      <c r="U547" s="58">
        <f t="shared" si="5875"/>
        <v>0</v>
      </c>
      <c r="V547" s="62"/>
      <c r="W547" s="58">
        <f t="shared" si="5876"/>
        <v>0</v>
      </c>
      <c r="X547" s="51">
        <f t="shared" ref="X547" si="5888">SUM(K547*AX547*2+K547*AZ547*2)</f>
        <v>0</v>
      </c>
      <c r="Y547" s="51">
        <v>0</v>
      </c>
      <c r="Z547" s="62"/>
      <c r="AA547" s="58"/>
      <c r="AB547" s="62"/>
      <c r="AC547" s="51">
        <f t="shared" ref="AC547:AC548" si="5889">SUM(AB547)*3*H547/5</f>
        <v>0</v>
      </c>
      <c r="AD547" s="62"/>
      <c r="AE547" s="100">
        <f t="shared" ref="AE547" si="5890">SUM(AD547*H547*(30+4))</f>
        <v>0</v>
      </c>
      <c r="AF547" s="62"/>
      <c r="AG547" s="52">
        <f t="shared" ref="AG547:AG548" si="5891">SUM(AF547*H547*3)</f>
        <v>0</v>
      </c>
      <c r="AH547" s="62"/>
      <c r="AI547" s="51">
        <f t="shared" ref="AI547:AI548" si="5892">SUM(AH547*H547/3)</f>
        <v>0</v>
      </c>
      <c r="AJ547" s="62"/>
      <c r="AK547" s="51">
        <f t="shared" ref="AK547" si="5893">SUM(AJ547*H547*2/3)</f>
        <v>0</v>
      </c>
      <c r="AL547" s="62"/>
      <c r="AM547" s="58">
        <f>SUM(AL547*H547)</f>
        <v>0</v>
      </c>
      <c r="AN547" s="62"/>
      <c r="AO547" s="58">
        <f t="shared" ref="AO547:AO548" si="5894">SUM(AN547*J547)</f>
        <v>0</v>
      </c>
      <c r="AP547" s="62"/>
      <c r="AQ547" s="51">
        <f t="shared" ref="AQ547:AQ548" si="5895">SUM(AP547*H547*2)</f>
        <v>0</v>
      </c>
      <c r="AR547" s="62">
        <v>1</v>
      </c>
      <c r="AS547" s="51">
        <f t="shared" ref="AS547" si="5896">AR547*J547*6</f>
        <v>6</v>
      </c>
      <c r="AT547" s="63"/>
      <c r="AU547" s="52"/>
      <c r="AV547" s="63"/>
      <c r="AW547" s="52"/>
      <c r="AX547" s="63"/>
      <c r="AY547" s="52"/>
      <c r="AZ547" s="63"/>
      <c r="BA547" s="52"/>
      <c r="BB547" s="63"/>
      <c r="BC547" s="52"/>
      <c r="BD547" s="63"/>
      <c r="BE547" s="52"/>
      <c r="BF547" s="52"/>
      <c r="BG547" s="52">
        <f t="shared" si="5792"/>
        <v>14</v>
      </c>
      <c r="BH547" s="52">
        <f t="shared" si="5793"/>
        <v>14</v>
      </c>
      <c r="BI547" s="31"/>
      <c r="BJ547" s="31"/>
      <c r="BK547" s="31"/>
      <c r="BL547" s="31"/>
      <c r="BM547" s="31"/>
      <c r="BN547" s="44" t="s">
        <v>123</v>
      </c>
      <c r="BO547" s="109" t="s">
        <v>116</v>
      </c>
      <c r="BP547" s="45" t="s">
        <v>112</v>
      </c>
      <c r="BQ547" s="45" t="s">
        <v>121</v>
      </c>
      <c r="BR547" s="45">
        <v>116</v>
      </c>
      <c r="BS547" s="45">
        <v>2</v>
      </c>
      <c r="BT547" s="45">
        <v>80</v>
      </c>
      <c r="BU547" s="45">
        <v>1</v>
      </c>
      <c r="BV547" s="45">
        <v>1</v>
      </c>
      <c r="BW547" s="45">
        <v>1</v>
      </c>
      <c r="BX547" s="44">
        <v>16</v>
      </c>
      <c r="BY547" s="99">
        <f t="shared" si="5860"/>
        <v>8</v>
      </c>
      <c r="BZ547" s="62">
        <v>0</v>
      </c>
      <c r="CA547" s="58">
        <f t="shared" si="5878"/>
        <v>0</v>
      </c>
      <c r="CB547" s="62">
        <v>8</v>
      </c>
      <c r="CC547" s="58">
        <f>BV547*CB547</f>
        <v>8</v>
      </c>
      <c r="CD547" s="62"/>
      <c r="CE547" s="58">
        <f t="shared" si="5879"/>
        <v>0</v>
      </c>
      <c r="CF547" s="62"/>
      <c r="CG547" s="58">
        <f t="shared" si="5880"/>
        <v>0</v>
      </c>
      <c r="CH547" s="62"/>
      <c r="CI547" s="58">
        <f t="shared" si="5865"/>
        <v>0</v>
      </c>
      <c r="CJ547" s="51">
        <f t="shared" si="5866"/>
        <v>0</v>
      </c>
      <c r="CK547" s="51">
        <v>0</v>
      </c>
      <c r="CL547" s="62"/>
      <c r="CM547" s="58"/>
      <c r="CN547" s="62"/>
      <c r="CO547" s="51">
        <f t="shared" si="5881"/>
        <v>0</v>
      </c>
      <c r="CP547" s="62"/>
      <c r="CQ547" s="100">
        <f t="shared" si="5868"/>
        <v>0</v>
      </c>
      <c r="CR547" s="62"/>
      <c r="CS547" s="52">
        <f t="shared" si="5869"/>
        <v>0</v>
      </c>
      <c r="CT547" s="62"/>
      <c r="CU547" s="51">
        <f t="shared" si="5870"/>
        <v>0</v>
      </c>
      <c r="CV547" s="62"/>
      <c r="CW547" s="51">
        <f t="shared" ref="CW547:CW550" si="5897">SUM(CV547*BT547*2/3)</f>
        <v>0</v>
      </c>
      <c r="CX547" s="62"/>
      <c r="CY547" s="58">
        <f>SUM(CX547*BT547)</f>
        <v>0</v>
      </c>
      <c r="CZ547" s="62"/>
      <c r="DA547" s="58">
        <f t="shared" ref="DA547:DA551" si="5898">SUM(CZ547*BV547)</f>
        <v>0</v>
      </c>
      <c r="DB547" s="62"/>
      <c r="DC547" s="51">
        <f t="shared" si="5874"/>
        <v>0</v>
      </c>
      <c r="DD547" s="62">
        <v>1</v>
      </c>
      <c r="DE547" s="51">
        <f t="shared" ref="DE547" si="5899">DD547*BV547*6</f>
        <v>6</v>
      </c>
      <c r="DF547" s="63"/>
      <c r="DG547" s="52"/>
      <c r="DH547" s="63"/>
      <c r="DI547" s="52"/>
      <c r="DJ547" s="63"/>
      <c r="DK547" s="52"/>
      <c r="DL547" s="63"/>
      <c r="DM547" s="52"/>
      <c r="DN547" s="63"/>
      <c r="DO547" s="52"/>
      <c r="DP547" s="63"/>
      <c r="DQ547" s="52"/>
      <c r="DR547" s="52"/>
      <c r="DS547" s="52">
        <f t="shared" si="5795"/>
        <v>14</v>
      </c>
      <c r="DT547" s="52">
        <f t="shared" si="5796"/>
        <v>14</v>
      </c>
      <c r="DU547" s="31"/>
      <c r="DV547" s="31"/>
      <c r="DW547" s="31"/>
      <c r="DX547" s="31"/>
      <c r="DY547" s="31"/>
      <c r="DZ547" s="52"/>
      <c r="EA547" s="101"/>
      <c r="EB547" s="101"/>
      <c r="EC547" s="31"/>
      <c r="ED547" s="31"/>
      <c r="EE547" s="31"/>
      <c r="EF547" s="31"/>
      <c r="EG547" s="31"/>
      <c r="EH547" s="31"/>
      <c r="EI547" s="31"/>
      <c r="EJ547" s="31">
        <f t="shared" si="5797"/>
        <v>32</v>
      </c>
      <c r="EK547" s="31">
        <f t="shared" si="5798"/>
        <v>16</v>
      </c>
      <c r="EL547" s="31">
        <f t="shared" si="5799"/>
        <v>0</v>
      </c>
      <c r="EM547" s="30">
        <f t="shared" si="5800"/>
        <v>0</v>
      </c>
      <c r="EN547" s="31">
        <f t="shared" si="5801"/>
        <v>16</v>
      </c>
      <c r="EO547" s="31">
        <f t="shared" si="5802"/>
        <v>16</v>
      </c>
      <c r="EP547" s="31">
        <f t="shared" si="5803"/>
        <v>0</v>
      </c>
      <c r="EQ547" s="31">
        <f t="shared" si="5804"/>
        <v>0</v>
      </c>
      <c r="ER547" s="31">
        <f t="shared" si="5805"/>
        <v>0</v>
      </c>
      <c r="ES547" s="31">
        <f t="shared" si="5806"/>
        <v>0</v>
      </c>
      <c r="ET547" s="31">
        <f t="shared" si="5807"/>
        <v>0</v>
      </c>
      <c r="EU547" s="31">
        <f t="shared" si="5808"/>
        <v>0</v>
      </c>
      <c r="EV547" s="31">
        <f t="shared" si="5809"/>
        <v>0</v>
      </c>
      <c r="EW547" s="30">
        <f t="shared" si="5810"/>
        <v>0</v>
      </c>
      <c r="EX547" s="31">
        <f t="shared" si="5811"/>
        <v>0</v>
      </c>
      <c r="EY547" s="31">
        <f t="shared" si="5812"/>
        <v>0</v>
      </c>
      <c r="EZ547" s="31">
        <f t="shared" si="5813"/>
        <v>0</v>
      </c>
      <c r="FA547" s="31">
        <f t="shared" si="5814"/>
        <v>0</v>
      </c>
      <c r="FB547" s="31">
        <f t="shared" si="5815"/>
        <v>0</v>
      </c>
      <c r="FC547" s="31">
        <f t="shared" si="5816"/>
        <v>0</v>
      </c>
      <c r="FD547" s="31">
        <f t="shared" si="5817"/>
        <v>0</v>
      </c>
      <c r="FE547" s="31">
        <f t="shared" si="5818"/>
        <v>0</v>
      </c>
      <c r="FF547" s="31">
        <f t="shared" si="5819"/>
        <v>0</v>
      </c>
      <c r="FG547" s="30">
        <f t="shared" si="5820"/>
        <v>0</v>
      </c>
      <c r="FH547" s="31">
        <f t="shared" si="5821"/>
        <v>0</v>
      </c>
      <c r="FI547" s="31">
        <f t="shared" si="5822"/>
        <v>0</v>
      </c>
      <c r="FJ547" s="31">
        <f t="shared" si="5823"/>
        <v>0</v>
      </c>
      <c r="FK547" s="31">
        <f t="shared" si="5824"/>
        <v>0</v>
      </c>
      <c r="FL547" s="31">
        <f t="shared" si="5825"/>
        <v>0</v>
      </c>
      <c r="FM547" s="31">
        <f t="shared" si="5826"/>
        <v>0</v>
      </c>
      <c r="FN547" s="31">
        <f t="shared" si="5827"/>
        <v>0</v>
      </c>
      <c r="FO547" s="31">
        <f t="shared" si="5828"/>
        <v>0</v>
      </c>
      <c r="FP547" s="31">
        <f t="shared" si="5829"/>
        <v>2</v>
      </c>
      <c r="FQ547" s="31">
        <f t="shared" si="5830"/>
        <v>12</v>
      </c>
      <c r="FR547" s="31"/>
      <c r="FS547" s="31">
        <f t="shared" si="5831"/>
        <v>0</v>
      </c>
      <c r="FT547" s="31">
        <f t="shared" si="5832"/>
        <v>0</v>
      </c>
      <c r="FU547" s="31">
        <f t="shared" si="5833"/>
        <v>0</v>
      </c>
      <c r="FV547" s="31">
        <f t="shared" si="5834"/>
        <v>0</v>
      </c>
      <c r="FW547" s="31">
        <f t="shared" si="5835"/>
        <v>0</v>
      </c>
      <c r="FX547" s="31">
        <f t="shared" si="5836"/>
        <v>0</v>
      </c>
      <c r="FY547" s="31">
        <f t="shared" si="5837"/>
        <v>0</v>
      </c>
      <c r="FZ547" s="31">
        <f t="shared" si="5838"/>
        <v>0</v>
      </c>
      <c r="GA547" s="31">
        <f t="shared" si="5839"/>
        <v>0</v>
      </c>
      <c r="GB547" s="31">
        <f t="shared" si="5840"/>
        <v>0</v>
      </c>
      <c r="GC547" s="31">
        <f t="shared" si="5841"/>
        <v>0</v>
      </c>
      <c r="GD547" s="31">
        <f t="shared" si="5842"/>
        <v>0</v>
      </c>
      <c r="GE547" s="97">
        <f t="shared" si="5843"/>
        <v>28</v>
      </c>
      <c r="GF547" s="98">
        <f t="shared" si="5844"/>
        <v>28</v>
      </c>
      <c r="GG547" s="31"/>
      <c r="GH547" s="31"/>
      <c r="GI547" s="31"/>
      <c r="GJ547" s="31"/>
      <c r="GL547" s="7"/>
      <c r="GM547" s="7"/>
      <c r="GN547" s="11"/>
      <c r="GO547" s="33"/>
      <c r="GP547" s="40"/>
      <c r="GR547" s="36"/>
    </row>
    <row r="548" spans="1:200" s="2" customFormat="1" ht="24.95" hidden="1" customHeight="1">
      <c r="A548" s="31"/>
      <c r="B548" s="44" t="s">
        <v>119</v>
      </c>
      <c r="C548" s="45" t="s">
        <v>116</v>
      </c>
      <c r="D548" s="109" t="s">
        <v>112</v>
      </c>
      <c r="E548" s="45" t="s">
        <v>121</v>
      </c>
      <c r="F548" s="45">
        <v>116</v>
      </c>
      <c r="G548" s="109">
        <v>1</v>
      </c>
      <c r="H548" s="45">
        <v>116</v>
      </c>
      <c r="I548" s="45">
        <v>1</v>
      </c>
      <c r="J548" s="45">
        <v>1</v>
      </c>
      <c r="K548" s="45">
        <v>1</v>
      </c>
      <c r="L548" s="104">
        <v>18</v>
      </c>
      <c r="M548" s="105">
        <f t="shared" si="5884"/>
        <v>14</v>
      </c>
      <c r="N548" s="104">
        <v>0</v>
      </c>
      <c r="O548" s="104">
        <f t="shared" si="5885"/>
        <v>0</v>
      </c>
      <c r="P548" s="104"/>
      <c r="Q548" s="106">
        <f t="shared" si="5886"/>
        <v>0</v>
      </c>
      <c r="R548" s="104"/>
      <c r="S548" s="106">
        <f t="shared" si="5887"/>
        <v>0</v>
      </c>
      <c r="T548" s="64">
        <v>14</v>
      </c>
      <c r="U548" s="59">
        <f t="shared" ref="U548" si="5900">SUM(T548)*K548</f>
        <v>14</v>
      </c>
      <c r="V548" s="64"/>
      <c r="W548" s="59">
        <f t="shared" ref="W548" si="5901">SUM(V548)*J548*3</f>
        <v>0</v>
      </c>
      <c r="X548" s="51">
        <f t="shared" ref="X548" si="5902">2/8*J548*AX548</f>
        <v>0</v>
      </c>
      <c r="Y548" s="51">
        <v>0</v>
      </c>
      <c r="Z548" s="64"/>
      <c r="AA548" s="59"/>
      <c r="AB548" s="64"/>
      <c r="AC548" s="53">
        <f t="shared" si="5889"/>
        <v>0</v>
      </c>
      <c r="AD548" s="64"/>
      <c r="AE548" s="59">
        <f t="shared" ref="AE548" si="5903">SUM(AD548*H548*(30+4))</f>
        <v>0</v>
      </c>
      <c r="AF548" s="64"/>
      <c r="AG548" s="110">
        <f t="shared" si="5891"/>
        <v>0</v>
      </c>
      <c r="AH548" s="64"/>
      <c r="AI548" s="51">
        <f t="shared" si="5892"/>
        <v>0</v>
      </c>
      <c r="AJ548" s="64"/>
      <c r="AK548" s="51">
        <f t="shared" ref="AK548" si="5904">SUM(AJ548*H548*2/3)</f>
        <v>0</v>
      </c>
      <c r="AL548" s="64"/>
      <c r="AM548" s="59">
        <f t="shared" ref="AM548" si="5905">SUM(AL548*H548)</f>
        <v>0</v>
      </c>
      <c r="AN548" s="64"/>
      <c r="AO548" s="59">
        <f t="shared" si="5894"/>
        <v>0</v>
      </c>
      <c r="AP548" s="64"/>
      <c r="AQ548" s="53">
        <f t="shared" si="5895"/>
        <v>0</v>
      </c>
      <c r="AR548" s="64"/>
      <c r="AS548" s="51">
        <f t="shared" ref="AS548" si="5906">SUM(J548*AR548*6)</f>
        <v>0</v>
      </c>
      <c r="AT548" s="63"/>
      <c r="AU548" s="52"/>
      <c r="AV548" s="63"/>
      <c r="AW548" s="52"/>
      <c r="AX548" s="63"/>
      <c r="AY548" s="52"/>
      <c r="AZ548" s="63"/>
      <c r="BA548" s="52"/>
      <c r="BB548" s="63"/>
      <c r="BC548" s="52"/>
      <c r="BD548" s="63"/>
      <c r="BE548" s="52"/>
      <c r="BF548" s="52"/>
      <c r="BG548" s="52">
        <f t="shared" si="5792"/>
        <v>14</v>
      </c>
      <c r="BH548" s="52">
        <f t="shared" si="5793"/>
        <v>14</v>
      </c>
      <c r="BI548" s="31"/>
      <c r="BJ548" s="31"/>
      <c r="BK548" s="31"/>
      <c r="BL548" s="31"/>
      <c r="BM548" s="31"/>
      <c r="BN548" s="44" t="s">
        <v>110</v>
      </c>
      <c r="BO548" s="109" t="s">
        <v>116</v>
      </c>
      <c r="BP548" s="109" t="s">
        <v>112</v>
      </c>
      <c r="BQ548" s="45" t="s">
        <v>121</v>
      </c>
      <c r="BR548" s="45">
        <v>524</v>
      </c>
      <c r="BS548" s="45">
        <v>10</v>
      </c>
      <c r="BT548" s="45">
        <v>161</v>
      </c>
      <c r="BU548" s="45">
        <v>1</v>
      </c>
      <c r="BV548" s="45">
        <v>1</v>
      </c>
      <c r="BW548" s="45">
        <v>1</v>
      </c>
      <c r="BX548" s="44">
        <v>46</v>
      </c>
      <c r="BY548" s="99">
        <f t="shared" si="5860"/>
        <v>46</v>
      </c>
      <c r="BZ548" s="62"/>
      <c r="CA548" s="58">
        <f t="shared" si="5878"/>
        <v>0</v>
      </c>
      <c r="CB548" s="62"/>
      <c r="CC548" s="58">
        <f t="shared" ref="CC548:CC552" si="5907">BV548*CB548</f>
        <v>0</v>
      </c>
      <c r="CD548" s="62"/>
      <c r="CE548" s="58">
        <f>SUM(CD548)*BV548</f>
        <v>0</v>
      </c>
      <c r="CF548" s="62">
        <v>46</v>
      </c>
      <c r="CG548" s="58">
        <f>SUM(CF548)*BW548</f>
        <v>46</v>
      </c>
      <c r="CH548" s="62"/>
      <c r="CI548" s="58">
        <f>SUM(CH548)*BV548*5</f>
        <v>0</v>
      </c>
      <c r="CJ548" s="51">
        <f t="shared" si="5866"/>
        <v>2</v>
      </c>
      <c r="CK548" s="51">
        <v>0</v>
      </c>
      <c r="CL548" s="62"/>
      <c r="CM548" s="58"/>
      <c r="CN548" s="62"/>
      <c r="CO548" s="51">
        <f t="shared" ref="CO548:CO551" si="5908">SUM(CN548)*3*BT548/5</f>
        <v>0</v>
      </c>
      <c r="CP548" s="62"/>
      <c r="CQ548" s="100">
        <f t="shared" si="5868"/>
        <v>0</v>
      </c>
      <c r="CR548" s="62"/>
      <c r="CS548" s="52">
        <f t="shared" si="5869"/>
        <v>0</v>
      </c>
      <c r="CT548" s="62"/>
      <c r="CU548" s="51">
        <f t="shared" si="5870"/>
        <v>0</v>
      </c>
      <c r="CV548" s="62"/>
      <c r="CW548" s="51">
        <f t="shared" si="5897"/>
        <v>0</v>
      </c>
      <c r="CX548" s="62"/>
      <c r="CY548" s="58">
        <f t="shared" ref="CY548:CY551" si="5909">SUM(CX548*BT548)</f>
        <v>0</v>
      </c>
      <c r="CZ548" s="62"/>
      <c r="DA548" s="58">
        <f t="shared" si="5898"/>
        <v>0</v>
      </c>
      <c r="DB548" s="62"/>
      <c r="DC548" s="51">
        <f t="shared" si="5874"/>
        <v>0</v>
      </c>
      <c r="DD548" s="62"/>
      <c r="DE548" s="51">
        <f t="shared" ref="DE548:DE550" si="5910">SUM(BW548*DD548*6)</f>
        <v>0</v>
      </c>
      <c r="DF548" s="62"/>
      <c r="DG548" s="51">
        <f t="shared" ref="DG548:DG551" si="5911">DF548*BT548/3</f>
        <v>0</v>
      </c>
      <c r="DH548" s="62"/>
      <c r="DI548" s="52">
        <f t="shared" ref="DI548:DI550" si="5912">SUM(DH548*BT548/3)</f>
        <v>0</v>
      </c>
      <c r="DJ548" s="62">
        <v>1</v>
      </c>
      <c r="DK548" s="51">
        <v>8</v>
      </c>
      <c r="DL548" s="63"/>
      <c r="DM548" s="52"/>
      <c r="DN548" s="63"/>
      <c r="DO548" s="52"/>
      <c r="DP548" s="63"/>
      <c r="DQ548" s="52"/>
      <c r="DR548" s="52"/>
      <c r="DS548" s="52">
        <f t="shared" si="5795"/>
        <v>56</v>
      </c>
      <c r="DT548" s="52">
        <f t="shared" si="5796"/>
        <v>56</v>
      </c>
      <c r="DU548" s="31"/>
      <c r="DV548" s="31"/>
      <c r="DW548" s="31"/>
      <c r="DX548" s="31"/>
      <c r="DY548" s="31"/>
      <c r="DZ548" s="52"/>
      <c r="EA548" s="101"/>
      <c r="EB548" s="101"/>
      <c r="EC548" s="31"/>
      <c r="ED548" s="31"/>
      <c r="EE548" s="31"/>
      <c r="EF548" s="31"/>
      <c r="EG548" s="31"/>
      <c r="EH548" s="31"/>
      <c r="EI548" s="31"/>
      <c r="EJ548" s="31">
        <f t="shared" si="5797"/>
        <v>64</v>
      </c>
      <c r="EK548" s="31">
        <f t="shared" si="5798"/>
        <v>60</v>
      </c>
      <c r="EL548" s="31">
        <f t="shared" si="5799"/>
        <v>0</v>
      </c>
      <c r="EM548" s="30">
        <f t="shared" si="5800"/>
        <v>0</v>
      </c>
      <c r="EN548" s="31">
        <f t="shared" si="5801"/>
        <v>0</v>
      </c>
      <c r="EO548" s="31">
        <f t="shared" si="5802"/>
        <v>0</v>
      </c>
      <c r="EP548" s="31">
        <f t="shared" si="5803"/>
        <v>0</v>
      </c>
      <c r="EQ548" s="31">
        <f t="shared" si="5804"/>
        <v>0</v>
      </c>
      <c r="ER548" s="31">
        <f t="shared" si="5805"/>
        <v>60</v>
      </c>
      <c r="ES548" s="31">
        <f t="shared" si="5806"/>
        <v>60</v>
      </c>
      <c r="ET548" s="31">
        <f t="shared" si="5807"/>
        <v>0</v>
      </c>
      <c r="EU548" s="31">
        <f t="shared" si="5808"/>
        <v>0</v>
      </c>
      <c r="EV548" s="31">
        <f t="shared" si="5809"/>
        <v>2</v>
      </c>
      <c r="EW548" s="30">
        <f t="shared" si="5810"/>
        <v>0</v>
      </c>
      <c r="EX548" s="31">
        <f t="shared" si="5811"/>
        <v>0</v>
      </c>
      <c r="EY548" s="31">
        <f t="shared" si="5812"/>
        <v>0</v>
      </c>
      <c r="EZ548" s="31">
        <f t="shared" si="5813"/>
        <v>0</v>
      </c>
      <c r="FA548" s="31">
        <f t="shared" si="5814"/>
        <v>0</v>
      </c>
      <c r="FB548" s="31">
        <f t="shared" si="5815"/>
        <v>0</v>
      </c>
      <c r="FC548" s="31">
        <f t="shared" si="5816"/>
        <v>0</v>
      </c>
      <c r="FD548" s="31">
        <f t="shared" si="5817"/>
        <v>0</v>
      </c>
      <c r="FE548" s="31">
        <f t="shared" si="5818"/>
        <v>0</v>
      </c>
      <c r="FF548" s="31">
        <f t="shared" si="5819"/>
        <v>0</v>
      </c>
      <c r="FG548" s="30">
        <f t="shared" si="5820"/>
        <v>0</v>
      </c>
      <c r="FH548" s="31">
        <f t="shared" si="5821"/>
        <v>0</v>
      </c>
      <c r="FI548" s="31">
        <f t="shared" si="5822"/>
        <v>0</v>
      </c>
      <c r="FJ548" s="31">
        <f t="shared" si="5823"/>
        <v>0</v>
      </c>
      <c r="FK548" s="31">
        <f t="shared" si="5824"/>
        <v>0</v>
      </c>
      <c r="FL548" s="31">
        <f t="shared" si="5825"/>
        <v>0</v>
      </c>
      <c r="FM548" s="31">
        <f t="shared" si="5826"/>
        <v>0</v>
      </c>
      <c r="FN548" s="31">
        <f t="shared" si="5827"/>
        <v>0</v>
      </c>
      <c r="FO548" s="31">
        <f t="shared" si="5828"/>
        <v>0</v>
      </c>
      <c r="FP548" s="31">
        <f t="shared" si="5829"/>
        <v>0</v>
      </c>
      <c r="FQ548" s="31">
        <f t="shared" si="5830"/>
        <v>0</v>
      </c>
      <c r="FR548" s="31"/>
      <c r="FS548" s="31">
        <f t="shared" si="5831"/>
        <v>0</v>
      </c>
      <c r="FT548" s="31">
        <f t="shared" si="5832"/>
        <v>0</v>
      </c>
      <c r="FU548" s="31">
        <f t="shared" si="5833"/>
        <v>0</v>
      </c>
      <c r="FV548" s="31">
        <f t="shared" si="5834"/>
        <v>1</v>
      </c>
      <c r="FW548" s="31">
        <f t="shared" si="5835"/>
        <v>8</v>
      </c>
      <c r="FX548" s="31">
        <f t="shared" si="5836"/>
        <v>0</v>
      </c>
      <c r="FY548" s="31">
        <f t="shared" si="5837"/>
        <v>0</v>
      </c>
      <c r="FZ548" s="31">
        <f t="shared" si="5838"/>
        <v>0</v>
      </c>
      <c r="GA548" s="31">
        <f t="shared" si="5839"/>
        <v>0</v>
      </c>
      <c r="GB548" s="31">
        <f t="shared" si="5840"/>
        <v>0</v>
      </c>
      <c r="GC548" s="31">
        <f t="shared" si="5841"/>
        <v>0</v>
      </c>
      <c r="GD548" s="31">
        <f t="shared" si="5842"/>
        <v>0</v>
      </c>
      <c r="GE548" s="97">
        <f t="shared" si="5843"/>
        <v>70</v>
      </c>
      <c r="GF548" s="98">
        <f t="shared" si="5844"/>
        <v>70</v>
      </c>
      <c r="GG548" s="31"/>
      <c r="GH548" s="31"/>
      <c r="GI548" s="31"/>
      <c r="GJ548" s="31"/>
      <c r="GL548" s="7"/>
      <c r="GM548" s="7"/>
      <c r="GN548" s="11"/>
      <c r="GO548" s="33"/>
      <c r="GP548" s="40"/>
      <c r="GR548" s="36"/>
    </row>
    <row r="549" spans="1:200" s="2" customFormat="1" ht="24.95" hidden="1" customHeight="1">
      <c r="A549" s="31"/>
      <c r="B549" s="44" t="s">
        <v>174</v>
      </c>
      <c r="C549" s="45"/>
      <c r="D549" s="45" t="s">
        <v>112</v>
      </c>
      <c r="E549" s="103" t="s">
        <v>175</v>
      </c>
      <c r="F549" s="45"/>
      <c r="G549" s="45">
        <v>1</v>
      </c>
      <c r="H549" s="45">
        <v>30</v>
      </c>
      <c r="I549" s="45">
        <v>1</v>
      </c>
      <c r="J549" s="45">
        <v>1</v>
      </c>
      <c r="K549" s="45">
        <v>1</v>
      </c>
      <c r="L549" s="45">
        <v>32</v>
      </c>
      <c r="M549" s="99">
        <f t="shared" si="5884"/>
        <v>4</v>
      </c>
      <c r="N549" s="62"/>
      <c r="O549" s="58">
        <f t="shared" ref="O549:O551" si="5913">SUM(N549)*I549</f>
        <v>0</v>
      </c>
      <c r="P549" s="62"/>
      <c r="Q549" s="58">
        <f t="shared" si="5886"/>
        <v>0</v>
      </c>
      <c r="R549" s="62">
        <v>4</v>
      </c>
      <c r="S549" s="58">
        <f>SUM(R549)*J549</f>
        <v>4</v>
      </c>
      <c r="T549" s="62"/>
      <c r="U549" s="52"/>
      <c r="V549" s="63"/>
      <c r="W549" s="52"/>
      <c r="X549" s="52"/>
      <c r="Y549" s="52"/>
      <c r="Z549" s="63"/>
      <c r="AA549" s="52"/>
      <c r="AB549" s="63"/>
      <c r="AC549" s="52"/>
      <c r="AD549" s="63"/>
      <c r="AE549" s="108"/>
      <c r="AF549" s="63"/>
      <c r="AG549" s="52"/>
      <c r="AH549" s="63"/>
      <c r="AI549" s="52"/>
      <c r="AJ549" s="63"/>
      <c r="AK549" s="52"/>
      <c r="AL549" s="63"/>
      <c r="AM549" s="52"/>
      <c r="AN549" s="63"/>
      <c r="AO549" s="52"/>
      <c r="AP549" s="63"/>
      <c r="AQ549" s="52"/>
      <c r="AR549" s="63"/>
      <c r="AS549" s="52"/>
      <c r="AT549" s="63"/>
      <c r="AU549" s="52"/>
      <c r="AV549" s="63"/>
      <c r="AW549" s="52"/>
      <c r="AX549" s="63"/>
      <c r="AY549" s="52"/>
      <c r="AZ549" s="63"/>
      <c r="BA549" s="52"/>
      <c r="BB549" s="63"/>
      <c r="BC549" s="52"/>
      <c r="BD549" s="63"/>
      <c r="BE549" s="52"/>
      <c r="BF549" s="52"/>
      <c r="BG549" s="52">
        <f t="shared" si="5792"/>
        <v>4</v>
      </c>
      <c r="BH549" s="52">
        <f t="shared" si="5793"/>
        <v>4</v>
      </c>
      <c r="BI549" s="31"/>
      <c r="BJ549" s="31"/>
      <c r="BK549" s="31"/>
      <c r="BL549" s="31"/>
      <c r="BM549" s="31"/>
      <c r="BN549" s="44" t="s">
        <v>110</v>
      </c>
      <c r="BO549" s="109" t="s">
        <v>116</v>
      </c>
      <c r="BP549" s="109" t="s">
        <v>112</v>
      </c>
      <c r="BQ549" s="45" t="s">
        <v>121</v>
      </c>
      <c r="BR549" s="45">
        <v>519</v>
      </c>
      <c r="BS549" s="45">
        <v>10</v>
      </c>
      <c r="BT549" s="45">
        <v>161</v>
      </c>
      <c r="BU549" s="45">
        <v>1</v>
      </c>
      <c r="BV549" s="45">
        <v>1</v>
      </c>
      <c r="BW549" s="45">
        <v>1</v>
      </c>
      <c r="BX549" s="44">
        <v>46</v>
      </c>
      <c r="BY549" s="99">
        <f t="shared" si="5860"/>
        <v>46</v>
      </c>
      <c r="BZ549" s="62"/>
      <c r="CA549" s="58">
        <f t="shared" si="5878"/>
        <v>0</v>
      </c>
      <c r="CB549" s="62"/>
      <c r="CC549" s="58">
        <f t="shared" si="5907"/>
        <v>0</v>
      </c>
      <c r="CD549" s="62"/>
      <c r="CE549" s="58">
        <f>SUM(CD549)*BV549</f>
        <v>0</v>
      </c>
      <c r="CF549" s="62">
        <v>46</v>
      </c>
      <c r="CG549" s="58">
        <f>SUM(CF549)*BW549</f>
        <v>46</v>
      </c>
      <c r="CH549" s="62"/>
      <c r="CI549" s="58">
        <f>SUM(CH549)*BV549*5</f>
        <v>0</v>
      </c>
      <c r="CJ549" s="51">
        <f t="shared" si="5866"/>
        <v>2</v>
      </c>
      <c r="CK549" s="51">
        <v>0</v>
      </c>
      <c r="CL549" s="62"/>
      <c r="CM549" s="58"/>
      <c r="CN549" s="62"/>
      <c r="CO549" s="51">
        <f t="shared" si="5908"/>
        <v>0</v>
      </c>
      <c r="CP549" s="62"/>
      <c r="CQ549" s="100">
        <f t="shared" si="5868"/>
        <v>0</v>
      </c>
      <c r="CR549" s="62"/>
      <c r="CS549" s="52">
        <f t="shared" si="5869"/>
        <v>0</v>
      </c>
      <c r="CT549" s="62"/>
      <c r="CU549" s="51">
        <f t="shared" si="5870"/>
        <v>0</v>
      </c>
      <c r="CV549" s="62"/>
      <c r="CW549" s="51">
        <f t="shared" si="5897"/>
        <v>0</v>
      </c>
      <c r="CX549" s="62"/>
      <c r="CY549" s="58">
        <f t="shared" si="5909"/>
        <v>0</v>
      </c>
      <c r="CZ549" s="62"/>
      <c r="DA549" s="58">
        <f t="shared" si="5898"/>
        <v>0</v>
      </c>
      <c r="DB549" s="62"/>
      <c r="DC549" s="51">
        <f t="shared" si="5874"/>
        <v>0</v>
      </c>
      <c r="DD549" s="62"/>
      <c r="DE549" s="51">
        <f t="shared" si="5910"/>
        <v>0</v>
      </c>
      <c r="DF549" s="62"/>
      <c r="DG549" s="51">
        <f t="shared" si="5911"/>
        <v>0</v>
      </c>
      <c r="DH549" s="62"/>
      <c r="DI549" s="52">
        <f t="shared" si="5912"/>
        <v>0</v>
      </c>
      <c r="DJ549" s="62">
        <v>1</v>
      </c>
      <c r="DK549" s="51">
        <v>8</v>
      </c>
      <c r="DL549" s="63"/>
      <c r="DM549" s="52"/>
      <c r="DN549" s="63"/>
      <c r="DO549" s="52"/>
      <c r="DP549" s="63"/>
      <c r="DQ549" s="52"/>
      <c r="DR549" s="52"/>
      <c r="DS549" s="52">
        <f t="shared" si="5795"/>
        <v>56</v>
      </c>
      <c r="DT549" s="52">
        <f t="shared" si="5796"/>
        <v>56</v>
      </c>
      <c r="DU549" s="31"/>
      <c r="DV549" s="31"/>
      <c r="DW549" s="31"/>
      <c r="DX549" s="31"/>
      <c r="DY549" s="31"/>
      <c r="DZ549" s="44"/>
      <c r="EA549" s="45"/>
      <c r="EB549" s="45"/>
      <c r="EC549" s="31"/>
      <c r="ED549" s="31"/>
      <c r="EE549" s="31"/>
      <c r="EF549" s="31"/>
      <c r="EG549" s="31"/>
      <c r="EH549" s="31"/>
      <c r="EI549" s="31"/>
      <c r="EJ549" s="31">
        <f t="shared" si="5797"/>
        <v>78</v>
      </c>
      <c r="EK549" s="31">
        <f t="shared" si="5798"/>
        <v>50</v>
      </c>
      <c r="EL549" s="31">
        <f t="shared" si="5799"/>
        <v>0</v>
      </c>
      <c r="EM549" s="30">
        <f t="shared" si="5800"/>
        <v>0</v>
      </c>
      <c r="EN549" s="31">
        <f t="shared" si="5801"/>
        <v>0</v>
      </c>
      <c r="EO549" s="31">
        <f t="shared" si="5802"/>
        <v>0</v>
      </c>
      <c r="EP549" s="31">
        <f t="shared" si="5803"/>
        <v>4</v>
      </c>
      <c r="EQ549" s="31">
        <f t="shared" si="5804"/>
        <v>4</v>
      </c>
      <c r="ER549" s="31">
        <f t="shared" si="5805"/>
        <v>46</v>
      </c>
      <c r="ES549" s="31">
        <f t="shared" si="5806"/>
        <v>46</v>
      </c>
      <c r="ET549" s="31">
        <f t="shared" si="5807"/>
        <v>0</v>
      </c>
      <c r="EU549" s="31">
        <f t="shared" si="5808"/>
        <v>0</v>
      </c>
      <c r="EV549" s="31">
        <f t="shared" si="5809"/>
        <v>2</v>
      </c>
      <c r="EW549" s="30">
        <f t="shared" si="5810"/>
        <v>0</v>
      </c>
      <c r="EX549" s="31">
        <f t="shared" si="5811"/>
        <v>0</v>
      </c>
      <c r="EY549" s="31">
        <f t="shared" si="5812"/>
        <v>0</v>
      </c>
      <c r="EZ549" s="31">
        <f t="shared" si="5813"/>
        <v>0</v>
      </c>
      <c r="FA549" s="31">
        <f t="shared" si="5814"/>
        <v>0</v>
      </c>
      <c r="FB549" s="31">
        <f t="shared" si="5815"/>
        <v>0</v>
      </c>
      <c r="FC549" s="31">
        <f t="shared" si="5816"/>
        <v>0</v>
      </c>
      <c r="FD549" s="31">
        <f t="shared" si="5817"/>
        <v>0</v>
      </c>
      <c r="FE549" s="31">
        <f t="shared" si="5818"/>
        <v>0</v>
      </c>
      <c r="FF549" s="31">
        <f t="shared" si="5819"/>
        <v>0</v>
      </c>
      <c r="FG549" s="30">
        <f t="shared" si="5820"/>
        <v>0</v>
      </c>
      <c r="FH549" s="31">
        <f t="shared" si="5821"/>
        <v>0</v>
      </c>
      <c r="FI549" s="31">
        <f t="shared" si="5822"/>
        <v>0</v>
      </c>
      <c r="FJ549" s="31">
        <f t="shared" si="5823"/>
        <v>0</v>
      </c>
      <c r="FK549" s="31">
        <f t="shared" si="5824"/>
        <v>0</v>
      </c>
      <c r="FL549" s="31">
        <f t="shared" si="5825"/>
        <v>0</v>
      </c>
      <c r="FM549" s="31">
        <f t="shared" si="5826"/>
        <v>0</v>
      </c>
      <c r="FN549" s="31">
        <f t="shared" si="5827"/>
        <v>0</v>
      </c>
      <c r="FO549" s="31">
        <f t="shared" si="5828"/>
        <v>0</v>
      </c>
      <c r="FP549" s="31">
        <f t="shared" si="5829"/>
        <v>0</v>
      </c>
      <c r="FQ549" s="31">
        <f t="shared" si="5830"/>
        <v>0</v>
      </c>
      <c r="FR549" s="31"/>
      <c r="FS549" s="31">
        <f t="shared" si="5831"/>
        <v>0</v>
      </c>
      <c r="FT549" s="31">
        <f t="shared" si="5832"/>
        <v>0</v>
      </c>
      <c r="FU549" s="31">
        <f t="shared" si="5833"/>
        <v>0</v>
      </c>
      <c r="FV549" s="31">
        <f t="shared" si="5834"/>
        <v>1</v>
      </c>
      <c r="FW549" s="31">
        <f t="shared" si="5835"/>
        <v>8</v>
      </c>
      <c r="FX549" s="31">
        <f t="shared" si="5836"/>
        <v>0</v>
      </c>
      <c r="FY549" s="31">
        <f t="shared" si="5837"/>
        <v>0</v>
      </c>
      <c r="FZ549" s="31">
        <f t="shared" si="5838"/>
        <v>0</v>
      </c>
      <c r="GA549" s="31">
        <f t="shared" si="5839"/>
        <v>0</v>
      </c>
      <c r="GB549" s="31">
        <f t="shared" si="5840"/>
        <v>0</v>
      </c>
      <c r="GC549" s="31">
        <f t="shared" si="5841"/>
        <v>0</v>
      </c>
      <c r="GD549" s="31">
        <f t="shared" si="5842"/>
        <v>0</v>
      </c>
      <c r="GE549" s="97">
        <f t="shared" si="5843"/>
        <v>60</v>
      </c>
      <c r="GF549" s="98">
        <f t="shared" si="5844"/>
        <v>60</v>
      </c>
      <c r="GG549" s="31"/>
      <c r="GH549" s="31"/>
      <c r="GI549" s="31"/>
      <c r="GJ549" s="31"/>
      <c r="GL549" s="7"/>
      <c r="GM549" s="7"/>
      <c r="GN549" s="11"/>
      <c r="GO549" s="33"/>
      <c r="GP549" s="40"/>
      <c r="GR549" s="36"/>
    </row>
    <row r="550" spans="1:200" s="2" customFormat="1" ht="24.95" hidden="1" customHeight="1">
      <c r="A550" s="31"/>
      <c r="B550" s="111" t="s">
        <v>110</v>
      </c>
      <c r="C550" s="109" t="s">
        <v>116</v>
      </c>
      <c r="D550" s="109" t="s">
        <v>112</v>
      </c>
      <c r="E550" s="45" t="s">
        <v>121</v>
      </c>
      <c r="F550" s="45" t="s">
        <v>178</v>
      </c>
      <c r="G550" s="109">
        <v>7</v>
      </c>
      <c r="H550" s="45">
        <v>25</v>
      </c>
      <c r="I550" s="45">
        <v>1</v>
      </c>
      <c r="J550" s="45">
        <v>2</v>
      </c>
      <c r="K550" s="45">
        <v>1</v>
      </c>
      <c r="L550" s="44">
        <v>40</v>
      </c>
      <c r="M550" s="99">
        <f t="shared" si="5884"/>
        <v>18</v>
      </c>
      <c r="N550" s="62"/>
      <c r="O550" s="58">
        <f t="shared" si="5913"/>
        <v>0</v>
      </c>
      <c r="P550" s="62"/>
      <c r="Q550" s="58">
        <f t="shared" si="5886"/>
        <v>0</v>
      </c>
      <c r="R550" s="62">
        <v>0</v>
      </c>
      <c r="S550" s="58">
        <f t="shared" ref="S550:S551" si="5914">SUM(R550)*J550</f>
        <v>0</v>
      </c>
      <c r="T550" s="62">
        <v>18</v>
      </c>
      <c r="U550" s="58">
        <f t="shared" ref="U550:U551" si="5915">SUM(T550)*K550</f>
        <v>18</v>
      </c>
      <c r="V550" s="63"/>
      <c r="W550" s="52"/>
      <c r="X550" s="52"/>
      <c r="Y550" s="52"/>
      <c r="Z550" s="63"/>
      <c r="AA550" s="52"/>
      <c r="AB550" s="63"/>
      <c r="AC550" s="52"/>
      <c r="AD550" s="63"/>
      <c r="AE550" s="108"/>
      <c r="AF550" s="63"/>
      <c r="AG550" s="52"/>
      <c r="AH550" s="63"/>
      <c r="AI550" s="52"/>
      <c r="AJ550" s="63"/>
      <c r="AK550" s="52"/>
      <c r="AL550" s="63"/>
      <c r="AM550" s="52"/>
      <c r="AN550" s="63"/>
      <c r="AO550" s="52"/>
      <c r="AP550" s="63"/>
      <c r="AQ550" s="52"/>
      <c r="AR550" s="63"/>
      <c r="AS550" s="52"/>
      <c r="AT550" s="63"/>
      <c r="AU550" s="52"/>
      <c r="AV550" s="63"/>
      <c r="AW550" s="52"/>
      <c r="AX550" s="63"/>
      <c r="AY550" s="52"/>
      <c r="AZ550" s="63"/>
      <c r="BA550" s="52"/>
      <c r="BB550" s="63"/>
      <c r="BC550" s="52"/>
      <c r="BD550" s="63"/>
      <c r="BE550" s="52"/>
      <c r="BF550" s="52"/>
      <c r="BG550" s="52">
        <f t="shared" si="5792"/>
        <v>18</v>
      </c>
      <c r="BH550" s="52">
        <f t="shared" si="5793"/>
        <v>18</v>
      </c>
      <c r="BI550" s="31"/>
      <c r="BJ550" s="31"/>
      <c r="BK550" s="31"/>
      <c r="BL550" s="31"/>
      <c r="BM550" s="31"/>
      <c r="BN550" s="44" t="s">
        <v>110</v>
      </c>
      <c r="BO550" s="109" t="s">
        <v>116</v>
      </c>
      <c r="BP550" s="109" t="s">
        <v>112</v>
      </c>
      <c r="BQ550" s="45" t="s">
        <v>121</v>
      </c>
      <c r="BR550" s="45">
        <v>518</v>
      </c>
      <c r="BS550" s="45">
        <v>10</v>
      </c>
      <c r="BT550" s="45">
        <v>161</v>
      </c>
      <c r="BU550" s="45">
        <v>1</v>
      </c>
      <c r="BV550" s="45">
        <v>1</v>
      </c>
      <c r="BW550" s="45">
        <v>1</v>
      </c>
      <c r="BX550" s="44">
        <v>46</v>
      </c>
      <c r="BY550" s="99">
        <f t="shared" si="5860"/>
        <v>46</v>
      </c>
      <c r="BZ550" s="62"/>
      <c r="CA550" s="58">
        <f t="shared" si="5878"/>
        <v>0</v>
      </c>
      <c r="CB550" s="62"/>
      <c r="CC550" s="58">
        <f t="shared" si="5907"/>
        <v>0</v>
      </c>
      <c r="CD550" s="62"/>
      <c r="CE550" s="58">
        <f>SUM(CD550)*BV550</f>
        <v>0</v>
      </c>
      <c r="CF550" s="62">
        <v>46</v>
      </c>
      <c r="CG550" s="58">
        <f>SUM(CF550)*BW550</f>
        <v>46</v>
      </c>
      <c r="CH550" s="62"/>
      <c r="CI550" s="58">
        <f>SUM(CH550)*BV550*5</f>
        <v>0</v>
      </c>
      <c r="CJ550" s="51">
        <f t="shared" si="5866"/>
        <v>2</v>
      </c>
      <c r="CK550" s="51">
        <v>0</v>
      </c>
      <c r="CL550" s="62"/>
      <c r="CM550" s="58"/>
      <c r="CN550" s="62"/>
      <c r="CO550" s="51">
        <f t="shared" si="5908"/>
        <v>0</v>
      </c>
      <c r="CP550" s="62"/>
      <c r="CQ550" s="100">
        <f t="shared" si="5868"/>
        <v>0</v>
      </c>
      <c r="CR550" s="62"/>
      <c r="CS550" s="52">
        <f t="shared" si="5869"/>
        <v>0</v>
      </c>
      <c r="CT550" s="62"/>
      <c r="CU550" s="51">
        <f t="shared" si="5870"/>
        <v>0</v>
      </c>
      <c r="CV550" s="62"/>
      <c r="CW550" s="51">
        <f t="shared" si="5897"/>
        <v>0</v>
      </c>
      <c r="CX550" s="62"/>
      <c r="CY550" s="58">
        <f t="shared" si="5909"/>
        <v>0</v>
      </c>
      <c r="CZ550" s="62"/>
      <c r="DA550" s="58">
        <f t="shared" si="5898"/>
        <v>0</v>
      </c>
      <c r="DB550" s="62"/>
      <c r="DC550" s="51">
        <f t="shared" si="5874"/>
        <v>0</v>
      </c>
      <c r="DD550" s="62"/>
      <c r="DE550" s="51">
        <f t="shared" si="5910"/>
        <v>0</v>
      </c>
      <c r="DF550" s="62"/>
      <c r="DG550" s="51">
        <f t="shared" si="5911"/>
        <v>0</v>
      </c>
      <c r="DH550" s="62"/>
      <c r="DI550" s="52">
        <f t="shared" si="5912"/>
        <v>0</v>
      </c>
      <c r="DJ550" s="62">
        <v>1</v>
      </c>
      <c r="DK550" s="51">
        <v>8</v>
      </c>
      <c r="DL550" s="63"/>
      <c r="DM550" s="52"/>
      <c r="DN550" s="63"/>
      <c r="DO550" s="52"/>
      <c r="DP550" s="63"/>
      <c r="DQ550" s="52"/>
      <c r="DR550" s="52"/>
      <c r="DS550" s="52">
        <f t="shared" si="5795"/>
        <v>56</v>
      </c>
      <c r="DT550" s="52">
        <f t="shared" si="5796"/>
        <v>56</v>
      </c>
      <c r="DU550" s="31"/>
      <c r="DV550" s="31"/>
      <c r="DW550" s="31"/>
      <c r="DX550" s="31"/>
      <c r="DY550" s="31"/>
      <c r="DZ550" s="95"/>
      <c r="EA550" s="95"/>
      <c r="EB550" s="31"/>
      <c r="EC550" s="31"/>
      <c r="ED550" s="31"/>
      <c r="EE550" s="31"/>
      <c r="EF550" s="31"/>
      <c r="EG550" s="31"/>
      <c r="EH550" s="31"/>
      <c r="EI550" s="31"/>
      <c r="EJ550" s="31">
        <f t="shared" si="5797"/>
        <v>86</v>
      </c>
      <c r="EK550" s="31">
        <f t="shared" si="5798"/>
        <v>64</v>
      </c>
      <c r="EL550" s="31">
        <f t="shared" si="5799"/>
        <v>0</v>
      </c>
      <c r="EM550" s="30">
        <f t="shared" si="5800"/>
        <v>0</v>
      </c>
      <c r="EN550" s="31">
        <f t="shared" si="5801"/>
        <v>0</v>
      </c>
      <c r="EO550" s="31">
        <f t="shared" si="5802"/>
        <v>0</v>
      </c>
      <c r="EP550" s="31">
        <f t="shared" si="5803"/>
        <v>0</v>
      </c>
      <c r="EQ550" s="31">
        <f t="shared" si="5804"/>
        <v>0</v>
      </c>
      <c r="ER550" s="31">
        <f t="shared" si="5805"/>
        <v>64</v>
      </c>
      <c r="ES550" s="31">
        <f t="shared" si="5806"/>
        <v>64</v>
      </c>
      <c r="ET550" s="31">
        <f t="shared" si="5807"/>
        <v>0</v>
      </c>
      <c r="EU550" s="31">
        <f t="shared" si="5808"/>
        <v>0</v>
      </c>
      <c r="EV550" s="31">
        <f t="shared" si="5809"/>
        <v>2</v>
      </c>
      <c r="EW550" s="30">
        <f t="shared" si="5810"/>
        <v>0</v>
      </c>
      <c r="EX550" s="31">
        <f t="shared" si="5811"/>
        <v>0</v>
      </c>
      <c r="EY550" s="31">
        <f t="shared" si="5812"/>
        <v>0</v>
      </c>
      <c r="EZ550" s="31">
        <f t="shared" si="5813"/>
        <v>0</v>
      </c>
      <c r="FA550" s="31">
        <f t="shared" si="5814"/>
        <v>0</v>
      </c>
      <c r="FB550" s="31">
        <f t="shared" si="5815"/>
        <v>0</v>
      </c>
      <c r="FC550" s="31">
        <f t="shared" si="5816"/>
        <v>0</v>
      </c>
      <c r="FD550" s="31">
        <f t="shared" si="5817"/>
        <v>0</v>
      </c>
      <c r="FE550" s="31">
        <f t="shared" si="5818"/>
        <v>0</v>
      </c>
      <c r="FF550" s="31">
        <f t="shared" si="5819"/>
        <v>0</v>
      </c>
      <c r="FG550" s="30">
        <f t="shared" si="5820"/>
        <v>0</v>
      </c>
      <c r="FH550" s="31">
        <f t="shared" si="5821"/>
        <v>0</v>
      </c>
      <c r="FI550" s="31">
        <f t="shared" si="5822"/>
        <v>0</v>
      </c>
      <c r="FJ550" s="31">
        <f t="shared" si="5823"/>
        <v>0</v>
      </c>
      <c r="FK550" s="31">
        <f t="shared" si="5824"/>
        <v>0</v>
      </c>
      <c r="FL550" s="31">
        <f t="shared" si="5825"/>
        <v>0</v>
      </c>
      <c r="FM550" s="31">
        <f t="shared" si="5826"/>
        <v>0</v>
      </c>
      <c r="FN550" s="31">
        <f t="shared" si="5827"/>
        <v>0</v>
      </c>
      <c r="FO550" s="31">
        <f t="shared" si="5828"/>
        <v>0</v>
      </c>
      <c r="FP550" s="31">
        <f t="shared" si="5829"/>
        <v>0</v>
      </c>
      <c r="FQ550" s="31">
        <f t="shared" si="5830"/>
        <v>0</v>
      </c>
      <c r="FR550" s="31"/>
      <c r="FS550" s="31">
        <f t="shared" si="5831"/>
        <v>0</v>
      </c>
      <c r="FT550" s="31">
        <f t="shared" si="5832"/>
        <v>0</v>
      </c>
      <c r="FU550" s="31">
        <f t="shared" si="5833"/>
        <v>0</v>
      </c>
      <c r="FV550" s="31">
        <f t="shared" si="5834"/>
        <v>1</v>
      </c>
      <c r="FW550" s="31">
        <f t="shared" si="5835"/>
        <v>8</v>
      </c>
      <c r="FX550" s="31">
        <f t="shared" si="5836"/>
        <v>0</v>
      </c>
      <c r="FY550" s="31">
        <f t="shared" si="5837"/>
        <v>0</v>
      </c>
      <c r="FZ550" s="31">
        <f t="shared" si="5838"/>
        <v>0</v>
      </c>
      <c r="GA550" s="31">
        <f t="shared" si="5839"/>
        <v>0</v>
      </c>
      <c r="GB550" s="31">
        <f t="shared" si="5840"/>
        <v>0</v>
      </c>
      <c r="GC550" s="31">
        <f t="shared" si="5841"/>
        <v>0</v>
      </c>
      <c r="GD550" s="31">
        <f t="shared" si="5842"/>
        <v>0</v>
      </c>
      <c r="GE550" s="97">
        <f t="shared" si="5843"/>
        <v>74</v>
      </c>
      <c r="GF550" s="98">
        <f t="shared" si="5844"/>
        <v>74</v>
      </c>
      <c r="GG550" s="31"/>
      <c r="GH550" s="31"/>
      <c r="GI550" s="31"/>
      <c r="GJ550" s="31"/>
      <c r="GL550" s="7"/>
      <c r="GM550" s="7"/>
      <c r="GN550" s="11"/>
      <c r="GO550" s="33"/>
      <c r="GP550" s="40"/>
      <c r="GR550" s="36"/>
    </row>
    <row r="551" spans="1:200" s="2" customFormat="1" ht="24.95" hidden="1" customHeight="1">
      <c r="A551" s="31"/>
      <c r="B551" s="102" t="s">
        <v>110</v>
      </c>
      <c r="C551" s="45" t="s">
        <v>116</v>
      </c>
      <c r="D551" s="45" t="s">
        <v>112</v>
      </c>
      <c r="E551" s="45" t="s">
        <v>121</v>
      </c>
      <c r="F551" s="45">
        <v>312.315</v>
      </c>
      <c r="G551" s="45">
        <v>5</v>
      </c>
      <c r="H551" s="45">
        <v>73</v>
      </c>
      <c r="I551" s="45">
        <v>1</v>
      </c>
      <c r="J551" s="45">
        <v>2</v>
      </c>
      <c r="K551" s="45">
        <v>1</v>
      </c>
      <c r="L551" s="104">
        <v>44</v>
      </c>
      <c r="M551" s="99">
        <f t="shared" si="5884"/>
        <v>14</v>
      </c>
      <c r="N551" s="62"/>
      <c r="O551" s="58">
        <f t="shared" si="5913"/>
        <v>0</v>
      </c>
      <c r="P551" s="62"/>
      <c r="Q551" s="58">
        <f t="shared" si="5886"/>
        <v>0</v>
      </c>
      <c r="R551" s="62">
        <v>0</v>
      </c>
      <c r="S551" s="58">
        <f t="shared" si="5914"/>
        <v>0</v>
      </c>
      <c r="T551" s="62">
        <v>14</v>
      </c>
      <c r="U551" s="58">
        <f t="shared" si="5915"/>
        <v>14</v>
      </c>
      <c r="V551" s="63"/>
      <c r="W551" s="52"/>
      <c r="X551" s="52"/>
      <c r="Y551" s="52"/>
      <c r="Z551" s="63"/>
      <c r="AA551" s="52"/>
      <c r="AB551" s="63"/>
      <c r="AC551" s="52"/>
      <c r="AD551" s="63"/>
      <c r="AE551" s="108"/>
      <c r="AF551" s="63"/>
      <c r="AG551" s="52"/>
      <c r="AH551" s="63"/>
      <c r="AI551" s="52"/>
      <c r="AJ551" s="63"/>
      <c r="AK551" s="52"/>
      <c r="AL551" s="63"/>
      <c r="AM551" s="52"/>
      <c r="AN551" s="63"/>
      <c r="AO551" s="52"/>
      <c r="AP551" s="63"/>
      <c r="AQ551" s="52"/>
      <c r="AR551" s="63"/>
      <c r="AS551" s="52"/>
      <c r="AT551" s="63"/>
      <c r="AU551" s="52"/>
      <c r="AV551" s="63"/>
      <c r="AW551" s="52"/>
      <c r="AX551" s="63"/>
      <c r="AY551" s="52"/>
      <c r="AZ551" s="63"/>
      <c r="BA551" s="52"/>
      <c r="BB551" s="63"/>
      <c r="BC551" s="52"/>
      <c r="BD551" s="63"/>
      <c r="BE551" s="52"/>
      <c r="BF551" s="52"/>
      <c r="BG551" s="52">
        <f t="shared" si="5792"/>
        <v>14</v>
      </c>
      <c r="BH551" s="52">
        <f t="shared" si="5793"/>
        <v>14</v>
      </c>
      <c r="BI551" s="31"/>
      <c r="BJ551" s="31"/>
      <c r="BK551" s="31"/>
      <c r="BL551" s="31"/>
      <c r="BM551" s="31"/>
      <c r="BN551" s="44" t="s">
        <v>120</v>
      </c>
      <c r="BO551" s="45"/>
      <c r="BP551" s="45"/>
      <c r="BQ551" s="45"/>
      <c r="BR551" s="45"/>
      <c r="BS551" s="45">
        <v>2</v>
      </c>
      <c r="BT551" s="45">
        <v>1500</v>
      </c>
      <c r="BU551" s="45">
        <v>10</v>
      </c>
      <c r="BV551" s="45">
        <v>10</v>
      </c>
      <c r="BW551" s="45"/>
      <c r="BX551" s="44"/>
      <c r="BY551" s="99">
        <f t="shared" ref="BY551" si="5916">SUM(BZ551+CB551+CD551+CF551+CH551)</f>
        <v>0</v>
      </c>
      <c r="BZ551" s="62"/>
      <c r="CA551" s="58">
        <f t="shared" si="5878"/>
        <v>0</v>
      </c>
      <c r="CB551" s="62"/>
      <c r="CC551" s="58">
        <f t="shared" si="5907"/>
        <v>0</v>
      </c>
      <c r="CD551" s="62"/>
      <c r="CE551" s="58">
        <f t="shared" ref="CE551" si="5917">SUM(CD551)*BV551</f>
        <v>0</v>
      </c>
      <c r="CF551" s="62"/>
      <c r="CG551" s="58">
        <f t="shared" ref="CG551:CG552" si="5918">SUM(CF551)*BW551</f>
        <v>0</v>
      </c>
      <c r="CH551" s="62"/>
      <c r="CI551" s="58">
        <f t="shared" ref="CI551" si="5919">SUM(CH551)*BV551*5</f>
        <v>0</v>
      </c>
      <c r="CJ551" s="51">
        <v>0</v>
      </c>
      <c r="CK551" s="51"/>
      <c r="CL551" s="62"/>
      <c r="CM551" s="58"/>
      <c r="CN551" s="62"/>
      <c r="CO551" s="51">
        <f t="shared" si="5908"/>
        <v>0</v>
      </c>
      <c r="CP551" s="62"/>
      <c r="CQ551" s="100">
        <f t="shared" ref="CQ551" si="5920">SUM(CP551*BT551*(30+4))</f>
        <v>0</v>
      </c>
      <c r="CR551" s="62"/>
      <c r="CS551" s="52">
        <f t="shared" si="5869"/>
        <v>0</v>
      </c>
      <c r="CT551" s="62"/>
      <c r="CU551" s="51">
        <f>SUM(CT551*BT551/3*1.1)</f>
        <v>0</v>
      </c>
      <c r="CV551" s="62"/>
      <c r="CW551" s="51">
        <f t="shared" ref="CW551" si="5921">SUM(CV551*BT551*2/3)</f>
        <v>0</v>
      </c>
      <c r="CX551" s="62"/>
      <c r="CY551" s="58">
        <f t="shared" si="5909"/>
        <v>0</v>
      </c>
      <c r="CZ551" s="62"/>
      <c r="DA551" s="58">
        <f t="shared" si="5898"/>
        <v>0</v>
      </c>
      <c r="DB551" s="62"/>
      <c r="DC551" s="51">
        <f>SUM(DB551*BT551*2)</f>
        <v>0</v>
      </c>
      <c r="DD551" s="62"/>
      <c r="DE551" s="51">
        <f>SUM(BV551*DD551*6)</f>
        <v>0</v>
      </c>
      <c r="DF551" s="62"/>
      <c r="DG551" s="51">
        <f t="shared" si="5911"/>
        <v>0</v>
      </c>
      <c r="DH551" s="62">
        <v>1</v>
      </c>
      <c r="DI551" s="52">
        <v>80</v>
      </c>
      <c r="DJ551" s="63"/>
      <c r="DK551" s="52"/>
      <c r="DL551" s="63"/>
      <c r="DM551" s="52"/>
      <c r="DN551" s="63"/>
      <c r="DO551" s="52"/>
      <c r="DP551" s="63"/>
      <c r="DQ551" s="52"/>
      <c r="DR551" s="52"/>
      <c r="DS551" s="52">
        <f t="shared" si="5795"/>
        <v>80</v>
      </c>
      <c r="DT551" s="52">
        <f t="shared" si="5796"/>
        <v>80</v>
      </c>
      <c r="DU551" s="31"/>
      <c r="DV551" s="31"/>
      <c r="DW551" s="31"/>
      <c r="DX551" s="31"/>
      <c r="DY551" s="31"/>
      <c r="DZ551" s="95"/>
      <c r="EA551" s="95"/>
      <c r="EB551" s="31"/>
      <c r="EC551" s="31"/>
      <c r="ED551" s="31"/>
      <c r="EE551" s="31"/>
      <c r="EF551" s="31"/>
      <c r="EG551" s="31"/>
      <c r="EH551" s="31"/>
      <c r="EI551" s="31"/>
      <c r="EJ551" s="30">
        <f t="shared" si="5797"/>
        <v>44</v>
      </c>
      <c r="EK551" s="30">
        <f t="shared" si="5798"/>
        <v>14</v>
      </c>
      <c r="EL551" s="30">
        <f t="shared" si="5799"/>
        <v>0</v>
      </c>
      <c r="EM551" s="30">
        <f t="shared" si="5800"/>
        <v>0</v>
      </c>
      <c r="EN551" s="31">
        <f t="shared" si="5801"/>
        <v>0</v>
      </c>
      <c r="EO551" s="31">
        <f t="shared" si="5802"/>
        <v>0</v>
      </c>
      <c r="EP551" s="31">
        <f t="shared" si="5803"/>
        <v>0</v>
      </c>
      <c r="EQ551" s="31">
        <f t="shared" si="5804"/>
        <v>0</v>
      </c>
      <c r="ER551" s="31">
        <f t="shared" si="5805"/>
        <v>14</v>
      </c>
      <c r="ES551" s="31">
        <f t="shared" si="5806"/>
        <v>14</v>
      </c>
      <c r="ET551" s="31">
        <f t="shared" si="5807"/>
        <v>0</v>
      </c>
      <c r="EU551" s="31">
        <f t="shared" si="5808"/>
        <v>0</v>
      </c>
      <c r="EV551" s="31">
        <f t="shared" si="5809"/>
        <v>0</v>
      </c>
      <c r="EW551" s="30">
        <f t="shared" si="5810"/>
        <v>0</v>
      </c>
      <c r="EX551" s="31">
        <f t="shared" si="5811"/>
        <v>0</v>
      </c>
      <c r="EY551" s="31">
        <f t="shared" si="5812"/>
        <v>0</v>
      </c>
      <c r="EZ551" s="31">
        <f t="shared" si="5813"/>
        <v>0</v>
      </c>
      <c r="FA551" s="31">
        <f t="shared" si="5814"/>
        <v>0</v>
      </c>
      <c r="FB551" s="31">
        <f t="shared" si="5815"/>
        <v>0</v>
      </c>
      <c r="FC551" s="31">
        <f t="shared" si="5816"/>
        <v>0</v>
      </c>
      <c r="FD551" s="31">
        <f t="shared" si="5817"/>
        <v>0</v>
      </c>
      <c r="FE551" s="31">
        <f t="shared" si="5818"/>
        <v>0</v>
      </c>
      <c r="FF551" s="31">
        <f t="shared" si="5819"/>
        <v>0</v>
      </c>
      <c r="FG551" s="30">
        <f t="shared" si="5820"/>
        <v>0</v>
      </c>
      <c r="FH551" s="31">
        <f t="shared" si="5821"/>
        <v>0</v>
      </c>
      <c r="FI551" s="31">
        <f t="shared" si="5822"/>
        <v>0</v>
      </c>
      <c r="FJ551" s="31">
        <f t="shared" si="5823"/>
        <v>0</v>
      </c>
      <c r="FK551" s="31">
        <f t="shared" si="5824"/>
        <v>0</v>
      </c>
      <c r="FL551" s="31">
        <f t="shared" si="5825"/>
        <v>0</v>
      </c>
      <c r="FM551" s="31">
        <f t="shared" si="5826"/>
        <v>0</v>
      </c>
      <c r="FN551" s="31">
        <f t="shared" si="5827"/>
        <v>0</v>
      </c>
      <c r="FO551" s="31">
        <f t="shared" si="5828"/>
        <v>0</v>
      </c>
      <c r="FP551" s="31">
        <f t="shared" si="5829"/>
        <v>0</v>
      </c>
      <c r="FQ551" s="31">
        <f t="shared" si="5830"/>
        <v>0</v>
      </c>
      <c r="FR551" s="31"/>
      <c r="FS551" s="31">
        <f t="shared" si="5831"/>
        <v>0</v>
      </c>
      <c r="FT551" s="31">
        <f t="shared" si="5832"/>
        <v>1</v>
      </c>
      <c r="FU551" s="31">
        <f t="shared" si="5833"/>
        <v>80</v>
      </c>
      <c r="FV551" s="31">
        <f t="shared" si="5834"/>
        <v>0</v>
      </c>
      <c r="FW551" s="31">
        <f t="shared" si="5835"/>
        <v>0</v>
      </c>
      <c r="FX551" s="31">
        <f t="shared" si="5836"/>
        <v>0</v>
      </c>
      <c r="FY551" s="31">
        <f t="shared" si="5837"/>
        <v>0</v>
      </c>
      <c r="FZ551" s="31">
        <f t="shared" si="5838"/>
        <v>0</v>
      </c>
      <c r="GA551" s="31">
        <f t="shared" si="5839"/>
        <v>0</v>
      </c>
      <c r="GB551" s="31">
        <f t="shared" si="5840"/>
        <v>0</v>
      </c>
      <c r="GC551" s="31">
        <f t="shared" si="5841"/>
        <v>0</v>
      </c>
      <c r="GD551" s="31">
        <f t="shared" si="5842"/>
        <v>0</v>
      </c>
      <c r="GE551" s="97">
        <f t="shared" si="5843"/>
        <v>94</v>
      </c>
      <c r="GF551" s="98">
        <f t="shared" si="5844"/>
        <v>94</v>
      </c>
      <c r="GG551" s="31"/>
      <c r="GH551" s="31"/>
      <c r="GI551" s="31"/>
      <c r="GJ551" s="31"/>
      <c r="GL551" s="7"/>
      <c r="GM551" s="7"/>
      <c r="GN551" s="11"/>
      <c r="GO551" s="33"/>
      <c r="GP551" s="40"/>
      <c r="GR551" s="36"/>
    </row>
    <row r="552" spans="1:200" s="2" customFormat="1" ht="24.95" hidden="1" customHeight="1">
      <c r="A552" s="31"/>
      <c r="B552" s="95"/>
      <c r="C552" s="95"/>
      <c r="D552" s="31"/>
      <c r="E552" s="31"/>
      <c r="F552" s="31"/>
      <c r="G552" s="31"/>
      <c r="H552" s="31"/>
      <c r="I552" s="31"/>
      <c r="J552" s="31"/>
      <c r="K552" s="31"/>
      <c r="L552" s="31"/>
      <c r="M552" s="107">
        <f t="shared" ref="M552:M556" si="5922">SUM(N552+P552+T552+V552+AR552*2)</f>
        <v>0</v>
      </c>
      <c r="N552" s="62"/>
      <c r="O552" s="52"/>
      <c r="P552" s="62"/>
      <c r="Q552" s="52"/>
      <c r="R552" s="62"/>
      <c r="S552" s="52"/>
      <c r="T552" s="62"/>
      <c r="U552" s="52"/>
      <c r="V552" s="63"/>
      <c r="W552" s="52"/>
      <c r="X552" s="52"/>
      <c r="Y552" s="52"/>
      <c r="Z552" s="63"/>
      <c r="AA552" s="52"/>
      <c r="AB552" s="63"/>
      <c r="AC552" s="52"/>
      <c r="AD552" s="63"/>
      <c r="AE552" s="108"/>
      <c r="AF552" s="63"/>
      <c r="AG552" s="52"/>
      <c r="AH552" s="63"/>
      <c r="AI552" s="52"/>
      <c r="AJ552" s="63"/>
      <c r="AK552" s="52"/>
      <c r="AL552" s="63"/>
      <c r="AM552" s="52"/>
      <c r="AN552" s="63"/>
      <c r="AO552" s="52"/>
      <c r="AP552" s="63"/>
      <c r="AQ552" s="52"/>
      <c r="AR552" s="63"/>
      <c r="AS552" s="52"/>
      <c r="AT552" s="63"/>
      <c r="AU552" s="52"/>
      <c r="AV552" s="63"/>
      <c r="AW552" s="52"/>
      <c r="AX552" s="63"/>
      <c r="AY552" s="52"/>
      <c r="AZ552" s="63"/>
      <c r="BA552" s="52"/>
      <c r="BB552" s="63"/>
      <c r="BC552" s="52"/>
      <c r="BD552" s="63"/>
      <c r="BE552" s="52"/>
      <c r="BF552" s="52"/>
      <c r="BG552" s="52">
        <f t="shared" si="5792"/>
        <v>0</v>
      </c>
      <c r="BH552" s="52">
        <f t="shared" si="5793"/>
        <v>0</v>
      </c>
      <c r="BI552" s="31"/>
      <c r="BJ552" s="31"/>
      <c r="BK552" s="31"/>
      <c r="BL552" s="31"/>
      <c r="BM552" s="31"/>
      <c r="BN552" s="44" t="s">
        <v>110</v>
      </c>
      <c r="BO552" s="109" t="s">
        <v>114</v>
      </c>
      <c r="BP552" s="109" t="s">
        <v>112</v>
      </c>
      <c r="BQ552" s="45">
        <v>209</v>
      </c>
      <c r="BR552" s="109" t="s">
        <v>151</v>
      </c>
      <c r="BS552" s="45">
        <v>4</v>
      </c>
      <c r="BT552" s="45">
        <v>60</v>
      </c>
      <c r="BU552" s="45">
        <v>1</v>
      </c>
      <c r="BV552" s="45">
        <v>1</v>
      </c>
      <c r="BW552" s="45">
        <v>1</v>
      </c>
      <c r="BX552" s="44">
        <v>70</v>
      </c>
      <c r="BY552" s="99">
        <f t="shared" ref="BY552" si="5923">SUM(BZ552+CB552+CD552+CF552+CH552)</f>
        <v>2</v>
      </c>
      <c r="BZ552" s="62"/>
      <c r="CA552" s="58">
        <f t="shared" ref="CA552" si="5924">SUM(BZ552)*BU552</f>
        <v>0</v>
      </c>
      <c r="CB552" s="62"/>
      <c r="CC552" s="58">
        <f t="shared" si="5907"/>
        <v>0</v>
      </c>
      <c r="CD552" s="62">
        <v>0</v>
      </c>
      <c r="CE552" s="58">
        <f t="shared" ref="CE552" si="5925">SUM(CD552)*BV552</f>
        <v>0</v>
      </c>
      <c r="CF552" s="62">
        <v>2</v>
      </c>
      <c r="CG552" s="58">
        <f t="shared" si="5918"/>
        <v>2</v>
      </c>
      <c r="CH552" s="63"/>
      <c r="CI552" s="52"/>
      <c r="CJ552" s="52"/>
      <c r="CK552" s="52"/>
      <c r="CL552" s="63"/>
      <c r="CM552" s="52"/>
      <c r="CN552" s="63"/>
      <c r="CO552" s="52"/>
      <c r="CP552" s="63"/>
      <c r="CQ552" s="108"/>
      <c r="CR552" s="63"/>
      <c r="CS552" s="52"/>
      <c r="CT552" s="63"/>
      <c r="CU552" s="52"/>
      <c r="CV552" s="63"/>
      <c r="CW552" s="52"/>
      <c r="CX552" s="63"/>
      <c r="CY552" s="52"/>
      <c r="CZ552" s="63"/>
      <c r="DA552" s="52"/>
      <c r="DB552" s="63"/>
      <c r="DC552" s="52"/>
      <c r="DD552" s="63"/>
      <c r="DE552" s="52"/>
      <c r="DF552" s="63"/>
      <c r="DG552" s="52"/>
      <c r="DH552" s="63"/>
      <c r="DI552" s="52"/>
      <c r="DJ552" s="63"/>
      <c r="DK552" s="52"/>
      <c r="DL552" s="63"/>
      <c r="DM552" s="52"/>
      <c r="DN552" s="63"/>
      <c r="DO552" s="52"/>
      <c r="DP552" s="63"/>
      <c r="DQ552" s="52"/>
      <c r="DR552" s="52"/>
      <c r="DS552" s="52">
        <f t="shared" si="5795"/>
        <v>2</v>
      </c>
      <c r="DT552" s="52">
        <f t="shared" si="5796"/>
        <v>2</v>
      </c>
      <c r="DU552" s="31"/>
      <c r="DV552" s="31"/>
      <c r="DW552" s="31"/>
      <c r="DX552" s="31"/>
      <c r="DY552" s="31"/>
      <c r="DZ552" s="95"/>
      <c r="EA552" s="95"/>
      <c r="EB552" s="31"/>
      <c r="EC552" s="31"/>
      <c r="ED552" s="31"/>
      <c r="EE552" s="31"/>
      <c r="EF552" s="31"/>
      <c r="EG552" s="31"/>
      <c r="EH552" s="31"/>
      <c r="EI552" s="31"/>
      <c r="EJ552" s="30"/>
      <c r="EK552" s="30"/>
      <c r="EL552" s="30"/>
      <c r="EM552" s="30">
        <f t="shared" si="5800"/>
        <v>0</v>
      </c>
      <c r="EN552" s="31">
        <f t="shared" si="5801"/>
        <v>0</v>
      </c>
      <c r="EO552" s="31">
        <f t="shared" si="5802"/>
        <v>0</v>
      </c>
      <c r="EP552" s="31">
        <f t="shared" si="5803"/>
        <v>0</v>
      </c>
      <c r="EQ552" s="31">
        <f t="shared" si="5804"/>
        <v>0</v>
      </c>
      <c r="ER552" s="31">
        <f t="shared" si="5805"/>
        <v>2</v>
      </c>
      <c r="ES552" s="31">
        <f t="shared" si="5806"/>
        <v>2</v>
      </c>
      <c r="ET552" s="31">
        <f t="shared" si="5807"/>
        <v>0</v>
      </c>
      <c r="EU552" s="31">
        <f t="shared" si="5808"/>
        <v>0</v>
      </c>
      <c r="EV552" s="31">
        <f t="shared" si="5809"/>
        <v>0</v>
      </c>
      <c r="EW552" s="30">
        <f t="shared" si="5810"/>
        <v>0</v>
      </c>
      <c r="EX552" s="31">
        <f t="shared" si="5811"/>
        <v>0</v>
      </c>
      <c r="EY552" s="31">
        <f t="shared" si="5812"/>
        <v>0</v>
      </c>
      <c r="EZ552" s="31">
        <f t="shared" si="5813"/>
        <v>0</v>
      </c>
      <c r="FA552" s="31">
        <f t="shared" si="5814"/>
        <v>0</v>
      </c>
      <c r="FB552" s="31">
        <f t="shared" si="5815"/>
        <v>0</v>
      </c>
      <c r="FC552" s="31">
        <f t="shared" si="5816"/>
        <v>0</v>
      </c>
      <c r="FD552" s="31">
        <f t="shared" si="5817"/>
        <v>0</v>
      </c>
      <c r="FE552" s="31">
        <f t="shared" si="5818"/>
        <v>0</v>
      </c>
      <c r="FF552" s="31">
        <f t="shared" si="5819"/>
        <v>0</v>
      </c>
      <c r="FG552" s="30">
        <f t="shared" si="5820"/>
        <v>0</v>
      </c>
      <c r="FH552" s="31">
        <f t="shared" si="5821"/>
        <v>0</v>
      </c>
      <c r="FI552" s="31">
        <f t="shared" si="5822"/>
        <v>0</v>
      </c>
      <c r="FJ552" s="31">
        <f t="shared" si="5823"/>
        <v>0</v>
      </c>
      <c r="FK552" s="31">
        <f t="shared" si="5824"/>
        <v>0</v>
      </c>
      <c r="FL552" s="31">
        <f t="shared" si="5825"/>
        <v>0</v>
      </c>
      <c r="FM552" s="31">
        <f t="shared" si="5826"/>
        <v>0</v>
      </c>
      <c r="FN552" s="31">
        <f t="shared" si="5827"/>
        <v>0</v>
      </c>
      <c r="FO552" s="31">
        <f t="shared" si="5828"/>
        <v>0</v>
      </c>
      <c r="FP552" s="31">
        <f t="shared" si="5829"/>
        <v>0</v>
      </c>
      <c r="FQ552" s="31">
        <f t="shared" si="5830"/>
        <v>0</v>
      </c>
      <c r="FR552" s="31"/>
      <c r="FS552" s="31">
        <f t="shared" si="5831"/>
        <v>0</v>
      </c>
      <c r="FT552" s="31">
        <f t="shared" si="5832"/>
        <v>0</v>
      </c>
      <c r="FU552" s="31">
        <f t="shared" si="5833"/>
        <v>0</v>
      </c>
      <c r="FV552" s="31">
        <f t="shared" si="5834"/>
        <v>0</v>
      </c>
      <c r="FW552" s="31">
        <f t="shared" si="5835"/>
        <v>0</v>
      </c>
      <c r="FX552" s="31">
        <f t="shared" si="5836"/>
        <v>0</v>
      </c>
      <c r="FY552" s="31">
        <f t="shared" si="5837"/>
        <v>0</v>
      </c>
      <c r="FZ552" s="31">
        <f t="shared" si="5838"/>
        <v>0</v>
      </c>
      <c r="GA552" s="31">
        <f t="shared" si="5839"/>
        <v>0</v>
      </c>
      <c r="GB552" s="31">
        <f t="shared" si="5840"/>
        <v>0</v>
      </c>
      <c r="GC552" s="31">
        <f t="shared" si="5841"/>
        <v>0</v>
      </c>
      <c r="GD552" s="31">
        <f t="shared" si="5842"/>
        <v>0</v>
      </c>
      <c r="GE552" s="97">
        <f t="shared" si="5843"/>
        <v>2</v>
      </c>
      <c r="GF552" s="98">
        <f t="shared" si="5844"/>
        <v>2</v>
      </c>
      <c r="GG552" s="31"/>
      <c r="GH552" s="31"/>
      <c r="GI552" s="31"/>
      <c r="GJ552" s="31"/>
      <c r="GL552" s="7"/>
      <c r="GM552" s="7"/>
      <c r="GN552" s="11"/>
      <c r="GO552" s="33"/>
      <c r="GP552" s="40"/>
      <c r="GR552" s="36"/>
    </row>
    <row r="553" spans="1:200" s="2" customFormat="1" ht="24.95" hidden="1" customHeight="1">
      <c r="A553" s="31"/>
      <c r="B553" s="95"/>
      <c r="C553" s="95"/>
      <c r="D553" s="31"/>
      <c r="E553" s="31"/>
      <c r="F553" s="31"/>
      <c r="G553" s="31"/>
      <c r="H553" s="31"/>
      <c r="I553" s="31"/>
      <c r="J553" s="31"/>
      <c r="K553" s="31"/>
      <c r="L553" s="31"/>
      <c r="M553" s="107">
        <f t="shared" si="5922"/>
        <v>0</v>
      </c>
      <c r="N553" s="62"/>
      <c r="O553" s="52"/>
      <c r="P553" s="62"/>
      <c r="Q553" s="52"/>
      <c r="R553" s="62"/>
      <c r="S553" s="52"/>
      <c r="T553" s="62"/>
      <c r="U553" s="52"/>
      <c r="V553" s="63"/>
      <c r="W553" s="52"/>
      <c r="X553" s="52"/>
      <c r="Y553" s="52"/>
      <c r="Z553" s="63"/>
      <c r="AA553" s="52"/>
      <c r="AB553" s="63"/>
      <c r="AC553" s="52"/>
      <c r="AD553" s="63"/>
      <c r="AE553" s="108"/>
      <c r="AF553" s="63"/>
      <c r="AG553" s="52"/>
      <c r="AH553" s="63"/>
      <c r="AI553" s="52"/>
      <c r="AJ553" s="63"/>
      <c r="AK553" s="52"/>
      <c r="AL553" s="63"/>
      <c r="AM553" s="52"/>
      <c r="AN553" s="63"/>
      <c r="AO553" s="52"/>
      <c r="AP553" s="63"/>
      <c r="AQ553" s="52"/>
      <c r="AR553" s="63"/>
      <c r="AS553" s="52"/>
      <c r="AT553" s="63"/>
      <c r="AU553" s="52"/>
      <c r="AV553" s="63"/>
      <c r="AW553" s="52"/>
      <c r="AX553" s="63"/>
      <c r="AY553" s="52"/>
      <c r="AZ553" s="63"/>
      <c r="BA553" s="52"/>
      <c r="BB553" s="63"/>
      <c r="BC553" s="52"/>
      <c r="BD553" s="63"/>
      <c r="BE553" s="52"/>
      <c r="BF553" s="52"/>
      <c r="BG553" s="52">
        <f t="shared" si="5792"/>
        <v>0</v>
      </c>
      <c r="BH553" s="52">
        <f t="shared" si="5793"/>
        <v>0</v>
      </c>
      <c r="BI553" s="31"/>
      <c r="BJ553" s="31"/>
      <c r="BK553" s="31"/>
      <c r="BL553" s="31"/>
      <c r="BM553" s="31"/>
      <c r="BN553" s="95"/>
      <c r="BO553" s="95"/>
      <c r="BP553" s="31"/>
      <c r="BQ553" s="31"/>
      <c r="BR553" s="31"/>
      <c r="BS553" s="31"/>
      <c r="BT553" s="31"/>
      <c r="BU553" s="31"/>
      <c r="BV553" s="31"/>
      <c r="BW553" s="31"/>
      <c r="BX553" s="31"/>
      <c r="BY553" s="107">
        <f t="shared" ref="BY553:BY556" si="5926">SUM(BZ553+CB553+CF553+CH553+DD553*2)</f>
        <v>0</v>
      </c>
      <c r="BZ553" s="62"/>
      <c r="CA553" s="52"/>
      <c r="CB553" s="62"/>
      <c r="CC553" s="52"/>
      <c r="CD553" s="62"/>
      <c r="CE553" s="52"/>
      <c r="CF553" s="62"/>
      <c r="CG553" s="52"/>
      <c r="CH553" s="63"/>
      <c r="CI553" s="52"/>
      <c r="CJ553" s="52"/>
      <c r="CK553" s="52"/>
      <c r="CL553" s="63"/>
      <c r="CM553" s="52"/>
      <c r="CN553" s="63"/>
      <c r="CO553" s="52"/>
      <c r="CP553" s="63"/>
      <c r="CQ553" s="108"/>
      <c r="CR553" s="63"/>
      <c r="CS553" s="52"/>
      <c r="CT553" s="63"/>
      <c r="CU553" s="52"/>
      <c r="CV553" s="63"/>
      <c r="CW553" s="52"/>
      <c r="CX553" s="63"/>
      <c r="CY553" s="52"/>
      <c r="CZ553" s="63"/>
      <c r="DA553" s="52"/>
      <c r="DB553" s="63"/>
      <c r="DC553" s="52"/>
      <c r="DD553" s="63"/>
      <c r="DE553" s="52"/>
      <c r="DF553" s="63"/>
      <c r="DG553" s="52"/>
      <c r="DH553" s="63"/>
      <c r="DI553" s="52"/>
      <c r="DJ553" s="63"/>
      <c r="DK553" s="52"/>
      <c r="DL553" s="63"/>
      <c r="DM553" s="52"/>
      <c r="DN553" s="63"/>
      <c r="DO553" s="52"/>
      <c r="DP553" s="63"/>
      <c r="DQ553" s="52"/>
      <c r="DR553" s="52"/>
      <c r="DS553" s="52">
        <f t="shared" si="5795"/>
        <v>0</v>
      </c>
      <c r="DT553" s="52">
        <f t="shared" si="5796"/>
        <v>0</v>
      </c>
      <c r="DU553" s="31"/>
      <c r="DV553" s="31"/>
      <c r="DW553" s="31"/>
      <c r="DX553" s="31"/>
      <c r="DY553" s="31"/>
      <c r="DZ553" s="95"/>
      <c r="EA553" s="95"/>
      <c r="EB553" s="31"/>
      <c r="EC553" s="31"/>
      <c r="ED553" s="31"/>
      <c r="EE553" s="31"/>
      <c r="EF553" s="31"/>
      <c r="EG553" s="31"/>
      <c r="EH553" s="31"/>
      <c r="EI553" s="31"/>
      <c r="EJ553" s="30">
        <f t="shared" ref="EJ553:EJ555" si="5927">SUM(L553+BX553)</f>
        <v>0</v>
      </c>
      <c r="EK553" s="30">
        <f t="shared" ref="EK553:EK555" si="5928">SUM(M553+BY553)</f>
        <v>0</v>
      </c>
      <c r="EL553" s="30">
        <f t="shared" ref="EL553:EL555" si="5929">SUM(N553+BZ553)</f>
        <v>0</v>
      </c>
      <c r="EM553" s="30">
        <f t="shared" si="5800"/>
        <v>0</v>
      </c>
      <c r="EN553" s="31">
        <f t="shared" si="5801"/>
        <v>0</v>
      </c>
      <c r="EO553" s="31">
        <f t="shared" si="5802"/>
        <v>0</v>
      </c>
      <c r="EP553" s="31">
        <f t="shared" si="5803"/>
        <v>0</v>
      </c>
      <c r="EQ553" s="31">
        <f t="shared" si="5804"/>
        <v>0</v>
      </c>
      <c r="ER553" s="31">
        <f t="shared" si="5805"/>
        <v>0</v>
      </c>
      <c r="ES553" s="31">
        <f t="shared" si="5806"/>
        <v>0</v>
      </c>
      <c r="ET553" s="31">
        <f t="shared" si="5807"/>
        <v>0</v>
      </c>
      <c r="EU553" s="31">
        <f t="shared" si="5808"/>
        <v>0</v>
      </c>
      <c r="EV553" s="31">
        <f t="shared" si="5809"/>
        <v>0</v>
      </c>
      <c r="EW553" s="30">
        <f t="shared" si="5810"/>
        <v>0</v>
      </c>
      <c r="EX553" s="31">
        <f t="shared" si="5811"/>
        <v>0</v>
      </c>
      <c r="EY553" s="31">
        <f t="shared" si="5812"/>
        <v>0</v>
      </c>
      <c r="EZ553" s="31">
        <f t="shared" si="5813"/>
        <v>0</v>
      </c>
      <c r="FA553" s="31">
        <f t="shared" si="5814"/>
        <v>0</v>
      </c>
      <c r="FB553" s="31">
        <f t="shared" si="5815"/>
        <v>0</v>
      </c>
      <c r="FC553" s="31">
        <f t="shared" si="5816"/>
        <v>0</v>
      </c>
      <c r="FD553" s="31">
        <f t="shared" si="5817"/>
        <v>0</v>
      </c>
      <c r="FE553" s="31">
        <f t="shared" si="5818"/>
        <v>0</v>
      </c>
      <c r="FF553" s="31">
        <f t="shared" si="5819"/>
        <v>0</v>
      </c>
      <c r="FG553" s="30">
        <f t="shared" si="5820"/>
        <v>0</v>
      </c>
      <c r="FH553" s="31">
        <f t="shared" si="5821"/>
        <v>0</v>
      </c>
      <c r="FI553" s="31">
        <f t="shared" si="5822"/>
        <v>0</v>
      </c>
      <c r="FJ553" s="31">
        <f t="shared" si="5823"/>
        <v>0</v>
      </c>
      <c r="FK553" s="31">
        <f t="shared" si="5824"/>
        <v>0</v>
      </c>
      <c r="FL553" s="31">
        <f t="shared" si="5825"/>
        <v>0</v>
      </c>
      <c r="FM553" s="31">
        <f t="shared" si="5826"/>
        <v>0</v>
      </c>
      <c r="FN553" s="31">
        <f t="shared" si="5827"/>
        <v>0</v>
      </c>
      <c r="FO553" s="31">
        <f t="shared" si="5828"/>
        <v>0</v>
      </c>
      <c r="FP553" s="31">
        <f t="shared" si="5829"/>
        <v>0</v>
      </c>
      <c r="FQ553" s="31">
        <f t="shared" si="5830"/>
        <v>0</v>
      </c>
      <c r="FR553" s="31"/>
      <c r="FS553" s="31">
        <f t="shared" si="5831"/>
        <v>0</v>
      </c>
      <c r="FT553" s="31">
        <f t="shared" si="5832"/>
        <v>0</v>
      </c>
      <c r="FU553" s="31">
        <f t="shared" si="5833"/>
        <v>0</v>
      </c>
      <c r="FV553" s="31">
        <f t="shared" si="5834"/>
        <v>0</v>
      </c>
      <c r="FW553" s="31">
        <f t="shared" si="5835"/>
        <v>0</v>
      </c>
      <c r="FX553" s="31">
        <f t="shared" si="5836"/>
        <v>0</v>
      </c>
      <c r="FY553" s="31">
        <f t="shared" si="5837"/>
        <v>0</v>
      </c>
      <c r="FZ553" s="31">
        <f t="shared" si="5838"/>
        <v>0</v>
      </c>
      <c r="GA553" s="31">
        <f t="shared" si="5839"/>
        <v>0</v>
      </c>
      <c r="GB553" s="31">
        <f t="shared" si="5840"/>
        <v>0</v>
      </c>
      <c r="GC553" s="31">
        <f t="shared" si="5841"/>
        <v>0</v>
      </c>
      <c r="GD553" s="31">
        <f t="shared" si="5842"/>
        <v>0</v>
      </c>
      <c r="GE553" s="97">
        <f t="shared" si="5843"/>
        <v>0</v>
      </c>
      <c r="GF553" s="98">
        <f t="shared" si="5844"/>
        <v>0</v>
      </c>
      <c r="GG553" s="31"/>
      <c r="GH553" s="31"/>
      <c r="GI553" s="31"/>
      <c r="GJ553" s="31"/>
      <c r="GL553" s="7"/>
      <c r="GM553" s="7"/>
      <c r="GN553" s="11"/>
      <c r="GO553" s="33"/>
      <c r="GP553" s="40"/>
      <c r="GR553" s="36"/>
    </row>
    <row r="554" spans="1:200" s="2" customFormat="1" ht="24.95" hidden="1" customHeight="1">
      <c r="A554" s="31"/>
      <c r="B554" s="95"/>
      <c r="C554" s="95"/>
      <c r="D554" s="31"/>
      <c r="E554" s="31"/>
      <c r="F554" s="31"/>
      <c r="G554" s="31"/>
      <c r="H554" s="31"/>
      <c r="I554" s="31"/>
      <c r="J554" s="31"/>
      <c r="K554" s="31"/>
      <c r="L554" s="31"/>
      <c r="M554" s="107">
        <f t="shared" si="5922"/>
        <v>0</v>
      </c>
      <c r="N554" s="62"/>
      <c r="O554" s="52"/>
      <c r="P554" s="62"/>
      <c r="Q554" s="52"/>
      <c r="R554" s="62"/>
      <c r="S554" s="52"/>
      <c r="T554" s="62"/>
      <c r="U554" s="52"/>
      <c r="V554" s="63"/>
      <c r="W554" s="52"/>
      <c r="X554" s="52"/>
      <c r="Y554" s="52"/>
      <c r="Z554" s="63"/>
      <c r="AA554" s="52"/>
      <c r="AB554" s="63"/>
      <c r="AC554" s="52"/>
      <c r="AD554" s="63"/>
      <c r="AE554" s="108"/>
      <c r="AF554" s="63"/>
      <c r="AG554" s="52"/>
      <c r="AH554" s="63"/>
      <c r="AI554" s="52"/>
      <c r="AJ554" s="63"/>
      <c r="AK554" s="52"/>
      <c r="AL554" s="63"/>
      <c r="AM554" s="52"/>
      <c r="AN554" s="63"/>
      <c r="AO554" s="52"/>
      <c r="AP554" s="63"/>
      <c r="AQ554" s="52"/>
      <c r="AR554" s="63"/>
      <c r="AS554" s="52"/>
      <c r="AT554" s="63"/>
      <c r="AU554" s="52"/>
      <c r="AV554" s="63"/>
      <c r="AW554" s="52"/>
      <c r="AX554" s="63"/>
      <c r="AY554" s="52"/>
      <c r="AZ554" s="63"/>
      <c r="BA554" s="52"/>
      <c r="BB554" s="63"/>
      <c r="BC554" s="52"/>
      <c r="BD554" s="63"/>
      <c r="BE554" s="52"/>
      <c r="BF554" s="52"/>
      <c r="BG554" s="52">
        <f t="shared" si="5792"/>
        <v>0</v>
      </c>
      <c r="BH554" s="52">
        <f t="shared" si="5793"/>
        <v>0</v>
      </c>
      <c r="BI554" s="31"/>
      <c r="BJ554" s="31"/>
      <c r="BK554" s="31"/>
      <c r="BL554" s="31"/>
      <c r="BM554" s="31"/>
      <c r="BN554" s="95"/>
      <c r="BO554" s="95"/>
      <c r="BP554" s="31"/>
      <c r="BQ554" s="31"/>
      <c r="BR554" s="31"/>
      <c r="BS554" s="31"/>
      <c r="BT554" s="31"/>
      <c r="BU554" s="31"/>
      <c r="BV554" s="31"/>
      <c r="BW554" s="31"/>
      <c r="BX554" s="31"/>
      <c r="BY554" s="107">
        <f t="shared" si="5926"/>
        <v>0</v>
      </c>
      <c r="BZ554" s="62"/>
      <c r="CA554" s="52"/>
      <c r="CB554" s="62"/>
      <c r="CC554" s="52"/>
      <c r="CD554" s="62"/>
      <c r="CE554" s="52"/>
      <c r="CF554" s="62"/>
      <c r="CG554" s="52"/>
      <c r="CH554" s="63"/>
      <c r="CI554" s="52"/>
      <c r="CJ554" s="52"/>
      <c r="CK554" s="52"/>
      <c r="CL554" s="63"/>
      <c r="CM554" s="52"/>
      <c r="CN554" s="63"/>
      <c r="CO554" s="52"/>
      <c r="CP554" s="63"/>
      <c r="CQ554" s="108"/>
      <c r="CR554" s="63"/>
      <c r="CS554" s="52"/>
      <c r="CT554" s="63"/>
      <c r="CU554" s="52"/>
      <c r="CV554" s="63"/>
      <c r="CW554" s="52"/>
      <c r="CX554" s="63"/>
      <c r="CY554" s="52"/>
      <c r="CZ554" s="63"/>
      <c r="DA554" s="52"/>
      <c r="DB554" s="63"/>
      <c r="DC554" s="52"/>
      <c r="DD554" s="63"/>
      <c r="DE554" s="52"/>
      <c r="DF554" s="63"/>
      <c r="DG554" s="52"/>
      <c r="DH554" s="63"/>
      <c r="DI554" s="52"/>
      <c r="DJ554" s="63"/>
      <c r="DK554" s="52"/>
      <c r="DL554" s="63"/>
      <c r="DM554" s="52"/>
      <c r="DN554" s="63"/>
      <c r="DO554" s="52"/>
      <c r="DP554" s="63"/>
      <c r="DQ554" s="52"/>
      <c r="DR554" s="52"/>
      <c r="DS554" s="52">
        <f t="shared" si="5795"/>
        <v>0</v>
      </c>
      <c r="DT554" s="52">
        <f t="shared" si="5796"/>
        <v>0</v>
      </c>
      <c r="DU554" s="31"/>
      <c r="DV554" s="31"/>
      <c r="DW554" s="31"/>
      <c r="DX554" s="31"/>
      <c r="DY554" s="31"/>
      <c r="DZ554" s="95"/>
      <c r="EA554" s="95"/>
      <c r="EB554" s="31"/>
      <c r="EC554" s="31"/>
      <c r="ED554" s="31"/>
      <c r="EE554" s="31"/>
      <c r="EF554" s="31"/>
      <c r="EG554" s="31"/>
      <c r="EH554" s="31"/>
      <c r="EI554" s="31"/>
      <c r="EJ554" s="30">
        <f t="shared" si="5927"/>
        <v>0</v>
      </c>
      <c r="EK554" s="30">
        <f t="shared" si="5928"/>
        <v>0</v>
      </c>
      <c r="EL554" s="30">
        <f t="shared" si="5929"/>
        <v>0</v>
      </c>
      <c r="EM554" s="30">
        <f t="shared" si="5800"/>
        <v>0</v>
      </c>
      <c r="EN554" s="31">
        <f t="shared" si="5801"/>
        <v>0</v>
      </c>
      <c r="EO554" s="31">
        <f t="shared" si="5802"/>
        <v>0</v>
      </c>
      <c r="EP554" s="31">
        <f t="shared" si="5803"/>
        <v>0</v>
      </c>
      <c r="EQ554" s="31">
        <f t="shared" si="5804"/>
        <v>0</v>
      </c>
      <c r="ER554" s="31">
        <f t="shared" si="5805"/>
        <v>0</v>
      </c>
      <c r="ES554" s="31">
        <f t="shared" si="5806"/>
        <v>0</v>
      </c>
      <c r="ET554" s="31">
        <f t="shared" si="5807"/>
        <v>0</v>
      </c>
      <c r="EU554" s="31">
        <f t="shared" si="5808"/>
        <v>0</v>
      </c>
      <c r="EV554" s="31">
        <f t="shared" si="5809"/>
        <v>0</v>
      </c>
      <c r="EW554" s="30">
        <f t="shared" si="5810"/>
        <v>0</v>
      </c>
      <c r="EX554" s="31">
        <f t="shared" si="5811"/>
        <v>0</v>
      </c>
      <c r="EY554" s="31">
        <f t="shared" si="5812"/>
        <v>0</v>
      </c>
      <c r="EZ554" s="31">
        <f t="shared" si="5813"/>
        <v>0</v>
      </c>
      <c r="FA554" s="31">
        <f t="shared" si="5814"/>
        <v>0</v>
      </c>
      <c r="FB554" s="31">
        <f t="shared" si="5815"/>
        <v>0</v>
      </c>
      <c r="FC554" s="31">
        <f t="shared" si="5816"/>
        <v>0</v>
      </c>
      <c r="FD554" s="31">
        <f t="shared" si="5817"/>
        <v>0</v>
      </c>
      <c r="FE554" s="31">
        <f t="shared" si="5818"/>
        <v>0</v>
      </c>
      <c r="FF554" s="31">
        <f t="shared" si="5819"/>
        <v>0</v>
      </c>
      <c r="FG554" s="30">
        <f t="shared" si="5820"/>
        <v>0</v>
      </c>
      <c r="FH554" s="31">
        <f t="shared" si="5821"/>
        <v>0</v>
      </c>
      <c r="FI554" s="31">
        <f t="shared" si="5822"/>
        <v>0</v>
      </c>
      <c r="FJ554" s="31">
        <f t="shared" si="5823"/>
        <v>0</v>
      </c>
      <c r="FK554" s="31">
        <f t="shared" si="5824"/>
        <v>0</v>
      </c>
      <c r="FL554" s="31">
        <f t="shared" si="5825"/>
        <v>0</v>
      </c>
      <c r="FM554" s="31">
        <f t="shared" si="5826"/>
        <v>0</v>
      </c>
      <c r="FN554" s="31">
        <f t="shared" si="5827"/>
        <v>0</v>
      </c>
      <c r="FO554" s="31">
        <f t="shared" si="5828"/>
        <v>0</v>
      </c>
      <c r="FP554" s="31">
        <f t="shared" si="5829"/>
        <v>0</v>
      </c>
      <c r="FQ554" s="31">
        <f t="shared" si="5830"/>
        <v>0</v>
      </c>
      <c r="FR554" s="31"/>
      <c r="FS554" s="31">
        <f t="shared" si="5831"/>
        <v>0</v>
      </c>
      <c r="FT554" s="31">
        <f t="shared" si="5832"/>
        <v>0</v>
      </c>
      <c r="FU554" s="31">
        <f t="shared" si="5833"/>
        <v>0</v>
      </c>
      <c r="FV554" s="31">
        <f t="shared" si="5834"/>
        <v>0</v>
      </c>
      <c r="FW554" s="31">
        <f t="shared" si="5835"/>
        <v>0</v>
      </c>
      <c r="FX554" s="31">
        <f t="shared" si="5836"/>
        <v>0</v>
      </c>
      <c r="FY554" s="31">
        <f t="shared" si="5837"/>
        <v>0</v>
      </c>
      <c r="FZ554" s="31">
        <f t="shared" si="5838"/>
        <v>0</v>
      </c>
      <c r="GA554" s="31">
        <f t="shared" si="5839"/>
        <v>0</v>
      </c>
      <c r="GB554" s="31">
        <f t="shared" si="5840"/>
        <v>0</v>
      </c>
      <c r="GC554" s="31">
        <f t="shared" si="5841"/>
        <v>0</v>
      </c>
      <c r="GD554" s="31">
        <f t="shared" si="5842"/>
        <v>0</v>
      </c>
      <c r="GE554" s="97">
        <f t="shared" si="5843"/>
        <v>0</v>
      </c>
      <c r="GF554" s="98">
        <f t="shared" si="5844"/>
        <v>0</v>
      </c>
      <c r="GG554" s="31"/>
      <c r="GH554" s="31"/>
      <c r="GI554" s="31"/>
      <c r="GJ554" s="31"/>
      <c r="GL554" s="7"/>
      <c r="GM554" s="7"/>
      <c r="GN554" s="11"/>
      <c r="GO554" s="33"/>
      <c r="GP554" s="40"/>
      <c r="GR554" s="36"/>
    </row>
    <row r="555" spans="1:200" s="2" customFormat="1" ht="24.95" hidden="1" customHeight="1">
      <c r="A555" s="31"/>
      <c r="B555" s="95"/>
      <c r="C555" s="95"/>
      <c r="D555" s="31"/>
      <c r="E555" s="31"/>
      <c r="F555" s="31"/>
      <c r="G555" s="31"/>
      <c r="H555" s="31"/>
      <c r="I555" s="31"/>
      <c r="J555" s="31"/>
      <c r="K555" s="31"/>
      <c r="L555" s="31"/>
      <c r="M555" s="107">
        <f t="shared" si="5922"/>
        <v>0</v>
      </c>
      <c r="N555" s="62"/>
      <c r="O555" s="52"/>
      <c r="P555" s="62"/>
      <c r="Q555" s="52"/>
      <c r="R555" s="62"/>
      <c r="S555" s="52"/>
      <c r="T555" s="62"/>
      <c r="U555" s="52"/>
      <c r="V555" s="63"/>
      <c r="W555" s="52"/>
      <c r="X555" s="52"/>
      <c r="Y555" s="52"/>
      <c r="Z555" s="63"/>
      <c r="AA555" s="52"/>
      <c r="AB555" s="63"/>
      <c r="AC555" s="52"/>
      <c r="AD555" s="63"/>
      <c r="AE555" s="108"/>
      <c r="AF555" s="63"/>
      <c r="AG555" s="52"/>
      <c r="AH555" s="63"/>
      <c r="AI555" s="52"/>
      <c r="AJ555" s="63"/>
      <c r="AK555" s="52"/>
      <c r="AL555" s="63"/>
      <c r="AM555" s="52"/>
      <c r="AN555" s="63"/>
      <c r="AO555" s="52"/>
      <c r="AP555" s="63"/>
      <c r="AQ555" s="52"/>
      <c r="AR555" s="63"/>
      <c r="AS555" s="52"/>
      <c r="AT555" s="63"/>
      <c r="AU555" s="52"/>
      <c r="AV555" s="63"/>
      <c r="AW555" s="52"/>
      <c r="AX555" s="63"/>
      <c r="AY555" s="52"/>
      <c r="AZ555" s="63"/>
      <c r="BA555" s="52"/>
      <c r="BB555" s="63"/>
      <c r="BC555" s="52"/>
      <c r="BD555" s="63"/>
      <c r="BE555" s="52"/>
      <c r="BF555" s="52"/>
      <c r="BG555" s="52">
        <f t="shared" si="5792"/>
        <v>0</v>
      </c>
      <c r="BH555" s="52">
        <f t="shared" si="5793"/>
        <v>0</v>
      </c>
      <c r="BI555" s="31"/>
      <c r="BJ555" s="31"/>
      <c r="BK555" s="31"/>
      <c r="BL555" s="31"/>
      <c r="BM555" s="31"/>
      <c r="BN555" s="95"/>
      <c r="BO555" s="95"/>
      <c r="BP555" s="31"/>
      <c r="BQ555" s="31"/>
      <c r="BR555" s="31"/>
      <c r="BS555" s="31"/>
      <c r="BT555" s="31"/>
      <c r="BU555" s="31"/>
      <c r="BV555" s="31"/>
      <c r="BW555" s="31"/>
      <c r="BX555" s="31"/>
      <c r="BY555" s="107">
        <f t="shared" si="5926"/>
        <v>0</v>
      </c>
      <c r="BZ555" s="62"/>
      <c r="CA555" s="52"/>
      <c r="CB555" s="62"/>
      <c r="CC555" s="52"/>
      <c r="CD555" s="62"/>
      <c r="CE555" s="52"/>
      <c r="CF555" s="62"/>
      <c r="CG555" s="52"/>
      <c r="CH555" s="63"/>
      <c r="CI555" s="52"/>
      <c r="CJ555" s="52"/>
      <c r="CK555" s="52"/>
      <c r="CL555" s="63"/>
      <c r="CM555" s="52"/>
      <c r="CN555" s="63"/>
      <c r="CO555" s="52"/>
      <c r="CP555" s="63"/>
      <c r="CQ555" s="108"/>
      <c r="CR555" s="63"/>
      <c r="CS555" s="52"/>
      <c r="CT555" s="63"/>
      <c r="CU555" s="52"/>
      <c r="CV555" s="63"/>
      <c r="CW555" s="52"/>
      <c r="CX555" s="63"/>
      <c r="CY555" s="52"/>
      <c r="CZ555" s="63"/>
      <c r="DA555" s="52"/>
      <c r="DB555" s="63"/>
      <c r="DC555" s="52"/>
      <c r="DD555" s="63"/>
      <c r="DE555" s="52"/>
      <c r="DF555" s="63"/>
      <c r="DG555" s="52"/>
      <c r="DH555" s="63"/>
      <c r="DI555" s="52"/>
      <c r="DJ555" s="63"/>
      <c r="DK555" s="52"/>
      <c r="DL555" s="63"/>
      <c r="DM555" s="52"/>
      <c r="DN555" s="63"/>
      <c r="DO555" s="52"/>
      <c r="DP555" s="63"/>
      <c r="DQ555" s="52"/>
      <c r="DR555" s="52"/>
      <c r="DS555" s="52">
        <f t="shared" si="5795"/>
        <v>0</v>
      </c>
      <c r="DT555" s="52">
        <f t="shared" si="5796"/>
        <v>0</v>
      </c>
      <c r="DU555" s="31"/>
      <c r="DV555" s="31"/>
      <c r="DW555" s="31"/>
      <c r="DX555" s="31"/>
      <c r="DY555" s="31"/>
      <c r="DZ555" s="95"/>
      <c r="EA555" s="95"/>
      <c r="EB555" s="31"/>
      <c r="EC555" s="31"/>
      <c r="ED555" s="31"/>
      <c r="EE555" s="31"/>
      <c r="EF555" s="31"/>
      <c r="EG555" s="31"/>
      <c r="EH555" s="31"/>
      <c r="EI555" s="31"/>
      <c r="EJ555" s="30">
        <f t="shared" si="5927"/>
        <v>0</v>
      </c>
      <c r="EK555" s="30">
        <f t="shared" si="5928"/>
        <v>0</v>
      </c>
      <c r="EL555" s="30">
        <f t="shared" si="5929"/>
        <v>0</v>
      </c>
      <c r="EM555" s="30">
        <f t="shared" si="5800"/>
        <v>0</v>
      </c>
      <c r="EN555" s="31">
        <f t="shared" si="5801"/>
        <v>0</v>
      </c>
      <c r="EO555" s="31">
        <f t="shared" si="5802"/>
        <v>0</v>
      </c>
      <c r="EP555" s="31">
        <f t="shared" si="5803"/>
        <v>0</v>
      </c>
      <c r="EQ555" s="31">
        <f t="shared" si="5804"/>
        <v>0</v>
      </c>
      <c r="ER555" s="31">
        <f t="shared" si="5805"/>
        <v>0</v>
      </c>
      <c r="ES555" s="31">
        <f t="shared" si="5806"/>
        <v>0</v>
      </c>
      <c r="ET555" s="31">
        <f t="shared" si="5807"/>
        <v>0</v>
      </c>
      <c r="EU555" s="31">
        <f t="shared" si="5808"/>
        <v>0</v>
      </c>
      <c r="EV555" s="31">
        <f t="shared" si="5809"/>
        <v>0</v>
      </c>
      <c r="EW555" s="30">
        <f t="shared" si="5810"/>
        <v>0</v>
      </c>
      <c r="EX555" s="31">
        <f t="shared" si="5811"/>
        <v>0</v>
      </c>
      <c r="EY555" s="31">
        <f t="shared" si="5812"/>
        <v>0</v>
      </c>
      <c r="EZ555" s="31">
        <f t="shared" si="5813"/>
        <v>0</v>
      </c>
      <c r="FA555" s="31">
        <f t="shared" si="5814"/>
        <v>0</v>
      </c>
      <c r="FB555" s="31">
        <f t="shared" si="5815"/>
        <v>0</v>
      </c>
      <c r="FC555" s="31">
        <f t="shared" si="5816"/>
        <v>0</v>
      </c>
      <c r="FD555" s="31">
        <f t="shared" si="5817"/>
        <v>0</v>
      </c>
      <c r="FE555" s="31">
        <f t="shared" si="5818"/>
        <v>0</v>
      </c>
      <c r="FF555" s="31">
        <f t="shared" si="5819"/>
        <v>0</v>
      </c>
      <c r="FG555" s="30">
        <f t="shared" si="5820"/>
        <v>0</v>
      </c>
      <c r="FH555" s="31">
        <f t="shared" si="5821"/>
        <v>0</v>
      </c>
      <c r="FI555" s="31">
        <f t="shared" si="5822"/>
        <v>0</v>
      </c>
      <c r="FJ555" s="31">
        <f t="shared" si="5823"/>
        <v>0</v>
      </c>
      <c r="FK555" s="31">
        <f t="shared" si="5824"/>
        <v>0</v>
      </c>
      <c r="FL555" s="31">
        <f t="shared" si="5825"/>
        <v>0</v>
      </c>
      <c r="FM555" s="31">
        <f t="shared" si="5826"/>
        <v>0</v>
      </c>
      <c r="FN555" s="31">
        <f t="shared" si="5827"/>
        <v>0</v>
      </c>
      <c r="FO555" s="31">
        <f t="shared" si="5828"/>
        <v>0</v>
      </c>
      <c r="FP555" s="31">
        <f t="shared" si="5829"/>
        <v>0</v>
      </c>
      <c r="FQ555" s="31">
        <f t="shared" si="5830"/>
        <v>0</v>
      </c>
      <c r="FR555" s="31"/>
      <c r="FS555" s="31">
        <f t="shared" si="5831"/>
        <v>0</v>
      </c>
      <c r="FT555" s="31">
        <f t="shared" si="5832"/>
        <v>0</v>
      </c>
      <c r="FU555" s="31">
        <f t="shared" si="5833"/>
        <v>0</v>
      </c>
      <c r="FV555" s="31">
        <f t="shared" si="5834"/>
        <v>0</v>
      </c>
      <c r="FW555" s="31">
        <f t="shared" si="5835"/>
        <v>0</v>
      </c>
      <c r="FX555" s="31">
        <f t="shared" si="5836"/>
        <v>0</v>
      </c>
      <c r="FY555" s="31">
        <f t="shared" si="5837"/>
        <v>0</v>
      </c>
      <c r="FZ555" s="31">
        <f t="shared" si="5838"/>
        <v>0</v>
      </c>
      <c r="GA555" s="31">
        <f t="shared" si="5839"/>
        <v>0</v>
      </c>
      <c r="GB555" s="31">
        <f t="shared" si="5840"/>
        <v>0</v>
      </c>
      <c r="GC555" s="31">
        <f t="shared" si="5841"/>
        <v>0</v>
      </c>
      <c r="GD555" s="31">
        <f t="shared" si="5842"/>
        <v>0</v>
      </c>
      <c r="GE555" s="97">
        <f t="shared" si="5843"/>
        <v>0</v>
      </c>
      <c r="GF555" s="98">
        <f t="shared" si="5844"/>
        <v>0</v>
      </c>
      <c r="GG555" s="31"/>
      <c r="GH555" s="31"/>
      <c r="GI555" s="31"/>
      <c r="GJ555" s="31"/>
      <c r="GL555" s="7"/>
      <c r="GM555" s="7"/>
      <c r="GN555" s="11"/>
      <c r="GO555" s="33"/>
      <c r="GP555" s="40"/>
      <c r="GR555" s="36"/>
    </row>
    <row r="556" spans="1:200" s="4" customFormat="1" ht="24.95" hidden="1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194">
        <f t="shared" si="5922"/>
        <v>0</v>
      </c>
      <c r="N556" s="195"/>
      <c r="O556" s="196"/>
      <c r="P556" s="195"/>
      <c r="Q556" s="196"/>
      <c r="R556" s="195"/>
      <c r="S556" s="196"/>
      <c r="T556" s="195"/>
      <c r="U556" s="196"/>
      <c r="V556" s="197"/>
      <c r="W556" s="196"/>
      <c r="X556" s="196"/>
      <c r="Y556" s="196"/>
      <c r="Z556" s="197"/>
      <c r="AA556" s="196"/>
      <c r="AB556" s="197"/>
      <c r="AC556" s="196"/>
      <c r="AD556" s="197"/>
      <c r="AE556" s="198"/>
      <c r="AF556" s="197"/>
      <c r="AG556" s="196"/>
      <c r="AH556" s="197"/>
      <c r="AI556" s="196"/>
      <c r="AJ556" s="197"/>
      <c r="AK556" s="196"/>
      <c r="AL556" s="197"/>
      <c r="AM556" s="196"/>
      <c r="AN556" s="197"/>
      <c r="AO556" s="196"/>
      <c r="AP556" s="197"/>
      <c r="AQ556" s="196"/>
      <c r="AR556" s="197"/>
      <c r="AS556" s="196"/>
      <c r="AT556" s="197"/>
      <c r="AU556" s="196"/>
      <c r="AV556" s="197"/>
      <c r="AW556" s="196"/>
      <c r="AX556" s="197"/>
      <c r="AY556" s="196"/>
      <c r="AZ556" s="197"/>
      <c r="BA556" s="196"/>
      <c r="BB556" s="197"/>
      <c r="BC556" s="196"/>
      <c r="BD556" s="197"/>
      <c r="BE556" s="196"/>
      <c r="BF556" s="196"/>
      <c r="BG556" s="196">
        <f t="shared" si="5792"/>
        <v>0</v>
      </c>
      <c r="BH556" s="196">
        <f t="shared" si="5793"/>
        <v>0</v>
      </c>
      <c r="BI556" s="88"/>
      <c r="BJ556" s="88"/>
      <c r="BK556" s="88"/>
      <c r="BL556" s="88"/>
      <c r="BM556" s="88"/>
      <c r="BN556" s="88"/>
      <c r="BO556" s="88"/>
      <c r="BP556" s="88"/>
      <c r="BQ556" s="88"/>
      <c r="BR556" s="88"/>
      <c r="BS556" s="88"/>
      <c r="BT556" s="88"/>
      <c r="BU556" s="88"/>
      <c r="BV556" s="88"/>
      <c r="BW556" s="88"/>
      <c r="BX556" s="88"/>
      <c r="BY556" s="194">
        <f t="shared" si="5926"/>
        <v>0</v>
      </c>
      <c r="BZ556" s="195"/>
      <c r="CA556" s="196"/>
      <c r="CB556" s="195"/>
      <c r="CC556" s="196"/>
      <c r="CD556" s="195"/>
      <c r="CE556" s="196"/>
      <c r="CF556" s="195"/>
      <c r="CG556" s="196"/>
      <c r="CH556" s="197"/>
      <c r="CI556" s="196"/>
      <c r="CJ556" s="196"/>
      <c r="CK556" s="196"/>
      <c r="CL556" s="197"/>
      <c r="CM556" s="196"/>
      <c r="CN556" s="197"/>
      <c r="CO556" s="196"/>
      <c r="CP556" s="197"/>
      <c r="CQ556" s="198"/>
      <c r="CR556" s="197"/>
      <c r="CS556" s="196"/>
      <c r="CT556" s="197"/>
      <c r="CU556" s="196"/>
      <c r="CV556" s="197"/>
      <c r="CW556" s="196"/>
      <c r="CX556" s="197"/>
      <c r="CY556" s="196"/>
      <c r="CZ556" s="197"/>
      <c r="DA556" s="196"/>
      <c r="DB556" s="197"/>
      <c r="DC556" s="196"/>
      <c r="DD556" s="197"/>
      <c r="DE556" s="196"/>
      <c r="DF556" s="197"/>
      <c r="DG556" s="196"/>
      <c r="DH556" s="197"/>
      <c r="DI556" s="196"/>
      <c r="DJ556" s="197"/>
      <c r="DK556" s="196"/>
      <c r="DL556" s="197"/>
      <c r="DM556" s="196"/>
      <c r="DN556" s="197"/>
      <c r="DO556" s="196"/>
      <c r="DP556" s="197"/>
      <c r="DQ556" s="196"/>
      <c r="DR556" s="196"/>
      <c r="DS556" s="196">
        <f t="shared" si="5795"/>
        <v>0</v>
      </c>
      <c r="DT556" s="196">
        <f t="shared" si="5796"/>
        <v>0</v>
      </c>
      <c r="DU556" s="88"/>
      <c r="DV556" s="88"/>
      <c r="DW556" s="88"/>
      <c r="DX556" s="88"/>
      <c r="DY556" s="88"/>
      <c r="DZ556" s="88"/>
      <c r="EA556" s="88"/>
      <c r="EB556" s="88"/>
      <c r="EC556" s="88"/>
      <c r="ED556" s="88"/>
      <c r="EE556" s="88"/>
      <c r="EF556" s="88"/>
      <c r="EG556" s="88"/>
      <c r="EH556" s="88"/>
      <c r="EI556" s="88"/>
      <c r="EJ556" s="88">
        <f>SUM(L556+L549)</f>
        <v>32</v>
      </c>
      <c r="EK556" s="88">
        <f>SUM(M556+M549)</f>
        <v>4</v>
      </c>
      <c r="EL556" s="88">
        <f>SUM(N556+N549)</f>
        <v>0</v>
      </c>
      <c r="EM556" s="199">
        <f t="shared" si="5800"/>
        <v>0</v>
      </c>
      <c r="EN556" s="88">
        <f t="shared" si="5801"/>
        <v>0</v>
      </c>
      <c r="EO556" s="88">
        <f t="shared" si="5802"/>
        <v>0</v>
      </c>
      <c r="EP556" s="88">
        <f t="shared" si="5803"/>
        <v>0</v>
      </c>
      <c r="EQ556" s="88">
        <f t="shared" si="5804"/>
        <v>0</v>
      </c>
      <c r="ER556" s="88">
        <f t="shared" si="5805"/>
        <v>0</v>
      </c>
      <c r="ES556" s="88">
        <f t="shared" si="5806"/>
        <v>0</v>
      </c>
      <c r="ET556" s="88">
        <f t="shared" si="5807"/>
        <v>0</v>
      </c>
      <c r="EU556" s="88">
        <f t="shared" si="5808"/>
        <v>0</v>
      </c>
      <c r="EV556" s="88">
        <f t="shared" si="5809"/>
        <v>0</v>
      </c>
      <c r="EW556" s="199">
        <f t="shared" si="5810"/>
        <v>0</v>
      </c>
      <c r="EX556" s="88">
        <f t="shared" si="5811"/>
        <v>0</v>
      </c>
      <c r="EY556" s="88">
        <f t="shared" si="5812"/>
        <v>0</v>
      </c>
      <c r="EZ556" s="88">
        <f t="shared" si="5813"/>
        <v>0</v>
      </c>
      <c r="FA556" s="88">
        <f t="shared" si="5814"/>
        <v>0</v>
      </c>
      <c r="FB556" s="88">
        <f t="shared" si="5815"/>
        <v>0</v>
      </c>
      <c r="FC556" s="88">
        <f t="shared" si="5816"/>
        <v>0</v>
      </c>
      <c r="FD556" s="88">
        <f t="shared" si="5817"/>
        <v>0</v>
      </c>
      <c r="FE556" s="88">
        <f t="shared" si="5818"/>
        <v>0</v>
      </c>
      <c r="FF556" s="88">
        <f t="shared" si="5819"/>
        <v>0</v>
      </c>
      <c r="FG556" s="199">
        <f t="shared" si="5820"/>
        <v>0</v>
      </c>
      <c r="FH556" s="88">
        <f t="shared" si="5821"/>
        <v>0</v>
      </c>
      <c r="FI556" s="88">
        <f t="shared" si="5822"/>
        <v>0</v>
      </c>
      <c r="FJ556" s="88">
        <f t="shared" si="5823"/>
        <v>0</v>
      </c>
      <c r="FK556" s="88">
        <f t="shared" si="5824"/>
        <v>0</v>
      </c>
      <c r="FL556" s="88">
        <f t="shared" si="5825"/>
        <v>0</v>
      </c>
      <c r="FM556" s="88">
        <f t="shared" si="5826"/>
        <v>0</v>
      </c>
      <c r="FN556" s="88">
        <f t="shared" si="5827"/>
        <v>0</v>
      </c>
      <c r="FO556" s="88">
        <f t="shared" si="5828"/>
        <v>0</v>
      </c>
      <c r="FP556" s="88">
        <f t="shared" si="5829"/>
        <v>0</v>
      </c>
      <c r="FQ556" s="88">
        <f t="shared" si="5830"/>
        <v>0</v>
      </c>
      <c r="FR556" s="88"/>
      <c r="FS556" s="88">
        <f t="shared" si="5831"/>
        <v>0</v>
      </c>
      <c r="FT556" s="88">
        <f t="shared" si="5832"/>
        <v>0</v>
      </c>
      <c r="FU556" s="88">
        <f t="shared" si="5833"/>
        <v>0</v>
      </c>
      <c r="FV556" s="88">
        <f t="shared" si="5834"/>
        <v>0</v>
      </c>
      <c r="FW556" s="88">
        <f t="shared" si="5835"/>
        <v>0</v>
      </c>
      <c r="FX556" s="88">
        <f t="shared" si="5836"/>
        <v>0</v>
      </c>
      <c r="FY556" s="88">
        <f t="shared" si="5837"/>
        <v>0</v>
      </c>
      <c r="FZ556" s="88">
        <f t="shared" si="5838"/>
        <v>0</v>
      </c>
      <c r="GA556" s="88">
        <f t="shared" si="5839"/>
        <v>0</v>
      </c>
      <c r="GB556" s="88">
        <f t="shared" si="5840"/>
        <v>0</v>
      </c>
      <c r="GC556" s="88">
        <f t="shared" si="5841"/>
        <v>0</v>
      </c>
      <c r="GD556" s="88">
        <f t="shared" si="5842"/>
        <v>0</v>
      </c>
      <c r="GE556" s="200">
        <f t="shared" si="5843"/>
        <v>0</v>
      </c>
      <c r="GF556" s="201">
        <f t="shared" si="5844"/>
        <v>0</v>
      </c>
      <c r="GG556" s="88"/>
      <c r="GH556" s="88"/>
      <c r="GI556" s="88"/>
      <c r="GJ556" s="88"/>
      <c r="GL556" s="202"/>
      <c r="GM556" s="202"/>
      <c r="GN556" s="203"/>
      <c r="GO556" s="204"/>
      <c r="GP556" s="216"/>
      <c r="GR556" s="206"/>
    </row>
    <row r="557" spans="1:200" s="273" customFormat="1" ht="24.95" customHeight="1" thickBot="1">
      <c r="A557" s="265">
        <v>37</v>
      </c>
      <c r="B557" s="266" t="s">
        <v>99</v>
      </c>
      <c r="C557" s="266" t="s">
        <v>91</v>
      </c>
      <c r="D557" s="265">
        <v>1</v>
      </c>
      <c r="E557" s="265"/>
      <c r="F557" s="265"/>
      <c r="G557" s="265"/>
      <c r="H557" s="265"/>
      <c r="I557" s="265"/>
      <c r="J557" s="265"/>
      <c r="K557" s="265"/>
      <c r="L557" s="265">
        <f>SUM(L558:L572)</f>
        <v>330</v>
      </c>
      <c r="M557" s="265">
        <f t="shared" ref="M557:Q557" si="5930">SUM(M558:M572)</f>
        <v>234</v>
      </c>
      <c r="N557" s="265">
        <f t="shared" si="5930"/>
        <v>0</v>
      </c>
      <c r="O557" s="268">
        <f>SUM(O558:O572)</f>
        <v>0</v>
      </c>
      <c r="P557" s="265">
        <f t="shared" si="5930"/>
        <v>16</v>
      </c>
      <c r="Q557" s="265">
        <f t="shared" si="5930"/>
        <v>16</v>
      </c>
      <c r="R557" s="265">
        <f t="shared" ref="R557:S557" si="5931">SUM(R558:R572)</f>
        <v>120</v>
      </c>
      <c r="S557" s="265">
        <f t="shared" si="5931"/>
        <v>120</v>
      </c>
      <c r="T557" s="265">
        <f t="shared" ref="T557:W557" si="5932">SUM(T558:T572)</f>
        <v>98</v>
      </c>
      <c r="U557" s="265">
        <f t="shared" si="5932"/>
        <v>104</v>
      </c>
      <c r="V557" s="265">
        <f t="shared" si="5932"/>
        <v>0</v>
      </c>
      <c r="W557" s="265">
        <f t="shared" si="5932"/>
        <v>0</v>
      </c>
      <c r="X557" s="265">
        <f t="shared" ref="X557:AM557" si="5933">SUM(X558:X572)</f>
        <v>0</v>
      </c>
      <c r="Y557" s="265">
        <f t="shared" si="5933"/>
        <v>8</v>
      </c>
      <c r="Z557" s="265">
        <f t="shared" si="5933"/>
        <v>0</v>
      </c>
      <c r="AA557" s="265">
        <f t="shared" si="5933"/>
        <v>0</v>
      </c>
      <c r="AB557" s="265">
        <f t="shared" si="5933"/>
        <v>0</v>
      </c>
      <c r="AC557" s="265">
        <f t="shared" si="5933"/>
        <v>0</v>
      </c>
      <c r="AD557" s="265">
        <f t="shared" si="5933"/>
        <v>0</v>
      </c>
      <c r="AE557" s="265">
        <f t="shared" si="5933"/>
        <v>0</v>
      </c>
      <c r="AF557" s="265">
        <f t="shared" si="5933"/>
        <v>0</v>
      </c>
      <c r="AG557" s="265">
        <f t="shared" si="5933"/>
        <v>0</v>
      </c>
      <c r="AH557" s="265">
        <f t="shared" si="5933"/>
        <v>0</v>
      </c>
      <c r="AI557" s="268">
        <f t="shared" si="5933"/>
        <v>0</v>
      </c>
      <c r="AJ557" s="265">
        <f t="shared" si="5933"/>
        <v>0</v>
      </c>
      <c r="AK557" s="265">
        <f t="shared" si="5933"/>
        <v>0</v>
      </c>
      <c r="AL557" s="265">
        <f t="shared" si="5933"/>
        <v>0</v>
      </c>
      <c r="AM557" s="265">
        <f t="shared" si="5933"/>
        <v>0</v>
      </c>
      <c r="AN557" s="265">
        <f>SUM(AN558:AN572)</f>
        <v>0</v>
      </c>
      <c r="AO557" s="265">
        <f t="shared" ref="AO557:AS557" si="5934">SUM(AO558:AO572)</f>
        <v>0</v>
      </c>
      <c r="AP557" s="265">
        <f t="shared" si="5934"/>
        <v>0</v>
      </c>
      <c r="AQ557" s="265">
        <f t="shared" si="5934"/>
        <v>0</v>
      </c>
      <c r="AR557" s="265">
        <f t="shared" si="5934"/>
        <v>7</v>
      </c>
      <c r="AS557" s="265">
        <f t="shared" si="5934"/>
        <v>42</v>
      </c>
      <c r="AT557" s="265">
        <f t="shared" ref="AT557:AU557" si="5935">SUM(AT558:AT572)</f>
        <v>0</v>
      </c>
      <c r="AU557" s="265">
        <f t="shared" si="5935"/>
        <v>0</v>
      </c>
      <c r="AV557" s="265">
        <f t="shared" ref="AV557:BH557" si="5936">SUM(AV558:AV572)</f>
        <v>0</v>
      </c>
      <c r="AW557" s="265">
        <f t="shared" si="5936"/>
        <v>0</v>
      </c>
      <c r="AX557" s="265">
        <f t="shared" si="5936"/>
        <v>0</v>
      </c>
      <c r="AY557" s="265">
        <f t="shared" si="5936"/>
        <v>0</v>
      </c>
      <c r="AZ557" s="265">
        <f t="shared" si="5936"/>
        <v>0</v>
      </c>
      <c r="BA557" s="265">
        <f t="shared" si="5936"/>
        <v>0</v>
      </c>
      <c r="BB557" s="265">
        <f t="shared" si="5936"/>
        <v>0</v>
      </c>
      <c r="BC557" s="265">
        <f t="shared" si="5936"/>
        <v>0</v>
      </c>
      <c r="BD557" s="265">
        <f t="shared" si="5936"/>
        <v>0</v>
      </c>
      <c r="BE557" s="265">
        <f t="shared" si="5936"/>
        <v>0</v>
      </c>
      <c r="BF557" s="265">
        <f t="shared" si="5936"/>
        <v>0</v>
      </c>
      <c r="BG557" s="268">
        <f t="shared" si="5936"/>
        <v>290</v>
      </c>
      <c r="BH557" s="268">
        <f t="shared" si="5936"/>
        <v>282</v>
      </c>
      <c r="BI557" s="265"/>
      <c r="BJ557" s="265"/>
      <c r="BK557" s="265"/>
      <c r="BL557" s="265"/>
      <c r="BM557" s="265">
        <v>37</v>
      </c>
      <c r="BN557" s="266" t="s">
        <v>99</v>
      </c>
      <c r="BO557" s="266" t="s">
        <v>91</v>
      </c>
      <c r="BP557" s="265">
        <v>1</v>
      </c>
      <c r="BQ557" s="265"/>
      <c r="BR557" s="265"/>
      <c r="BS557" s="265"/>
      <c r="BT557" s="265"/>
      <c r="BU557" s="265"/>
      <c r="BV557" s="265"/>
      <c r="BW557" s="265"/>
      <c r="BX557" s="265">
        <f t="shared" ref="BX557:CY557" si="5937">SUM(BX558:BX572)</f>
        <v>480</v>
      </c>
      <c r="BY557" s="265">
        <f t="shared" si="5937"/>
        <v>388</v>
      </c>
      <c r="BZ557" s="265">
        <f t="shared" si="5937"/>
        <v>0</v>
      </c>
      <c r="CA557" s="265">
        <f t="shared" si="5937"/>
        <v>0</v>
      </c>
      <c r="CB557" s="265">
        <f t="shared" si="5937"/>
        <v>16</v>
      </c>
      <c r="CC557" s="265">
        <f t="shared" si="5937"/>
        <v>16</v>
      </c>
      <c r="CD557" s="265">
        <f t="shared" si="5937"/>
        <v>226</v>
      </c>
      <c r="CE557" s="265">
        <f t="shared" si="5937"/>
        <v>226</v>
      </c>
      <c r="CF557" s="265">
        <f t="shared" si="5937"/>
        <v>146</v>
      </c>
      <c r="CG557" s="265">
        <f t="shared" si="5937"/>
        <v>146</v>
      </c>
      <c r="CH557" s="265">
        <f t="shared" si="5937"/>
        <v>0</v>
      </c>
      <c r="CI557" s="265">
        <f t="shared" si="5937"/>
        <v>0</v>
      </c>
      <c r="CJ557" s="265">
        <f t="shared" si="5937"/>
        <v>6</v>
      </c>
      <c r="CK557" s="265">
        <f t="shared" si="5937"/>
        <v>8</v>
      </c>
      <c r="CL557" s="265">
        <f t="shared" si="5937"/>
        <v>0</v>
      </c>
      <c r="CM557" s="265">
        <f t="shared" si="5937"/>
        <v>0</v>
      </c>
      <c r="CN557" s="265">
        <f t="shared" si="5937"/>
        <v>0</v>
      </c>
      <c r="CO557" s="265">
        <f t="shared" si="5937"/>
        <v>0</v>
      </c>
      <c r="CP557" s="265">
        <f t="shared" si="5937"/>
        <v>0</v>
      </c>
      <c r="CQ557" s="265">
        <f t="shared" si="5937"/>
        <v>0</v>
      </c>
      <c r="CR557" s="265">
        <f t="shared" si="5937"/>
        <v>0</v>
      </c>
      <c r="CS557" s="265">
        <f t="shared" si="5937"/>
        <v>0</v>
      </c>
      <c r="CT557" s="265">
        <f t="shared" si="5937"/>
        <v>0</v>
      </c>
      <c r="CU557" s="268">
        <f t="shared" si="5937"/>
        <v>0</v>
      </c>
      <c r="CV557" s="265">
        <f t="shared" si="5937"/>
        <v>0</v>
      </c>
      <c r="CW557" s="265">
        <f t="shared" si="5937"/>
        <v>0</v>
      </c>
      <c r="CX557" s="265">
        <f t="shared" si="5937"/>
        <v>0</v>
      </c>
      <c r="CY557" s="265">
        <f t="shared" si="5937"/>
        <v>0</v>
      </c>
      <c r="CZ557" s="265">
        <f>SUM(CZ558:CZ572)</f>
        <v>0</v>
      </c>
      <c r="DA557" s="265">
        <f t="shared" ref="DA557:DT557" si="5938">SUM(DA558:DA572)</f>
        <v>0</v>
      </c>
      <c r="DB557" s="265">
        <f t="shared" si="5938"/>
        <v>0</v>
      </c>
      <c r="DC557" s="265">
        <f t="shared" si="5938"/>
        <v>0</v>
      </c>
      <c r="DD557" s="265">
        <f t="shared" si="5938"/>
        <v>5</v>
      </c>
      <c r="DE557" s="265">
        <f t="shared" si="5938"/>
        <v>30</v>
      </c>
      <c r="DF557" s="265">
        <f t="shared" si="5938"/>
        <v>0</v>
      </c>
      <c r="DG557" s="265">
        <f t="shared" si="5938"/>
        <v>0</v>
      </c>
      <c r="DH557" s="265">
        <f t="shared" si="5938"/>
        <v>1</v>
      </c>
      <c r="DI557" s="265">
        <f t="shared" si="5938"/>
        <v>80</v>
      </c>
      <c r="DJ557" s="265">
        <f t="shared" si="5938"/>
        <v>3</v>
      </c>
      <c r="DK557" s="265">
        <f t="shared" si="5938"/>
        <v>18</v>
      </c>
      <c r="DL557" s="265">
        <f t="shared" si="5938"/>
        <v>0</v>
      </c>
      <c r="DM557" s="265">
        <f t="shared" si="5938"/>
        <v>0</v>
      </c>
      <c r="DN557" s="265">
        <f t="shared" si="5938"/>
        <v>0</v>
      </c>
      <c r="DO557" s="265">
        <f t="shared" si="5938"/>
        <v>0</v>
      </c>
      <c r="DP557" s="265">
        <f t="shared" si="5938"/>
        <v>0</v>
      </c>
      <c r="DQ557" s="265">
        <f t="shared" si="5938"/>
        <v>0</v>
      </c>
      <c r="DR557" s="265">
        <f t="shared" si="5938"/>
        <v>0</v>
      </c>
      <c r="DS557" s="268">
        <f t="shared" si="5938"/>
        <v>530</v>
      </c>
      <c r="DT557" s="268">
        <f t="shared" si="5938"/>
        <v>522</v>
      </c>
      <c r="DU557" s="265"/>
      <c r="DV557" s="265"/>
      <c r="DW557" s="265"/>
      <c r="DX557" s="265"/>
      <c r="DY557" s="265">
        <v>37</v>
      </c>
      <c r="DZ557" s="266" t="s">
        <v>99</v>
      </c>
      <c r="EA557" s="266" t="s">
        <v>91</v>
      </c>
      <c r="EB557" s="265">
        <v>1</v>
      </c>
      <c r="EC557" s="265"/>
      <c r="ED557" s="265"/>
      <c r="EE557" s="265"/>
      <c r="EF557" s="265"/>
      <c r="EG557" s="265"/>
      <c r="EH557" s="265"/>
      <c r="EI557" s="265"/>
      <c r="EJ557" s="265">
        <f>SUM(EJ558:EJ572)</f>
        <v>1216</v>
      </c>
      <c r="EK557" s="265">
        <f t="shared" ref="EK557:EL557" si="5939">SUM(EK558:EK572)</f>
        <v>940</v>
      </c>
      <c r="EL557" s="265">
        <f t="shared" si="5939"/>
        <v>0</v>
      </c>
      <c r="EM557" s="265">
        <f>SUM(EM558:EM572)</f>
        <v>0</v>
      </c>
      <c r="EN557" s="265">
        <f t="shared" ref="EN557:EZ557" si="5940">SUM(EN558:EN572)</f>
        <v>32</v>
      </c>
      <c r="EO557" s="265">
        <f t="shared" si="5940"/>
        <v>32</v>
      </c>
      <c r="EP557" s="265">
        <f t="shared" si="5940"/>
        <v>346</v>
      </c>
      <c r="EQ557" s="265">
        <f t="shared" si="5940"/>
        <v>346</v>
      </c>
      <c r="ER557" s="265">
        <f t="shared" si="5940"/>
        <v>244</v>
      </c>
      <c r="ES557" s="265">
        <f t="shared" si="5940"/>
        <v>250</v>
      </c>
      <c r="ET557" s="265">
        <f t="shared" si="5940"/>
        <v>0</v>
      </c>
      <c r="EU557" s="265">
        <f t="shared" si="5940"/>
        <v>0</v>
      </c>
      <c r="EV557" s="265">
        <f t="shared" si="5940"/>
        <v>6</v>
      </c>
      <c r="EW557" s="268">
        <f t="shared" si="5940"/>
        <v>16</v>
      </c>
      <c r="EX557" s="265">
        <f t="shared" si="5940"/>
        <v>0</v>
      </c>
      <c r="EY557" s="265">
        <f t="shared" si="5940"/>
        <v>0</v>
      </c>
      <c r="EZ557" s="265">
        <f t="shared" si="5940"/>
        <v>0</v>
      </c>
      <c r="FA557" s="265">
        <f t="shared" ref="FA557:FQ557" si="5941">SUM(FA558:FA572)</f>
        <v>0</v>
      </c>
      <c r="FB557" s="265">
        <f t="shared" si="5941"/>
        <v>0</v>
      </c>
      <c r="FC557" s="265">
        <f t="shared" si="5941"/>
        <v>0</v>
      </c>
      <c r="FD557" s="265">
        <f t="shared" si="5941"/>
        <v>0</v>
      </c>
      <c r="FE557" s="265">
        <f t="shared" si="5941"/>
        <v>0</v>
      </c>
      <c r="FF557" s="265">
        <f t="shared" si="5941"/>
        <v>0</v>
      </c>
      <c r="FG557" s="268">
        <f t="shared" si="5941"/>
        <v>0</v>
      </c>
      <c r="FH557" s="265">
        <f t="shared" si="5941"/>
        <v>0</v>
      </c>
      <c r="FI557" s="265">
        <f t="shared" si="5941"/>
        <v>0</v>
      </c>
      <c r="FJ557" s="265">
        <f t="shared" si="5941"/>
        <v>0</v>
      </c>
      <c r="FK557" s="265">
        <f t="shared" si="5941"/>
        <v>0</v>
      </c>
      <c r="FL557" s="265">
        <f t="shared" si="5941"/>
        <v>0</v>
      </c>
      <c r="FM557" s="265">
        <f t="shared" si="5941"/>
        <v>0</v>
      </c>
      <c r="FN557" s="265">
        <f t="shared" si="5941"/>
        <v>0</v>
      </c>
      <c r="FO557" s="265">
        <f t="shared" si="5941"/>
        <v>0</v>
      </c>
      <c r="FP557" s="265">
        <f t="shared" si="5941"/>
        <v>12</v>
      </c>
      <c r="FQ557" s="265">
        <f t="shared" si="5941"/>
        <v>72</v>
      </c>
      <c r="FR557" s="265"/>
      <c r="FS557" s="265">
        <f t="shared" ref="FS557:GF557" si="5942">SUM(FS558:FS572)</f>
        <v>0</v>
      </c>
      <c r="FT557" s="265">
        <f t="shared" si="5942"/>
        <v>1</v>
      </c>
      <c r="FU557" s="265">
        <f t="shared" si="5942"/>
        <v>80</v>
      </c>
      <c r="FV557" s="265">
        <f t="shared" si="5942"/>
        <v>3</v>
      </c>
      <c r="FW557" s="265">
        <f t="shared" si="5942"/>
        <v>18</v>
      </c>
      <c r="FX557" s="265">
        <f t="shared" si="5942"/>
        <v>0</v>
      </c>
      <c r="FY557" s="265">
        <f t="shared" si="5942"/>
        <v>0</v>
      </c>
      <c r="FZ557" s="265">
        <f t="shared" si="5942"/>
        <v>0</v>
      </c>
      <c r="GA557" s="265">
        <f t="shared" si="5942"/>
        <v>0</v>
      </c>
      <c r="GB557" s="265">
        <f t="shared" si="5942"/>
        <v>0</v>
      </c>
      <c r="GC557" s="265">
        <f t="shared" si="5942"/>
        <v>0</v>
      </c>
      <c r="GD557" s="265">
        <f t="shared" si="5942"/>
        <v>0</v>
      </c>
      <c r="GE557" s="271">
        <f t="shared" si="5942"/>
        <v>820</v>
      </c>
      <c r="GF557" s="272">
        <f t="shared" si="5942"/>
        <v>804</v>
      </c>
      <c r="GG557" s="265"/>
      <c r="GH557" s="265"/>
      <c r="GI557" s="265"/>
      <c r="GJ557" s="265"/>
      <c r="GL557" s="274"/>
      <c r="GM557" s="274"/>
      <c r="GN557" s="278"/>
      <c r="GO557" s="278"/>
      <c r="GP557" s="279"/>
      <c r="GR557" s="276"/>
    </row>
    <row r="558" spans="1:200" s="6" customFormat="1" ht="24.95" hidden="1" customHeight="1">
      <c r="A558" s="80"/>
      <c r="B558" s="227" t="s">
        <v>123</v>
      </c>
      <c r="C558" s="228" t="s">
        <v>111</v>
      </c>
      <c r="D558" s="228" t="s">
        <v>112</v>
      </c>
      <c r="E558" s="228" t="s">
        <v>113</v>
      </c>
      <c r="F558" s="228">
        <v>103</v>
      </c>
      <c r="G558" s="228">
        <v>1</v>
      </c>
      <c r="H558" s="228">
        <v>120</v>
      </c>
      <c r="I558" s="228">
        <v>1</v>
      </c>
      <c r="J558" s="228">
        <v>1</v>
      </c>
      <c r="K558" s="228">
        <v>1</v>
      </c>
      <c r="L558" s="227">
        <v>16</v>
      </c>
      <c r="M558" s="229">
        <f t="shared" ref="M558:M561" si="5943">SUM(N558+P558+R558+T558+V558)</f>
        <v>8</v>
      </c>
      <c r="N558" s="230">
        <v>0</v>
      </c>
      <c r="O558" s="231">
        <f t="shared" ref="O558" si="5944">SUM(N558)*I558</f>
        <v>0</v>
      </c>
      <c r="P558" s="230">
        <v>8</v>
      </c>
      <c r="Q558" s="231">
        <f t="shared" ref="Q558:Q561" si="5945">J558*P558</f>
        <v>8</v>
      </c>
      <c r="R558" s="230"/>
      <c r="S558" s="231">
        <f t="shared" ref="S558" si="5946">SUM(R558)*J558</f>
        <v>0</v>
      </c>
      <c r="T558" s="230"/>
      <c r="U558" s="231">
        <f t="shared" ref="U558:U561" si="5947">SUM(T558)*K558</f>
        <v>0</v>
      </c>
      <c r="V558" s="230"/>
      <c r="W558" s="231">
        <f t="shared" ref="W558:W561" si="5948">SUM(V558)*J558*5</f>
        <v>0</v>
      </c>
      <c r="X558" s="232">
        <f t="shared" ref="X558:X559" si="5949">SUM(K558*AX558*2+K558*AZ558*2)</f>
        <v>0</v>
      </c>
      <c r="Y558" s="232">
        <v>2</v>
      </c>
      <c r="Z558" s="230"/>
      <c r="AA558" s="231"/>
      <c r="AB558" s="230"/>
      <c r="AC558" s="232">
        <f t="shared" ref="AC558:AC559" si="5950">SUM(AB558)*3*H558/5</f>
        <v>0</v>
      </c>
      <c r="AD558" s="230"/>
      <c r="AE558" s="233">
        <f t="shared" ref="AE558:AE561" si="5951">SUM(AD558*H558*(30+4))</f>
        <v>0</v>
      </c>
      <c r="AF558" s="230"/>
      <c r="AG558" s="234">
        <f t="shared" ref="AG558:AG561" si="5952">SUM(AF558*H558*3)</f>
        <v>0</v>
      </c>
      <c r="AH558" s="230"/>
      <c r="AI558" s="232">
        <f t="shared" ref="AI558:AI561" si="5953">SUM(AH558*H558/3)</f>
        <v>0</v>
      </c>
      <c r="AJ558" s="230"/>
      <c r="AK558" s="232">
        <f t="shared" ref="AK558:AK561" si="5954">SUM(AJ558*H558*2/3)</f>
        <v>0</v>
      </c>
      <c r="AL558" s="230"/>
      <c r="AM558" s="231">
        <f>SUM(AL558*H558)</f>
        <v>0</v>
      </c>
      <c r="AN558" s="230"/>
      <c r="AO558" s="231">
        <f t="shared" ref="AO558:AO561" si="5955">SUM(AN558*J558)</f>
        <v>0</v>
      </c>
      <c r="AP558" s="230"/>
      <c r="AQ558" s="232">
        <f t="shared" ref="AQ558:AQ561" si="5956">SUM(AP558*H558*2)</f>
        <v>0</v>
      </c>
      <c r="AR558" s="230">
        <v>1</v>
      </c>
      <c r="AS558" s="232">
        <f t="shared" ref="AS558" si="5957">AR558*J558*6</f>
        <v>6</v>
      </c>
      <c r="AT558" s="248"/>
      <c r="AU558" s="234"/>
      <c r="AV558" s="248"/>
      <c r="AW558" s="234"/>
      <c r="AX558" s="248"/>
      <c r="AY558" s="234"/>
      <c r="AZ558" s="248"/>
      <c r="BA558" s="234"/>
      <c r="BB558" s="248"/>
      <c r="BC558" s="234"/>
      <c r="BD558" s="248"/>
      <c r="BE558" s="234"/>
      <c r="BF558" s="234"/>
      <c r="BG558" s="234">
        <f t="shared" ref="BG558:BG572" si="5958">SUM(AO558+BE558+BC558+BA558+AY558+AW558+AS558+AQ558+AK558+AM558+AI558+AG558+AE558+AC558+AA558+Y558+X558+W558+U558+Q558+O558+S558+AU558)</f>
        <v>16</v>
      </c>
      <c r="BH558" s="234">
        <f t="shared" ref="BH558:BH572" si="5959">SUM(O558+Q558+U558+W558+X558+AS558+AW558+AY558+BA558+BC558+S558+AQ558)</f>
        <v>14</v>
      </c>
      <c r="BI558" s="227"/>
      <c r="BJ558" s="227"/>
      <c r="BK558" s="227"/>
      <c r="BL558" s="227"/>
      <c r="BM558" s="80"/>
      <c r="BN558" s="227" t="s">
        <v>123</v>
      </c>
      <c r="BO558" s="228" t="s">
        <v>111</v>
      </c>
      <c r="BP558" s="228" t="s">
        <v>112</v>
      </c>
      <c r="BQ558" s="228" t="s">
        <v>113</v>
      </c>
      <c r="BR558" s="228">
        <v>103</v>
      </c>
      <c r="BS558" s="228">
        <v>2</v>
      </c>
      <c r="BT558" s="228">
        <v>120</v>
      </c>
      <c r="BU558" s="228">
        <v>1</v>
      </c>
      <c r="BV558" s="228">
        <v>1</v>
      </c>
      <c r="BW558" s="228">
        <v>1</v>
      </c>
      <c r="BX558" s="227">
        <v>16</v>
      </c>
      <c r="BY558" s="229">
        <f t="shared" ref="BY558:BY562" si="5960">SUM(BZ558+CB558+CD558+CF558+CH558)</f>
        <v>8</v>
      </c>
      <c r="BZ558" s="230">
        <v>0</v>
      </c>
      <c r="CA558" s="231">
        <f t="shared" ref="CA558:CA561" si="5961">SUM(BZ558)*BU558</f>
        <v>0</v>
      </c>
      <c r="CB558" s="230">
        <v>8</v>
      </c>
      <c r="CC558" s="231">
        <f t="shared" ref="CC558:CC562" si="5962">BV558*CB558</f>
        <v>8</v>
      </c>
      <c r="CD558" s="230"/>
      <c r="CE558" s="231">
        <f t="shared" ref="CE558:CE561" si="5963">SUM(CD558)*BV558</f>
        <v>0</v>
      </c>
      <c r="CF558" s="230"/>
      <c r="CG558" s="231">
        <f t="shared" ref="CG558:CG561" si="5964">SUM(CF558)*BW558</f>
        <v>0</v>
      </c>
      <c r="CH558" s="230"/>
      <c r="CI558" s="231">
        <f t="shared" ref="CI558:CI562" si="5965">SUM(CH558)*BV558*5</f>
        <v>0</v>
      </c>
      <c r="CJ558" s="232">
        <f t="shared" ref="CJ558:CJ562" si="5966">SUM(BW558*DJ558*2+BW558*DL558*2)</f>
        <v>0</v>
      </c>
      <c r="CK558" s="232">
        <v>2</v>
      </c>
      <c r="CL558" s="230"/>
      <c r="CM558" s="231"/>
      <c r="CN558" s="230"/>
      <c r="CO558" s="232">
        <f t="shared" ref="CO558:CO561" si="5967">SUM(CN558)*3*BT558/5</f>
        <v>0</v>
      </c>
      <c r="CP558" s="230"/>
      <c r="CQ558" s="233">
        <f t="shared" ref="CQ558:CQ562" si="5968">SUM(CP558*BT558*(30+4))</f>
        <v>0</v>
      </c>
      <c r="CR558" s="230"/>
      <c r="CS558" s="234">
        <f t="shared" ref="CS558:CS562" si="5969">SUM(CR558*BT558*3)</f>
        <v>0</v>
      </c>
      <c r="CT558" s="230"/>
      <c r="CU558" s="232">
        <f t="shared" ref="CU558:CU562" si="5970">SUM(CT558*BT558/3)</f>
        <v>0</v>
      </c>
      <c r="CV558" s="230"/>
      <c r="CW558" s="232">
        <f t="shared" ref="CW558:CW559" si="5971">SUM(CV558*BT558*2/3)</f>
        <v>0</v>
      </c>
      <c r="CX558" s="230"/>
      <c r="CY558" s="231">
        <f>SUM(CX558*BT558)</f>
        <v>0</v>
      </c>
      <c r="CZ558" s="230"/>
      <c r="DA558" s="231">
        <f t="shared" ref="DA558:DA559" si="5972">SUM(CZ558*BV558)</f>
        <v>0</v>
      </c>
      <c r="DB558" s="230"/>
      <c r="DC558" s="232">
        <f t="shared" ref="DC558:DC562" si="5973">SUM(DB558*BT558*2)</f>
        <v>0</v>
      </c>
      <c r="DD558" s="230">
        <v>1</v>
      </c>
      <c r="DE558" s="232">
        <f t="shared" ref="DE558" si="5974">DD558*BV558*6</f>
        <v>6</v>
      </c>
      <c r="DF558" s="248"/>
      <c r="DG558" s="234"/>
      <c r="DH558" s="248"/>
      <c r="DI558" s="234"/>
      <c r="DJ558" s="248"/>
      <c r="DK558" s="234"/>
      <c r="DL558" s="248"/>
      <c r="DM558" s="234"/>
      <c r="DN558" s="248"/>
      <c r="DO558" s="234"/>
      <c r="DP558" s="248"/>
      <c r="DQ558" s="234"/>
      <c r="DR558" s="234"/>
      <c r="DS558" s="234">
        <f t="shared" ref="DS558:DS572" si="5975">SUM(DA558+DQ558+DO558+DM558+DK558+DI558+DE558+DC558+CW558+CY558+CU558+CS558+CQ558+CO558+CM558+CK558+CJ558+CI558+CG558+CC558+CA558+CE558+DG558)</f>
        <v>16</v>
      </c>
      <c r="DT558" s="234">
        <f t="shared" ref="DT558:DT572" si="5976">SUM(CA558+CC558+CG558+CI558+CJ558+DE558+DI558+DK558+DM558+DO558+CE558+DC558)</f>
        <v>14</v>
      </c>
      <c r="DU558" s="249"/>
      <c r="DV558" s="80"/>
      <c r="DW558" s="80"/>
      <c r="DX558" s="80"/>
      <c r="DY558" s="80"/>
      <c r="DZ558" s="234"/>
      <c r="EA558" s="236"/>
      <c r="EB558" s="236"/>
      <c r="EC558" s="234"/>
      <c r="ED558" s="227"/>
      <c r="EE558" s="227"/>
      <c r="EF558" s="227"/>
      <c r="EG558" s="227"/>
      <c r="EH558" s="234"/>
      <c r="EI558" s="234"/>
      <c r="EJ558" s="80">
        <f t="shared" ref="EJ558:EJ564" si="5977">SUM(L558+BX557)</f>
        <v>496</v>
      </c>
      <c r="EK558" s="80">
        <f t="shared" ref="EK558:EK564" si="5978">SUM(M558+BY557)</f>
        <v>396</v>
      </c>
      <c r="EL558" s="80">
        <f>SUM(N558+BZ558)</f>
        <v>0</v>
      </c>
      <c r="EM558" s="237">
        <f t="shared" ref="EM558:EM572" si="5979">SUM(O558+CA558)</f>
        <v>0</v>
      </c>
      <c r="EN558" s="80">
        <f t="shared" ref="EN558:EN572" si="5980">SUM(P558+CB558)</f>
        <v>16</v>
      </c>
      <c r="EO558" s="80">
        <f t="shared" ref="EO558:EO572" si="5981">SUM(Q558+CC558)</f>
        <v>16</v>
      </c>
      <c r="EP558" s="80">
        <f t="shared" ref="EP558:EP572" si="5982">SUM(R558+CD558)</f>
        <v>0</v>
      </c>
      <c r="EQ558" s="80">
        <f t="shared" ref="EQ558:EQ572" si="5983">SUM(S558+CE558)</f>
        <v>0</v>
      </c>
      <c r="ER558" s="80">
        <f t="shared" ref="ER558:ER572" si="5984">SUM(T558+CF558)</f>
        <v>0</v>
      </c>
      <c r="ES558" s="80">
        <f t="shared" ref="ES558:ES572" si="5985">SUM(U558+CG558)</f>
        <v>0</v>
      </c>
      <c r="ET558" s="80">
        <f t="shared" ref="ET558:ET572" si="5986">SUM(V558+CH558)</f>
        <v>0</v>
      </c>
      <c r="EU558" s="80">
        <f t="shared" ref="EU558:EU572" si="5987">SUM(W558+CI558)</f>
        <v>0</v>
      </c>
      <c r="EV558" s="80">
        <f t="shared" ref="EV558:EV572" si="5988">SUM(X558+CJ558)</f>
        <v>0</v>
      </c>
      <c r="EW558" s="237">
        <f t="shared" ref="EW558:EW572" si="5989">SUM(Y558+CK558)</f>
        <v>4</v>
      </c>
      <c r="EX558" s="80">
        <f t="shared" ref="EX558:EX572" si="5990">SUM(Z558+CL558)</f>
        <v>0</v>
      </c>
      <c r="EY558" s="80">
        <f t="shared" ref="EY558:EY572" si="5991">SUM(AA558+CM558)</f>
        <v>0</v>
      </c>
      <c r="EZ558" s="80">
        <f t="shared" ref="EZ558:EZ572" si="5992">SUM(AB558+CN558)</f>
        <v>0</v>
      </c>
      <c r="FA558" s="80">
        <f t="shared" ref="FA558:FA572" si="5993">SUM(AC558+CO558)</f>
        <v>0</v>
      </c>
      <c r="FB558" s="80">
        <f t="shared" ref="FB558:FB572" si="5994">SUM(AD558+CP558)</f>
        <v>0</v>
      </c>
      <c r="FC558" s="80">
        <f t="shared" ref="FC558:FC572" si="5995">SUM(AE558+CQ558)</f>
        <v>0</v>
      </c>
      <c r="FD558" s="80">
        <f t="shared" ref="FD558:FD572" si="5996">SUM(AF558+CR558)</f>
        <v>0</v>
      </c>
      <c r="FE558" s="80">
        <f t="shared" ref="FE558:FE572" si="5997">SUM(AG558+CS558)</f>
        <v>0</v>
      </c>
      <c r="FF558" s="80">
        <f t="shared" ref="FF558:FF572" si="5998">SUM(AH558+CT558)</f>
        <v>0</v>
      </c>
      <c r="FG558" s="237">
        <f t="shared" ref="FG558:FG572" si="5999">SUM(AI558+CU558)</f>
        <v>0</v>
      </c>
      <c r="FH558" s="80">
        <f t="shared" ref="FH558:FH572" si="6000">SUM(AJ558+CV558)</f>
        <v>0</v>
      </c>
      <c r="FI558" s="80">
        <f t="shared" ref="FI558:FI572" si="6001">SUM(AK558+CW558)</f>
        <v>0</v>
      </c>
      <c r="FJ558" s="80">
        <f t="shared" ref="FJ558:FJ572" si="6002">SUM(AL558+CX558)</f>
        <v>0</v>
      </c>
      <c r="FK558" s="80">
        <f t="shared" ref="FK558:FK572" si="6003">SUM(AM558+CY558)</f>
        <v>0</v>
      </c>
      <c r="FL558" s="80">
        <f t="shared" ref="FL558:FL572" si="6004">SUM(AN558+CZ558)</f>
        <v>0</v>
      </c>
      <c r="FM558" s="80">
        <f t="shared" ref="FM558:FM572" si="6005">SUM(AO558+DA558)</f>
        <v>0</v>
      </c>
      <c r="FN558" s="80">
        <f t="shared" ref="FN558:FN572" si="6006">SUM(AP558+DB558)</f>
        <v>0</v>
      </c>
      <c r="FO558" s="80">
        <f t="shared" ref="FO558:FO572" si="6007">SUM(AQ558+DC558)</f>
        <v>0</v>
      </c>
      <c r="FP558" s="80">
        <f t="shared" ref="FP558:FP572" si="6008">SUM(AR558+DD558)</f>
        <v>2</v>
      </c>
      <c r="FQ558" s="80">
        <f t="shared" ref="FQ558:FQ572" si="6009">SUM(AS558+DE558)</f>
        <v>12</v>
      </c>
      <c r="FR558" s="80"/>
      <c r="FS558" s="80">
        <f t="shared" ref="FS558:FS572" si="6010">SUM(AU558+DG558)</f>
        <v>0</v>
      </c>
      <c r="FT558" s="80">
        <f t="shared" ref="FT558:FT572" si="6011">SUM(AV558+DH558)</f>
        <v>0</v>
      </c>
      <c r="FU558" s="80">
        <f t="shared" ref="FU558:FU572" si="6012">SUM(AW558+DI558)</f>
        <v>0</v>
      </c>
      <c r="FV558" s="80">
        <f t="shared" ref="FV558:FV572" si="6013">SUM(AX558+DJ558)</f>
        <v>0</v>
      </c>
      <c r="FW558" s="80">
        <f t="shared" ref="FW558:FW572" si="6014">SUM(AY558+DK558)</f>
        <v>0</v>
      </c>
      <c r="FX558" s="80">
        <f t="shared" ref="FX558:FX572" si="6015">SUM(AZ558+DL558)</f>
        <v>0</v>
      </c>
      <c r="FY558" s="80">
        <f t="shared" ref="FY558:FY572" si="6016">SUM(BA558+DM558)</f>
        <v>0</v>
      </c>
      <c r="FZ558" s="80">
        <f t="shared" ref="FZ558:FZ572" si="6017">SUM(BB558+DN558)</f>
        <v>0</v>
      </c>
      <c r="GA558" s="80">
        <f t="shared" ref="GA558:GA572" si="6018">SUM(BC558+DO558)</f>
        <v>0</v>
      </c>
      <c r="GB558" s="80">
        <f t="shared" ref="GB558:GB572" si="6019">SUM(BD558+DP558)</f>
        <v>0</v>
      </c>
      <c r="GC558" s="80">
        <f t="shared" ref="GC558:GC572" si="6020">SUM(BE558+DQ558)</f>
        <v>0</v>
      </c>
      <c r="GD558" s="80">
        <f t="shared" ref="GD558:GD572" si="6021">SUM(BF558+DR558)</f>
        <v>0</v>
      </c>
      <c r="GE558" s="238">
        <f t="shared" ref="GE558:GE572" si="6022">SUM(BG558+DS558)</f>
        <v>32</v>
      </c>
      <c r="GF558" s="239">
        <f t="shared" ref="GF558:GF572" si="6023">SUM(BH558+DT558)</f>
        <v>28</v>
      </c>
      <c r="GG558" s="80"/>
      <c r="GH558" s="80"/>
      <c r="GI558" s="80"/>
      <c r="GJ558" s="80"/>
      <c r="GL558" s="240"/>
      <c r="GM558" s="240"/>
      <c r="GN558" s="241"/>
      <c r="GO558" s="242"/>
      <c r="GP558" s="247"/>
      <c r="GR558" s="244"/>
    </row>
    <row r="559" spans="1:200" s="2" customFormat="1" ht="24.95" hidden="1" customHeight="1">
      <c r="A559" s="31"/>
      <c r="B559" s="44" t="s">
        <v>123</v>
      </c>
      <c r="C559" s="45" t="s">
        <v>116</v>
      </c>
      <c r="D559" s="45" t="s">
        <v>112</v>
      </c>
      <c r="E559" s="45" t="s">
        <v>117</v>
      </c>
      <c r="F559" s="45">
        <v>109</v>
      </c>
      <c r="G559" s="45">
        <v>1</v>
      </c>
      <c r="H559" s="45">
        <v>80</v>
      </c>
      <c r="I559" s="45">
        <v>1</v>
      </c>
      <c r="J559" s="45">
        <v>1</v>
      </c>
      <c r="K559" s="45">
        <v>1</v>
      </c>
      <c r="L559" s="44">
        <v>16</v>
      </c>
      <c r="M559" s="99">
        <f t="shared" si="5943"/>
        <v>8</v>
      </c>
      <c r="N559" s="62">
        <v>0</v>
      </c>
      <c r="O559" s="58">
        <f t="shared" ref="O559:O561" si="6024">SUM(N559)*I559</f>
        <v>0</v>
      </c>
      <c r="P559" s="62">
        <v>8</v>
      </c>
      <c r="Q559" s="58">
        <f t="shared" si="5945"/>
        <v>8</v>
      </c>
      <c r="R559" s="62"/>
      <c r="S559" s="58">
        <f t="shared" ref="S559:S561" si="6025">SUM(R559)*J559</f>
        <v>0</v>
      </c>
      <c r="T559" s="62"/>
      <c r="U559" s="58">
        <f t="shared" si="5947"/>
        <v>0</v>
      </c>
      <c r="V559" s="62"/>
      <c r="W559" s="58">
        <f t="shared" si="5948"/>
        <v>0</v>
      </c>
      <c r="X559" s="51">
        <f t="shared" si="5949"/>
        <v>0</v>
      </c>
      <c r="Y559" s="51">
        <v>2</v>
      </c>
      <c r="Z559" s="62"/>
      <c r="AA559" s="58"/>
      <c r="AB559" s="62"/>
      <c r="AC559" s="51">
        <f t="shared" si="5950"/>
        <v>0</v>
      </c>
      <c r="AD559" s="62"/>
      <c r="AE559" s="100">
        <f t="shared" si="5951"/>
        <v>0</v>
      </c>
      <c r="AF559" s="62"/>
      <c r="AG559" s="52">
        <f t="shared" si="5952"/>
        <v>0</v>
      </c>
      <c r="AH559" s="62"/>
      <c r="AI559" s="51">
        <f t="shared" si="5953"/>
        <v>0</v>
      </c>
      <c r="AJ559" s="62"/>
      <c r="AK559" s="51">
        <f t="shared" si="5954"/>
        <v>0</v>
      </c>
      <c r="AL559" s="62"/>
      <c r="AM559" s="58">
        <f>SUM(AL559*H559)</f>
        <v>0</v>
      </c>
      <c r="AN559" s="62"/>
      <c r="AO559" s="58">
        <f t="shared" si="5955"/>
        <v>0</v>
      </c>
      <c r="AP559" s="62"/>
      <c r="AQ559" s="51">
        <f t="shared" si="5956"/>
        <v>0</v>
      </c>
      <c r="AR559" s="62">
        <v>1</v>
      </c>
      <c r="AS559" s="51">
        <f>AR559*J559*6</f>
        <v>6</v>
      </c>
      <c r="AT559" s="63"/>
      <c r="AU559" s="52"/>
      <c r="AV559" s="63"/>
      <c r="AW559" s="52"/>
      <c r="AX559" s="63"/>
      <c r="AY559" s="52"/>
      <c r="AZ559" s="63"/>
      <c r="BA559" s="52"/>
      <c r="BB559" s="63"/>
      <c r="BC559" s="52"/>
      <c r="BD559" s="63"/>
      <c r="BE559" s="52"/>
      <c r="BF559" s="52"/>
      <c r="BG559" s="52">
        <f t="shared" si="5958"/>
        <v>16</v>
      </c>
      <c r="BH559" s="52">
        <f t="shared" si="5959"/>
        <v>14</v>
      </c>
      <c r="BI559" s="31"/>
      <c r="BJ559" s="31"/>
      <c r="BK559" s="31"/>
      <c r="BL559" s="31"/>
      <c r="BM559" s="31"/>
      <c r="BN559" s="44" t="s">
        <v>123</v>
      </c>
      <c r="BO559" s="45" t="s">
        <v>116</v>
      </c>
      <c r="BP559" s="45" t="s">
        <v>112</v>
      </c>
      <c r="BQ559" s="45" t="s">
        <v>117</v>
      </c>
      <c r="BR559" s="45">
        <v>109</v>
      </c>
      <c r="BS559" s="45">
        <v>2</v>
      </c>
      <c r="BT559" s="45">
        <v>80</v>
      </c>
      <c r="BU559" s="45">
        <v>1</v>
      </c>
      <c r="BV559" s="45">
        <v>1</v>
      </c>
      <c r="BW559" s="45">
        <v>1</v>
      </c>
      <c r="BX559" s="44">
        <v>16</v>
      </c>
      <c r="BY559" s="99">
        <f t="shared" si="5960"/>
        <v>8</v>
      </c>
      <c r="BZ559" s="62">
        <v>0</v>
      </c>
      <c r="CA559" s="58">
        <f t="shared" si="5961"/>
        <v>0</v>
      </c>
      <c r="CB559" s="62">
        <v>8</v>
      </c>
      <c r="CC559" s="58">
        <f t="shared" si="5962"/>
        <v>8</v>
      </c>
      <c r="CD559" s="62"/>
      <c r="CE559" s="58">
        <f t="shared" si="5963"/>
        <v>0</v>
      </c>
      <c r="CF559" s="62"/>
      <c r="CG559" s="58">
        <f t="shared" si="5964"/>
        <v>0</v>
      </c>
      <c r="CH559" s="62"/>
      <c r="CI559" s="58">
        <f t="shared" si="5965"/>
        <v>0</v>
      </c>
      <c r="CJ559" s="51">
        <f t="shared" si="5966"/>
        <v>0</v>
      </c>
      <c r="CK559" s="51">
        <v>2</v>
      </c>
      <c r="CL559" s="62"/>
      <c r="CM559" s="58"/>
      <c r="CN559" s="62"/>
      <c r="CO559" s="51">
        <f t="shared" si="5967"/>
        <v>0</v>
      </c>
      <c r="CP559" s="62"/>
      <c r="CQ559" s="100">
        <f t="shared" si="5968"/>
        <v>0</v>
      </c>
      <c r="CR559" s="62"/>
      <c r="CS559" s="52">
        <f t="shared" si="5969"/>
        <v>0</v>
      </c>
      <c r="CT559" s="62"/>
      <c r="CU559" s="51">
        <f t="shared" si="5970"/>
        <v>0</v>
      </c>
      <c r="CV559" s="62"/>
      <c r="CW559" s="51">
        <f t="shared" si="5971"/>
        <v>0</v>
      </c>
      <c r="CX559" s="62"/>
      <c r="CY559" s="58">
        <f>SUM(CX559*BT559)</f>
        <v>0</v>
      </c>
      <c r="CZ559" s="62"/>
      <c r="DA559" s="58">
        <f t="shared" si="5972"/>
        <v>0</v>
      </c>
      <c r="DB559" s="62"/>
      <c r="DC559" s="51">
        <f t="shared" si="5973"/>
        <v>0</v>
      </c>
      <c r="DD559" s="62">
        <v>1</v>
      </c>
      <c r="DE559" s="51">
        <f>DD559*BV559*6</f>
        <v>6</v>
      </c>
      <c r="DF559" s="63"/>
      <c r="DG559" s="52"/>
      <c r="DH559" s="63"/>
      <c r="DI559" s="52"/>
      <c r="DJ559" s="63"/>
      <c r="DK559" s="52"/>
      <c r="DL559" s="63"/>
      <c r="DM559" s="52"/>
      <c r="DN559" s="63"/>
      <c r="DO559" s="52"/>
      <c r="DP559" s="63"/>
      <c r="DQ559" s="52"/>
      <c r="DR559" s="52"/>
      <c r="DS559" s="52">
        <f t="shared" si="5975"/>
        <v>16</v>
      </c>
      <c r="DT559" s="52">
        <f t="shared" si="5976"/>
        <v>14</v>
      </c>
      <c r="DU559" s="31"/>
      <c r="DV559" s="31"/>
      <c r="DW559" s="31"/>
      <c r="DX559" s="31"/>
      <c r="DY559" s="31"/>
      <c r="DZ559" s="52"/>
      <c r="EA559" s="101"/>
      <c r="EB559" s="101"/>
      <c r="EC559" s="31"/>
      <c r="ED559" s="31"/>
      <c r="EE559" s="31"/>
      <c r="EF559" s="31"/>
      <c r="EG559" s="31"/>
      <c r="EH559" s="31"/>
      <c r="EI559" s="31"/>
      <c r="EJ559" s="31">
        <f t="shared" si="5977"/>
        <v>32</v>
      </c>
      <c r="EK559" s="31">
        <f t="shared" si="5978"/>
        <v>16</v>
      </c>
      <c r="EL559" s="31">
        <f t="shared" ref="EL559:EL563" si="6026">SUM(N559+BZ559)</f>
        <v>0</v>
      </c>
      <c r="EM559" s="30">
        <f t="shared" si="5979"/>
        <v>0</v>
      </c>
      <c r="EN559" s="31">
        <f t="shared" si="5980"/>
        <v>16</v>
      </c>
      <c r="EO559" s="31">
        <f t="shared" si="5981"/>
        <v>16</v>
      </c>
      <c r="EP559" s="31">
        <f t="shared" si="5982"/>
        <v>0</v>
      </c>
      <c r="EQ559" s="31">
        <f t="shared" si="5983"/>
        <v>0</v>
      </c>
      <c r="ER559" s="31">
        <f t="shared" si="5984"/>
        <v>0</v>
      </c>
      <c r="ES559" s="31">
        <f t="shared" si="5985"/>
        <v>0</v>
      </c>
      <c r="ET559" s="31">
        <f t="shared" si="5986"/>
        <v>0</v>
      </c>
      <c r="EU559" s="31">
        <f t="shared" si="5987"/>
        <v>0</v>
      </c>
      <c r="EV559" s="31">
        <f t="shared" si="5988"/>
        <v>0</v>
      </c>
      <c r="EW559" s="30">
        <f t="shared" si="5989"/>
        <v>4</v>
      </c>
      <c r="EX559" s="31">
        <f t="shared" si="5990"/>
        <v>0</v>
      </c>
      <c r="EY559" s="31">
        <f t="shared" si="5991"/>
        <v>0</v>
      </c>
      <c r="EZ559" s="31">
        <f t="shared" si="5992"/>
        <v>0</v>
      </c>
      <c r="FA559" s="31">
        <f t="shared" si="5993"/>
        <v>0</v>
      </c>
      <c r="FB559" s="31">
        <f t="shared" si="5994"/>
        <v>0</v>
      </c>
      <c r="FC559" s="31">
        <f t="shared" si="5995"/>
        <v>0</v>
      </c>
      <c r="FD559" s="31">
        <f t="shared" si="5996"/>
        <v>0</v>
      </c>
      <c r="FE559" s="31">
        <f t="shared" si="5997"/>
        <v>0</v>
      </c>
      <c r="FF559" s="31">
        <f t="shared" si="5998"/>
        <v>0</v>
      </c>
      <c r="FG559" s="30">
        <f t="shared" si="5999"/>
        <v>0</v>
      </c>
      <c r="FH559" s="31">
        <f t="shared" si="6000"/>
        <v>0</v>
      </c>
      <c r="FI559" s="31">
        <f t="shared" si="6001"/>
        <v>0</v>
      </c>
      <c r="FJ559" s="31">
        <f t="shared" si="6002"/>
        <v>0</v>
      </c>
      <c r="FK559" s="31">
        <f t="shared" si="6003"/>
        <v>0</v>
      </c>
      <c r="FL559" s="31">
        <f t="shared" si="6004"/>
        <v>0</v>
      </c>
      <c r="FM559" s="31">
        <f t="shared" si="6005"/>
        <v>0</v>
      </c>
      <c r="FN559" s="31">
        <f t="shared" si="6006"/>
        <v>0</v>
      </c>
      <c r="FO559" s="31">
        <f t="shared" si="6007"/>
        <v>0</v>
      </c>
      <c r="FP559" s="31">
        <f t="shared" si="6008"/>
        <v>2</v>
      </c>
      <c r="FQ559" s="31">
        <f t="shared" si="6009"/>
        <v>12</v>
      </c>
      <c r="FR559" s="31"/>
      <c r="FS559" s="31">
        <f t="shared" si="6010"/>
        <v>0</v>
      </c>
      <c r="FT559" s="31">
        <f t="shared" si="6011"/>
        <v>0</v>
      </c>
      <c r="FU559" s="31">
        <f t="shared" si="6012"/>
        <v>0</v>
      </c>
      <c r="FV559" s="31">
        <f t="shared" si="6013"/>
        <v>0</v>
      </c>
      <c r="FW559" s="31">
        <f t="shared" si="6014"/>
        <v>0</v>
      </c>
      <c r="FX559" s="31">
        <f t="shared" si="6015"/>
        <v>0</v>
      </c>
      <c r="FY559" s="31">
        <f t="shared" si="6016"/>
        <v>0</v>
      </c>
      <c r="FZ559" s="31">
        <f t="shared" si="6017"/>
        <v>0</v>
      </c>
      <c r="GA559" s="31">
        <f t="shared" si="6018"/>
        <v>0</v>
      </c>
      <c r="GB559" s="31">
        <f t="shared" si="6019"/>
        <v>0</v>
      </c>
      <c r="GC559" s="31">
        <f t="shared" si="6020"/>
        <v>0</v>
      </c>
      <c r="GD559" s="31">
        <f t="shared" si="6021"/>
        <v>0</v>
      </c>
      <c r="GE559" s="97">
        <f t="shared" si="6022"/>
        <v>32</v>
      </c>
      <c r="GF559" s="98">
        <f t="shared" si="6023"/>
        <v>28</v>
      </c>
      <c r="GG559" s="31"/>
      <c r="GH559" s="31"/>
      <c r="GI559" s="31"/>
      <c r="GJ559" s="31"/>
      <c r="GL559" s="7"/>
      <c r="GM559" s="7"/>
      <c r="GN559" s="11"/>
      <c r="GO559" s="33"/>
      <c r="GP559" s="40"/>
      <c r="GR559" s="36"/>
    </row>
    <row r="560" spans="1:200" s="2" customFormat="1" ht="24.95" hidden="1" customHeight="1">
      <c r="A560" s="31"/>
      <c r="B560" s="44" t="s">
        <v>110</v>
      </c>
      <c r="C560" s="45" t="s">
        <v>111</v>
      </c>
      <c r="D560" s="45" t="s">
        <v>112</v>
      </c>
      <c r="E560" s="45" t="s">
        <v>113</v>
      </c>
      <c r="F560" s="45">
        <v>103</v>
      </c>
      <c r="G560" s="45">
        <v>1</v>
      </c>
      <c r="H560" s="45">
        <v>120</v>
      </c>
      <c r="I560" s="45">
        <v>1</v>
      </c>
      <c r="J560" s="45">
        <v>1</v>
      </c>
      <c r="K560" s="45">
        <v>1</v>
      </c>
      <c r="L560" s="44">
        <v>34</v>
      </c>
      <c r="M560" s="99">
        <f t="shared" si="5943"/>
        <v>34</v>
      </c>
      <c r="N560" s="62"/>
      <c r="O560" s="58">
        <f t="shared" si="6024"/>
        <v>0</v>
      </c>
      <c r="P560" s="62"/>
      <c r="Q560" s="58">
        <f t="shared" si="5945"/>
        <v>0</v>
      </c>
      <c r="R560" s="62"/>
      <c r="S560" s="58">
        <f t="shared" si="6025"/>
        <v>0</v>
      </c>
      <c r="T560" s="62">
        <v>34</v>
      </c>
      <c r="U560" s="58">
        <f t="shared" si="5947"/>
        <v>34</v>
      </c>
      <c r="V560" s="62"/>
      <c r="W560" s="58">
        <f t="shared" si="5948"/>
        <v>0</v>
      </c>
      <c r="X560" s="51">
        <f t="shared" ref="X560:X561" si="6027">SUM(K560*AX560*2+K560*AZ560*2)</f>
        <v>0</v>
      </c>
      <c r="Y560" s="51">
        <v>2</v>
      </c>
      <c r="Z560" s="62"/>
      <c r="AA560" s="58"/>
      <c r="AB560" s="62"/>
      <c r="AC560" s="51">
        <f t="shared" ref="AC560:AC561" si="6028">SUM(AB560)*3*H560/5</f>
        <v>0</v>
      </c>
      <c r="AD560" s="62"/>
      <c r="AE560" s="100">
        <f t="shared" si="5951"/>
        <v>0</v>
      </c>
      <c r="AF560" s="62"/>
      <c r="AG560" s="52">
        <f t="shared" si="5952"/>
        <v>0</v>
      </c>
      <c r="AH560" s="62"/>
      <c r="AI560" s="51">
        <f t="shared" si="5953"/>
        <v>0</v>
      </c>
      <c r="AJ560" s="62"/>
      <c r="AK560" s="51">
        <f t="shared" si="5954"/>
        <v>0</v>
      </c>
      <c r="AL560" s="62"/>
      <c r="AM560" s="58">
        <f t="shared" ref="AM560:AM561" si="6029">SUM(AL560*H560)</f>
        <v>0</v>
      </c>
      <c r="AN560" s="62"/>
      <c r="AO560" s="58">
        <f t="shared" si="5955"/>
        <v>0</v>
      </c>
      <c r="AP560" s="62"/>
      <c r="AQ560" s="51">
        <f t="shared" si="5956"/>
        <v>0</v>
      </c>
      <c r="AR560" s="62">
        <v>1</v>
      </c>
      <c r="AS560" s="51">
        <f t="shared" ref="AS560:AS561" si="6030">AR560*K560*6</f>
        <v>6</v>
      </c>
      <c r="AT560" s="63"/>
      <c r="AU560" s="52"/>
      <c r="AV560" s="63"/>
      <c r="AW560" s="52"/>
      <c r="AX560" s="63"/>
      <c r="AY560" s="52"/>
      <c r="AZ560" s="63"/>
      <c r="BA560" s="52"/>
      <c r="BB560" s="63"/>
      <c r="BC560" s="52"/>
      <c r="BD560" s="63"/>
      <c r="BE560" s="52"/>
      <c r="BF560" s="52"/>
      <c r="BG560" s="52">
        <f t="shared" si="5958"/>
        <v>42</v>
      </c>
      <c r="BH560" s="52">
        <f t="shared" si="5959"/>
        <v>40</v>
      </c>
      <c r="BI560" s="31"/>
      <c r="BJ560" s="31"/>
      <c r="BK560" s="31"/>
      <c r="BL560" s="31"/>
      <c r="BM560" s="31"/>
      <c r="BN560" s="44" t="s">
        <v>110</v>
      </c>
      <c r="BO560" s="45" t="s">
        <v>111</v>
      </c>
      <c r="BP560" s="45" t="s">
        <v>112</v>
      </c>
      <c r="BQ560" s="45" t="s">
        <v>113</v>
      </c>
      <c r="BR560" s="45">
        <v>103</v>
      </c>
      <c r="BS560" s="45">
        <v>2</v>
      </c>
      <c r="BT560" s="45">
        <v>120</v>
      </c>
      <c r="BU560" s="45">
        <v>1</v>
      </c>
      <c r="BV560" s="45">
        <v>1</v>
      </c>
      <c r="BW560" s="45">
        <v>1</v>
      </c>
      <c r="BX560" s="44">
        <v>64</v>
      </c>
      <c r="BY560" s="99">
        <f t="shared" si="5960"/>
        <v>64</v>
      </c>
      <c r="BZ560" s="62"/>
      <c r="CA560" s="58">
        <f t="shared" si="5961"/>
        <v>0</v>
      </c>
      <c r="CB560" s="62"/>
      <c r="CC560" s="58">
        <f t="shared" si="5962"/>
        <v>0</v>
      </c>
      <c r="CD560" s="62"/>
      <c r="CE560" s="58">
        <f t="shared" si="5963"/>
        <v>0</v>
      </c>
      <c r="CF560" s="62">
        <v>64</v>
      </c>
      <c r="CG560" s="58">
        <f t="shared" si="5964"/>
        <v>64</v>
      </c>
      <c r="CH560" s="62"/>
      <c r="CI560" s="58">
        <f t="shared" si="5965"/>
        <v>0</v>
      </c>
      <c r="CJ560" s="51">
        <v>2</v>
      </c>
      <c r="CK560" s="51">
        <v>2</v>
      </c>
      <c r="CL560" s="62"/>
      <c r="CM560" s="58"/>
      <c r="CN560" s="62"/>
      <c r="CO560" s="51">
        <f t="shared" si="5967"/>
        <v>0</v>
      </c>
      <c r="CP560" s="62"/>
      <c r="CQ560" s="100">
        <f t="shared" si="5968"/>
        <v>0</v>
      </c>
      <c r="CR560" s="62"/>
      <c r="CS560" s="52">
        <f t="shared" si="5969"/>
        <v>0</v>
      </c>
      <c r="CT560" s="62"/>
      <c r="CU560" s="51">
        <f t="shared" si="5970"/>
        <v>0</v>
      </c>
      <c r="CV560" s="62"/>
      <c r="CW560" s="51">
        <f t="shared" ref="CW560:CW561" si="6031">SUM(CV560*BT560*2/3)</f>
        <v>0</v>
      </c>
      <c r="CX560" s="62"/>
      <c r="CY560" s="58">
        <f t="shared" ref="CY560" si="6032">SUM(CX560*BT560)</f>
        <v>0</v>
      </c>
      <c r="CZ560" s="62"/>
      <c r="DA560" s="58">
        <f t="shared" ref="DA560:DA562" si="6033">SUM(CZ560*BV560)</f>
        <v>0</v>
      </c>
      <c r="DB560" s="62"/>
      <c r="DC560" s="51">
        <f t="shared" si="5973"/>
        <v>0</v>
      </c>
      <c r="DD560" s="62"/>
      <c r="DE560" s="51"/>
      <c r="DF560" s="63"/>
      <c r="DG560" s="52"/>
      <c r="DH560" s="63"/>
      <c r="DI560" s="52"/>
      <c r="DJ560" s="63">
        <v>1</v>
      </c>
      <c r="DK560" s="52">
        <v>8</v>
      </c>
      <c r="DL560" s="63"/>
      <c r="DM560" s="52"/>
      <c r="DN560" s="63"/>
      <c r="DO560" s="52"/>
      <c r="DP560" s="63"/>
      <c r="DQ560" s="52"/>
      <c r="DR560" s="52"/>
      <c r="DS560" s="52">
        <f t="shared" si="5975"/>
        <v>76</v>
      </c>
      <c r="DT560" s="52">
        <f t="shared" si="5976"/>
        <v>74</v>
      </c>
      <c r="DU560" s="31"/>
      <c r="DV560" s="31"/>
      <c r="DW560" s="31"/>
      <c r="DX560" s="31"/>
      <c r="DY560" s="31"/>
      <c r="DZ560" s="52"/>
      <c r="EA560" s="103"/>
      <c r="EB560" s="101"/>
      <c r="EC560" s="31"/>
      <c r="ED560" s="31"/>
      <c r="EE560" s="31"/>
      <c r="EF560" s="31"/>
      <c r="EG560" s="31"/>
      <c r="EH560" s="31"/>
      <c r="EI560" s="31"/>
      <c r="EJ560" s="31">
        <f t="shared" si="5977"/>
        <v>50</v>
      </c>
      <c r="EK560" s="31">
        <f t="shared" si="5978"/>
        <v>42</v>
      </c>
      <c r="EL560" s="31">
        <f t="shared" si="6026"/>
        <v>0</v>
      </c>
      <c r="EM560" s="30">
        <f t="shared" si="5979"/>
        <v>0</v>
      </c>
      <c r="EN560" s="31">
        <f t="shared" si="5980"/>
        <v>0</v>
      </c>
      <c r="EO560" s="31">
        <f t="shared" si="5981"/>
        <v>0</v>
      </c>
      <c r="EP560" s="31">
        <f t="shared" si="5982"/>
        <v>0</v>
      </c>
      <c r="EQ560" s="31">
        <f t="shared" si="5983"/>
        <v>0</v>
      </c>
      <c r="ER560" s="31">
        <f t="shared" si="5984"/>
        <v>98</v>
      </c>
      <c r="ES560" s="31">
        <f t="shared" si="5985"/>
        <v>98</v>
      </c>
      <c r="ET560" s="31">
        <f t="shared" si="5986"/>
        <v>0</v>
      </c>
      <c r="EU560" s="31">
        <f t="shared" si="5987"/>
        <v>0</v>
      </c>
      <c r="EV560" s="31">
        <f t="shared" si="5988"/>
        <v>2</v>
      </c>
      <c r="EW560" s="30">
        <f t="shared" si="5989"/>
        <v>4</v>
      </c>
      <c r="EX560" s="31">
        <f t="shared" si="5990"/>
        <v>0</v>
      </c>
      <c r="EY560" s="31">
        <f t="shared" si="5991"/>
        <v>0</v>
      </c>
      <c r="EZ560" s="31">
        <f t="shared" si="5992"/>
        <v>0</v>
      </c>
      <c r="FA560" s="31">
        <f t="shared" si="5993"/>
        <v>0</v>
      </c>
      <c r="FB560" s="31">
        <f t="shared" si="5994"/>
        <v>0</v>
      </c>
      <c r="FC560" s="31">
        <f t="shared" si="5995"/>
        <v>0</v>
      </c>
      <c r="FD560" s="31">
        <f t="shared" si="5996"/>
        <v>0</v>
      </c>
      <c r="FE560" s="31">
        <f t="shared" si="5997"/>
        <v>0</v>
      </c>
      <c r="FF560" s="31">
        <f t="shared" si="5998"/>
        <v>0</v>
      </c>
      <c r="FG560" s="30">
        <f t="shared" si="5999"/>
        <v>0</v>
      </c>
      <c r="FH560" s="31">
        <f t="shared" si="6000"/>
        <v>0</v>
      </c>
      <c r="FI560" s="31">
        <f t="shared" si="6001"/>
        <v>0</v>
      </c>
      <c r="FJ560" s="31">
        <f t="shared" si="6002"/>
        <v>0</v>
      </c>
      <c r="FK560" s="31">
        <f t="shared" si="6003"/>
        <v>0</v>
      </c>
      <c r="FL560" s="31">
        <f t="shared" si="6004"/>
        <v>0</v>
      </c>
      <c r="FM560" s="31">
        <f t="shared" si="6005"/>
        <v>0</v>
      </c>
      <c r="FN560" s="31">
        <f t="shared" si="6006"/>
        <v>0</v>
      </c>
      <c r="FO560" s="31">
        <f t="shared" si="6007"/>
        <v>0</v>
      </c>
      <c r="FP560" s="31">
        <f t="shared" si="6008"/>
        <v>1</v>
      </c>
      <c r="FQ560" s="31">
        <f t="shared" si="6009"/>
        <v>6</v>
      </c>
      <c r="FR560" s="31"/>
      <c r="FS560" s="31">
        <f t="shared" si="6010"/>
        <v>0</v>
      </c>
      <c r="FT560" s="31">
        <f t="shared" si="6011"/>
        <v>0</v>
      </c>
      <c r="FU560" s="31">
        <f t="shared" si="6012"/>
        <v>0</v>
      </c>
      <c r="FV560" s="31">
        <f t="shared" si="6013"/>
        <v>1</v>
      </c>
      <c r="FW560" s="31">
        <f t="shared" si="6014"/>
        <v>8</v>
      </c>
      <c r="FX560" s="31">
        <f t="shared" si="6015"/>
        <v>0</v>
      </c>
      <c r="FY560" s="31">
        <f t="shared" si="6016"/>
        <v>0</v>
      </c>
      <c r="FZ560" s="31">
        <f t="shared" si="6017"/>
        <v>0</v>
      </c>
      <c r="GA560" s="31">
        <f t="shared" si="6018"/>
        <v>0</v>
      </c>
      <c r="GB560" s="31">
        <f t="shared" si="6019"/>
        <v>0</v>
      </c>
      <c r="GC560" s="31">
        <f t="shared" si="6020"/>
        <v>0</v>
      </c>
      <c r="GD560" s="31">
        <f t="shared" si="6021"/>
        <v>0</v>
      </c>
      <c r="GE560" s="97">
        <f t="shared" si="6022"/>
        <v>118</v>
      </c>
      <c r="GF560" s="98">
        <f t="shared" si="6023"/>
        <v>114</v>
      </c>
      <c r="GG560" s="31"/>
      <c r="GH560" s="31"/>
      <c r="GI560" s="31"/>
      <c r="GJ560" s="31"/>
      <c r="GL560" s="7"/>
      <c r="GM560" s="7"/>
      <c r="GN560" s="11"/>
      <c r="GO560" s="33"/>
      <c r="GP560" s="40"/>
      <c r="GR560" s="36"/>
    </row>
    <row r="561" spans="1:200" s="2" customFormat="1" ht="24.95" hidden="1" customHeight="1">
      <c r="A561" s="31"/>
      <c r="B561" s="44" t="s">
        <v>110</v>
      </c>
      <c r="C561" s="45" t="s">
        <v>116</v>
      </c>
      <c r="D561" s="45" t="s">
        <v>112</v>
      </c>
      <c r="E561" s="45" t="s">
        <v>117</v>
      </c>
      <c r="F561" s="45">
        <v>109</v>
      </c>
      <c r="G561" s="45">
        <v>1</v>
      </c>
      <c r="H561" s="45">
        <v>80</v>
      </c>
      <c r="I561" s="45">
        <v>1</v>
      </c>
      <c r="J561" s="45">
        <v>1</v>
      </c>
      <c r="K561" s="45">
        <v>1</v>
      </c>
      <c r="L561" s="44">
        <v>14</v>
      </c>
      <c r="M561" s="99">
        <f t="shared" si="5943"/>
        <v>14</v>
      </c>
      <c r="N561" s="62"/>
      <c r="O561" s="58">
        <f t="shared" si="6024"/>
        <v>0</v>
      </c>
      <c r="P561" s="62"/>
      <c r="Q561" s="58">
        <f t="shared" si="5945"/>
        <v>0</v>
      </c>
      <c r="R561" s="62"/>
      <c r="S561" s="58">
        <f t="shared" si="6025"/>
        <v>0</v>
      </c>
      <c r="T561" s="62">
        <v>14</v>
      </c>
      <c r="U561" s="58">
        <f t="shared" si="5947"/>
        <v>14</v>
      </c>
      <c r="V561" s="62"/>
      <c r="W561" s="58">
        <f t="shared" si="5948"/>
        <v>0</v>
      </c>
      <c r="X561" s="51">
        <f t="shared" si="6027"/>
        <v>0</v>
      </c>
      <c r="Y561" s="51">
        <v>2</v>
      </c>
      <c r="Z561" s="62"/>
      <c r="AA561" s="58"/>
      <c r="AB561" s="62"/>
      <c r="AC561" s="51">
        <f t="shared" si="6028"/>
        <v>0</v>
      </c>
      <c r="AD561" s="62"/>
      <c r="AE561" s="100">
        <f t="shared" si="5951"/>
        <v>0</v>
      </c>
      <c r="AF561" s="62"/>
      <c r="AG561" s="52">
        <f t="shared" si="5952"/>
        <v>0</v>
      </c>
      <c r="AH561" s="62"/>
      <c r="AI561" s="51">
        <f t="shared" si="5953"/>
        <v>0</v>
      </c>
      <c r="AJ561" s="62"/>
      <c r="AK561" s="51">
        <f t="shared" si="5954"/>
        <v>0</v>
      </c>
      <c r="AL561" s="62"/>
      <c r="AM561" s="58">
        <f t="shared" si="6029"/>
        <v>0</v>
      </c>
      <c r="AN561" s="62"/>
      <c r="AO561" s="58">
        <f t="shared" si="5955"/>
        <v>0</v>
      </c>
      <c r="AP561" s="62"/>
      <c r="AQ561" s="51">
        <f t="shared" si="5956"/>
        <v>0</v>
      </c>
      <c r="AR561" s="62">
        <v>1</v>
      </c>
      <c r="AS561" s="51">
        <f t="shared" si="6030"/>
        <v>6</v>
      </c>
      <c r="AT561" s="63"/>
      <c r="AU561" s="52"/>
      <c r="AV561" s="63"/>
      <c r="AW561" s="52"/>
      <c r="AX561" s="63"/>
      <c r="AY561" s="52"/>
      <c r="AZ561" s="63"/>
      <c r="BA561" s="52"/>
      <c r="BB561" s="63"/>
      <c r="BC561" s="52"/>
      <c r="BD561" s="63"/>
      <c r="BE561" s="52"/>
      <c r="BF561" s="52"/>
      <c r="BG561" s="52">
        <f t="shared" si="5958"/>
        <v>22</v>
      </c>
      <c r="BH561" s="52">
        <f t="shared" si="5959"/>
        <v>20</v>
      </c>
      <c r="BI561" s="31"/>
      <c r="BJ561" s="31"/>
      <c r="BK561" s="31"/>
      <c r="BL561" s="31"/>
      <c r="BM561" s="31"/>
      <c r="BN561" s="44" t="s">
        <v>110</v>
      </c>
      <c r="BO561" s="45" t="s">
        <v>116</v>
      </c>
      <c r="BP561" s="45" t="s">
        <v>112</v>
      </c>
      <c r="BQ561" s="45" t="s">
        <v>117</v>
      </c>
      <c r="BR561" s="45">
        <v>109</v>
      </c>
      <c r="BS561" s="45">
        <v>2</v>
      </c>
      <c r="BT561" s="45">
        <v>80</v>
      </c>
      <c r="BU561" s="45">
        <v>1</v>
      </c>
      <c r="BV561" s="45">
        <v>1</v>
      </c>
      <c r="BW561" s="45">
        <v>1</v>
      </c>
      <c r="BX561" s="44">
        <v>56</v>
      </c>
      <c r="BY561" s="99">
        <f t="shared" si="5960"/>
        <v>56</v>
      </c>
      <c r="BZ561" s="62"/>
      <c r="CA561" s="58">
        <f t="shared" si="5961"/>
        <v>0</v>
      </c>
      <c r="CB561" s="62"/>
      <c r="CC561" s="58">
        <f t="shared" si="5962"/>
        <v>0</v>
      </c>
      <c r="CD561" s="62"/>
      <c r="CE561" s="58">
        <f t="shared" si="5963"/>
        <v>0</v>
      </c>
      <c r="CF561" s="62">
        <v>56</v>
      </c>
      <c r="CG561" s="58">
        <f t="shared" si="5964"/>
        <v>56</v>
      </c>
      <c r="CH561" s="62"/>
      <c r="CI561" s="58">
        <f t="shared" si="5965"/>
        <v>0</v>
      </c>
      <c r="CJ561" s="51">
        <v>2</v>
      </c>
      <c r="CK561" s="51">
        <v>2</v>
      </c>
      <c r="CL561" s="62"/>
      <c r="CM561" s="58"/>
      <c r="CN561" s="62"/>
      <c r="CO561" s="51">
        <f t="shared" si="5967"/>
        <v>0</v>
      </c>
      <c r="CP561" s="62"/>
      <c r="CQ561" s="100">
        <f t="shared" si="5968"/>
        <v>0</v>
      </c>
      <c r="CR561" s="62"/>
      <c r="CS561" s="52">
        <f t="shared" si="5969"/>
        <v>0</v>
      </c>
      <c r="CT561" s="62"/>
      <c r="CU561" s="51">
        <f t="shared" si="5970"/>
        <v>0</v>
      </c>
      <c r="CV561" s="62"/>
      <c r="CW561" s="51">
        <f t="shared" si="6031"/>
        <v>0</v>
      </c>
      <c r="CX561" s="62"/>
      <c r="CY561" s="58">
        <f>SUM(CX561*BT561)</f>
        <v>0</v>
      </c>
      <c r="CZ561" s="62"/>
      <c r="DA561" s="58">
        <f t="shared" si="6033"/>
        <v>0</v>
      </c>
      <c r="DB561" s="62"/>
      <c r="DC561" s="51">
        <f t="shared" si="5973"/>
        <v>0</v>
      </c>
      <c r="DD561" s="62"/>
      <c r="DE561" s="51"/>
      <c r="DF561" s="63"/>
      <c r="DG561" s="52"/>
      <c r="DH561" s="63"/>
      <c r="DI561" s="52"/>
      <c r="DJ561" s="63">
        <v>1</v>
      </c>
      <c r="DK561" s="52">
        <v>8</v>
      </c>
      <c r="DL561" s="63"/>
      <c r="DM561" s="52"/>
      <c r="DN561" s="63"/>
      <c r="DO561" s="52"/>
      <c r="DP561" s="63"/>
      <c r="DQ561" s="52"/>
      <c r="DR561" s="52"/>
      <c r="DS561" s="52">
        <f t="shared" si="5975"/>
        <v>68</v>
      </c>
      <c r="DT561" s="52">
        <f t="shared" si="5976"/>
        <v>66</v>
      </c>
      <c r="DU561" s="31"/>
      <c r="DV561" s="31"/>
      <c r="DW561" s="31"/>
      <c r="DX561" s="31"/>
      <c r="DY561" s="31"/>
      <c r="DZ561" s="52"/>
      <c r="EA561" s="101"/>
      <c r="EB561" s="103"/>
      <c r="EC561" s="31"/>
      <c r="ED561" s="31"/>
      <c r="EE561" s="31"/>
      <c r="EF561" s="31"/>
      <c r="EG561" s="31"/>
      <c r="EH561" s="31"/>
      <c r="EI561" s="31"/>
      <c r="EJ561" s="31">
        <f t="shared" si="5977"/>
        <v>78</v>
      </c>
      <c r="EK561" s="31">
        <f t="shared" si="5978"/>
        <v>78</v>
      </c>
      <c r="EL561" s="31">
        <f t="shared" si="6026"/>
        <v>0</v>
      </c>
      <c r="EM561" s="30">
        <f t="shared" si="5979"/>
        <v>0</v>
      </c>
      <c r="EN561" s="31">
        <f t="shared" si="5980"/>
        <v>0</v>
      </c>
      <c r="EO561" s="31">
        <f t="shared" si="5981"/>
        <v>0</v>
      </c>
      <c r="EP561" s="31">
        <f t="shared" si="5982"/>
        <v>0</v>
      </c>
      <c r="EQ561" s="31">
        <f t="shared" si="5983"/>
        <v>0</v>
      </c>
      <c r="ER561" s="31">
        <f t="shared" si="5984"/>
        <v>70</v>
      </c>
      <c r="ES561" s="31">
        <f t="shared" si="5985"/>
        <v>70</v>
      </c>
      <c r="ET561" s="31">
        <f t="shared" si="5986"/>
        <v>0</v>
      </c>
      <c r="EU561" s="31">
        <f t="shared" si="5987"/>
        <v>0</v>
      </c>
      <c r="EV561" s="31">
        <f t="shared" si="5988"/>
        <v>2</v>
      </c>
      <c r="EW561" s="30">
        <f t="shared" si="5989"/>
        <v>4</v>
      </c>
      <c r="EX561" s="31">
        <f t="shared" si="5990"/>
        <v>0</v>
      </c>
      <c r="EY561" s="31">
        <f t="shared" si="5991"/>
        <v>0</v>
      </c>
      <c r="EZ561" s="31">
        <f t="shared" si="5992"/>
        <v>0</v>
      </c>
      <c r="FA561" s="31">
        <f t="shared" si="5993"/>
        <v>0</v>
      </c>
      <c r="FB561" s="31">
        <f t="shared" si="5994"/>
        <v>0</v>
      </c>
      <c r="FC561" s="31">
        <f t="shared" si="5995"/>
        <v>0</v>
      </c>
      <c r="FD561" s="31">
        <f t="shared" si="5996"/>
        <v>0</v>
      </c>
      <c r="FE561" s="31">
        <f t="shared" si="5997"/>
        <v>0</v>
      </c>
      <c r="FF561" s="31">
        <f t="shared" si="5998"/>
        <v>0</v>
      </c>
      <c r="FG561" s="30">
        <f t="shared" si="5999"/>
        <v>0</v>
      </c>
      <c r="FH561" s="31">
        <f t="shared" si="6000"/>
        <v>0</v>
      </c>
      <c r="FI561" s="31">
        <f t="shared" si="6001"/>
        <v>0</v>
      </c>
      <c r="FJ561" s="31">
        <f t="shared" si="6002"/>
        <v>0</v>
      </c>
      <c r="FK561" s="31">
        <f t="shared" si="6003"/>
        <v>0</v>
      </c>
      <c r="FL561" s="31">
        <f t="shared" si="6004"/>
        <v>0</v>
      </c>
      <c r="FM561" s="31">
        <f t="shared" si="6005"/>
        <v>0</v>
      </c>
      <c r="FN561" s="31">
        <f t="shared" si="6006"/>
        <v>0</v>
      </c>
      <c r="FO561" s="31">
        <f t="shared" si="6007"/>
        <v>0</v>
      </c>
      <c r="FP561" s="31">
        <f t="shared" si="6008"/>
        <v>1</v>
      </c>
      <c r="FQ561" s="31">
        <f t="shared" si="6009"/>
        <v>6</v>
      </c>
      <c r="FR561" s="31"/>
      <c r="FS561" s="31">
        <f t="shared" si="6010"/>
        <v>0</v>
      </c>
      <c r="FT561" s="31">
        <f t="shared" si="6011"/>
        <v>0</v>
      </c>
      <c r="FU561" s="31">
        <f t="shared" si="6012"/>
        <v>0</v>
      </c>
      <c r="FV561" s="31">
        <f t="shared" si="6013"/>
        <v>1</v>
      </c>
      <c r="FW561" s="31">
        <f t="shared" si="6014"/>
        <v>8</v>
      </c>
      <c r="FX561" s="31">
        <f t="shared" si="6015"/>
        <v>0</v>
      </c>
      <c r="FY561" s="31">
        <f t="shared" si="6016"/>
        <v>0</v>
      </c>
      <c r="FZ561" s="31">
        <f t="shared" si="6017"/>
        <v>0</v>
      </c>
      <c r="GA561" s="31">
        <f t="shared" si="6018"/>
        <v>0</v>
      </c>
      <c r="GB561" s="31">
        <f t="shared" si="6019"/>
        <v>0</v>
      </c>
      <c r="GC561" s="31">
        <f t="shared" si="6020"/>
        <v>0</v>
      </c>
      <c r="GD561" s="31">
        <f t="shared" si="6021"/>
        <v>0</v>
      </c>
      <c r="GE561" s="97">
        <f t="shared" si="6022"/>
        <v>90</v>
      </c>
      <c r="GF561" s="98">
        <f t="shared" si="6023"/>
        <v>86</v>
      </c>
      <c r="GG561" s="31"/>
      <c r="GH561" s="31"/>
      <c r="GI561" s="31"/>
      <c r="GJ561" s="31"/>
      <c r="GL561" s="7"/>
      <c r="GM561" s="7"/>
      <c r="GN561" s="11"/>
      <c r="GO561" s="33"/>
      <c r="GP561" s="40"/>
      <c r="GR561" s="36"/>
    </row>
    <row r="562" spans="1:200" s="2" customFormat="1" ht="24.95" hidden="1" customHeight="1">
      <c r="A562" s="31"/>
      <c r="B562" s="102" t="s">
        <v>110</v>
      </c>
      <c r="C562" s="45" t="s">
        <v>116</v>
      </c>
      <c r="D562" s="45" t="s">
        <v>112</v>
      </c>
      <c r="E562" s="45" t="s">
        <v>166</v>
      </c>
      <c r="F562" s="45" t="s">
        <v>180</v>
      </c>
      <c r="G562" s="45">
        <v>7</v>
      </c>
      <c r="H562" s="45">
        <v>7</v>
      </c>
      <c r="I562" s="45">
        <v>1</v>
      </c>
      <c r="J562" s="45">
        <v>1</v>
      </c>
      <c r="K562" s="45">
        <v>1</v>
      </c>
      <c r="L562" s="104">
        <v>40</v>
      </c>
      <c r="M562" s="99">
        <f>SUM(N562+P562+R562+T562+V562)</f>
        <v>40</v>
      </c>
      <c r="N562" s="62"/>
      <c r="O562" s="58">
        <f>SUM(N562)*I562</f>
        <v>0</v>
      </c>
      <c r="P562" s="62"/>
      <c r="Q562" s="58">
        <f>J562*P562</f>
        <v>0</v>
      </c>
      <c r="R562" s="62">
        <v>40</v>
      </c>
      <c r="S562" s="58">
        <f>SUM(R562)*J562</f>
        <v>40</v>
      </c>
      <c r="T562" s="62"/>
      <c r="U562" s="58">
        <f>SUM(T562)*K562</f>
        <v>0</v>
      </c>
      <c r="V562" s="62"/>
      <c r="W562" s="58">
        <f>SUM(V562)*J562*5</f>
        <v>0</v>
      </c>
      <c r="X562" s="51">
        <f>SUM(K562*AX562*2+K562*AZ562*2)</f>
        <v>0</v>
      </c>
      <c r="Y562" s="51">
        <v>0</v>
      </c>
      <c r="Z562" s="62"/>
      <c r="AA562" s="58"/>
      <c r="AB562" s="62"/>
      <c r="AC562" s="51">
        <f>SUM(AB562)*3*H562/5</f>
        <v>0</v>
      </c>
      <c r="AD562" s="62"/>
      <c r="AE562" s="100">
        <f>SUM(AD562*H562*(30+4))</f>
        <v>0</v>
      </c>
      <c r="AF562" s="62"/>
      <c r="AG562" s="52">
        <f>SUM(AF562*H562*3)</f>
        <v>0</v>
      </c>
      <c r="AH562" s="62"/>
      <c r="AI562" s="51">
        <f>SUM(AH562*H562/3)</f>
        <v>0</v>
      </c>
      <c r="AJ562" s="62"/>
      <c r="AK562" s="51">
        <f>SUM(AJ562*H562*2/3)</f>
        <v>0</v>
      </c>
      <c r="AL562" s="62"/>
      <c r="AM562" s="58">
        <f>SUM(AL562*H562)</f>
        <v>0</v>
      </c>
      <c r="AN562" s="62"/>
      <c r="AO562" s="58">
        <f>SUM(AN562*J562)</f>
        <v>0</v>
      </c>
      <c r="AP562" s="62"/>
      <c r="AQ562" s="51">
        <f>SUM(AP562*H562*2)</f>
        <v>0</v>
      </c>
      <c r="AR562" s="62">
        <v>1</v>
      </c>
      <c r="AS562" s="51">
        <v>6</v>
      </c>
      <c r="AT562" s="63"/>
      <c r="AU562" s="52"/>
      <c r="AV562" s="63"/>
      <c r="AW562" s="52"/>
      <c r="AX562" s="63"/>
      <c r="AY562" s="52"/>
      <c r="AZ562" s="63"/>
      <c r="BA562" s="52"/>
      <c r="BB562" s="63"/>
      <c r="BC562" s="52"/>
      <c r="BD562" s="63"/>
      <c r="BE562" s="52"/>
      <c r="BF562" s="52"/>
      <c r="BG562" s="52">
        <f t="shared" si="5958"/>
        <v>46</v>
      </c>
      <c r="BH562" s="52">
        <f t="shared" si="5959"/>
        <v>46</v>
      </c>
      <c r="BI562" s="31"/>
      <c r="BJ562" s="31"/>
      <c r="BK562" s="31"/>
      <c r="BL562" s="31"/>
      <c r="BM562" s="31"/>
      <c r="BN562" s="44" t="s">
        <v>110</v>
      </c>
      <c r="BO562" s="45" t="s">
        <v>111</v>
      </c>
      <c r="BP562" s="45" t="s">
        <v>112</v>
      </c>
      <c r="BQ562" s="45" t="s">
        <v>113</v>
      </c>
      <c r="BR562" s="45">
        <v>202</v>
      </c>
      <c r="BS562" s="45">
        <v>4</v>
      </c>
      <c r="BT562" s="45">
        <v>169</v>
      </c>
      <c r="BU562" s="45">
        <v>1</v>
      </c>
      <c r="BV562" s="45">
        <v>1</v>
      </c>
      <c r="BW562" s="45">
        <v>1</v>
      </c>
      <c r="BX562" s="44">
        <v>70</v>
      </c>
      <c r="BY562" s="99">
        <f t="shared" si="5960"/>
        <v>64</v>
      </c>
      <c r="BZ562" s="62"/>
      <c r="CA562" s="58">
        <f t="shared" ref="CA562" si="6034">SUM(BZ562)*BU562</f>
        <v>0</v>
      </c>
      <c r="CB562" s="62"/>
      <c r="CC562" s="58">
        <f t="shared" si="5962"/>
        <v>0</v>
      </c>
      <c r="CD562" s="62">
        <v>58</v>
      </c>
      <c r="CE562" s="58">
        <f t="shared" ref="CE562" si="6035">SUM(CD562)*BV562</f>
        <v>58</v>
      </c>
      <c r="CF562" s="62">
        <v>6</v>
      </c>
      <c r="CG562" s="58">
        <f t="shared" ref="CG562" si="6036">SUM(CF562)*BW562</f>
        <v>6</v>
      </c>
      <c r="CH562" s="62"/>
      <c r="CI562" s="58">
        <f t="shared" si="5965"/>
        <v>0</v>
      </c>
      <c r="CJ562" s="51">
        <f t="shared" si="5966"/>
        <v>0</v>
      </c>
      <c r="CK562" s="51">
        <v>0</v>
      </c>
      <c r="CL562" s="62"/>
      <c r="CM562" s="58"/>
      <c r="CN562" s="62"/>
      <c r="CO562" s="51">
        <f t="shared" ref="CO562" si="6037">SUM(CN562)*3*BT562/5</f>
        <v>0</v>
      </c>
      <c r="CP562" s="62"/>
      <c r="CQ562" s="100">
        <f t="shared" si="5968"/>
        <v>0</v>
      </c>
      <c r="CR562" s="62"/>
      <c r="CS562" s="52">
        <f t="shared" si="5969"/>
        <v>0</v>
      </c>
      <c r="CT562" s="62"/>
      <c r="CU562" s="51">
        <f t="shared" si="5970"/>
        <v>0</v>
      </c>
      <c r="CV562" s="62"/>
      <c r="CW562" s="51">
        <f t="shared" ref="CW562" si="6038">SUM(CV562*BT562*2/3)</f>
        <v>0</v>
      </c>
      <c r="CX562" s="62"/>
      <c r="CY562" s="58">
        <f t="shared" ref="CY562" si="6039">SUM(CX562*BT562)</f>
        <v>0</v>
      </c>
      <c r="CZ562" s="62"/>
      <c r="DA562" s="58">
        <f t="shared" si="6033"/>
        <v>0</v>
      </c>
      <c r="DB562" s="62"/>
      <c r="DC562" s="51">
        <f t="shared" si="5973"/>
        <v>0</v>
      </c>
      <c r="DD562" s="62">
        <v>1</v>
      </c>
      <c r="DE562" s="51">
        <f>DD562*BW562*6</f>
        <v>6</v>
      </c>
      <c r="DF562" s="63"/>
      <c r="DG562" s="52"/>
      <c r="DH562" s="63"/>
      <c r="DI562" s="52"/>
      <c r="DJ562" s="63"/>
      <c r="DK562" s="52"/>
      <c r="DL562" s="63"/>
      <c r="DM562" s="52"/>
      <c r="DN562" s="63"/>
      <c r="DO562" s="52"/>
      <c r="DP562" s="63"/>
      <c r="DQ562" s="52"/>
      <c r="DR562" s="52"/>
      <c r="DS562" s="52">
        <f t="shared" si="5975"/>
        <v>70</v>
      </c>
      <c r="DT562" s="52">
        <f t="shared" si="5976"/>
        <v>70</v>
      </c>
      <c r="DU562" s="31"/>
      <c r="DV562" s="31"/>
      <c r="DW562" s="31"/>
      <c r="DX562" s="31"/>
      <c r="DY562" s="31"/>
      <c r="DZ562" s="52"/>
      <c r="EA562" s="101"/>
      <c r="EB562" s="103"/>
      <c r="EC562" s="31"/>
      <c r="ED562" s="31"/>
      <c r="EE562" s="31"/>
      <c r="EF562" s="31"/>
      <c r="EG562" s="31"/>
      <c r="EH562" s="31"/>
      <c r="EI562" s="31"/>
      <c r="EJ562" s="31">
        <f t="shared" si="5977"/>
        <v>96</v>
      </c>
      <c r="EK562" s="31">
        <f t="shared" si="5978"/>
        <v>96</v>
      </c>
      <c r="EL562" s="31">
        <f t="shared" si="6026"/>
        <v>0</v>
      </c>
      <c r="EM562" s="30">
        <f t="shared" si="5979"/>
        <v>0</v>
      </c>
      <c r="EN562" s="31">
        <f t="shared" si="5980"/>
        <v>0</v>
      </c>
      <c r="EO562" s="31">
        <f t="shared" si="5981"/>
        <v>0</v>
      </c>
      <c r="EP562" s="31">
        <f t="shared" si="5982"/>
        <v>98</v>
      </c>
      <c r="EQ562" s="31">
        <f t="shared" si="5983"/>
        <v>98</v>
      </c>
      <c r="ER562" s="31">
        <f t="shared" si="5984"/>
        <v>6</v>
      </c>
      <c r="ES562" s="31">
        <f t="shared" si="5985"/>
        <v>6</v>
      </c>
      <c r="ET562" s="31">
        <f t="shared" si="5986"/>
        <v>0</v>
      </c>
      <c r="EU562" s="31">
        <f t="shared" si="5987"/>
        <v>0</v>
      </c>
      <c r="EV562" s="31">
        <f t="shared" si="5988"/>
        <v>0</v>
      </c>
      <c r="EW562" s="30">
        <f t="shared" si="5989"/>
        <v>0</v>
      </c>
      <c r="EX562" s="31">
        <f t="shared" si="5990"/>
        <v>0</v>
      </c>
      <c r="EY562" s="31">
        <f t="shared" si="5991"/>
        <v>0</v>
      </c>
      <c r="EZ562" s="31">
        <f t="shared" si="5992"/>
        <v>0</v>
      </c>
      <c r="FA562" s="31">
        <f t="shared" si="5993"/>
        <v>0</v>
      </c>
      <c r="FB562" s="31">
        <f t="shared" si="5994"/>
        <v>0</v>
      </c>
      <c r="FC562" s="31">
        <f t="shared" si="5995"/>
        <v>0</v>
      </c>
      <c r="FD562" s="31">
        <f t="shared" si="5996"/>
        <v>0</v>
      </c>
      <c r="FE562" s="31">
        <f t="shared" si="5997"/>
        <v>0</v>
      </c>
      <c r="FF562" s="31">
        <f t="shared" si="5998"/>
        <v>0</v>
      </c>
      <c r="FG562" s="30">
        <f t="shared" si="5999"/>
        <v>0</v>
      </c>
      <c r="FH562" s="31">
        <f t="shared" si="6000"/>
        <v>0</v>
      </c>
      <c r="FI562" s="31">
        <f t="shared" si="6001"/>
        <v>0</v>
      </c>
      <c r="FJ562" s="31">
        <f t="shared" si="6002"/>
        <v>0</v>
      </c>
      <c r="FK562" s="31">
        <f t="shared" si="6003"/>
        <v>0</v>
      </c>
      <c r="FL562" s="31">
        <f t="shared" si="6004"/>
        <v>0</v>
      </c>
      <c r="FM562" s="31">
        <f t="shared" si="6005"/>
        <v>0</v>
      </c>
      <c r="FN562" s="31">
        <f t="shared" si="6006"/>
        <v>0</v>
      </c>
      <c r="FO562" s="31">
        <f t="shared" si="6007"/>
        <v>0</v>
      </c>
      <c r="FP562" s="31">
        <f t="shared" si="6008"/>
        <v>2</v>
      </c>
      <c r="FQ562" s="31">
        <f t="shared" si="6009"/>
        <v>12</v>
      </c>
      <c r="FR562" s="31"/>
      <c r="FS562" s="31">
        <f t="shared" si="6010"/>
        <v>0</v>
      </c>
      <c r="FT562" s="31">
        <f t="shared" si="6011"/>
        <v>0</v>
      </c>
      <c r="FU562" s="31">
        <f t="shared" si="6012"/>
        <v>0</v>
      </c>
      <c r="FV562" s="31">
        <f t="shared" si="6013"/>
        <v>0</v>
      </c>
      <c r="FW562" s="31">
        <f t="shared" si="6014"/>
        <v>0</v>
      </c>
      <c r="FX562" s="31">
        <f t="shared" si="6015"/>
        <v>0</v>
      </c>
      <c r="FY562" s="31">
        <f t="shared" si="6016"/>
        <v>0</v>
      </c>
      <c r="FZ562" s="31">
        <f t="shared" si="6017"/>
        <v>0</v>
      </c>
      <c r="GA562" s="31">
        <f t="shared" si="6018"/>
        <v>0</v>
      </c>
      <c r="GB562" s="31">
        <f t="shared" si="6019"/>
        <v>0</v>
      </c>
      <c r="GC562" s="31">
        <f t="shared" si="6020"/>
        <v>0</v>
      </c>
      <c r="GD562" s="31">
        <f t="shared" si="6021"/>
        <v>0</v>
      </c>
      <c r="GE562" s="97">
        <f t="shared" si="6022"/>
        <v>116</v>
      </c>
      <c r="GF562" s="98">
        <f t="shared" si="6023"/>
        <v>116</v>
      </c>
      <c r="GG562" s="31"/>
      <c r="GH562" s="31"/>
      <c r="GI562" s="31"/>
      <c r="GJ562" s="31"/>
      <c r="GL562" s="7"/>
      <c r="GM562" s="7"/>
      <c r="GN562" s="11"/>
      <c r="GO562" s="33"/>
      <c r="GP562" s="40"/>
      <c r="GR562" s="36"/>
    </row>
    <row r="563" spans="1:200" s="2" customFormat="1" ht="24.95" hidden="1" customHeight="1">
      <c r="A563" s="31"/>
      <c r="B563" s="102" t="s">
        <v>110</v>
      </c>
      <c r="C563" s="45" t="s">
        <v>111</v>
      </c>
      <c r="D563" s="45" t="s">
        <v>112</v>
      </c>
      <c r="E563" s="45" t="s">
        <v>113</v>
      </c>
      <c r="F563" s="45">
        <v>303</v>
      </c>
      <c r="G563" s="45">
        <v>5</v>
      </c>
      <c r="H563" s="45">
        <v>123</v>
      </c>
      <c r="I563" s="45">
        <v>1</v>
      </c>
      <c r="J563" s="45">
        <v>1</v>
      </c>
      <c r="K563" s="45">
        <v>1</v>
      </c>
      <c r="L563" s="104">
        <v>44</v>
      </c>
      <c r="M563" s="99">
        <f t="shared" ref="M563:M564" si="6040">SUM(N563+P563+R563+T563+V563)</f>
        <v>44</v>
      </c>
      <c r="N563" s="62"/>
      <c r="O563" s="58">
        <f t="shared" ref="O563" si="6041">SUM(N563)*I563</f>
        <v>0</v>
      </c>
      <c r="P563" s="62"/>
      <c r="Q563" s="58">
        <f t="shared" ref="Q563:Q569" si="6042">J563*P563</f>
        <v>0</v>
      </c>
      <c r="R563" s="62">
        <v>38</v>
      </c>
      <c r="S563" s="58">
        <f t="shared" ref="S563" si="6043">SUM(R563)*J563</f>
        <v>38</v>
      </c>
      <c r="T563" s="62">
        <v>6</v>
      </c>
      <c r="U563" s="58">
        <f t="shared" ref="U563:U564" si="6044">SUM(T563)*K563</f>
        <v>6</v>
      </c>
      <c r="V563" s="62"/>
      <c r="W563" s="58">
        <f t="shared" ref="W563:W564" si="6045">SUM(V563)*J563*5</f>
        <v>0</v>
      </c>
      <c r="X563" s="51">
        <f t="shared" ref="X563:X564" si="6046">SUM(K563*AX563*2+K563*AZ563*2)</f>
        <v>0</v>
      </c>
      <c r="Y563" s="51">
        <v>0</v>
      </c>
      <c r="Z563" s="62"/>
      <c r="AA563" s="58"/>
      <c r="AB563" s="62"/>
      <c r="AC563" s="51">
        <f t="shared" ref="AC563:AC564" si="6047">SUM(AB563)*3*H563/5</f>
        <v>0</v>
      </c>
      <c r="AD563" s="62"/>
      <c r="AE563" s="100">
        <f t="shared" ref="AE563:AE564" si="6048">SUM(AD563*H563*(30+4))</f>
        <v>0</v>
      </c>
      <c r="AF563" s="62"/>
      <c r="AG563" s="52">
        <f t="shared" ref="AG563:AG564" si="6049">SUM(AF563*H563*3)</f>
        <v>0</v>
      </c>
      <c r="AH563" s="62"/>
      <c r="AI563" s="51">
        <f t="shared" ref="AI563:AI564" si="6050">SUM(AH563*H563/3)</f>
        <v>0</v>
      </c>
      <c r="AJ563" s="62"/>
      <c r="AK563" s="51">
        <f t="shared" ref="AK563:AK564" si="6051">SUM(AJ563*H563*2/3)</f>
        <v>0</v>
      </c>
      <c r="AL563" s="62"/>
      <c r="AM563" s="58">
        <f t="shared" ref="AM563" si="6052">SUM(AL563*H563)</f>
        <v>0</v>
      </c>
      <c r="AN563" s="62"/>
      <c r="AO563" s="58">
        <f t="shared" ref="AO563:AO564" si="6053">SUM(AN563*J563)</f>
        <v>0</v>
      </c>
      <c r="AP563" s="62"/>
      <c r="AQ563" s="51">
        <f t="shared" ref="AQ563:AQ564" si="6054">SUM(AP563*H563*2)</f>
        <v>0</v>
      </c>
      <c r="AR563" s="62">
        <v>1</v>
      </c>
      <c r="AS563" s="51">
        <f>AR563*K563*6</f>
        <v>6</v>
      </c>
      <c r="AT563" s="63"/>
      <c r="AU563" s="52"/>
      <c r="AV563" s="63"/>
      <c r="AW563" s="52"/>
      <c r="AX563" s="63"/>
      <c r="AY563" s="52"/>
      <c r="AZ563" s="63"/>
      <c r="BA563" s="52"/>
      <c r="BB563" s="63"/>
      <c r="BC563" s="52"/>
      <c r="BD563" s="63"/>
      <c r="BE563" s="52"/>
      <c r="BF563" s="52"/>
      <c r="BG563" s="52">
        <f t="shared" si="5958"/>
        <v>50</v>
      </c>
      <c r="BH563" s="52">
        <f t="shared" si="5959"/>
        <v>50</v>
      </c>
      <c r="BI563" s="31"/>
      <c r="BJ563" s="31"/>
      <c r="BK563" s="31"/>
      <c r="BL563" s="31"/>
      <c r="BM563" s="31"/>
      <c r="BN563" s="44" t="s">
        <v>110</v>
      </c>
      <c r="BO563" s="45" t="s">
        <v>111</v>
      </c>
      <c r="BP563" s="45" t="s">
        <v>112</v>
      </c>
      <c r="BQ563" s="45" t="s">
        <v>113</v>
      </c>
      <c r="BR563" s="45">
        <v>303</v>
      </c>
      <c r="BS563" s="45">
        <v>6</v>
      </c>
      <c r="BT563" s="45">
        <v>123</v>
      </c>
      <c r="BU563" s="45">
        <v>1</v>
      </c>
      <c r="BV563" s="45">
        <v>1</v>
      </c>
      <c r="BW563" s="45">
        <v>1</v>
      </c>
      <c r="BX563" s="104">
        <v>64</v>
      </c>
      <c r="BY563" s="99">
        <f>SUM(BZ563+CB563+CD563+CF563+CH563)</f>
        <v>64</v>
      </c>
      <c r="BZ563" s="62"/>
      <c r="CA563" s="58">
        <f>SUM(BZ563)*BU563</f>
        <v>0</v>
      </c>
      <c r="CB563" s="62"/>
      <c r="CC563" s="58">
        <f>BV563*CB563</f>
        <v>0</v>
      </c>
      <c r="CD563" s="62">
        <v>58</v>
      </c>
      <c r="CE563" s="58">
        <f>SUM(CD563)*BV563</f>
        <v>58</v>
      </c>
      <c r="CF563" s="62">
        <v>6</v>
      </c>
      <c r="CG563" s="58">
        <f>SUM(CF563)*BW563</f>
        <v>6</v>
      </c>
      <c r="CH563" s="62"/>
      <c r="CI563" s="58">
        <f>SUM(CH563)*BV563*5</f>
        <v>0</v>
      </c>
      <c r="CJ563" s="51">
        <f>SUM(BW563*DJ563*2+BW563*DL563*2)</f>
        <v>0</v>
      </c>
      <c r="CK563" s="51">
        <v>0</v>
      </c>
      <c r="CL563" s="62"/>
      <c r="CM563" s="58"/>
      <c r="CN563" s="62"/>
      <c r="CO563" s="51">
        <f>SUM(CN563)*3*BT563/5</f>
        <v>0</v>
      </c>
      <c r="CP563" s="62"/>
      <c r="CQ563" s="100">
        <f>SUM(CP563*BT563*(30+4))</f>
        <v>0</v>
      </c>
      <c r="CR563" s="62"/>
      <c r="CS563" s="52">
        <f>SUM(CR563*BT563*3)</f>
        <v>0</v>
      </c>
      <c r="CT563" s="62"/>
      <c r="CU563" s="51">
        <f>SUM(CT563*BT563/3)</f>
        <v>0</v>
      </c>
      <c r="CV563" s="62"/>
      <c r="CW563" s="51">
        <f>SUM(CV563*BT563*2/3)</f>
        <v>0</v>
      </c>
      <c r="CX563" s="62"/>
      <c r="CY563" s="58">
        <f>SUM(CX563*BT563)</f>
        <v>0</v>
      </c>
      <c r="CZ563" s="62"/>
      <c r="DA563" s="58">
        <f>SUM(CZ563*BV563)</f>
        <v>0</v>
      </c>
      <c r="DB563" s="62"/>
      <c r="DC563" s="51">
        <f>SUM(DB563*BT563*2)</f>
        <v>0</v>
      </c>
      <c r="DD563" s="62">
        <v>1</v>
      </c>
      <c r="DE563" s="51">
        <f>DD563*BW563*6</f>
        <v>6</v>
      </c>
      <c r="DF563" s="63"/>
      <c r="DG563" s="52"/>
      <c r="DH563" s="63"/>
      <c r="DI563" s="52"/>
      <c r="DJ563" s="63"/>
      <c r="DK563" s="52"/>
      <c r="DL563" s="63"/>
      <c r="DM563" s="52"/>
      <c r="DN563" s="63"/>
      <c r="DO563" s="52"/>
      <c r="DP563" s="63"/>
      <c r="DQ563" s="52"/>
      <c r="DR563" s="52"/>
      <c r="DS563" s="52">
        <f t="shared" si="5975"/>
        <v>70</v>
      </c>
      <c r="DT563" s="52">
        <f t="shared" si="5976"/>
        <v>70</v>
      </c>
      <c r="DU563" s="31"/>
      <c r="DV563" s="31"/>
      <c r="DW563" s="31"/>
      <c r="DX563" s="31"/>
      <c r="DY563" s="31"/>
      <c r="DZ563" s="52"/>
      <c r="EA563" s="101"/>
      <c r="EB563" s="101"/>
      <c r="EC563" s="31"/>
      <c r="ED563" s="31"/>
      <c r="EE563" s="31"/>
      <c r="EF563" s="31"/>
      <c r="EG563" s="31"/>
      <c r="EH563" s="31"/>
      <c r="EI563" s="31"/>
      <c r="EJ563" s="31">
        <f t="shared" si="5977"/>
        <v>114</v>
      </c>
      <c r="EK563" s="31">
        <f t="shared" si="5978"/>
        <v>108</v>
      </c>
      <c r="EL563" s="31">
        <f t="shared" si="6026"/>
        <v>0</v>
      </c>
      <c r="EM563" s="30">
        <f t="shared" si="5979"/>
        <v>0</v>
      </c>
      <c r="EN563" s="31">
        <f t="shared" si="5980"/>
        <v>0</v>
      </c>
      <c r="EO563" s="31">
        <f t="shared" si="5981"/>
        <v>0</v>
      </c>
      <c r="EP563" s="31">
        <f t="shared" si="5982"/>
        <v>96</v>
      </c>
      <c r="EQ563" s="31">
        <f t="shared" si="5983"/>
        <v>96</v>
      </c>
      <c r="ER563" s="31">
        <f t="shared" si="5984"/>
        <v>12</v>
      </c>
      <c r="ES563" s="31">
        <f t="shared" si="5985"/>
        <v>12</v>
      </c>
      <c r="ET563" s="31">
        <f t="shared" si="5986"/>
        <v>0</v>
      </c>
      <c r="EU563" s="31">
        <f t="shared" si="5987"/>
        <v>0</v>
      </c>
      <c r="EV563" s="31">
        <f t="shared" si="5988"/>
        <v>0</v>
      </c>
      <c r="EW563" s="30">
        <f t="shared" si="5989"/>
        <v>0</v>
      </c>
      <c r="EX563" s="31">
        <f t="shared" si="5990"/>
        <v>0</v>
      </c>
      <c r="EY563" s="31">
        <f t="shared" si="5991"/>
        <v>0</v>
      </c>
      <c r="EZ563" s="31">
        <f t="shared" si="5992"/>
        <v>0</v>
      </c>
      <c r="FA563" s="31">
        <f t="shared" si="5993"/>
        <v>0</v>
      </c>
      <c r="FB563" s="31">
        <f t="shared" si="5994"/>
        <v>0</v>
      </c>
      <c r="FC563" s="31">
        <f t="shared" si="5995"/>
        <v>0</v>
      </c>
      <c r="FD563" s="31">
        <f t="shared" si="5996"/>
        <v>0</v>
      </c>
      <c r="FE563" s="31">
        <f t="shared" si="5997"/>
        <v>0</v>
      </c>
      <c r="FF563" s="31">
        <f t="shared" si="5998"/>
        <v>0</v>
      </c>
      <c r="FG563" s="30">
        <f t="shared" si="5999"/>
        <v>0</v>
      </c>
      <c r="FH563" s="31">
        <f t="shared" si="6000"/>
        <v>0</v>
      </c>
      <c r="FI563" s="31">
        <f t="shared" si="6001"/>
        <v>0</v>
      </c>
      <c r="FJ563" s="31">
        <f t="shared" si="6002"/>
        <v>0</v>
      </c>
      <c r="FK563" s="31">
        <f t="shared" si="6003"/>
        <v>0</v>
      </c>
      <c r="FL563" s="31">
        <f t="shared" si="6004"/>
        <v>0</v>
      </c>
      <c r="FM563" s="31">
        <f t="shared" si="6005"/>
        <v>0</v>
      </c>
      <c r="FN563" s="31">
        <f t="shared" si="6006"/>
        <v>0</v>
      </c>
      <c r="FO563" s="31">
        <f t="shared" si="6007"/>
        <v>0</v>
      </c>
      <c r="FP563" s="31">
        <f t="shared" si="6008"/>
        <v>2</v>
      </c>
      <c r="FQ563" s="31">
        <f t="shared" si="6009"/>
        <v>12</v>
      </c>
      <c r="FR563" s="31"/>
      <c r="FS563" s="31">
        <f t="shared" si="6010"/>
        <v>0</v>
      </c>
      <c r="FT563" s="31">
        <f t="shared" si="6011"/>
        <v>0</v>
      </c>
      <c r="FU563" s="31">
        <f t="shared" si="6012"/>
        <v>0</v>
      </c>
      <c r="FV563" s="31">
        <f t="shared" si="6013"/>
        <v>0</v>
      </c>
      <c r="FW563" s="31">
        <f t="shared" si="6014"/>
        <v>0</v>
      </c>
      <c r="FX563" s="31">
        <f t="shared" si="6015"/>
        <v>0</v>
      </c>
      <c r="FY563" s="31">
        <f t="shared" si="6016"/>
        <v>0</v>
      </c>
      <c r="FZ563" s="31">
        <f t="shared" si="6017"/>
        <v>0</v>
      </c>
      <c r="GA563" s="31">
        <f t="shared" si="6018"/>
        <v>0</v>
      </c>
      <c r="GB563" s="31">
        <f t="shared" si="6019"/>
        <v>0</v>
      </c>
      <c r="GC563" s="31">
        <f t="shared" si="6020"/>
        <v>0</v>
      </c>
      <c r="GD563" s="31">
        <f t="shared" si="6021"/>
        <v>0</v>
      </c>
      <c r="GE563" s="97">
        <f t="shared" si="6022"/>
        <v>120</v>
      </c>
      <c r="GF563" s="98">
        <f t="shared" si="6023"/>
        <v>120</v>
      </c>
      <c r="GG563" s="31"/>
      <c r="GH563" s="31"/>
      <c r="GI563" s="31"/>
      <c r="GJ563" s="31"/>
      <c r="GL563" s="7"/>
      <c r="GM563" s="7"/>
      <c r="GN563" s="11"/>
      <c r="GO563" s="33"/>
      <c r="GP563" s="40"/>
      <c r="GR563" s="36"/>
    </row>
    <row r="564" spans="1:200" s="2" customFormat="1" ht="24.95" hidden="1" customHeight="1">
      <c r="A564" s="31"/>
      <c r="B564" s="44" t="s">
        <v>110</v>
      </c>
      <c r="C564" s="45" t="s">
        <v>111</v>
      </c>
      <c r="D564" s="45" t="s">
        <v>112</v>
      </c>
      <c r="E564" s="45" t="s">
        <v>113</v>
      </c>
      <c r="F564" s="45">
        <v>202</v>
      </c>
      <c r="G564" s="45">
        <v>3</v>
      </c>
      <c r="H564" s="45">
        <v>169</v>
      </c>
      <c r="I564" s="45">
        <v>1</v>
      </c>
      <c r="J564" s="45">
        <v>1</v>
      </c>
      <c r="K564" s="45">
        <v>1</v>
      </c>
      <c r="L564" s="44">
        <v>40</v>
      </c>
      <c r="M564" s="99">
        <f t="shared" si="6040"/>
        <v>40</v>
      </c>
      <c r="N564" s="62"/>
      <c r="O564" s="58">
        <f t="shared" ref="O564" si="6055">SUM(N564)*I564</f>
        <v>0</v>
      </c>
      <c r="P564" s="62"/>
      <c r="Q564" s="58">
        <f t="shared" si="6042"/>
        <v>0</v>
      </c>
      <c r="R564" s="62">
        <v>34</v>
      </c>
      <c r="S564" s="58">
        <f t="shared" ref="S564" si="6056">SUM(R564)*J564</f>
        <v>34</v>
      </c>
      <c r="T564" s="62">
        <v>6</v>
      </c>
      <c r="U564" s="58">
        <f t="shared" si="6044"/>
        <v>6</v>
      </c>
      <c r="V564" s="62"/>
      <c r="W564" s="58">
        <f t="shared" si="6045"/>
        <v>0</v>
      </c>
      <c r="X564" s="51">
        <f t="shared" si="6046"/>
        <v>0</v>
      </c>
      <c r="Y564" s="51">
        <v>0</v>
      </c>
      <c r="Z564" s="62"/>
      <c r="AA564" s="58"/>
      <c r="AB564" s="62"/>
      <c r="AC564" s="51">
        <f t="shared" si="6047"/>
        <v>0</v>
      </c>
      <c r="AD564" s="62"/>
      <c r="AE564" s="100">
        <f t="shared" si="6048"/>
        <v>0</v>
      </c>
      <c r="AF564" s="62"/>
      <c r="AG564" s="52">
        <f t="shared" si="6049"/>
        <v>0</v>
      </c>
      <c r="AH564" s="62"/>
      <c r="AI564" s="51">
        <f t="shared" si="6050"/>
        <v>0</v>
      </c>
      <c r="AJ564" s="62"/>
      <c r="AK564" s="51">
        <f t="shared" si="6051"/>
        <v>0</v>
      </c>
      <c r="AL564" s="62"/>
      <c r="AM564" s="58">
        <f t="shared" ref="AM564" si="6057">SUM(AL564*H564)</f>
        <v>0</v>
      </c>
      <c r="AN564" s="62"/>
      <c r="AO564" s="58">
        <f t="shared" si="6053"/>
        <v>0</v>
      </c>
      <c r="AP564" s="62"/>
      <c r="AQ564" s="51">
        <f t="shared" si="6054"/>
        <v>0</v>
      </c>
      <c r="AR564" s="62">
        <v>1</v>
      </c>
      <c r="AS564" s="51">
        <f>AR564*K564*6</f>
        <v>6</v>
      </c>
      <c r="AT564" s="63"/>
      <c r="AU564" s="52"/>
      <c r="AV564" s="63"/>
      <c r="AW564" s="52"/>
      <c r="AX564" s="63"/>
      <c r="AY564" s="52"/>
      <c r="AZ564" s="63"/>
      <c r="BA564" s="52"/>
      <c r="BB564" s="63"/>
      <c r="BC564" s="52"/>
      <c r="BD564" s="63"/>
      <c r="BE564" s="52"/>
      <c r="BF564" s="52"/>
      <c r="BG564" s="52">
        <f t="shared" si="5958"/>
        <v>46</v>
      </c>
      <c r="BH564" s="52">
        <f t="shared" si="5959"/>
        <v>46</v>
      </c>
      <c r="BI564" s="31"/>
      <c r="BJ564" s="31"/>
      <c r="BK564" s="31"/>
      <c r="BL564" s="31"/>
      <c r="BM564" s="31"/>
      <c r="BN564" s="44" t="s">
        <v>110</v>
      </c>
      <c r="BO564" s="45" t="s">
        <v>116</v>
      </c>
      <c r="BP564" s="45" t="s">
        <v>112</v>
      </c>
      <c r="BQ564" s="45" t="s">
        <v>166</v>
      </c>
      <c r="BR564" s="45" t="s">
        <v>180</v>
      </c>
      <c r="BS564" s="45">
        <v>8</v>
      </c>
      <c r="BT564" s="45">
        <v>7</v>
      </c>
      <c r="BU564" s="45">
        <v>1</v>
      </c>
      <c r="BV564" s="45">
        <v>1</v>
      </c>
      <c r="BW564" s="45">
        <v>1</v>
      </c>
      <c r="BX564" s="104">
        <v>74</v>
      </c>
      <c r="BY564" s="99">
        <f>SUM(BZ564+CB564+CD564+CF564+CH564)</f>
        <v>70</v>
      </c>
      <c r="BZ564" s="62"/>
      <c r="CA564" s="58">
        <f>SUM(BZ564)*BU564</f>
        <v>0</v>
      </c>
      <c r="CB564" s="62"/>
      <c r="CC564" s="58">
        <f t="shared" ref="CC564:CC565" si="6058">BV564*CB564</f>
        <v>0</v>
      </c>
      <c r="CD564" s="62">
        <v>70</v>
      </c>
      <c r="CE564" s="58">
        <f>SUM(CD564)*BV564</f>
        <v>70</v>
      </c>
      <c r="CF564" s="62"/>
      <c r="CG564" s="58">
        <f>SUM(CF564)*BW564</f>
        <v>0</v>
      </c>
      <c r="CH564" s="62"/>
      <c r="CI564" s="58">
        <f>SUM(CH564)*BV564*5</f>
        <v>0</v>
      </c>
      <c r="CJ564" s="51">
        <f>SUM(BW564*DJ564*2+BW564*DL564*2)</f>
        <v>0</v>
      </c>
      <c r="CK564" s="51">
        <v>0</v>
      </c>
      <c r="CL564" s="62"/>
      <c r="CM564" s="58"/>
      <c r="CN564" s="62"/>
      <c r="CO564" s="51">
        <f>SUM(CN564)*3*BT564/5</f>
        <v>0</v>
      </c>
      <c r="CP564" s="62"/>
      <c r="CQ564" s="100">
        <f>SUM(CP564*BT564*(30+4))</f>
        <v>0</v>
      </c>
      <c r="CR564" s="62"/>
      <c r="CS564" s="52">
        <f>SUM(CR564*BT564*3)</f>
        <v>0</v>
      </c>
      <c r="CT564" s="62"/>
      <c r="CU564" s="51">
        <f>SUM(CT564*BT564/3)</f>
        <v>0</v>
      </c>
      <c r="CV564" s="62"/>
      <c r="CW564" s="51">
        <f>SUM(CV564*BT564*2/3)</f>
        <v>0</v>
      </c>
      <c r="CX564" s="62"/>
      <c r="CY564" s="58">
        <f>SUM(CX564*BT564)</f>
        <v>0</v>
      </c>
      <c r="CZ564" s="62"/>
      <c r="DA564" s="58">
        <f>SUM(CZ564*BV564)</f>
        <v>0</v>
      </c>
      <c r="DB564" s="62"/>
      <c r="DC564" s="51">
        <f>SUM(DB564*BT564*2)</f>
        <v>0</v>
      </c>
      <c r="DD564" s="62">
        <v>1</v>
      </c>
      <c r="DE564" s="51">
        <v>6</v>
      </c>
      <c r="DF564" s="63"/>
      <c r="DG564" s="52"/>
      <c r="DH564" s="63"/>
      <c r="DI564" s="52"/>
      <c r="DJ564" s="63"/>
      <c r="DK564" s="52"/>
      <c r="DL564" s="63"/>
      <c r="DM564" s="52"/>
      <c r="DN564" s="63"/>
      <c r="DO564" s="52"/>
      <c r="DP564" s="63"/>
      <c r="DQ564" s="52"/>
      <c r="DR564" s="52"/>
      <c r="DS564" s="52">
        <f t="shared" si="5975"/>
        <v>76</v>
      </c>
      <c r="DT564" s="52">
        <f t="shared" si="5976"/>
        <v>76</v>
      </c>
      <c r="DU564" s="31"/>
      <c r="DV564" s="31"/>
      <c r="DW564" s="31"/>
      <c r="DX564" s="31"/>
      <c r="DY564" s="31"/>
      <c r="DZ564" s="95"/>
      <c r="EA564" s="95"/>
      <c r="EB564" s="31"/>
      <c r="EC564" s="31"/>
      <c r="ED564" s="31"/>
      <c r="EE564" s="31"/>
      <c r="EF564" s="31"/>
      <c r="EG564" s="31"/>
      <c r="EH564" s="31"/>
      <c r="EI564" s="31"/>
      <c r="EJ564" s="31">
        <f t="shared" si="5977"/>
        <v>104</v>
      </c>
      <c r="EK564" s="31">
        <f t="shared" si="5978"/>
        <v>104</v>
      </c>
      <c r="EL564" s="31">
        <f>SUM(N564+N559)</f>
        <v>0</v>
      </c>
      <c r="EM564" s="30">
        <f t="shared" si="5979"/>
        <v>0</v>
      </c>
      <c r="EN564" s="31">
        <f t="shared" si="5980"/>
        <v>0</v>
      </c>
      <c r="EO564" s="31">
        <f t="shared" si="5981"/>
        <v>0</v>
      </c>
      <c r="EP564" s="31">
        <f t="shared" si="5982"/>
        <v>104</v>
      </c>
      <c r="EQ564" s="31">
        <f t="shared" si="5983"/>
        <v>104</v>
      </c>
      <c r="ER564" s="31">
        <f t="shared" si="5984"/>
        <v>6</v>
      </c>
      <c r="ES564" s="31">
        <f t="shared" si="5985"/>
        <v>6</v>
      </c>
      <c r="ET564" s="31">
        <f t="shared" si="5986"/>
        <v>0</v>
      </c>
      <c r="EU564" s="31">
        <f t="shared" si="5987"/>
        <v>0</v>
      </c>
      <c r="EV564" s="31">
        <f t="shared" si="5988"/>
        <v>0</v>
      </c>
      <c r="EW564" s="30">
        <f t="shared" si="5989"/>
        <v>0</v>
      </c>
      <c r="EX564" s="31">
        <f t="shared" si="5990"/>
        <v>0</v>
      </c>
      <c r="EY564" s="31">
        <f t="shared" si="5991"/>
        <v>0</v>
      </c>
      <c r="EZ564" s="31">
        <f t="shared" si="5992"/>
        <v>0</v>
      </c>
      <c r="FA564" s="31">
        <f t="shared" si="5993"/>
        <v>0</v>
      </c>
      <c r="FB564" s="31">
        <f t="shared" si="5994"/>
        <v>0</v>
      </c>
      <c r="FC564" s="31">
        <f t="shared" si="5995"/>
        <v>0</v>
      </c>
      <c r="FD564" s="31">
        <f t="shared" si="5996"/>
        <v>0</v>
      </c>
      <c r="FE564" s="31">
        <f t="shared" si="5997"/>
        <v>0</v>
      </c>
      <c r="FF564" s="31">
        <f t="shared" si="5998"/>
        <v>0</v>
      </c>
      <c r="FG564" s="30">
        <f t="shared" si="5999"/>
        <v>0</v>
      </c>
      <c r="FH564" s="31">
        <f t="shared" si="6000"/>
        <v>0</v>
      </c>
      <c r="FI564" s="31">
        <f t="shared" si="6001"/>
        <v>0</v>
      </c>
      <c r="FJ564" s="31">
        <f t="shared" si="6002"/>
        <v>0</v>
      </c>
      <c r="FK564" s="31">
        <f t="shared" si="6003"/>
        <v>0</v>
      </c>
      <c r="FL564" s="31">
        <f t="shared" si="6004"/>
        <v>0</v>
      </c>
      <c r="FM564" s="31">
        <f t="shared" si="6005"/>
        <v>0</v>
      </c>
      <c r="FN564" s="31">
        <f t="shared" si="6006"/>
        <v>0</v>
      </c>
      <c r="FO564" s="31">
        <f t="shared" si="6007"/>
        <v>0</v>
      </c>
      <c r="FP564" s="31">
        <f t="shared" si="6008"/>
        <v>2</v>
      </c>
      <c r="FQ564" s="31">
        <f t="shared" si="6009"/>
        <v>12</v>
      </c>
      <c r="FR564" s="31"/>
      <c r="FS564" s="31">
        <f t="shared" si="6010"/>
        <v>0</v>
      </c>
      <c r="FT564" s="31">
        <f t="shared" si="6011"/>
        <v>0</v>
      </c>
      <c r="FU564" s="31">
        <f t="shared" si="6012"/>
        <v>0</v>
      </c>
      <c r="FV564" s="31">
        <f t="shared" si="6013"/>
        <v>0</v>
      </c>
      <c r="FW564" s="31">
        <f t="shared" si="6014"/>
        <v>0</v>
      </c>
      <c r="FX564" s="31">
        <f t="shared" si="6015"/>
        <v>0</v>
      </c>
      <c r="FY564" s="31">
        <f t="shared" si="6016"/>
        <v>0</v>
      </c>
      <c r="FZ564" s="31">
        <f t="shared" si="6017"/>
        <v>0</v>
      </c>
      <c r="GA564" s="31">
        <f t="shared" si="6018"/>
        <v>0</v>
      </c>
      <c r="GB564" s="31">
        <f t="shared" si="6019"/>
        <v>0</v>
      </c>
      <c r="GC564" s="31">
        <f t="shared" si="6020"/>
        <v>0</v>
      </c>
      <c r="GD564" s="31">
        <f t="shared" si="6021"/>
        <v>0</v>
      </c>
      <c r="GE564" s="97">
        <f t="shared" si="6022"/>
        <v>122</v>
      </c>
      <c r="GF564" s="98">
        <f t="shared" si="6023"/>
        <v>122</v>
      </c>
      <c r="GG564" s="31"/>
      <c r="GH564" s="31"/>
      <c r="GI564" s="31"/>
      <c r="GJ564" s="31"/>
      <c r="GL564" s="7"/>
      <c r="GM564" s="7"/>
      <c r="GN564" s="11"/>
      <c r="GO564" s="33"/>
      <c r="GP564" s="40"/>
      <c r="GR564" s="36"/>
    </row>
    <row r="565" spans="1:200" s="2" customFormat="1" ht="24.95" hidden="1" customHeight="1">
      <c r="A565" s="31"/>
      <c r="B565" s="44" t="s">
        <v>119</v>
      </c>
      <c r="C565" s="45" t="s">
        <v>116</v>
      </c>
      <c r="D565" s="45" t="s">
        <v>112</v>
      </c>
      <c r="E565" s="45" t="s">
        <v>117</v>
      </c>
      <c r="F565" s="45">
        <v>109</v>
      </c>
      <c r="G565" s="45">
        <v>1</v>
      </c>
      <c r="H565" s="45">
        <v>80</v>
      </c>
      <c r="I565" s="45">
        <v>1</v>
      </c>
      <c r="J565" s="45">
        <v>1</v>
      </c>
      <c r="K565" s="45">
        <v>1</v>
      </c>
      <c r="L565" s="104">
        <v>18</v>
      </c>
      <c r="M565" s="105">
        <f t="shared" ref="M565:M566" si="6059">SUM(N565+P565+R565+T565+V565)</f>
        <v>14</v>
      </c>
      <c r="N565" s="104">
        <v>0</v>
      </c>
      <c r="O565" s="104">
        <f t="shared" ref="O565:O566" si="6060">SUM(N565)*I565</f>
        <v>0</v>
      </c>
      <c r="P565" s="104"/>
      <c r="Q565" s="106">
        <f t="shared" si="6042"/>
        <v>0</v>
      </c>
      <c r="R565" s="104"/>
      <c r="S565" s="106">
        <f t="shared" ref="S565:S566" si="6061">SUM(R565)*J565</f>
        <v>0</v>
      </c>
      <c r="T565" s="64">
        <v>14</v>
      </c>
      <c r="U565" s="58">
        <f t="shared" ref="U565" si="6062">SUM(T565)*K565</f>
        <v>14</v>
      </c>
      <c r="V565" s="63"/>
      <c r="W565" s="52"/>
      <c r="X565" s="52"/>
      <c r="Y565" s="52"/>
      <c r="Z565" s="63"/>
      <c r="AA565" s="52"/>
      <c r="AB565" s="63"/>
      <c r="AC565" s="52"/>
      <c r="AD565" s="63"/>
      <c r="AE565" s="108"/>
      <c r="AF565" s="63"/>
      <c r="AG565" s="52"/>
      <c r="AH565" s="63"/>
      <c r="AI565" s="52"/>
      <c r="AJ565" s="63"/>
      <c r="AK565" s="52"/>
      <c r="AL565" s="63"/>
      <c r="AM565" s="52"/>
      <c r="AN565" s="63"/>
      <c r="AO565" s="52"/>
      <c r="AP565" s="63"/>
      <c r="AQ565" s="52"/>
      <c r="AR565" s="63"/>
      <c r="AS565" s="52"/>
      <c r="AT565" s="63"/>
      <c r="AU565" s="52"/>
      <c r="AV565" s="63"/>
      <c r="AW565" s="52"/>
      <c r="AX565" s="63"/>
      <c r="AY565" s="52"/>
      <c r="AZ565" s="63"/>
      <c r="BA565" s="52"/>
      <c r="BB565" s="63"/>
      <c r="BC565" s="52"/>
      <c r="BD565" s="63"/>
      <c r="BE565" s="52"/>
      <c r="BF565" s="52"/>
      <c r="BG565" s="52">
        <f t="shared" si="5958"/>
        <v>14</v>
      </c>
      <c r="BH565" s="52">
        <f t="shared" si="5959"/>
        <v>14</v>
      </c>
      <c r="BI565" s="31"/>
      <c r="BJ565" s="31"/>
      <c r="BK565" s="31"/>
      <c r="BL565" s="31"/>
      <c r="BM565" s="31"/>
      <c r="BN565" s="44" t="s">
        <v>110</v>
      </c>
      <c r="BO565" s="45" t="s">
        <v>116</v>
      </c>
      <c r="BP565" s="45" t="s">
        <v>112</v>
      </c>
      <c r="BQ565" s="45" t="s">
        <v>166</v>
      </c>
      <c r="BR565" s="45">
        <v>544</v>
      </c>
      <c r="BS565" s="45">
        <v>10</v>
      </c>
      <c r="BT565" s="45">
        <v>11</v>
      </c>
      <c r="BU565" s="45">
        <v>1</v>
      </c>
      <c r="BV565" s="45">
        <v>1</v>
      </c>
      <c r="BW565" s="45">
        <v>1</v>
      </c>
      <c r="BX565" s="44">
        <v>46</v>
      </c>
      <c r="BY565" s="99">
        <f t="shared" ref="BY565" si="6063">SUM(BZ565+CB565+CD565+CF565+CH565)</f>
        <v>40</v>
      </c>
      <c r="BZ565" s="62"/>
      <c r="CA565" s="58">
        <f t="shared" ref="CA565" si="6064">SUM(BZ565)*BU565</f>
        <v>0</v>
      </c>
      <c r="CB565" s="62"/>
      <c r="CC565" s="58">
        <f t="shared" si="6058"/>
        <v>0</v>
      </c>
      <c r="CD565" s="62">
        <v>40</v>
      </c>
      <c r="CE565" s="58">
        <f>SUM(CD565)*BV565</f>
        <v>40</v>
      </c>
      <c r="CF565" s="62"/>
      <c r="CG565" s="58">
        <f>SUM(CF565)*BW565</f>
        <v>0</v>
      </c>
      <c r="CH565" s="62"/>
      <c r="CI565" s="58">
        <f>SUM(CH565)*BV565*5</f>
        <v>0</v>
      </c>
      <c r="CJ565" s="51">
        <f>SUM(BV565*DJ565*2+BV565*DL565*2)</f>
        <v>2</v>
      </c>
      <c r="CK565" s="51">
        <v>0</v>
      </c>
      <c r="CL565" s="62"/>
      <c r="CM565" s="58"/>
      <c r="CN565" s="62"/>
      <c r="CO565" s="51">
        <f t="shared" ref="CO565" si="6065">SUM(CN565)*3*BT565/5</f>
        <v>0</v>
      </c>
      <c r="CP565" s="62"/>
      <c r="CQ565" s="100">
        <f t="shared" ref="CQ565" si="6066">SUM(CP565*BT565*(30+4))</f>
        <v>0</v>
      </c>
      <c r="CR565" s="62"/>
      <c r="CS565" s="52">
        <f t="shared" ref="CS565" si="6067">SUM(CR565*BT565*3)</f>
        <v>0</v>
      </c>
      <c r="CT565" s="62"/>
      <c r="CU565" s="51">
        <f t="shared" ref="CU565" si="6068">SUM(CT565*BT565/3)</f>
        <v>0</v>
      </c>
      <c r="CV565" s="62"/>
      <c r="CW565" s="51">
        <f t="shared" ref="CW565" si="6069">SUM(CV565*BT565*2/3)</f>
        <v>0</v>
      </c>
      <c r="CX565" s="62"/>
      <c r="CY565" s="58">
        <f t="shared" ref="CY565" si="6070">SUM(CX565*BT565)</f>
        <v>0</v>
      </c>
      <c r="CZ565" s="62"/>
      <c r="DA565" s="58">
        <f t="shared" ref="DA565" si="6071">SUM(CZ565*BV565)</f>
        <v>0</v>
      </c>
      <c r="DB565" s="62"/>
      <c r="DC565" s="51">
        <f t="shared" ref="DC565" si="6072">SUM(DB565*BT565*2)</f>
        <v>0</v>
      </c>
      <c r="DD565" s="62"/>
      <c r="DE565" s="51">
        <f t="shared" ref="DE565" si="6073">SUM(BW565*DD565*6)</f>
        <v>0</v>
      </c>
      <c r="DF565" s="62"/>
      <c r="DG565" s="51">
        <f t="shared" ref="DG565" si="6074">DF565*BT565/3</f>
        <v>0</v>
      </c>
      <c r="DH565" s="62"/>
      <c r="DI565" s="52">
        <f t="shared" ref="DI565" si="6075">SUM(DH565*BT565/3)</f>
        <v>0</v>
      </c>
      <c r="DJ565" s="62">
        <v>1</v>
      </c>
      <c r="DK565" s="51">
        <v>2</v>
      </c>
      <c r="DL565" s="63"/>
      <c r="DM565" s="52"/>
      <c r="DN565" s="63"/>
      <c r="DO565" s="52"/>
      <c r="DP565" s="63"/>
      <c r="DQ565" s="52"/>
      <c r="DR565" s="52"/>
      <c r="DS565" s="52">
        <f t="shared" si="5975"/>
        <v>44</v>
      </c>
      <c r="DT565" s="52">
        <f t="shared" si="5976"/>
        <v>44</v>
      </c>
      <c r="DU565" s="31"/>
      <c r="DV565" s="31"/>
      <c r="DW565" s="31"/>
      <c r="DX565" s="31"/>
      <c r="DY565" s="31"/>
      <c r="DZ565" s="95"/>
      <c r="EA565" s="95"/>
      <c r="EB565" s="31"/>
      <c r="EC565" s="31"/>
      <c r="ED565" s="31"/>
      <c r="EE565" s="31"/>
      <c r="EF565" s="31"/>
      <c r="EG565" s="31"/>
      <c r="EH565" s="31"/>
      <c r="EI565" s="31"/>
      <c r="EJ565" s="31">
        <f t="shared" ref="EJ565:EJ572" si="6076">SUM(L565+BX565)</f>
        <v>64</v>
      </c>
      <c r="EK565" s="31">
        <f t="shared" ref="EK565:EK572" si="6077">SUM(M565+BY565)</f>
        <v>54</v>
      </c>
      <c r="EL565" s="31">
        <f t="shared" ref="EL565:EL572" si="6078">SUM(N565+BZ565)</f>
        <v>0</v>
      </c>
      <c r="EM565" s="30">
        <f t="shared" si="5979"/>
        <v>0</v>
      </c>
      <c r="EN565" s="31">
        <f t="shared" si="5980"/>
        <v>0</v>
      </c>
      <c r="EO565" s="31">
        <f t="shared" si="5981"/>
        <v>0</v>
      </c>
      <c r="EP565" s="31">
        <f t="shared" si="5982"/>
        <v>40</v>
      </c>
      <c r="EQ565" s="31">
        <f t="shared" si="5983"/>
        <v>40</v>
      </c>
      <c r="ER565" s="31">
        <f t="shared" si="5984"/>
        <v>14</v>
      </c>
      <c r="ES565" s="31">
        <f t="shared" si="5985"/>
        <v>14</v>
      </c>
      <c r="ET565" s="31">
        <f t="shared" si="5986"/>
        <v>0</v>
      </c>
      <c r="EU565" s="31">
        <f t="shared" si="5987"/>
        <v>0</v>
      </c>
      <c r="EV565" s="31">
        <f t="shared" si="5988"/>
        <v>2</v>
      </c>
      <c r="EW565" s="30">
        <f t="shared" si="5989"/>
        <v>0</v>
      </c>
      <c r="EX565" s="31">
        <f t="shared" si="5990"/>
        <v>0</v>
      </c>
      <c r="EY565" s="31">
        <f t="shared" si="5991"/>
        <v>0</v>
      </c>
      <c r="EZ565" s="31">
        <f t="shared" si="5992"/>
        <v>0</v>
      </c>
      <c r="FA565" s="31">
        <f t="shared" si="5993"/>
        <v>0</v>
      </c>
      <c r="FB565" s="31">
        <f t="shared" si="5994"/>
        <v>0</v>
      </c>
      <c r="FC565" s="31">
        <f t="shared" si="5995"/>
        <v>0</v>
      </c>
      <c r="FD565" s="31">
        <f t="shared" si="5996"/>
        <v>0</v>
      </c>
      <c r="FE565" s="31">
        <f t="shared" si="5997"/>
        <v>0</v>
      </c>
      <c r="FF565" s="31">
        <f t="shared" si="5998"/>
        <v>0</v>
      </c>
      <c r="FG565" s="30">
        <f t="shared" si="5999"/>
        <v>0</v>
      </c>
      <c r="FH565" s="31">
        <f t="shared" si="6000"/>
        <v>0</v>
      </c>
      <c r="FI565" s="31">
        <f t="shared" si="6001"/>
        <v>0</v>
      </c>
      <c r="FJ565" s="31">
        <f t="shared" si="6002"/>
        <v>0</v>
      </c>
      <c r="FK565" s="31">
        <f t="shared" si="6003"/>
        <v>0</v>
      </c>
      <c r="FL565" s="31">
        <f t="shared" si="6004"/>
        <v>0</v>
      </c>
      <c r="FM565" s="31">
        <f t="shared" si="6005"/>
        <v>0</v>
      </c>
      <c r="FN565" s="31">
        <f t="shared" si="6006"/>
        <v>0</v>
      </c>
      <c r="FO565" s="31">
        <f t="shared" si="6007"/>
        <v>0</v>
      </c>
      <c r="FP565" s="31">
        <f t="shared" si="6008"/>
        <v>0</v>
      </c>
      <c r="FQ565" s="31">
        <f t="shared" si="6009"/>
        <v>0</v>
      </c>
      <c r="FR565" s="31"/>
      <c r="FS565" s="31">
        <f t="shared" si="6010"/>
        <v>0</v>
      </c>
      <c r="FT565" s="31">
        <f t="shared" si="6011"/>
        <v>0</v>
      </c>
      <c r="FU565" s="31">
        <f t="shared" si="6012"/>
        <v>0</v>
      </c>
      <c r="FV565" s="31">
        <f t="shared" si="6013"/>
        <v>1</v>
      </c>
      <c r="FW565" s="31">
        <f t="shared" si="6014"/>
        <v>2</v>
      </c>
      <c r="FX565" s="31">
        <f t="shared" si="6015"/>
        <v>0</v>
      </c>
      <c r="FY565" s="31">
        <f t="shared" si="6016"/>
        <v>0</v>
      </c>
      <c r="FZ565" s="31">
        <f t="shared" si="6017"/>
        <v>0</v>
      </c>
      <c r="GA565" s="31">
        <f t="shared" si="6018"/>
        <v>0</v>
      </c>
      <c r="GB565" s="31">
        <f t="shared" si="6019"/>
        <v>0</v>
      </c>
      <c r="GC565" s="31">
        <f t="shared" si="6020"/>
        <v>0</v>
      </c>
      <c r="GD565" s="31">
        <f t="shared" si="6021"/>
        <v>0</v>
      </c>
      <c r="GE565" s="97">
        <f t="shared" si="6022"/>
        <v>58</v>
      </c>
      <c r="GF565" s="98">
        <f t="shared" si="6023"/>
        <v>58</v>
      </c>
      <c r="GG565" s="31"/>
      <c r="GH565" s="31"/>
      <c r="GI565" s="31"/>
      <c r="GJ565" s="31"/>
      <c r="GL565" s="7"/>
      <c r="GM565" s="7"/>
      <c r="GN565" s="11"/>
      <c r="GO565" s="33"/>
      <c r="GP565" s="40"/>
      <c r="GR565" s="36"/>
    </row>
    <row r="566" spans="1:200" s="2" customFormat="1" ht="24.95" hidden="1" customHeight="1">
      <c r="A566" s="31"/>
      <c r="B566" s="44" t="s">
        <v>119</v>
      </c>
      <c r="C566" s="45" t="s">
        <v>111</v>
      </c>
      <c r="D566" s="45" t="s">
        <v>112</v>
      </c>
      <c r="E566" s="45" t="s">
        <v>113</v>
      </c>
      <c r="F566" s="45">
        <v>103</v>
      </c>
      <c r="G566" s="45">
        <v>1</v>
      </c>
      <c r="H566" s="45">
        <v>120</v>
      </c>
      <c r="I566" s="45">
        <v>1</v>
      </c>
      <c r="J566" s="45">
        <v>1</v>
      </c>
      <c r="K566" s="45">
        <v>1</v>
      </c>
      <c r="L566" s="104">
        <v>18</v>
      </c>
      <c r="M566" s="105">
        <f t="shared" si="6059"/>
        <v>14</v>
      </c>
      <c r="N566" s="104">
        <v>0</v>
      </c>
      <c r="O566" s="104">
        <f t="shared" si="6060"/>
        <v>0</v>
      </c>
      <c r="P566" s="104"/>
      <c r="Q566" s="106">
        <f t="shared" si="6042"/>
        <v>0</v>
      </c>
      <c r="R566" s="104"/>
      <c r="S566" s="106">
        <f t="shared" si="6061"/>
        <v>0</v>
      </c>
      <c r="T566" s="64">
        <v>14</v>
      </c>
      <c r="U566" s="58">
        <f t="shared" ref="U566" si="6079">SUM(T566)*K566</f>
        <v>14</v>
      </c>
      <c r="V566" s="63"/>
      <c r="W566" s="52"/>
      <c r="X566" s="52"/>
      <c r="Y566" s="52"/>
      <c r="Z566" s="63"/>
      <c r="AA566" s="52"/>
      <c r="AB566" s="63"/>
      <c r="AC566" s="52"/>
      <c r="AD566" s="63"/>
      <c r="AE566" s="108"/>
      <c r="AF566" s="63"/>
      <c r="AG566" s="52"/>
      <c r="AH566" s="63"/>
      <c r="AI566" s="52"/>
      <c r="AJ566" s="63"/>
      <c r="AK566" s="52"/>
      <c r="AL566" s="63"/>
      <c r="AM566" s="52"/>
      <c r="AN566" s="63"/>
      <c r="AO566" s="52"/>
      <c r="AP566" s="63"/>
      <c r="AQ566" s="52"/>
      <c r="AR566" s="63"/>
      <c r="AS566" s="52"/>
      <c r="AT566" s="63"/>
      <c r="AU566" s="52"/>
      <c r="AV566" s="63"/>
      <c r="AW566" s="52"/>
      <c r="AX566" s="63"/>
      <c r="AY566" s="52"/>
      <c r="AZ566" s="63"/>
      <c r="BA566" s="52"/>
      <c r="BB566" s="63"/>
      <c r="BC566" s="52"/>
      <c r="BD566" s="63"/>
      <c r="BE566" s="52"/>
      <c r="BF566" s="52"/>
      <c r="BG566" s="52">
        <f t="shared" si="5958"/>
        <v>14</v>
      </c>
      <c r="BH566" s="52">
        <f t="shared" si="5959"/>
        <v>14</v>
      </c>
      <c r="BI566" s="31"/>
      <c r="BJ566" s="31"/>
      <c r="BK566" s="31"/>
      <c r="BL566" s="31"/>
      <c r="BM566" s="31"/>
      <c r="BN566" s="44" t="s">
        <v>110</v>
      </c>
      <c r="BO566" s="45" t="s">
        <v>116</v>
      </c>
      <c r="BP566" s="45" t="s">
        <v>112</v>
      </c>
      <c r="BQ566" s="45" t="s">
        <v>121</v>
      </c>
      <c r="BR566" s="45">
        <v>422</v>
      </c>
      <c r="BS566" s="45">
        <v>8</v>
      </c>
      <c r="BT566" s="45">
        <v>166</v>
      </c>
      <c r="BU566" s="45">
        <v>1</v>
      </c>
      <c r="BV566" s="45">
        <v>1</v>
      </c>
      <c r="BW566" s="45">
        <v>1</v>
      </c>
      <c r="BX566" s="44">
        <v>74</v>
      </c>
      <c r="BY566" s="99">
        <f>SUM(BZ566+CB566+CD566+CF566+CH566)</f>
        <v>14</v>
      </c>
      <c r="BZ566" s="62"/>
      <c r="CA566" s="58">
        <f>SUM(BZ566)*BU566</f>
        <v>0</v>
      </c>
      <c r="CB566" s="62"/>
      <c r="CC566" s="58">
        <f>BV566*CB566</f>
        <v>0</v>
      </c>
      <c r="CD566" s="62">
        <v>0</v>
      </c>
      <c r="CE566" s="58">
        <f>SUM(CD566)*BV566</f>
        <v>0</v>
      </c>
      <c r="CF566" s="62">
        <v>14</v>
      </c>
      <c r="CG566" s="58">
        <v>14</v>
      </c>
      <c r="CH566" s="63"/>
      <c r="CI566" s="52"/>
      <c r="CJ566" s="52"/>
      <c r="CK566" s="52"/>
      <c r="CL566" s="63"/>
      <c r="CM566" s="52"/>
      <c r="CN566" s="63"/>
      <c r="CO566" s="52"/>
      <c r="CP566" s="63"/>
      <c r="CQ566" s="108"/>
      <c r="CR566" s="63"/>
      <c r="CS566" s="52"/>
      <c r="CT566" s="63"/>
      <c r="CU566" s="52"/>
      <c r="CV566" s="63"/>
      <c r="CW566" s="52"/>
      <c r="CX566" s="63"/>
      <c r="CY566" s="52"/>
      <c r="CZ566" s="63"/>
      <c r="DA566" s="52"/>
      <c r="DB566" s="63"/>
      <c r="DC566" s="52"/>
      <c r="DD566" s="63"/>
      <c r="DE566" s="52"/>
      <c r="DF566" s="63"/>
      <c r="DG566" s="52"/>
      <c r="DH566" s="63"/>
      <c r="DI566" s="52"/>
      <c r="DJ566" s="63"/>
      <c r="DK566" s="52"/>
      <c r="DL566" s="63"/>
      <c r="DM566" s="52"/>
      <c r="DN566" s="63"/>
      <c r="DO566" s="52"/>
      <c r="DP566" s="63"/>
      <c r="DQ566" s="52"/>
      <c r="DR566" s="52"/>
      <c r="DS566" s="52">
        <f t="shared" si="5975"/>
        <v>14</v>
      </c>
      <c r="DT566" s="52">
        <f t="shared" si="5976"/>
        <v>14</v>
      </c>
      <c r="DU566" s="31"/>
      <c r="DV566" s="31"/>
      <c r="DW566" s="31"/>
      <c r="DX566" s="31"/>
      <c r="DY566" s="31"/>
      <c r="DZ566" s="95"/>
      <c r="EA566" s="95"/>
      <c r="EB566" s="31"/>
      <c r="EC566" s="31"/>
      <c r="ED566" s="31"/>
      <c r="EE566" s="31"/>
      <c r="EF566" s="31"/>
      <c r="EG566" s="31"/>
      <c r="EH566" s="31"/>
      <c r="EI566" s="31"/>
      <c r="EJ566" s="31">
        <f t="shared" si="6076"/>
        <v>92</v>
      </c>
      <c r="EK566" s="31">
        <f t="shared" si="6077"/>
        <v>28</v>
      </c>
      <c r="EL566" s="31">
        <f t="shared" si="6078"/>
        <v>0</v>
      </c>
      <c r="EM566" s="30">
        <f t="shared" si="5979"/>
        <v>0</v>
      </c>
      <c r="EN566" s="31">
        <f t="shared" si="5980"/>
        <v>0</v>
      </c>
      <c r="EO566" s="31">
        <f t="shared" si="5981"/>
        <v>0</v>
      </c>
      <c r="EP566" s="31">
        <f t="shared" si="5982"/>
        <v>0</v>
      </c>
      <c r="EQ566" s="31">
        <f t="shared" si="5983"/>
        <v>0</v>
      </c>
      <c r="ER566" s="31">
        <f t="shared" si="5984"/>
        <v>28</v>
      </c>
      <c r="ES566" s="31">
        <f t="shared" si="5985"/>
        <v>28</v>
      </c>
      <c r="ET566" s="31">
        <f t="shared" si="5986"/>
        <v>0</v>
      </c>
      <c r="EU566" s="31">
        <f t="shared" si="5987"/>
        <v>0</v>
      </c>
      <c r="EV566" s="31">
        <f t="shared" si="5988"/>
        <v>0</v>
      </c>
      <c r="EW566" s="30">
        <f t="shared" si="5989"/>
        <v>0</v>
      </c>
      <c r="EX566" s="31">
        <f t="shared" si="5990"/>
        <v>0</v>
      </c>
      <c r="EY566" s="31">
        <f t="shared" si="5991"/>
        <v>0</v>
      </c>
      <c r="EZ566" s="31">
        <f t="shared" si="5992"/>
        <v>0</v>
      </c>
      <c r="FA566" s="31">
        <f t="shared" si="5993"/>
        <v>0</v>
      </c>
      <c r="FB566" s="31">
        <f t="shared" si="5994"/>
        <v>0</v>
      </c>
      <c r="FC566" s="31">
        <f t="shared" si="5995"/>
        <v>0</v>
      </c>
      <c r="FD566" s="31">
        <f t="shared" si="5996"/>
        <v>0</v>
      </c>
      <c r="FE566" s="31">
        <f t="shared" si="5997"/>
        <v>0</v>
      </c>
      <c r="FF566" s="31">
        <f t="shared" si="5998"/>
        <v>0</v>
      </c>
      <c r="FG566" s="30">
        <f t="shared" si="5999"/>
        <v>0</v>
      </c>
      <c r="FH566" s="31">
        <f t="shared" si="6000"/>
        <v>0</v>
      </c>
      <c r="FI566" s="31">
        <f t="shared" si="6001"/>
        <v>0</v>
      </c>
      <c r="FJ566" s="31">
        <f t="shared" si="6002"/>
        <v>0</v>
      </c>
      <c r="FK566" s="31">
        <f t="shared" si="6003"/>
        <v>0</v>
      </c>
      <c r="FL566" s="31">
        <f t="shared" si="6004"/>
        <v>0</v>
      </c>
      <c r="FM566" s="31">
        <f t="shared" si="6005"/>
        <v>0</v>
      </c>
      <c r="FN566" s="31">
        <f t="shared" si="6006"/>
        <v>0</v>
      </c>
      <c r="FO566" s="31">
        <f t="shared" si="6007"/>
        <v>0</v>
      </c>
      <c r="FP566" s="31">
        <f t="shared" si="6008"/>
        <v>0</v>
      </c>
      <c r="FQ566" s="31">
        <f t="shared" si="6009"/>
        <v>0</v>
      </c>
      <c r="FR566" s="31"/>
      <c r="FS566" s="31">
        <f t="shared" si="6010"/>
        <v>0</v>
      </c>
      <c r="FT566" s="31">
        <f t="shared" si="6011"/>
        <v>0</v>
      </c>
      <c r="FU566" s="31">
        <f t="shared" si="6012"/>
        <v>0</v>
      </c>
      <c r="FV566" s="31">
        <f t="shared" si="6013"/>
        <v>0</v>
      </c>
      <c r="FW566" s="31">
        <f t="shared" si="6014"/>
        <v>0</v>
      </c>
      <c r="FX566" s="31">
        <f t="shared" si="6015"/>
        <v>0</v>
      </c>
      <c r="FY566" s="31">
        <f t="shared" si="6016"/>
        <v>0</v>
      </c>
      <c r="FZ566" s="31">
        <f t="shared" si="6017"/>
        <v>0</v>
      </c>
      <c r="GA566" s="31">
        <f t="shared" si="6018"/>
        <v>0</v>
      </c>
      <c r="GB566" s="31">
        <f t="shared" si="6019"/>
        <v>0</v>
      </c>
      <c r="GC566" s="31">
        <f t="shared" si="6020"/>
        <v>0</v>
      </c>
      <c r="GD566" s="31">
        <f t="shared" si="6021"/>
        <v>0</v>
      </c>
      <c r="GE566" s="97">
        <f t="shared" si="6022"/>
        <v>28</v>
      </c>
      <c r="GF566" s="98">
        <f t="shared" si="6023"/>
        <v>28</v>
      </c>
      <c r="GG566" s="31"/>
      <c r="GH566" s="31"/>
      <c r="GI566" s="31"/>
      <c r="GJ566" s="31"/>
      <c r="GL566" s="7"/>
      <c r="GM566" s="7"/>
      <c r="GN566" s="11"/>
      <c r="GO566" s="33"/>
      <c r="GP566" s="40"/>
      <c r="GR566" s="36"/>
    </row>
    <row r="567" spans="1:200" s="2" customFormat="1" ht="24.95" hidden="1" customHeight="1">
      <c r="A567" s="31"/>
      <c r="B567" s="102" t="s">
        <v>110</v>
      </c>
      <c r="C567" s="45" t="s">
        <v>111</v>
      </c>
      <c r="D567" s="45" t="s">
        <v>112</v>
      </c>
      <c r="E567" s="45" t="s">
        <v>113</v>
      </c>
      <c r="F567" s="45">
        <v>403.40600000000001</v>
      </c>
      <c r="G567" s="45">
        <v>7</v>
      </c>
      <c r="H567" s="45">
        <v>141</v>
      </c>
      <c r="I567" s="45">
        <v>1</v>
      </c>
      <c r="J567" s="45">
        <v>2</v>
      </c>
      <c r="K567" s="45">
        <v>2</v>
      </c>
      <c r="L567" s="104">
        <v>44</v>
      </c>
      <c r="M567" s="99">
        <f t="shared" ref="M567:M568" si="6080">SUM(N567+P567+R567+T567+V567)</f>
        <v>6</v>
      </c>
      <c r="N567" s="62"/>
      <c r="O567" s="58">
        <f t="shared" ref="O567:O569" si="6081">SUM(N567)*I567</f>
        <v>0</v>
      </c>
      <c r="P567" s="62"/>
      <c r="Q567" s="58">
        <f t="shared" si="6042"/>
        <v>0</v>
      </c>
      <c r="R567" s="62">
        <v>0</v>
      </c>
      <c r="S567" s="58">
        <f t="shared" ref="S567:S569" si="6082">SUM(R567)*J567</f>
        <v>0</v>
      </c>
      <c r="T567" s="62">
        <v>6</v>
      </c>
      <c r="U567" s="58">
        <f t="shared" ref="U567:U568" si="6083">SUM(T567)*K567</f>
        <v>12</v>
      </c>
      <c r="V567" s="63"/>
      <c r="W567" s="52"/>
      <c r="X567" s="52"/>
      <c r="Y567" s="52"/>
      <c r="Z567" s="63"/>
      <c r="AA567" s="52"/>
      <c r="AB567" s="63"/>
      <c r="AC567" s="52"/>
      <c r="AD567" s="63"/>
      <c r="AE567" s="108"/>
      <c r="AF567" s="63"/>
      <c r="AG567" s="52"/>
      <c r="AH567" s="63"/>
      <c r="AI567" s="52"/>
      <c r="AJ567" s="63"/>
      <c r="AK567" s="52"/>
      <c r="AL567" s="63"/>
      <c r="AM567" s="52"/>
      <c r="AN567" s="63"/>
      <c r="AO567" s="52"/>
      <c r="AP567" s="63"/>
      <c r="AQ567" s="52"/>
      <c r="AR567" s="63"/>
      <c r="AS567" s="52"/>
      <c r="AT567" s="63"/>
      <c r="AU567" s="52"/>
      <c r="AV567" s="63"/>
      <c r="AW567" s="52"/>
      <c r="AX567" s="63"/>
      <c r="AY567" s="52"/>
      <c r="AZ567" s="63"/>
      <c r="BA567" s="52"/>
      <c r="BB567" s="63"/>
      <c r="BC567" s="52"/>
      <c r="BD567" s="63"/>
      <c r="BE567" s="52"/>
      <c r="BF567" s="52"/>
      <c r="BG567" s="52">
        <f t="shared" si="5958"/>
        <v>12</v>
      </c>
      <c r="BH567" s="52">
        <f t="shared" si="5959"/>
        <v>12</v>
      </c>
      <c r="BI567" s="31"/>
      <c r="BJ567" s="31"/>
      <c r="BK567" s="31"/>
      <c r="BL567" s="31"/>
      <c r="BM567" s="31"/>
      <c r="BN567" s="44" t="s">
        <v>120</v>
      </c>
      <c r="BO567" s="45"/>
      <c r="BP567" s="45"/>
      <c r="BQ567" s="45"/>
      <c r="BR567" s="45"/>
      <c r="BS567" s="45">
        <v>2</v>
      </c>
      <c r="BT567" s="45">
        <v>1500</v>
      </c>
      <c r="BU567" s="45">
        <v>10</v>
      </c>
      <c r="BV567" s="45">
        <v>10</v>
      </c>
      <c r="BW567" s="45"/>
      <c r="BX567" s="44"/>
      <c r="BY567" s="99">
        <f t="shared" ref="BY567" si="6084">SUM(BZ567+CB567+CD567+CF567+CH567)</f>
        <v>0</v>
      </c>
      <c r="BZ567" s="62"/>
      <c r="CA567" s="58">
        <f t="shared" ref="CA567" si="6085">SUM(BZ567)*BU567</f>
        <v>0</v>
      </c>
      <c r="CB567" s="62"/>
      <c r="CC567" s="58">
        <f t="shared" ref="CC567" si="6086">BV567*CB567</f>
        <v>0</v>
      </c>
      <c r="CD567" s="62"/>
      <c r="CE567" s="58">
        <f t="shared" ref="CE567" si="6087">SUM(CD567)*BV567</f>
        <v>0</v>
      </c>
      <c r="CF567" s="62"/>
      <c r="CG567" s="58">
        <f t="shared" ref="CG567" si="6088">SUM(CF567)*BW567</f>
        <v>0</v>
      </c>
      <c r="CH567" s="62"/>
      <c r="CI567" s="58">
        <f t="shared" ref="CI567" si="6089">SUM(CH567)*BV567*5</f>
        <v>0</v>
      </c>
      <c r="CJ567" s="51">
        <v>0</v>
      </c>
      <c r="CK567" s="51"/>
      <c r="CL567" s="62"/>
      <c r="CM567" s="58"/>
      <c r="CN567" s="62"/>
      <c r="CO567" s="51">
        <f t="shared" ref="CO567" si="6090">SUM(CN567)*3*BT567/5</f>
        <v>0</v>
      </c>
      <c r="CP567" s="62"/>
      <c r="CQ567" s="100">
        <f t="shared" ref="CQ567" si="6091">SUM(CP567*BT567*(30+4))</f>
        <v>0</v>
      </c>
      <c r="CR567" s="62"/>
      <c r="CS567" s="52">
        <f t="shared" ref="CS567" si="6092">SUM(CR567*BT567*3)</f>
        <v>0</v>
      </c>
      <c r="CT567" s="62"/>
      <c r="CU567" s="51">
        <f>SUM(CT567*BT567/3*1.1)</f>
        <v>0</v>
      </c>
      <c r="CV567" s="62"/>
      <c r="CW567" s="51">
        <f t="shared" ref="CW567" si="6093">SUM(CV567*BT567*2/3)</f>
        <v>0</v>
      </c>
      <c r="CX567" s="62"/>
      <c r="CY567" s="58">
        <f t="shared" ref="CY567" si="6094">SUM(CX567*BT567)</f>
        <v>0</v>
      </c>
      <c r="CZ567" s="62"/>
      <c r="DA567" s="58">
        <f t="shared" ref="DA567" si="6095">SUM(CZ567*BV567)</f>
        <v>0</v>
      </c>
      <c r="DB567" s="62"/>
      <c r="DC567" s="51">
        <f>SUM(DB567*BT567*2)</f>
        <v>0</v>
      </c>
      <c r="DD567" s="62"/>
      <c r="DE567" s="51">
        <f>SUM(BV567*DD567*6)</f>
        <v>0</v>
      </c>
      <c r="DF567" s="62"/>
      <c r="DG567" s="51">
        <f t="shared" ref="DG567" si="6096">DF567*BT567/3</f>
        <v>0</v>
      </c>
      <c r="DH567" s="62">
        <v>1</v>
      </c>
      <c r="DI567" s="52">
        <v>80</v>
      </c>
      <c r="DJ567" s="63"/>
      <c r="DK567" s="52"/>
      <c r="DL567" s="63"/>
      <c r="DM567" s="52"/>
      <c r="DN567" s="63"/>
      <c r="DO567" s="52"/>
      <c r="DP567" s="63"/>
      <c r="DQ567" s="52"/>
      <c r="DR567" s="52"/>
      <c r="DS567" s="52">
        <f t="shared" si="5975"/>
        <v>80</v>
      </c>
      <c r="DT567" s="52">
        <f t="shared" si="5976"/>
        <v>80</v>
      </c>
      <c r="DU567" s="31"/>
      <c r="DV567" s="31"/>
      <c r="DW567" s="31"/>
      <c r="DX567" s="31"/>
      <c r="DY567" s="31"/>
      <c r="DZ567" s="95"/>
      <c r="EA567" s="95"/>
      <c r="EB567" s="31"/>
      <c r="EC567" s="31"/>
      <c r="ED567" s="31"/>
      <c r="EE567" s="31"/>
      <c r="EF567" s="31"/>
      <c r="EG567" s="31"/>
      <c r="EH567" s="31"/>
      <c r="EI567" s="31"/>
      <c r="EJ567" s="31">
        <f t="shared" si="6076"/>
        <v>44</v>
      </c>
      <c r="EK567" s="31">
        <f t="shared" si="6077"/>
        <v>6</v>
      </c>
      <c r="EL567" s="31">
        <f t="shared" si="6078"/>
        <v>0</v>
      </c>
      <c r="EM567" s="30">
        <f t="shared" si="5979"/>
        <v>0</v>
      </c>
      <c r="EN567" s="31">
        <f t="shared" si="5980"/>
        <v>0</v>
      </c>
      <c r="EO567" s="31">
        <f t="shared" si="5981"/>
        <v>0</v>
      </c>
      <c r="EP567" s="31">
        <f t="shared" si="5982"/>
        <v>0</v>
      </c>
      <c r="EQ567" s="31">
        <f t="shared" si="5983"/>
        <v>0</v>
      </c>
      <c r="ER567" s="31">
        <f t="shared" si="5984"/>
        <v>6</v>
      </c>
      <c r="ES567" s="31">
        <f t="shared" si="5985"/>
        <v>12</v>
      </c>
      <c r="ET567" s="31">
        <f t="shared" si="5986"/>
        <v>0</v>
      </c>
      <c r="EU567" s="31">
        <f t="shared" si="5987"/>
        <v>0</v>
      </c>
      <c r="EV567" s="31">
        <f t="shared" si="5988"/>
        <v>0</v>
      </c>
      <c r="EW567" s="30">
        <f t="shared" si="5989"/>
        <v>0</v>
      </c>
      <c r="EX567" s="31">
        <f t="shared" si="5990"/>
        <v>0</v>
      </c>
      <c r="EY567" s="31">
        <f t="shared" si="5991"/>
        <v>0</v>
      </c>
      <c r="EZ567" s="31">
        <f t="shared" si="5992"/>
        <v>0</v>
      </c>
      <c r="FA567" s="31">
        <f t="shared" si="5993"/>
        <v>0</v>
      </c>
      <c r="FB567" s="31">
        <f t="shared" si="5994"/>
        <v>0</v>
      </c>
      <c r="FC567" s="31">
        <f t="shared" si="5995"/>
        <v>0</v>
      </c>
      <c r="FD567" s="31">
        <f t="shared" si="5996"/>
        <v>0</v>
      </c>
      <c r="FE567" s="31">
        <f t="shared" si="5997"/>
        <v>0</v>
      </c>
      <c r="FF567" s="31">
        <f t="shared" si="5998"/>
        <v>0</v>
      </c>
      <c r="FG567" s="30">
        <f t="shared" si="5999"/>
        <v>0</v>
      </c>
      <c r="FH567" s="31">
        <f t="shared" si="6000"/>
        <v>0</v>
      </c>
      <c r="FI567" s="31">
        <f t="shared" si="6001"/>
        <v>0</v>
      </c>
      <c r="FJ567" s="31">
        <f t="shared" si="6002"/>
        <v>0</v>
      </c>
      <c r="FK567" s="31">
        <f t="shared" si="6003"/>
        <v>0</v>
      </c>
      <c r="FL567" s="31">
        <f t="shared" si="6004"/>
        <v>0</v>
      </c>
      <c r="FM567" s="31">
        <f t="shared" si="6005"/>
        <v>0</v>
      </c>
      <c r="FN567" s="31">
        <f t="shared" si="6006"/>
        <v>0</v>
      </c>
      <c r="FO567" s="31">
        <f t="shared" si="6007"/>
        <v>0</v>
      </c>
      <c r="FP567" s="31">
        <f t="shared" si="6008"/>
        <v>0</v>
      </c>
      <c r="FQ567" s="31">
        <f t="shared" si="6009"/>
        <v>0</v>
      </c>
      <c r="FR567" s="31"/>
      <c r="FS567" s="31">
        <f t="shared" si="6010"/>
        <v>0</v>
      </c>
      <c r="FT567" s="31">
        <f t="shared" si="6011"/>
        <v>1</v>
      </c>
      <c r="FU567" s="31">
        <f t="shared" si="6012"/>
        <v>80</v>
      </c>
      <c r="FV567" s="31">
        <f t="shared" si="6013"/>
        <v>0</v>
      </c>
      <c r="FW567" s="31">
        <f t="shared" si="6014"/>
        <v>0</v>
      </c>
      <c r="FX567" s="31">
        <f t="shared" si="6015"/>
        <v>0</v>
      </c>
      <c r="FY567" s="31">
        <f t="shared" si="6016"/>
        <v>0</v>
      </c>
      <c r="FZ567" s="31">
        <f t="shared" si="6017"/>
        <v>0</v>
      </c>
      <c r="GA567" s="31">
        <f t="shared" si="6018"/>
        <v>0</v>
      </c>
      <c r="GB567" s="31">
        <f t="shared" si="6019"/>
        <v>0</v>
      </c>
      <c r="GC567" s="31">
        <f t="shared" si="6020"/>
        <v>0</v>
      </c>
      <c r="GD567" s="31">
        <f t="shared" si="6021"/>
        <v>0</v>
      </c>
      <c r="GE567" s="97">
        <f t="shared" si="6022"/>
        <v>92</v>
      </c>
      <c r="GF567" s="98">
        <f t="shared" si="6023"/>
        <v>92</v>
      </c>
      <c r="GG567" s="31"/>
      <c r="GH567" s="31"/>
      <c r="GI567" s="31"/>
      <c r="GJ567" s="31"/>
      <c r="GL567" s="7"/>
      <c r="GM567" s="7"/>
      <c r="GN567" s="11"/>
      <c r="GO567" s="33"/>
      <c r="GP567" s="40"/>
      <c r="GR567" s="36"/>
    </row>
    <row r="568" spans="1:200" s="2" customFormat="1" ht="24.95" hidden="1" customHeight="1">
      <c r="A568" s="31"/>
      <c r="B568" s="102" t="s">
        <v>110</v>
      </c>
      <c r="C568" s="45" t="s">
        <v>116</v>
      </c>
      <c r="D568" s="45" t="s">
        <v>118</v>
      </c>
      <c r="E568" s="45" t="s">
        <v>117</v>
      </c>
      <c r="F568" s="45">
        <v>408</v>
      </c>
      <c r="G568" s="45">
        <v>7</v>
      </c>
      <c r="H568" s="45">
        <v>74</v>
      </c>
      <c r="I568" s="45">
        <v>1</v>
      </c>
      <c r="J568" s="45">
        <v>1</v>
      </c>
      <c r="K568" s="45">
        <v>1</v>
      </c>
      <c r="L568" s="44">
        <v>38</v>
      </c>
      <c r="M568" s="99">
        <f t="shared" si="6080"/>
        <v>4</v>
      </c>
      <c r="N568" s="62"/>
      <c r="O568" s="58">
        <f t="shared" si="6081"/>
        <v>0</v>
      </c>
      <c r="P568" s="62"/>
      <c r="Q568" s="58">
        <f t="shared" si="6042"/>
        <v>0</v>
      </c>
      <c r="R568" s="62">
        <v>0</v>
      </c>
      <c r="S568" s="58">
        <f t="shared" si="6082"/>
        <v>0</v>
      </c>
      <c r="T568" s="62">
        <v>4</v>
      </c>
      <c r="U568" s="58">
        <f t="shared" si="6083"/>
        <v>4</v>
      </c>
      <c r="V568" s="63"/>
      <c r="W568" s="52"/>
      <c r="X568" s="52"/>
      <c r="Y568" s="52"/>
      <c r="Z568" s="63"/>
      <c r="AA568" s="52"/>
      <c r="AB568" s="63"/>
      <c r="AC568" s="52"/>
      <c r="AD568" s="63"/>
      <c r="AE568" s="108"/>
      <c r="AF568" s="63"/>
      <c r="AG568" s="52"/>
      <c r="AH568" s="63"/>
      <c r="AI568" s="52"/>
      <c r="AJ568" s="63"/>
      <c r="AK568" s="52"/>
      <c r="AL568" s="63"/>
      <c r="AM568" s="52"/>
      <c r="AN568" s="63"/>
      <c r="AO568" s="52"/>
      <c r="AP568" s="63"/>
      <c r="AQ568" s="52"/>
      <c r="AR568" s="63"/>
      <c r="AS568" s="52"/>
      <c r="AT568" s="63"/>
      <c r="AU568" s="52"/>
      <c r="AV568" s="63"/>
      <c r="AW568" s="52"/>
      <c r="AX568" s="63"/>
      <c r="AY568" s="52"/>
      <c r="AZ568" s="63"/>
      <c r="BA568" s="52"/>
      <c r="BB568" s="63"/>
      <c r="BC568" s="52"/>
      <c r="BD568" s="63"/>
      <c r="BE568" s="52"/>
      <c r="BF568" s="52"/>
      <c r="BG568" s="52">
        <f t="shared" si="5958"/>
        <v>4</v>
      </c>
      <c r="BH568" s="52">
        <f t="shared" si="5959"/>
        <v>4</v>
      </c>
      <c r="BI568" s="31"/>
      <c r="BJ568" s="31"/>
      <c r="BK568" s="31"/>
      <c r="BL568" s="31"/>
      <c r="BM568" s="31"/>
      <c r="BN568" s="95"/>
      <c r="BO568" s="95"/>
      <c r="BP568" s="31"/>
      <c r="BQ568" s="31"/>
      <c r="BR568" s="31"/>
      <c r="BS568" s="31"/>
      <c r="BT568" s="31"/>
      <c r="BU568" s="31"/>
      <c r="BV568" s="31"/>
      <c r="BW568" s="31"/>
      <c r="BX568" s="31"/>
      <c r="BY568" s="107">
        <f t="shared" ref="BY568:BY572" si="6097">SUM(BZ568+CB568+CF568+CH568+DD568*2)</f>
        <v>0</v>
      </c>
      <c r="BZ568" s="62"/>
      <c r="CA568" s="52"/>
      <c r="CB568" s="62"/>
      <c r="CC568" s="52"/>
      <c r="CD568" s="62"/>
      <c r="CE568" s="52"/>
      <c r="CF568" s="62"/>
      <c r="CG568" s="52"/>
      <c r="CH568" s="63"/>
      <c r="CI568" s="52"/>
      <c r="CJ568" s="52"/>
      <c r="CK568" s="52"/>
      <c r="CL568" s="63"/>
      <c r="CM568" s="52"/>
      <c r="CN568" s="63"/>
      <c r="CO568" s="52"/>
      <c r="CP568" s="63"/>
      <c r="CQ568" s="108"/>
      <c r="CR568" s="63"/>
      <c r="CS568" s="52"/>
      <c r="CT568" s="63"/>
      <c r="CU568" s="52"/>
      <c r="CV568" s="63"/>
      <c r="CW568" s="52"/>
      <c r="CX568" s="63"/>
      <c r="CY568" s="52"/>
      <c r="CZ568" s="63"/>
      <c r="DA568" s="52"/>
      <c r="DB568" s="63"/>
      <c r="DC568" s="52"/>
      <c r="DD568" s="63"/>
      <c r="DE568" s="52"/>
      <c r="DF568" s="63"/>
      <c r="DG568" s="52"/>
      <c r="DH568" s="63"/>
      <c r="DI568" s="52"/>
      <c r="DJ568" s="63"/>
      <c r="DK568" s="52"/>
      <c r="DL568" s="63"/>
      <c r="DM568" s="52"/>
      <c r="DN568" s="63"/>
      <c r="DO568" s="52"/>
      <c r="DP568" s="63"/>
      <c r="DQ568" s="52"/>
      <c r="DR568" s="52"/>
      <c r="DS568" s="52">
        <f t="shared" si="5975"/>
        <v>0</v>
      </c>
      <c r="DT568" s="52">
        <f t="shared" si="5976"/>
        <v>0</v>
      </c>
      <c r="DU568" s="31"/>
      <c r="DV568" s="31"/>
      <c r="DW568" s="31"/>
      <c r="DX568" s="31"/>
      <c r="DY568" s="31"/>
      <c r="DZ568" s="95"/>
      <c r="EA568" s="95"/>
      <c r="EB568" s="31"/>
      <c r="EC568" s="31"/>
      <c r="ED568" s="31"/>
      <c r="EE568" s="31"/>
      <c r="EF568" s="31"/>
      <c r="EG568" s="31"/>
      <c r="EH568" s="31"/>
      <c r="EI568" s="31"/>
      <c r="EJ568" s="31">
        <f t="shared" si="6076"/>
        <v>38</v>
      </c>
      <c r="EK568" s="31">
        <f t="shared" si="6077"/>
        <v>4</v>
      </c>
      <c r="EL568" s="31">
        <f t="shared" si="6078"/>
        <v>0</v>
      </c>
      <c r="EM568" s="30">
        <f t="shared" si="5979"/>
        <v>0</v>
      </c>
      <c r="EN568" s="31">
        <f t="shared" si="5980"/>
        <v>0</v>
      </c>
      <c r="EO568" s="31">
        <f t="shared" si="5981"/>
        <v>0</v>
      </c>
      <c r="EP568" s="31">
        <f t="shared" si="5982"/>
        <v>0</v>
      </c>
      <c r="EQ568" s="31">
        <f t="shared" si="5983"/>
        <v>0</v>
      </c>
      <c r="ER568" s="31">
        <f t="shared" si="5984"/>
        <v>4</v>
      </c>
      <c r="ES568" s="31">
        <f t="shared" si="5985"/>
        <v>4</v>
      </c>
      <c r="ET568" s="31">
        <f t="shared" si="5986"/>
        <v>0</v>
      </c>
      <c r="EU568" s="31">
        <f t="shared" si="5987"/>
        <v>0</v>
      </c>
      <c r="EV568" s="31">
        <f t="shared" si="5988"/>
        <v>0</v>
      </c>
      <c r="EW568" s="30">
        <f t="shared" si="5989"/>
        <v>0</v>
      </c>
      <c r="EX568" s="31">
        <f t="shared" si="5990"/>
        <v>0</v>
      </c>
      <c r="EY568" s="31">
        <f t="shared" si="5991"/>
        <v>0</v>
      </c>
      <c r="EZ568" s="31">
        <f t="shared" si="5992"/>
        <v>0</v>
      </c>
      <c r="FA568" s="31">
        <f t="shared" si="5993"/>
        <v>0</v>
      </c>
      <c r="FB568" s="31">
        <f t="shared" si="5994"/>
        <v>0</v>
      </c>
      <c r="FC568" s="31">
        <f t="shared" si="5995"/>
        <v>0</v>
      </c>
      <c r="FD568" s="31">
        <f t="shared" si="5996"/>
        <v>0</v>
      </c>
      <c r="FE568" s="31">
        <f t="shared" si="5997"/>
        <v>0</v>
      </c>
      <c r="FF568" s="31">
        <f t="shared" si="5998"/>
        <v>0</v>
      </c>
      <c r="FG568" s="30">
        <f t="shared" si="5999"/>
        <v>0</v>
      </c>
      <c r="FH568" s="31">
        <f t="shared" si="6000"/>
        <v>0</v>
      </c>
      <c r="FI568" s="31">
        <f t="shared" si="6001"/>
        <v>0</v>
      </c>
      <c r="FJ568" s="31">
        <f t="shared" si="6002"/>
        <v>0</v>
      </c>
      <c r="FK568" s="31">
        <f t="shared" si="6003"/>
        <v>0</v>
      </c>
      <c r="FL568" s="31">
        <f t="shared" si="6004"/>
        <v>0</v>
      </c>
      <c r="FM568" s="31">
        <f t="shared" si="6005"/>
        <v>0</v>
      </c>
      <c r="FN568" s="31">
        <f t="shared" si="6006"/>
        <v>0</v>
      </c>
      <c r="FO568" s="31">
        <f t="shared" si="6007"/>
        <v>0</v>
      </c>
      <c r="FP568" s="31">
        <f t="shared" si="6008"/>
        <v>0</v>
      </c>
      <c r="FQ568" s="31">
        <f t="shared" si="6009"/>
        <v>0</v>
      </c>
      <c r="FR568" s="31"/>
      <c r="FS568" s="31">
        <f t="shared" si="6010"/>
        <v>0</v>
      </c>
      <c r="FT568" s="31">
        <f t="shared" si="6011"/>
        <v>0</v>
      </c>
      <c r="FU568" s="31">
        <f t="shared" si="6012"/>
        <v>0</v>
      </c>
      <c r="FV568" s="31">
        <f t="shared" si="6013"/>
        <v>0</v>
      </c>
      <c r="FW568" s="31">
        <f t="shared" si="6014"/>
        <v>0</v>
      </c>
      <c r="FX568" s="31">
        <f t="shared" si="6015"/>
        <v>0</v>
      </c>
      <c r="FY568" s="31">
        <f t="shared" si="6016"/>
        <v>0</v>
      </c>
      <c r="FZ568" s="31">
        <f t="shared" si="6017"/>
        <v>0</v>
      </c>
      <c r="GA568" s="31">
        <f t="shared" si="6018"/>
        <v>0</v>
      </c>
      <c r="GB568" s="31">
        <f t="shared" si="6019"/>
        <v>0</v>
      </c>
      <c r="GC568" s="31">
        <f t="shared" si="6020"/>
        <v>0</v>
      </c>
      <c r="GD568" s="31">
        <f t="shared" si="6021"/>
        <v>0</v>
      </c>
      <c r="GE568" s="97">
        <f t="shared" si="6022"/>
        <v>4</v>
      </c>
      <c r="GF568" s="98">
        <f t="shared" si="6023"/>
        <v>4</v>
      </c>
      <c r="GG568" s="31"/>
      <c r="GH568" s="31"/>
      <c r="GI568" s="31"/>
      <c r="GJ568" s="31"/>
      <c r="GL568" s="7"/>
      <c r="GM568" s="7"/>
      <c r="GN568" s="11"/>
      <c r="GO568" s="33"/>
      <c r="GP568" s="40"/>
      <c r="GR568" s="36"/>
    </row>
    <row r="569" spans="1:200" s="2" customFormat="1" ht="24.95" hidden="1" customHeight="1">
      <c r="A569" s="31"/>
      <c r="B569" s="44" t="s">
        <v>130</v>
      </c>
      <c r="C569" s="45" t="s">
        <v>114</v>
      </c>
      <c r="D569" s="45" t="s">
        <v>112</v>
      </c>
      <c r="E569" s="45" t="s">
        <v>115</v>
      </c>
      <c r="F569" s="45" t="s">
        <v>167</v>
      </c>
      <c r="G569" s="45" t="s">
        <v>161</v>
      </c>
      <c r="H569" s="45">
        <v>48</v>
      </c>
      <c r="I569" s="45">
        <v>1</v>
      </c>
      <c r="J569" s="45">
        <v>1</v>
      </c>
      <c r="K569" s="45">
        <f t="shared" ref="K569" si="6098">SUM(J569)*2</f>
        <v>2</v>
      </c>
      <c r="L569" s="44">
        <v>8</v>
      </c>
      <c r="M569" s="99">
        <f t="shared" ref="M569" si="6099">SUM(N569+P569+R569+T569+V569)</f>
        <v>8</v>
      </c>
      <c r="N569" s="62"/>
      <c r="O569" s="58">
        <f t="shared" si="6081"/>
        <v>0</v>
      </c>
      <c r="P569" s="62"/>
      <c r="Q569" s="58">
        <f t="shared" si="6042"/>
        <v>0</v>
      </c>
      <c r="R569" s="62">
        <v>8</v>
      </c>
      <c r="S569" s="58">
        <f t="shared" si="6082"/>
        <v>8</v>
      </c>
      <c r="T569" s="62"/>
      <c r="U569" s="52"/>
      <c r="V569" s="63"/>
      <c r="W569" s="52"/>
      <c r="X569" s="52"/>
      <c r="Y569" s="52"/>
      <c r="Z569" s="63"/>
      <c r="AA569" s="52"/>
      <c r="AB569" s="63"/>
      <c r="AC569" s="52"/>
      <c r="AD569" s="63"/>
      <c r="AE569" s="108"/>
      <c r="AF569" s="63"/>
      <c r="AG569" s="52"/>
      <c r="AH569" s="63"/>
      <c r="AI569" s="52"/>
      <c r="AJ569" s="63"/>
      <c r="AK569" s="52"/>
      <c r="AL569" s="63"/>
      <c r="AM569" s="52"/>
      <c r="AN569" s="63"/>
      <c r="AO569" s="52"/>
      <c r="AP569" s="63"/>
      <c r="AQ569" s="52"/>
      <c r="AR569" s="63"/>
      <c r="AS569" s="52"/>
      <c r="AT569" s="63"/>
      <c r="AU569" s="52"/>
      <c r="AV569" s="63"/>
      <c r="AW569" s="52"/>
      <c r="AX569" s="63"/>
      <c r="AY569" s="52"/>
      <c r="AZ569" s="63"/>
      <c r="BA569" s="52"/>
      <c r="BB569" s="63"/>
      <c r="BC569" s="52"/>
      <c r="BD569" s="63"/>
      <c r="BE569" s="52"/>
      <c r="BF569" s="52"/>
      <c r="BG569" s="52">
        <f t="shared" si="5958"/>
        <v>8</v>
      </c>
      <c r="BH569" s="52">
        <f t="shared" si="5959"/>
        <v>8</v>
      </c>
      <c r="BI569" s="31"/>
      <c r="BJ569" s="31"/>
      <c r="BK569" s="31"/>
      <c r="BL569" s="31"/>
      <c r="BM569" s="31"/>
      <c r="BN569" s="95"/>
      <c r="BO569" s="95"/>
      <c r="BP569" s="31"/>
      <c r="BQ569" s="31"/>
      <c r="BR569" s="31"/>
      <c r="BS569" s="31"/>
      <c r="BT569" s="31"/>
      <c r="BU569" s="31"/>
      <c r="BV569" s="31"/>
      <c r="BW569" s="31"/>
      <c r="BX569" s="31"/>
      <c r="BY569" s="107">
        <f t="shared" si="6097"/>
        <v>0</v>
      </c>
      <c r="BZ569" s="62"/>
      <c r="CA569" s="52"/>
      <c r="CB569" s="62"/>
      <c r="CC569" s="52"/>
      <c r="CD569" s="62"/>
      <c r="CE569" s="52"/>
      <c r="CF569" s="62"/>
      <c r="CG569" s="52"/>
      <c r="CH569" s="63"/>
      <c r="CI569" s="52"/>
      <c r="CJ569" s="52"/>
      <c r="CK569" s="52"/>
      <c r="CL569" s="63"/>
      <c r="CM569" s="52"/>
      <c r="CN569" s="63"/>
      <c r="CO569" s="52"/>
      <c r="CP569" s="63"/>
      <c r="CQ569" s="108"/>
      <c r="CR569" s="63"/>
      <c r="CS569" s="52"/>
      <c r="CT569" s="63"/>
      <c r="CU569" s="52"/>
      <c r="CV569" s="63"/>
      <c r="CW569" s="52"/>
      <c r="CX569" s="63"/>
      <c r="CY569" s="52"/>
      <c r="CZ569" s="63"/>
      <c r="DA569" s="52"/>
      <c r="DB569" s="63"/>
      <c r="DC569" s="52"/>
      <c r="DD569" s="63"/>
      <c r="DE569" s="52"/>
      <c r="DF569" s="63"/>
      <c r="DG569" s="52"/>
      <c r="DH569" s="63"/>
      <c r="DI569" s="52"/>
      <c r="DJ569" s="63"/>
      <c r="DK569" s="52"/>
      <c r="DL569" s="63"/>
      <c r="DM569" s="52"/>
      <c r="DN569" s="63"/>
      <c r="DO569" s="52"/>
      <c r="DP569" s="63"/>
      <c r="DQ569" s="52"/>
      <c r="DR569" s="52"/>
      <c r="DS569" s="52">
        <f t="shared" si="5975"/>
        <v>0</v>
      </c>
      <c r="DT569" s="52">
        <f t="shared" si="5976"/>
        <v>0</v>
      </c>
      <c r="DU569" s="31"/>
      <c r="DV569" s="31"/>
      <c r="DW569" s="31"/>
      <c r="DX569" s="31"/>
      <c r="DY569" s="31"/>
      <c r="DZ569" s="95"/>
      <c r="EA569" s="95"/>
      <c r="EB569" s="31"/>
      <c r="EC569" s="31"/>
      <c r="ED569" s="31"/>
      <c r="EE569" s="31"/>
      <c r="EF569" s="31"/>
      <c r="EG569" s="31"/>
      <c r="EH569" s="31"/>
      <c r="EI569" s="31"/>
      <c r="EJ569" s="31">
        <f t="shared" si="6076"/>
        <v>8</v>
      </c>
      <c r="EK569" s="31">
        <f t="shared" si="6077"/>
        <v>8</v>
      </c>
      <c r="EL569" s="31">
        <f t="shared" si="6078"/>
        <v>0</v>
      </c>
      <c r="EM569" s="30">
        <f t="shared" si="5979"/>
        <v>0</v>
      </c>
      <c r="EN569" s="31">
        <f t="shared" si="5980"/>
        <v>0</v>
      </c>
      <c r="EO569" s="31">
        <f t="shared" si="5981"/>
        <v>0</v>
      </c>
      <c r="EP569" s="31">
        <f t="shared" si="5982"/>
        <v>8</v>
      </c>
      <c r="EQ569" s="31">
        <f t="shared" si="5983"/>
        <v>8</v>
      </c>
      <c r="ER569" s="31">
        <f t="shared" si="5984"/>
        <v>0</v>
      </c>
      <c r="ES569" s="31">
        <f t="shared" si="5985"/>
        <v>0</v>
      </c>
      <c r="ET569" s="31">
        <f t="shared" si="5986"/>
        <v>0</v>
      </c>
      <c r="EU569" s="31">
        <f t="shared" si="5987"/>
        <v>0</v>
      </c>
      <c r="EV569" s="31">
        <f t="shared" si="5988"/>
        <v>0</v>
      </c>
      <c r="EW569" s="30">
        <f t="shared" si="5989"/>
        <v>0</v>
      </c>
      <c r="EX569" s="31">
        <f t="shared" si="5990"/>
        <v>0</v>
      </c>
      <c r="EY569" s="31">
        <f t="shared" si="5991"/>
        <v>0</v>
      </c>
      <c r="EZ569" s="31">
        <f t="shared" si="5992"/>
        <v>0</v>
      </c>
      <c r="FA569" s="31">
        <f t="shared" si="5993"/>
        <v>0</v>
      </c>
      <c r="FB569" s="31">
        <f t="shared" si="5994"/>
        <v>0</v>
      </c>
      <c r="FC569" s="31">
        <f t="shared" si="5995"/>
        <v>0</v>
      </c>
      <c r="FD569" s="31">
        <f t="shared" si="5996"/>
        <v>0</v>
      </c>
      <c r="FE569" s="31">
        <f t="shared" si="5997"/>
        <v>0</v>
      </c>
      <c r="FF569" s="31">
        <f t="shared" si="5998"/>
        <v>0</v>
      </c>
      <c r="FG569" s="30">
        <f t="shared" si="5999"/>
        <v>0</v>
      </c>
      <c r="FH569" s="31">
        <f t="shared" si="6000"/>
        <v>0</v>
      </c>
      <c r="FI569" s="31">
        <f t="shared" si="6001"/>
        <v>0</v>
      </c>
      <c r="FJ569" s="31">
        <f t="shared" si="6002"/>
        <v>0</v>
      </c>
      <c r="FK569" s="31">
        <f t="shared" si="6003"/>
        <v>0</v>
      </c>
      <c r="FL569" s="31">
        <f t="shared" si="6004"/>
        <v>0</v>
      </c>
      <c r="FM569" s="31">
        <f t="shared" si="6005"/>
        <v>0</v>
      </c>
      <c r="FN569" s="31">
        <f t="shared" si="6006"/>
        <v>0</v>
      </c>
      <c r="FO569" s="31">
        <f t="shared" si="6007"/>
        <v>0</v>
      </c>
      <c r="FP569" s="31">
        <f t="shared" si="6008"/>
        <v>0</v>
      </c>
      <c r="FQ569" s="31">
        <f t="shared" si="6009"/>
        <v>0</v>
      </c>
      <c r="FR569" s="31"/>
      <c r="FS569" s="31">
        <f t="shared" si="6010"/>
        <v>0</v>
      </c>
      <c r="FT569" s="31">
        <f t="shared" si="6011"/>
        <v>0</v>
      </c>
      <c r="FU569" s="31">
        <f t="shared" si="6012"/>
        <v>0</v>
      </c>
      <c r="FV569" s="31">
        <f t="shared" si="6013"/>
        <v>0</v>
      </c>
      <c r="FW569" s="31">
        <f t="shared" si="6014"/>
        <v>0</v>
      </c>
      <c r="FX569" s="31">
        <f t="shared" si="6015"/>
        <v>0</v>
      </c>
      <c r="FY569" s="31">
        <f t="shared" si="6016"/>
        <v>0</v>
      </c>
      <c r="FZ569" s="31">
        <f t="shared" si="6017"/>
        <v>0</v>
      </c>
      <c r="GA569" s="31">
        <f t="shared" si="6018"/>
        <v>0</v>
      </c>
      <c r="GB569" s="31">
        <f t="shared" si="6019"/>
        <v>0</v>
      </c>
      <c r="GC569" s="31">
        <f t="shared" si="6020"/>
        <v>0</v>
      </c>
      <c r="GD569" s="31">
        <f t="shared" si="6021"/>
        <v>0</v>
      </c>
      <c r="GE569" s="97">
        <f t="shared" si="6022"/>
        <v>8</v>
      </c>
      <c r="GF569" s="98">
        <f t="shared" si="6023"/>
        <v>8</v>
      </c>
      <c r="GG569" s="31"/>
      <c r="GH569" s="31"/>
      <c r="GI569" s="31"/>
      <c r="GJ569" s="31"/>
      <c r="GL569" s="7"/>
      <c r="GM569" s="7"/>
      <c r="GN569" s="11"/>
      <c r="GO569" s="33"/>
      <c r="GP569" s="40"/>
      <c r="GR569" s="36"/>
    </row>
    <row r="570" spans="1:200" s="2" customFormat="1" ht="24.95" hidden="1" customHeight="1">
      <c r="A570" s="31"/>
      <c r="B570" s="95"/>
      <c r="C570" s="95"/>
      <c r="D570" s="31"/>
      <c r="E570" s="31"/>
      <c r="F570" s="31"/>
      <c r="G570" s="31"/>
      <c r="H570" s="31"/>
      <c r="I570" s="31"/>
      <c r="J570" s="31"/>
      <c r="K570" s="31"/>
      <c r="L570" s="31"/>
      <c r="M570" s="107">
        <f t="shared" ref="M570:M572" si="6100">SUM(N570+P570+T570+V570+AR570*2)</f>
        <v>0</v>
      </c>
      <c r="N570" s="62"/>
      <c r="O570" s="52"/>
      <c r="P570" s="62"/>
      <c r="Q570" s="52"/>
      <c r="R570" s="62"/>
      <c r="S570" s="52"/>
      <c r="T570" s="62"/>
      <c r="U570" s="52"/>
      <c r="V570" s="63"/>
      <c r="W570" s="52"/>
      <c r="X570" s="52"/>
      <c r="Y570" s="52"/>
      <c r="Z570" s="63"/>
      <c r="AA570" s="52"/>
      <c r="AB570" s="63"/>
      <c r="AC570" s="52"/>
      <c r="AD570" s="63"/>
      <c r="AE570" s="108"/>
      <c r="AF570" s="63"/>
      <c r="AG570" s="52"/>
      <c r="AH570" s="63"/>
      <c r="AI570" s="52"/>
      <c r="AJ570" s="63"/>
      <c r="AK570" s="52"/>
      <c r="AL570" s="63"/>
      <c r="AM570" s="52"/>
      <c r="AN570" s="63"/>
      <c r="AO570" s="52"/>
      <c r="AP570" s="63"/>
      <c r="AQ570" s="52"/>
      <c r="AR570" s="63"/>
      <c r="AS570" s="52"/>
      <c r="AT570" s="63"/>
      <c r="AU570" s="52"/>
      <c r="AV570" s="63"/>
      <c r="AW570" s="52"/>
      <c r="AX570" s="63"/>
      <c r="AY570" s="52"/>
      <c r="AZ570" s="63"/>
      <c r="BA570" s="52"/>
      <c r="BB570" s="63"/>
      <c r="BC570" s="52"/>
      <c r="BD570" s="63"/>
      <c r="BE570" s="52"/>
      <c r="BF570" s="52"/>
      <c r="BG570" s="52">
        <f t="shared" si="5958"/>
        <v>0</v>
      </c>
      <c r="BH570" s="52">
        <f t="shared" si="5959"/>
        <v>0</v>
      </c>
      <c r="BI570" s="31"/>
      <c r="BJ570" s="31"/>
      <c r="BK570" s="31"/>
      <c r="BL570" s="31"/>
      <c r="BM570" s="31"/>
      <c r="BN570" s="95"/>
      <c r="BO570" s="95"/>
      <c r="BP570" s="31"/>
      <c r="BQ570" s="31"/>
      <c r="BR570" s="31"/>
      <c r="BS570" s="31"/>
      <c r="BT570" s="31"/>
      <c r="BU570" s="31"/>
      <c r="BV570" s="31"/>
      <c r="BW570" s="31"/>
      <c r="BX570" s="31"/>
      <c r="BY570" s="107">
        <f t="shared" si="6097"/>
        <v>0</v>
      </c>
      <c r="BZ570" s="62"/>
      <c r="CA570" s="52"/>
      <c r="CB570" s="62"/>
      <c r="CC570" s="52"/>
      <c r="CD570" s="62"/>
      <c r="CE570" s="52"/>
      <c r="CF570" s="62"/>
      <c r="CG570" s="52"/>
      <c r="CH570" s="63"/>
      <c r="CI570" s="52"/>
      <c r="CJ570" s="52"/>
      <c r="CK570" s="52"/>
      <c r="CL570" s="63"/>
      <c r="CM570" s="52"/>
      <c r="CN570" s="63"/>
      <c r="CO570" s="52"/>
      <c r="CP570" s="63"/>
      <c r="CQ570" s="108"/>
      <c r="CR570" s="63"/>
      <c r="CS570" s="52"/>
      <c r="CT570" s="63"/>
      <c r="CU570" s="52"/>
      <c r="CV570" s="63"/>
      <c r="CW570" s="52"/>
      <c r="CX570" s="63"/>
      <c r="CY570" s="52"/>
      <c r="CZ570" s="63"/>
      <c r="DA570" s="52"/>
      <c r="DB570" s="63"/>
      <c r="DC570" s="52"/>
      <c r="DD570" s="63"/>
      <c r="DE570" s="52"/>
      <c r="DF570" s="63"/>
      <c r="DG570" s="52"/>
      <c r="DH570" s="63"/>
      <c r="DI570" s="52"/>
      <c r="DJ570" s="63"/>
      <c r="DK570" s="52"/>
      <c r="DL570" s="63"/>
      <c r="DM570" s="52"/>
      <c r="DN570" s="63"/>
      <c r="DO570" s="52"/>
      <c r="DP570" s="63"/>
      <c r="DQ570" s="52"/>
      <c r="DR570" s="52"/>
      <c r="DS570" s="52">
        <f t="shared" si="5975"/>
        <v>0</v>
      </c>
      <c r="DT570" s="52">
        <f t="shared" si="5976"/>
        <v>0</v>
      </c>
      <c r="DU570" s="31"/>
      <c r="DV570" s="31"/>
      <c r="DW570" s="31"/>
      <c r="DX570" s="31"/>
      <c r="DY570" s="31"/>
      <c r="DZ570" s="95"/>
      <c r="EA570" s="95"/>
      <c r="EB570" s="31"/>
      <c r="EC570" s="31"/>
      <c r="ED570" s="31"/>
      <c r="EE570" s="31"/>
      <c r="EF570" s="31"/>
      <c r="EG570" s="31"/>
      <c r="EH570" s="31"/>
      <c r="EI570" s="31"/>
      <c r="EJ570" s="31">
        <f t="shared" si="6076"/>
        <v>0</v>
      </c>
      <c r="EK570" s="31">
        <f t="shared" si="6077"/>
        <v>0</v>
      </c>
      <c r="EL570" s="31">
        <f t="shared" si="6078"/>
        <v>0</v>
      </c>
      <c r="EM570" s="30">
        <f t="shared" si="5979"/>
        <v>0</v>
      </c>
      <c r="EN570" s="31">
        <f t="shared" si="5980"/>
        <v>0</v>
      </c>
      <c r="EO570" s="31">
        <f t="shared" si="5981"/>
        <v>0</v>
      </c>
      <c r="EP570" s="31">
        <f t="shared" si="5982"/>
        <v>0</v>
      </c>
      <c r="EQ570" s="31">
        <f t="shared" si="5983"/>
        <v>0</v>
      </c>
      <c r="ER570" s="31">
        <f t="shared" si="5984"/>
        <v>0</v>
      </c>
      <c r="ES570" s="31">
        <f t="shared" si="5985"/>
        <v>0</v>
      </c>
      <c r="ET570" s="31">
        <f t="shared" si="5986"/>
        <v>0</v>
      </c>
      <c r="EU570" s="31">
        <f t="shared" si="5987"/>
        <v>0</v>
      </c>
      <c r="EV570" s="31">
        <f t="shared" si="5988"/>
        <v>0</v>
      </c>
      <c r="EW570" s="30">
        <f t="shared" si="5989"/>
        <v>0</v>
      </c>
      <c r="EX570" s="31">
        <f t="shared" si="5990"/>
        <v>0</v>
      </c>
      <c r="EY570" s="31">
        <f t="shared" si="5991"/>
        <v>0</v>
      </c>
      <c r="EZ570" s="31">
        <f t="shared" si="5992"/>
        <v>0</v>
      </c>
      <c r="FA570" s="31">
        <f t="shared" si="5993"/>
        <v>0</v>
      </c>
      <c r="FB570" s="31">
        <f t="shared" si="5994"/>
        <v>0</v>
      </c>
      <c r="FC570" s="31">
        <f t="shared" si="5995"/>
        <v>0</v>
      </c>
      <c r="FD570" s="31">
        <f t="shared" si="5996"/>
        <v>0</v>
      </c>
      <c r="FE570" s="31">
        <f t="shared" si="5997"/>
        <v>0</v>
      </c>
      <c r="FF570" s="31">
        <f t="shared" si="5998"/>
        <v>0</v>
      </c>
      <c r="FG570" s="30">
        <f t="shared" si="5999"/>
        <v>0</v>
      </c>
      <c r="FH570" s="31">
        <f t="shared" si="6000"/>
        <v>0</v>
      </c>
      <c r="FI570" s="31">
        <f t="shared" si="6001"/>
        <v>0</v>
      </c>
      <c r="FJ570" s="31">
        <f t="shared" si="6002"/>
        <v>0</v>
      </c>
      <c r="FK570" s="31">
        <f t="shared" si="6003"/>
        <v>0</v>
      </c>
      <c r="FL570" s="31">
        <f t="shared" si="6004"/>
        <v>0</v>
      </c>
      <c r="FM570" s="31">
        <f t="shared" si="6005"/>
        <v>0</v>
      </c>
      <c r="FN570" s="31">
        <f t="shared" si="6006"/>
        <v>0</v>
      </c>
      <c r="FO570" s="31">
        <f t="shared" si="6007"/>
        <v>0</v>
      </c>
      <c r="FP570" s="31">
        <f t="shared" si="6008"/>
        <v>0</v>
      </c>
      <c r="FQ570" s="31">
        <f t="shared" si="6009"/>
        <v>0</v>
      </c>
      <c r="FR570" s="31"/>
      <c r="FS570" s="31">
        <f t="shared" si="6010"/>
        <v>0</v>
      </c>
      <c r="FT570" s="31">
        <f t="shared" si="6011"/>
        <v>0</v>
      </c>
      <c r="FU570" s="31">
        <f t="shared" si="6012"/>
        <v>0</v>
      </c>
      <c r="FV570" s="31">
        <f t="shared" si="6013"/>
        <v>0</v>
      </c>
      <c r="FW570" s="31">
        <f t="shared" si="6014"/>
        <v>0</v>
      </c>
      <c r="FX570" s="31">
        <f t="shared" si="6015"/>
        <v>0</v>
      </c>
      <c r="FY570" s="31">
        <f t="shared" si="6016"/>
        <v>0</v>
      </c>
      <c r="FZ570" s="31">
        <f t="shared" si="6017"/>
        <v>0</v>
      </c>
      <c r="GA570" s="31">
        <f t="shared" si="6018"/>
        <v>0</v>
      </c>
      <c r="GB570" s="31">
        <f t="shared" si="6019"/>
        <v>0</v>
      </c>
      <c r="GC570" s="31">
        <f t="shared" si="6020"/>
        <v>0</v>
      </c>
      <c r="GD570" s="31">
        <f t="shared" si="6021"/>
        <v>0</v>
      </c>
      <c r="GE570" s="97">
        <f t="shared" si="6022"/>
        <v>0</v>
      </c>
      <c r="GF570" s="98">
        <f t="shared" si="6023"/>
        <v>0</v>
      </c>
      <c r="GG570" s="31"/>
      <c r="GH570" s="31"/>
      <c r="GI570" s="31"/>
      <c r="GJ570" s="31"/>
      <c r="GL570" s="7"/>
      <c r="GM570" s="7"/>
      <c r="GN570" s="11"/>
      <c r="GO570" s="37"/>
      <c r="GP570" s="42"/>
      <c r="GR570" s="36"/>
    </row>
    <row r="571" spans="1:200" s="2" customFormat="1" ht="24.95" hidden="1" customHeight="1">
      <c r="A571" s="31"/>
      <c r="B571" s="95"/>
      <c r="C571" s="95"/>
      <c r="D571" s="31"/>
      <c r="E571" s="31"/>
      <c r="F571" s="31"/>
      <c r="G571" s="31"/>
      <c r="H571" s="31"/>
      <c r="I571" s="31"/>
      <c r="J571" s="31"/>
      <c r="K571" s="31"/>
      <c r="L571" s="31"/>
      <c r="M571" s="107">
        <f t="shared" si="6100"/>
        <v>0</v>
      </c>
      <c r="N571" s="62"/>
      <c r="O571" s="52"/>
      <c r="P571" s="62"/>
      <c r="Q571" s="52"/>
      <c r="R571" s="62"/>
      <c r="S571" s="52"/>
      <c r="T571" s="62"/>
      <c r="U571" s="52"/>
      <c r="V571" s="63"/>
      <c r="W571" s="52"/>
      <c r="X571" s="52"/>
      <c r="Y571" s="52"/>
      <c r="Z571" s="63"/>
      <c r="AA571" s="52"/>
      <c r="AB571" s="63"/>
      <c r="AC571" s="52"/>
      <c r="AD571" s="63"/>
      <c r="AE571" s="108"/>
      <c r="AF571" s="63"/>
      <c r="AG571" s="52"/>
      <c r="AH571" s="63"/>
      <c r="AI571" s="52"/>
      <c r="AJ571" s="63"/>
      <c r="AK571" s="52"/>
      <c r="AL571" s="63"/>
      <c r="AM571" s="52"/>
      <c r="AN571" s="63"/>
      <c r="AO571" s="52"/>
      <c r="AP571" s="63"/>
      <c r="AQ571" s="52"/>
      <c r="AR571" s="63"/>
      <c r="AS571" s="52"/>
      <c r="AT571" s="63"/>
      <c r="AU571" s="52"/>
      <c r="AV571" s="63"/>
      <c r="AW571" s="52"/>
      <c r="AX571" s="63"/>
      <c r="AY571" s="52"/>
      <c r="AZ571" s="63"/>
      <c r="BA571" s="52"/>
      <c r="BB571" s="63"/>
      <c r="BC571" s="52"/>
      <c r="BD571" s="63"/>
      <c r="BE571" s="52"/>
      <c r="BF571" s="52"/>
      <c r="BG571" s="52">
        <f t="shared" si="5958"/>
        <v>0</v>
      </c>
      <c r="BH571" s="52">
        <f t="shared" si="5959"/>
        <v>0</v>
      </c>
      <c r="BI571" s="31"/>
      <c r="BJ571" s="31"/>
      <c r="BK571" s="31"/>
      <c r="BL571" s="31"/>
      <c r="BM571" s="31"/>
      <c r="BN571" s="95"/>
      <c r="BO571" s="95"/>
      <c r="BP571" s="31"/>
      <c r="BQ571" s="31"/>
      <c r="BR571" s="31"/>
      <c r="BS571" s="31"/>
      <c r="BT571" s="31"/>
      <c r="BU571" s="31"/>
      <c r="BV571" s="31"/>
      <c r="BW571" s="31"/>
      <c r="BX571" s="31"/>
      <c r="BY571" s="107">
        <f t="shared" si="6097"/>
        <v>0</v>
      </c>
      <c r="BZ571" s="62"/>
      <c r="CA571" s="52"/>
      <c r="CB571" s="62"/>
      <c r="CC571" s="52"/>
      <c r="CD571" s="62"/>
      <c r="CE571" s="52"/>
      <c r="CF571" s="62"/>
      <c r="CG571" s="52"/>
      <c r="CH571" s="63"/>
      <c r="CI571" s="52"/>
      <c r="CJ571" s="52"/>
      <c r="CK571" s="52"/>
      <c r="CL571" s="63"/>
      <c r="CM571" s="52"/>
      <c r="CN571" s="63"/>
      <c r="CO571" s="52"/>
      <c r="CP571" s="63"/>
      <c r="CQ571" s="108"/>
      <c r="CR571" s="63"/>
      <c r="CS571" s="52"/>
      <c r="CT571" s="63"/>
      <c r="CU571" s="52"/>
      <c r="CV571" s="63"/>
      <c r="CW571" s="52"/>
      <c r="CX571" s="63"/>
      <c r="CY571" s="52"/>
      <c r="CZ571" s="63"/>
      <c r="DA571" s="52"/>
      <c r="DB571" s="63"/>
      <c r="DC571" s="52"/>
      <c r="DD571" s="63"/>
      <c r="DE571" s="52"/>
      <c r="DF571" s="63"/>
      <c r="DG571" s="52"/>
      <c r="DH571" s="63"/>
      <c r="DI571" s="52"/>
      <c r="DJ571" s="63"/>
      <c r="DK571" s="52"/>
      <c r="DL571" s="63"/>
      <c r="DM571" s="52"/>
      <c r="DN571" s="63"/>
      <c r="DO571" s="52"/>
      <c r="DP571" s="63"/>
      <c r="DQ571" s="52"/>
      <c r="DR571" s="52"/>
      <c r="DS571" s="52">
        <f t="shared" si="5975"/>
        <v>0</v>
      </c>
      <c r="DT571" s="52">
        <f t="shared" si="5976"/>
        <v>0</v>
      </c>
      <c r="DU571" s="31"/>
      <c r="DV571" s="31"/>
      <c r="DW571" s="31"/>
      <c r="DX571" s="31"/>
      <c r="DY571" s="31"/>
      <c r="DZ571" s="95"/>
      <c r="EA571" s="95"/>
      <c r="EB571" s="31"/>
      <c r="EC571" s="31"/>
      <c r="ED571" s="31"/>
      <c r="EE571" s="31"/>
      <c r="EF571" s="31"/>
      <c r="EG571" s="31"/>
      <c r="EH571" s="31"/>
      <c r="EI571" s="31"/>
      <c r="EJ571" s="31">
        <f t="shared" si="6076"/>
        <v>0</v>
      </c>
      <c r="EK571" s="31">
        <f t="shared" si="6077"/>
        <v>0</v>
      </c>
      <c r="EL571" s="31">
        <f t="shared" si="6078"/>
        <v>0</v>
      </c>
      <c r="EM571" s="30">
        <f t="shared" si="5979"/>
        <v>0</v>
      </c>
      <c r="EN571" s="31">
        <f t="shared" si="5980"/>
        <v>0</v>
      </c>
      <c r="EO571" s="31">
        <f t="shared" si="5981"/>
        <v>0</v>
      </c>
      <c r="EP571" s="31">
        <f t="shared" si="5982"/>
        <v>0</v>
      </c>
      <c r="EQ571" s="31">
        <f t="shared" si="5983"/>
        <v>0</v>
      </c>
      <c r="ER571" s="31">
        <f t="shared" si="5984"/>
        <v>0</v>
      </c>
      <c r="ES571" s="31">
        <f t="shared" si="5985"/>
        <v>0</v>
      </c>
      <c r="ET571" s="31">
        <f t="shared" si="5986"/>
        <v>0</v>
      </c>
      <c r="EU571" s="31">
        <f t="shared" si="5987"/>
        <v>0</v>
      </c>
      <c r="EV571" s="31">
        <f t="shared" si="5988"/>
        <v>0</v>
      </c>
      <c r="EW571" s="30">
        <f t="shared" si="5989"/>
        <v>0</v>
      </c>
      <c r="EX571" s="31">
        <f t="shared" si="5990"/>
        <v>0</v>
      </c>
      <c r="EY571" s="31">
        <f t="shared" si="5991"/>
        <v>0</v>
      </c>
      <c r="EZ571" s="31">
        <f t="shared" si="5992"/>
        <v>0</v>
      </c>
      <c r="FA571" s="31">
        <f t="shared" si="5993"/>
        <v>0</v>
      </c>
      <c r="FB571" s="31">
        <f t="shared" si="5994"/>
        <v>0</v>
      </c>
      <c r="FC571" s="31">
        <f t="shared" si="5995"/>
        <v>0</v>
      </c>
      <c r="FD571" s="31">
        <f t="shared" si="5996"/>
        <v>0</v>
      </c>
      <c r="FE571" s="31">
        <f t="shared" si="5997"/>
        <v>0</v>
      </c>
      <c r="FF571" s="31">
        <f t="shared" si="5998"/>
        <v>0</v>
      </c>
      <c r="FG571" s="30">
        <f t="shared" si="5999"/>
        <v>0</v>
      </c>
      <c r="FH571" s="31">
        <f t="shared" si="6000"/>
        <v>0</v>
      </c>
      <c r="FI571" s="31">
        <f t="shared" si="6001"/>
        <v>0</v>
      </c>
      <c r="FJ571" s="31">
        <f t="shared" si="6002"/>
        <v>0</v>
      </c>
      <c r="FK571" s="31">
        <f t="shared" si="6003"/>
        <v>0</v>
      </c>
      <c r="FL571" s="31">
        <f t="shared" si="6004"/>
        <v>0</v>
      </c>
      <c r="FM571" s="31">
        <f t="shared" si="6005"/>
        <v>0</v>
      </c>
      <c r="FN571" s="31">
        <f t="shared" si="6006"/>
        <v>0</v>
      </c>
      <c r="FO571" s="31">
        <f t="shared" si="6007"/>
        <v>0</v>
      </c>
      <c r="FP571" s="31">
        <f t="shared" si="6008"/>
        <v>0</v>
      </c>
      <c r="FQ571" s="31">
        <f t="shared" si="6009"/>
        <v>0</v>
      </c>
      <c r="FR571" s="31"/>
      <c r="FS571" s="31">
        <f t="shared" si="6010"/>
        <v>0</v>
      </c>
      <c r="FT571" s="31">
        <f t="shared" si="6011"/>
        <v>0</v>
      </c>
      <c r="FU571" s="31">
        <f t="shared" si="6012"/>
        <v>0</v>
      </c>
      <c r="FV571" s="31">
        <f t="shared" si="6013"/>
        <v>0</v>
      </c>
      <c r="FW571" s="31">
        <f t="shared" si="6014"/>
        <v>0</v>
      </c>
      <c r="FX571" s="31">
        <f t="shared" si="6015"/>
        <v>0</v>
      </c>
      <c r="FY571" s="31">
        <f t="shared" si="6016"/>
        <v>0</v>
      </c>
      <c r="FZ571" s="31">
        <f t="shared" si="6017"/>
        <v>0</v>
      </c>
      <c r="GA571" s="31">
        <f t="shared" si="6018"/>
        <v>0</v>
      </c>
      <c r="GB571" s="31">
        <f t="shared" si="6019"/>
        <v>0</v>
      </c>
      <c r="GC571" s="31">
        <f t="shared" si="6020"/>
        <v>0</v>
      </c>
      <c r="GD571" s="31">
        <f t="shared" si="6021"/>
        <v>0</v>
      </c>
      <c r="GE571" s="97">
        <f t="shared" si="6022"/>
        <v>0</v>
      </c>
      <c r="GF571" s="98">
        <f t="shared" si="6023"/>
        <v>0</v>
      </c>
      <c r="GG571" s="31"/>
      <c r="GH571" s="31"/>
      <c r="GI571" s="31"/>
      <c r="GJ571" s="31"/>
      <c r="GL571" s="7"/>
      <c r="GM571" s="7"/>
      <c r="GN571" s="11"/>
      <c r="GO571" s="33"/>
      <c r="GP571" s="40"/>
      <c r="GR571" s="36"/>
    </row>
    <row r="572" spans="1:200" s="4" customFormat="1" ht="24.95" hidden="1" customHeight="1">
      <c r="A572" s="88"/>
      <c r="B572" s="88"/>
      <c r="C572" s="207"/>
      <c r="D572" s="88"/>
      <c r="E572" s="88"/>
      <c r="F572" s="88"/>
      <c r="G572" s="88"/>
      <c r="H572" s="88"/>
      <c r="I572" s="88"/>
      <c r="J572" s="88"/>
      <c r="K572" s="88"/>
      <c r="L572" s="88"/>
      <c r="M572" s="194">
        <f t="shared" si="6100"/>
        <v>0</v>
      </c>
      <c r="N572" s="195"/>
      <c r="O572" s="196"/>
      <c r="P572" s="195"/>
      <c r="Q572" s="196"/>
      <c r="R572" s="195"/>
      <c r="S572" s="196"/>
      <c r="T572" s="195"/>
      <c r="U572" s="196"/>
      <c r="V572" s="197"/>
      <c r="W572" s="196"/>
      <c r="X572" s="196"/>
      <c r="Y572" s="196"/>
      <c r="Z572" s="197"/>
      <c r="AA572" s="196"/>
      <c r="AB572" s="197"/>
      <c r="AC572" s="196"/>
      <c r="AD572" s="197"/>
      <c r="AE572" s="198"/>
      <c r="AF572" s="197"/>
      <c r="AG572" s="196"/>
      <c r="AH572" s="197"/>
      <c r="AI572" s="196"/>
      <c r="AJ572" s="197"/>
      <c r="AK572" s="196"/>
      <c r="AL572" s="197"/>
      <c r="AM572" s="196"/>
      <c r="AN572" s="197"/>
      <c r="AO572" s="196"/>
      <c r="AP572" s="197"/>
      <c r="AQ572" s="196"/>
      <c r="AR572" s="197"/>
      <c r="AS572" s="196"/>
      <c r="AT572" s="197"/>
      <c r="AU572" s="196"/>
      <c r="AV572" s="197"/>
      <c r="AW572" s="196"/>
      <c r="AX572" s="197"/>
      <c r="AY572" s="196"/>
      <c r="AZ572" s="197"/>
      <c r="BA572" s="196"/>
      <c r="BB572" s="197"/>
      <c r="BC572" s="196"/>
      <c r="BD572" s="197"/>
      <c r="BE572" s="196"/>
      <c r="BF572" s="196"/>
      <c r="BG572" s="196">
        <f t="shared" si="5958"/>
        <v>0</v>
      </c>
      <c r="BH572" s="196">
        <f t="shared" si="5959"/>
        <v>0</v>
      </c>
      <c r="BI572" s="88"/>
      <c r="BJ572" s="88"/>
      <c r="BK572" s="88"/>
      <c r="BL572" s="88"/>
      <c r="BM572" s="88"/>
      <c r="BN572" s="88"/>
      <c r="BO572" s="207"/>
      <c r="BP572" s="88"/>
      <c r="BQ572" s="88"/>
      <c r="BR572" s="88"/>
      <c r="BS572" s="88"/>
      <c r="BT572" s="88"/>
      <c r="BU572" s="88"/>
      <c r="BV572" s="88"/>
      <c r="BW572" s="88"/>
      <c r="BX572" s="88"/>
      <c r="BY572" s="194">
        <f t="shared" si="6097"/>
        <v>0</v>
      </c>
      <c r="BZ572" s="195"/>
      <c r="CA572" s="196"/>
      <c r="CB572" s="195"/>
      <c r="CC572" s="196"/>
      <c r="CD572" s="195"/>
      <c r="CE572" s="196"/>
      <c r="CF572" s="195"/>
      <c r="CG572" s="196"/>
      <c r="CH572" s="197"/>
      <c r="CI572" s="196"/>
      <c r="CJ572" s="196"/>
      <c r="CK572" s="196"/>
      <c r="CL572" s="197"/>
      <c r="CM572" s="196"/>
      <c r="CN572" s="197"/>
      <c r="CO572" s="196"/>
      <c r="CP572" s="197"/>
      <c r="CQ572" s="198"/>
      <c r="CR572" s="197"/>
      <c r="CS572" s="196"/>
      <c r="CT572" s="197"/>
      <c r="CU572" s="196"/>
      <c r="CV572" s="197"/>
      <c r="CW572" s="196"/>
      <c r="CX572" s="197"/>
      <c r="CY572" s="196"/>
      <c r="CZ572" s="197"/>
      <c r="DA572" s="196"/>
      <c r="DB572" s="197"/>
      <c r="DC572" s="196"/>
      <c r="DD572" s="197"/>
      <c r="DE572" s="196"/>
      <c r="DF572" s="197"/>
      <c r="DG572" s="196"/>
      <c r="DH572" s="197"/>
      <c r="DI572" s="196"/>
      <c r="DJ572" s="197"/>
      <c r="DK572" s="196"/>
      <c r="DL572" s="197"/>
      <c r="DM572" s="196"/>
      <c r="DN572" s="197"/>
      <c r="DO572" s="196"/>
      <c r="DP572" s="197"/>
      <c r="DQ572" s="196"/>
      <c r="DR572" s="196"/>
      <c r="DS572" s="196">
        <f t="shared" si="5975"/>
        <v>0</v>
      </c>
      <c r="DT572" s="196">
        <f t="shared" si="5976"/>
        <v>0</v>
      </c>
      <c r="DU572" s="88"/>
      <c r="DV572" s="88"/>
      <c r="DW572" s="88"/>
      <c r="DX572" s="88"/>
      <c r="DY572" s="88"/>
      <c r="DZ572" s="88"/>
      <c r="EA572" s="207"/>
      <c r="EB572" s="88"/>
      <c r="EC572" s="88"/>
      <c r="ED572" s="88"/>
      <c r="EE572" s="88"/>
      <c r="EF572" s="88"/>
      <c r="EG572" s="88"/>
      <c r="EH572" s="88"/>
      <c r="EI572" s="88"/>
      <c r="EJ572" s="88">
        <f t="shared" si="6076"/>
        <v>0</v>
      </c>
      <c r="EK572" s="88">
        <f t="shared" si="6077"/>
        <v>0</v>
      </c>
      <c r="EL572" s="88">
        <f t="shared" si="6078"/>
        <v>0</v>
      </c>
      <c r="EM572" s="199">
        <f t="shared" si="5979"/>
        <v>0</v>
      </c>
      <c r="EN572" s="88">
        <f t="shared" si="5980"/>
        <v>0</v>
      </c>
      <c r="EO572" s="88">
        <f t="shared" si="5981"/>
        <v>0</v>
      </c>
      <c r="EP572" s="88">
        <f t="shared" si="5982"/>
        <v>0</v>
      </c>
      <c r="EQ572" s="88">
        <f t="shared" si="5983"/>
        <v>0</v>
      </c>
      <c r="ER572" s="88">
        <f t="shared" si="5984"/>
        <v>0</v>
      </c>
      <c r="ES572" s="88">
        <f t="shared" si="5985"/>
        <v>0</v>
      </c>
      <c r="ET572" s="88">
        <f t="shared" si="5986"/>
        <v>0</v>
      </c>
      <c r="EU572" s="88">
        <f t="shared" si="5987"/>
        <v>0</v>
      </c>
      <c r="EV572" s="88">
        <f t="shared" si="5988"/>
        <v>0</v>
      </c>
      <c r="EW572" s="199">
        <f t="shared" si="5989"/>
        <v>0</v>
      </c>
      <c r="EX572" s="88">
        <f t="shared" si="5990"/>
        <v>0</v>
      </c>
      <c r="EY572" s="88">
        <f t="shared" si="5991"/>
        <v>0</v>
      </c>
      <c r="EZ572" s="88">
        <f t="shared" si="5992"/>
        <v>0</v>
      </c>
      <c r="FA572" s="88">
        <f t="shared" si="5993"/>
        <v>0</v>
      </c>
      <c r="FB572" s="88">
        <f t="shared" si="5994"/>
        <v>0</v>
      </c>
      <c r="FC572" s="88">
        <f t="shared" si="5995"/>
        <v>0</v>
      </c>
      <c r="FD572" s="88">
        <f t="shared" si="5996"/>
        <v>0</v>
      </c>
      <c r="FE572" s="88">
        <f t="shared" si="5997"/>
        <v>0</v>
      </c>
      <c r="FF572" s="88">
        <f t="shared" si="5998"/>
        <v>0</v>
      </c>
      <c r="FG572" s="199">
        <f t="shared" si="5999"/>
        <v>0</v>
      </c>
      <c r="FH572" s="88">
        <f t="shared" si="6000"/>
        <v>0</v>
      </c>
      <c r="FI572" s="88">
        <f t="shared" si="6001"/>
        <v>0</v>
      </c>
      <c r="FJ572" s="88">
        <f t="shared" si="6002"/>
        <v>0</v>
      </c>
      <c r="FK572" s="88">
        <f t="shared" si="6003"/>
        <v>0</v>
      </c>
      <c r="FL572" s="88">
        <f t="shared" si="6004"/>
        <v>0</v>
      </c>
      <c r="FM572" s="88">
        <f t="shared" si="6005"/>
        <v>0</v>
      </c>
      <c r="FN572" s="88">
        <f t="shared" si="6006"/>
        <v>0</v>
      </c>
      <c r="FO572" s="88">
        <f t="shared" si="6007"/>
        <v>0</v>
      </c>
      <c r="FP572" s="88">
        <f t="shared" si="6008"/>
        <v>0</v>
      </c>
      <c r="FQ572" s="88">
        <f t="shared" si="6009"/>
        <v>0</v>
      </c>
      <c r="FR572" s="88"/>
      <c r="FS572" s="88">
        <f t="shared" si="6010"/>
        <v>0</v>
      </c>
      <c r="FT572" s="88">
        <f t="shared" si="6011"/>
        <v>0</v>
      </c>
      <c r="FU572" s="88">
        <f t="shared" si="6012"/>
        <v>0</v>
      </c>
      <c r="FV572" s="88">
        <f t="shared" si="6013"/>
        <v>0</v>
      </c>
      <c r="FW572" s="88">
        <f t="shared" si="6014"/>
        <v>0</v>
      </c>
      <c r="FX572" s="88">
        <f t="shared" si="6015"/>
        <v>0</v>
      </c>
      <c r="FY572" s="88">
        <f t="shared" si="6016"/>
        <v>0</v>
      </c>
      <c r="FZ572" s="88">
        <f t="shared" si="6017"/>
        <v>0</v>
      </c>
      <c r="GA572" s="88">
        <f t="shared" si="6018"/>
        <v>0</v>
      </c>
      <c r="GB572" s="88">
        <f t="shared" si="6019"/>
        <v>0</v>
      </c>
      <c r="GC572" s="88">
        <f t="shared" si="6020"/>
        <v>0</v>
      </c>
      <c r="GD572" s="88">
        <f t="shared" si="6021"/>
        <v>0</v>
      </c>
      <c r="GE572" s="200">
        <f t="shared" si="6022"/>
        <v>0</v>
      </c>
      <c r="GF572" s="201">
        <f t="shared" si="6023"/>
        <v>0</v>
      </c>
      <c r="GG572" s="88"/>
      <c r="GH572" s="88"/>
      <c r="GI572" s="88"/>
      <c r="GJ572" s="88"/>
      <c r="GL572" s="202"/>
      <c r="GM572" s="202"/>
      <c r="GN572" s="203"/>
      <c r="GO572" s="204"/>
      <c r="GP572" s="216"/>
      <c r="GR572" s="206"/>
    </row>
    <row r="573" spans="1:200" s="273" customFormat="1" ht="24.95" customHeight="1" thickBot="1">
      <c r="A573" s="265">
        <v>38</v>
      </c>
      <c r="B573" s="266" t="s">
        <v>100</v>
      </c>
      <c r="C573" s="266" t="s">
        <v>91</v>
      </c>
      <c r="D573" s="265">
        <v>1</v>
      </c>
      <c r="E573" s="265"/>
      <c r="F573" s="265"/>
      <c r="G573" s="265"/>
      <c r="H573" s="265"/>
      <c r="I573" s="265"/>
      <c r="J573" s="265"/>
      <c r="K573" s="265"/>
      <c r="L573" s="265">
        <f>SUM(L574:L585)</f>
        <v>320</v>
      </c>
      <c r="M573" s="265">
        <f t="shared" ref="M573:Q573" si="6101">SUM(M574:M585)</f>
        <v>224</v>
      </c>
      <c r="N573" s="265">
        <f t="shared" si="6101"/>
        <v>0</v>
      </c>
      <c r="O573" s="268">
        <f>SUM(O574:O585)</f>
        <v>0</v>
      </c>
      <c r="P573" s="265">
        <f t="shared" si="6101"/>
        <v>8</v>
      </c>
      <c r="Q573" s="265">
        <f t="shared" si="6101"/>
        <v>8</v>
      </c>
      <c r="R573" s="265">
        <f t="shared" ref="R573:S573" si="6102">SUM(R574:R585)</f>
        <v>136</v>
      </c>
      <c r="S573" s="265">
        <f t="shared" si="6102"/>
        <v>136</v>
      </c>
      <c r="T573" s="265">
        <f t="shared" ref="T573:W573" si="6103">SUM(T574:T585)</f>
        <v>80</v>
      </c>
      <c r="U573" s="265">
        <f t="shared" si="6103"/>
        <v>82</v>
      </c>
      <c r="V573" s="265">
        <f t="shared" si="6103"/>
        <v>0</v>
      </c>
      <c r="W573" s="265">
        <f t="shared" si="6103"/>
        <v>0</v>
      </c>
      <c r="X573" s="265">
        <f t="shared" ref="X573:AM573" si="6104">SUM(X574:X585)</f>
        <v>0</v>
      </c>
      <c r="Y573" s="265">
        <f t="shared" si="6104"/>
        <v>8</v>
      </c>
      <c r="Z573" s="265">
        <f t="shared" si="6104"/>
        <v>0</v>
      </c>
      <c r="AA573" s="265">
        <f t="shared" si="6104"/>
        <v>0</v>
      </c>
      <c r="AB573" s="265">
        <f t="shared" si="6104"/>
        <v>0</v>
      </c>
      <c r="AC573" s="265">
        <f t="shared" si="6104"/>
        <v>0</v>
      </c>
      <c r="AD573" s="265">
        <f t="shared" si="6104"/>
        <v>0</v>
      </c>
      <c r="AE573" s="265">
        <f t="shared" si="6104"/>
        <v>0</v>
      </c>
      <c r="AF573" s="265">
        <f t="shared" si="6104"/>
        <v>0</v>
      </c>
      <c r="AG573" s="265">
        <f t="shared" si="6104"/>
        <v>0</v>
      </c>
      <c r="AH573" s="265">
        <f t="shared" si="6104"/>
        <v>0</v>
      </c>
      <c r="AI573" s="268">
        <f t="shared" si="6104"/>
        <v>0</v>
      </c>
      <c r="AJ573" s="265">
        <f t="shared" si="6104"/>
        <v>0</v>
      </c>
      <c r="AK573" s="265">
        <f t="shared" si="6104"/>
        <v>0</v>
      </c>
      <c r="AL573" s="265">
        <f t="shared" si="6104"/>
        <v>0</v>
      </c>
      <c r="AM573" s="265">
        <f t="shared" si="6104"/>
        <v>0</v>
      </c>
      <c r="AN573" s="265">
        <f>SUM(AN574:AN585)</f>
        <v>0</v>
      </c>
      <c r="AO573" s="265">
        <f t="shared" ref="AO573:AS573" si="6105">SUM(AO574:AO585)</f>
        <v>0</v>
      </c>
      <c r="AP573" s="265">
        <f t="shared" si="6105"/>
        <v>0</v>
      </c>
      <c r="AQ573" s="265">
        <f t="shared" si="6105"/>
        <v>0</v>
      </c>
      <c r="AR573" s="265">
        <f t="shared" si="6105"/>
        <v>6</v>
      </c>
      <c r="AS573" s="265">
        <f t="shared" si="6105"/>
        <v>36</v>
      </c>
      <c r="AT573" s="265">
        <f t="shared" ref="AT573:AU573" si="6106">SUM(AT574:AT585)</f>
        <v>0</v>
      </c>
      <c r="AU573" s="265">
        <f t="shared" si="6106"/>
        <v>0</v>
      </c>
      <c r="AV573" s="265">
        <f t="shared" ref="AV573:BH573" si="6107">SUM(AV574:AV585)</f>
        <v>0</v>
      </c>
      <c r="AW573" s="265">
        <f t="shared" si="6107"/>
        <v>0</v>
      </c>
      <c r="AX573" s="265">
        <f t="shared" si="6107"/>
        <v>0</v>
      </c>
      <c r="AY573" s="265">
        <f t="shared" si="6107"/>
        <v>0</v>
      </c>
      <c r="AZ573" s="265">
        <f t="shared" si="6107"/>
        <v>0</v>
      </c>
      <c r="BA573" s="265">
        <f t="shared" si="6107"/>
        <v>0</v>
      </c>
      <c r="BB573" s="265">
        <f t="shared" si="6107"/>
        <v>0</v>
      </c>
      <c r="BC573" s="265">
        <f t="shared" si="6107"/>
        <v>0</v>
      </c>
      <c r="BD573" s="265">
        <f t="shared" si="6107"/>
        <v>0</v>
      </c>
      <c r="BE573" s="265">
        <f t="shared" si="6107"/>
        <v>0</v>
      </c>
      <c r="BF573" s="265">
        <f t="shared" si="6107"/>
        <v>0</v>
      </c>
      <c r="BG573" s="268">
        <f t="shared" si="6107"/>
        <v>270</v>
      </c>
      <c r="BH573" s="268">
        <f t="shared" si="6107"/>
        <v>262</v>
      </c>
      <c r="BI573" s="265"/>
      <c r="BJ573" s="265"/>
      <c r="BK573" s="265"/>
      <c r="BL573" s="265"/>
      <c r="BM573" s="265">
        <v>38</v>
      </c>
      <c r="BN573" s="266" t="s">
        <v>100</v>
      </c>
      <c r="BO573" s="266" t="s">
        <v>91</v>
      </c>
      <c r="BP573" s="265">
        <v>1</v>
      </c>
      <c r="BQ573" s="265"/>
      <c r="BR573" s="265"/>
      <c r="BS573" s="265"/>
      <c r="BT573" s="265"/>
      <c r="BU573" s="265"/>
      <c r="BV573" s="265"/>
      <c r="BW573" s="265"/>
      <c r="BX573" s="265">
        <f>SUM(BX574:BX585)</f>
        <v>574</v>
      </c>
      <c r="BY573" s="265">
        <f t="shared" ref="BY573:CY573" si="6108">SUM(BY574:BY585)</f>
        <v>386</v>
      </c>
      <c r="BZ573" s="265">
        <f t="shared" si="6108"/>
        <v>0</v>
      </c>
      <c r="CA573" s="265">
        <f t="shared" si="6108"/>
        <v>0</v>
      </c>
      <c r="CB573" s="265">
        <f t="shared" si="6108"/>
        <v>8</v>
      </c>
      <c r="CC573" s="265">
        <f t="shared" si="6108"/>
        <v>8</v>
      </c>
      <c r="CD573" s="265">
        <f t="shared" si="6108"/>
        <v>158</v>
      </c>
      <c r="CE573" s="265">
        <f t="shared" si="6108"/>
        <v>158</v>
      </c>
      <c r="CF573" s="265">
        <f t="shared" si="6108"/>
        <v>220</v>
      </c>
      <c r="CG573" s="265">
        <f t="shared" si="6108"/>
        <v>220</v>
      </c>
      <c r="CH573" s="265">
        <f t="shared" si="6108"/>
        <v>0</v>
      </c>
      <c r="CI573" s="265">
        <f t="shared" si="6108"/>
        <v>0</v>
      </c>
      <c r="CJ573" s="265">
        <f t="shared" si="6108"/>
        <v>6</v>
      </c>
      <c r="CK573" s="265">
        <f t="shared" si="6108"/>
        <v>8</v>
      </c>
      <c r="CL573" s="265">
        <f t="shared" si="6108"/>
        <v>0</v>
      </c>
      <c r="CM573" s="265">
        <f t="shared" si="6108"/>
        <v>0</v>
      </c>
      <c r="CN573" s="265">
        <f t="shared" si="6108"/>
        <v>0</v>
      </c>
      <c r="CO573" s="265">
        <f t="shared" si="6108"/>
        <v>0</v>
      </c>
      <c r="CP573" s="265">
        <f t="shared" si="6108"/>
        <v>0</v>
      </c>
      <c r="CQ573" s="265">
        <f t="shared" si="6108"/>
        <v>0</v>
      </c>
      <c r="CR573" s="265">
        <f t="shared" si="6108"/>
        <v>0</v>
      </c>
      <c r="CS573" s="265">
        <f t="shared" si="6108"/>
        <v>0</v>
      </c>
      <c r="CT573" s="265">
        <f t="shared" si="6108"/>
        <v>0</v>
      </c>
      <c r="CU573" s="268">
        <f t="shared" si="6108"/>
        <v>0</v>
      </c>
      <c r="CV573" s="265">
        <f t="shared" si="6108"/>
        <v>0</v>
      </c>
      <c r="CW573" s="265">
        <f t="shared" si="6108"/>
        <v>0</v>
      </c>
      <c r="CX573" s="265">
        <f t="shared" si="6108"/>
        <v>0</v>
      </c>
      <c r="CY573" s="265">
        <f t="shared" si="6108"/>
        <v>0</v>
      </c>
      <c r="CZ573" s="265">
        <f>SUM(CZ574:CZ585)</f>
        <v>0</v>
      </c>
      <c r="DA573" s="265">
        <f t="shared" ref="DA573:DT573" si="6109">SUM(DA574:DA585)</f>
        <v>0</v>
      </c>
      <c r="DB573" s="265">
        <f t="shared" si="6109"/>
        <v>0</v>
      </c>
      <c r="DC573" s="265">
        <f t="shared" si="6109"/>
        <v>0</v>
      </c>
      <c r="DD573" s="265">
        <f t="shared" si="6109"/>
        <v>5</v>
      </c>
      <c r="DE573" s="265">
        <f t="shared" si="6109"/>
        <v>30</v>
      </c>
      <c r="DF573" s="265">
        <f t="shared" si="6109"/>
        <v>0</v>
      </c>
      <c r="DG573" s="265">
        <f t="shared" si="6109"/>
        <v>0</v>
      </c>
      <c r="DH573" s="265">
        <f t="shared" si="6109"/>
        <v>0</v>
      </c>
      <c r="DI573" s="265">
        <f t="shared" si="6109"/>
        <v>0</v>
      </c>
      <c r="DJ573" s="265">
        <f t="shared" si="6109"/>
        <v>3</v>
      </c>
      <c r="DK573" s="265">
        <f t="shared" si="6109"/>
        <v>24</v>
      </c>
      <c r="DL573" s="265">
        <f t="shared" si="6109"/>
        <v>0</v>
      </c>
      <c r="DM573" s="265">
        <f t="shared" si="6109"/>
        <v>0</v>
      </c>
      <c r="DN573" s="265">
        <f t="shared" si="6109"/>
        <v>0</v>
      </c>
      <c r="DO573" s="265">
        <f t="shared" si="6109"/>
        <v>0</v>
      </c>
      <c r="DP573" s="265">
        <f t="shared" si="6109"/>
        <v>0</v>
      </c>
      <c r="DQ573" s="265">
        <f t="shared" si="6109"/>
        <v>0</v>
      </c>
      <c r="DR573" s="265">
        <f t="shared" si="6109"/>
        <v>0</v>
      </c>
      <c r="DS573" s="268">
        <f t="shared" si="6109"/>
        <v>454</v>
      </c>
      <c r="DT573" s="268">
        <f t="shared" si="6109"/>
        <v>446</v>
      </c>
      <c r="DU573" s="265"/>
      <c r="DV573" s="265"/>
      <c r="DW573" s="265"/>
      <c r="DX573" s="265"/>
      <c r="DY573" s="265">
        <v>38</v>
      </c>
      <c r="DZ573" s="266" t="s">
        <v>100</v>
      </c>
      <c r="EA573" s="266" t="s">
        <v>91</v>
      </c>
      <c r="EB573" s="265">
        <v>1</v>
      </c>
      <c r="EC573" s="265"/>
      <c r="ED573" s="265"/>
      <c r="EE573" s="265"/>
      <c r="EF573" s="265"/>
      <c r="EG573" s="265"/>
      <c r="EH573" s="265"/>
      <c r="EI573" s="265"/>
      <c r="EJ573" s="265">
        <f t="shared" ref="EJ573:EL573" si="6110">SUM(EJ574:EJ587)</f>
        <v>874</v>
      </c>
      <c r="EK573" s="265">
        <f t="shared" si="6110"/>
        <v>590</v>
      </c>
      <c r="EL573" s="265">
        <f t="shared" si="6110"/>
        <v>0</v>
      </c>
      <c r="EM573" s="265">
        <f>SUM(EM574:EM587)</f>
        <v>0</v>
      </c>
      <c r="EN573" s="265">
        <f t="shared" ref="EN573:FA573" si="6111">SUM(EN574:EN587)</f>
        <v>16</v>
      </c>
      <c r="EO573" s="265">
        <f t="shared" si="6111"/>
        <v>16</v>
      </c>
      <c r="EP573" s="265">
        <f t="shared" si="6111"/>
        <v>294</v>
      </c>
      <c r="EQ573" s="265">
        <f t="shared" si="6111"/>
        <v>294</v>
      </c>
      <c r="ER573" s="265">
        <f t="shared" si="6111"/>
        <v>300</v>
      </c>
      <c r="ES573" s="265">
        <f t="shared" si="6111"/>
        <v>302</v>
      </c>
      <c r="ET573" s="265">
        <f t="shared" si="6111"/>
        <v>0</v>
      </c>
      <c r="EU573" s="265">
        <f t="shared" si="6111"/>
        <v>0</v>
      </c>
      <c r="EV573" s="265">
        <f t="shared" si="6111"/>
        <v>6</v>
      </c>
      <c r="EW573" s="268">
        <f t="shared" si="6111"/>
        <v>16</v>
      </c>
      <c r="EX573" s="265">
        <f t="shared" si="6111"/>
        <v>0</v>
      </c>
      <c r="EY573" s="265">
        <f t="shared" si="6111"/>
        <v>0</v>
      </c>
      <c r="EZ573" s="265">
        <f t="shared" si="6111"/>
        <v>0</v>
      </c>
      <c r="FA573" s="265">
        <f t="shared" si="6111"/>
        <v>0</v>
      </c>
      <c r="FB573" s="265">
        <f t="shared" ref="FB573:FQ573" si="6112">SUM(FB574:FB587)</f>
        <v>0</v>
      </c>
      <c r="FC573" s="265">
        <f t="shared" si="6112"/>
        <v>0</v>
      </c>
      <c r="FD573" s="265">
        <f t="shared" si="6112"/>
        <v>0</v>
      </c>
      <c r="FE573" s="265">
        <f t="shared" si="6112"/>
        <v>0</v>
      </c>
      <c r="FF573" s="265">
        <f t="shared" si="6112"/>
        <v>0</v>
      </c>
      <c r="FG573" s="268">
        <f t="shared" si="6112"/>
        <v>0</v>
      </c>
      <c r="FH573" s="265">
        <f t="shared" si="6112"/>
        <v>0</v>
      </c>
      <c r="FI573" s="265">
        <f t="shared" si="6112"/>
        <v>0</v>
      </c>
      <c r="FJ573" s="265">
        <f t="shared" si="6112"/>
        <v>0</v>
      </c>
      <c r="FK573" s="265">
        <f t="shared" si="6112"/>
        <v>0</v>
      </c>
      <c r="FL573" s="265">
        <f t="shared" si="6112"/>
        <v>0</v>
      </c>
      <c r="FM573" s="265">
        <f t="shared" si="6112"/>
        <v>0</v>
      </c>
      <c r="FN573" s="265">
        <f t="shared" si="6112"/>
        <v>0</v>
      </c>
      <c r="FO573" s="265">
        <f t="shared" si="6112"/>
        <v>0</v>
      </c>
      <c r="FP573" s="265">
        <f t="shared" si="6112"/>
        <v>11</v>
      </c>
      <c r="FQ573" s="265">
        <f t="shared" si="6112"/>
        <v>66</v>
      </c>
      <c r="FR573" s="265"/>
      <c r="FS573" s="265">
        <f t="shared" ref="FS573:GF573" si="6113">SUM(FS574:FS587)</f>
        <v>0</v>
      </c>
      <c r="FT573" s="265">
        <f t="shared" si="6113"/>
        <v>0</v>
      </c>
      <c r="FU573" s="265">
        <f t="shared" si="6113"/>
        <v>0</v>
      </c>
      <c r="FV573" s="265">
        <f t="shared" si="6113"/>
        <v>3</v>
      </c>
      <c r="FW573" s="265">
        <f t="shared" si="6113"/>
        <v>24</v>
      </c>
      <c r="FX573" s="265">
        <f t="shared" si="6113"/>
        <v>0</v>
      </c>
      <c r="FY573" s="265">
        <f t="shared" si="6113"/>
        <v>0</v>
      </c>
      <c r="FZ573" s="265">
        <f t="shared" si="6113"/>
        <v>0</v>
      </c>
      <c r="GA573" s="265">
        <f t="shared" si="6113"/>
        <v>0</v>
      </c>
      <c r="GB573" s="265">
        <f t="shared" si="6113"/>
        <v>0</v>
      </c>
      <c r="GC573" s="265">
        <f t="shared" si="6113"/>
        <v>0</v>
      </c>
      <c r="GD573" s="265">
        <f t="shared" si="6113"/>
        <v>0</v>
      </c>
      <c r="GE573" s="271">
        <f t="shared" si="6113"/>
        <v>724</v>
      </c>
      <c r="GF573" s="272">
        <f t="shared" si="6113"/>
        <v>708</v>
      </c>
      <c r="GG573" s="265"/>
      <c r="GH573" s="265"/>
      <c r="GI573" s="265"/>
      <c r="GJ573" s="265"/>
      <c r="GL573" s="274"/>
      <c r="GM573" s="274"/>
      <c r="GN573" s="278"/>
      <c r="GO573" s="278"/>
      <c r="GP573" s="279"/>
      <c r="GR573" s="276"/>
    </row>
    <row r="574" spans="1:200" s="6" customFormat="1" ht="24.95" hidden="1" customHeight="1">
      <c r="A574" s="80"/>
      <c r="B574" s="254" t="s">
        <v>110</v>
      </c>
      <c r="C574" s="228" t="s">
        <v>158</v>
      </c>
      <c r="D574" s="228" t="s">
        <v>112</v>
      </c>
      <c r="E574" s="228" t="s">
        <v>159</v>
      </c>
      <c r="F574" s="228">
        <v>431</v>
      </c>
      <c r="G574" s="228">
        <v>7</v>
      </c>
      <c r="H574" s="228">
        <v>37</v>
      </c>
      <c r="I574" s="228">
        <v>1</v>
      </c>
      <c r="J574" s="228">
        <v>1</v>
      </c>
      <c r="K574" s="228">
        <v>1</v>
      </c>
      <c r="L574" s="256">
        <v>38</v>
      </c>
      <c r="M574" s="229">
        <f t="shared" ref="M574:M578" si="6114">SUM(N574+P574+R574+T574+V574)</f>
        <v>38</v>
      </c>
      <c r="N574" s="230"/>
      <c r="O574" s="231">
        <f t="shared" ref="O574:O576" si="6115">SUM(N574)*I574</f>
        <v>0</v>
      </c>
      <c r="P574" s="230"/>
      <c r="Q574" s="231">
        <f t="shared" ref="Q574:Q576" si="6116">J574*P574</f>
        <v>0</v>
      </c>
      <c r="R574" s="230">
        <v>32</v>
      </c>
      <c r="S574" s="231">
        <f t="shared" ref="S574:S576" si="6117">SUM(R574)*J574</f>
        <v>32</v>
      </c>
      <c r="T574" s="230">
        <v>6</v>
      </c>
      <c r="U574" s="231">
        <f t="shared" ref="U574:U576" si="6118">SUM(T574)*K574</f>
        <v>6</v>
      </c>
      <c r="V574" s="230"/>
      <c r="W574" s="231">
        <f t="shared" ref="W574:W576" si="6119">SUM(V574)*J574*5</f>
        <v>0</v>
      </c>
      <c r="X574" s="232">
        <f t="shared" ref="X574:X577" si="6120">SUM(K574*AX574*2+K574*AZ574*2)</f>
        <v>0</v>
      </c>
      <c r="Y574" s="232">
        <f t="shared" ref="Y574:Y579" si="6121">SUM(L574*5/100*J574)</f>
        <v>1.9</v>
      </c>
      <c r="Z574" s="230"/>
      <c r="AA574" s="231"/>
      <c r="AB574" s="230"/>
      <c r="AC574" s="232">
        <f t="shared" ref="AC574:AC577" si="6122">SUM(AB574)*3*H574/5</f>
        <v>0</v>
      </c>
      <c r="AD574" s="230"/>
      <c r="AE574" s="233">
        <f t="shared" ref="AE574:AE578" si="6123">SUM(AD574*H574*(30+4))</f>
        <v>0</v>
      </c>
      <c r="AF574" s="230"/>
      <c r="AG574" s="234">
        <f t="shared" ref="AG574:AG579" si="6124">SUM(AF574*H574*3)</f>
        <v>0</v>
      </c>
      <c r="AH574" s="230"/>
      <c r="AI574" s="232">
        <f t="shared" ref="AI574:AI579" si="6125">SUM(AH574*H574/3)</f>
        <v>0</v>
      </c>
      <c r="AJ574" s="230"/>
      <c r="AK574" s="232">
        <f t="shared" ref="AK574:AK578" si="6126">SUM(AJ574*H574*2/3)</f>
        <v>0</v>
      </c>
      <c r="AL574" s="230"/>
      <c r="AM574" s="231">
        <f t="shared" ref="AM574:AM576" si="6127">SUM(AL574*H574)</f>
        <v>0</v>
      </c>
      <c r="AN574" s="230"/>
      <c r="AO574" s="231">
        <f t="shared" ref="AO574:AO579" si="6128">SUM(AN574*J574)</f>
        <v>0</v>
      </c>
      <c r="AP574" s="230"/>
      <c r="AQ574" s="232">
        <f t="shared" ref="AQ574:AQ579" si="6129">SUM(AP574*H574*2)</f>
        <v>0</v>
      </c>
      <c r="AR574" s="230">
        <v>1</v>
      </c>
      <c r="AS574" s="232">
        <f t="shared" ref="AS574" si="6130">AR574*K574*6</f>
        <v>6</v>
      </c>
      <c r="AT574" s="230"/>
      <c r="AU574" s="232">
        <f t="shared" ref="AU574:AU579" si="6131">AT574*H574/3</f>
        <v>0</v>
      </c>
      <c r="AV574" s="230"/>
      <c r="AW574" s="234">
        <f t="shared" ref="AW574:AW579" si="6132">SUM(AV574*H574/3)</f>
        <v>0</v>
      </c>
      <c r="AX574" s="230"/>
      <c r="AY574" s="232">
        <f t="shared" ref="AY574:AY576" si="6133">SUM(J574*AX574*8*2)</f>
        <v>0</v>
      </c>
      <c r="AZ574" s="230"/>
      <c r="BA574" s="232">
        <f t="shared" ref="BA574:BA578" si="6134">SUM(AZ574*K574*5*6)</f>
        <v>0</v>
      </c>
      <c r="BB574" s="230"/>
      <c r="BC574" s="232">
        <f t="shared" ref="BC574:BC578" si="6135">SUM(BB574*K574*4*6)</f>
        <v>0</v>
      </c>
      <c r="BD574" s="230"/>
      <c r="BE574" s="234">
        <f t="shared" ref="BE574" si="6136">SUM(BD574*50)</f>
        <v>0</v>
      </c>
      <c r="BF574" s="234"/>
      <c r="BG574" s="234">
        <f t="shared" ref="BG574:BG587" si="6137">SUM(AO574+BE574+BC574+BA574+AY574+AW574+AS574+AQ574+AK574+AM574+AI574+AG574+AE574+AC574+AA574+Y574+X574+W574+U574+Q574+O574+S574+AU574)</f>
        <v>45.9</v>
      </c>
      <c r="BH574" s="234">
        <f t="shared" ref="BH574:BH587" si="6138">SUM(O574+Q574+U574+W574+X574+AS574+AW574+AY574+BA574+BC574+S574+AQ574)</f>
        <v>44</v>
      </c>
      <c r="BI574" s="227"/>
      <c r="BJ574" s="227"/>
      <c r="BK574" s="227"/>
      <c r="BL574" s="227"/>
      <c r="BM574" s="80"/>
      <c r="BN574" s="227" t="s">
        <v>110</v>
      </c>
      <c r="BO574" s="228" t="s">
        <v>158</v>
      </c>
      <c r="BP574" s="228" t="s">
        <v>112</v>
      </c>
      <c r="BQ574" s="228" t="s">
        <v>159</v>
      </c>
      <c r="BR574" s="228">
        <v>431</v>
      </c>
      <c r="BS574" s="228">
        <v>8</v>
      </c>
      <c r="BT574" s="228">
        <v>37</v>
      </c>
      <c r="BU574" s="228">
        <v>1</v>
      </c>
      <c r="BV574" s="228">
        <v>1</v>
      </c>
      <c r="BW574" s="228">
        <v>1</v>
      </c>
      <c r="BX574" s="256">
        <v>44</v>
      </c>
      <c r="BY574" s="229">
        <f t="shared" ref="BY574:BY585" si="6139">SUM(BZ574+CB574+CD574+CF574+CH574)</f>
        <v>44</v>
      </c>
      <c r="BZ574" s="230"/>
      <c r="CA574" s="231">
        <f t="shared" ref="CA574:CA576" si="6140">SUM(BZ574)*BU574</f>
        <v>0</v>
      </c>
      <c r="CB574" s="230"/>
      <c r="CC574" s="231">
        <f t="shared" ref="CC574:CC585" si="6141">BV574*CB574</f>
        <v>0</v>
      </c>
      <c r="CD574" s="230">
        <v>38</v>
      </c>
      <c r="CE574" s="231">
        <f t="shared" ref="CE574:CE576" si="6142">SUM(CD574)*BV574</f>
        <v>38</v>
      </c>
      <c r="CF574" s="230">
        <v>6</v>
      </c>
      <c r="CG574" s="231">
        <f t="shared" ref="CG574:CG576" si="6143">SUM(CF574)*BW574</f>
        <v>6</v>
      </c>
      <c r="CH574" s="230"/>
      <c r="CI574" s="231">
        <f t="shared" ref="CI574:CI579" si="6144">SUM(CH574)*BV574*5</f>
        <v>0</v>
      </c>
      <c r="CJ574" s="232">
        <f t="shared" ref="CJ574:CJ579" si="6145">SUM(BW574*DJ574*2+BW574*DL574*2)</f>
        <v>0</v>
      </c>
      <c r="CK574" s="232">
        <v>2</v>
      </c>
      <c r="CL574" s="230"/>
      <c r="CM574" s="231"/>
      <c r="CN574" s="230"/>
      <c r="CO574" s="232">
        <f t="shared" ref="CO574:CO576" si="6146">SUM(CN574)*3*BT574/5</f>
        <v>0</v>
      </c>
      <c r="CP574" s="230"/>
      <c r="CQ574" s="233">
        <f t="shared" ref="CQ574:CQ579" si="6147">SUM(CP574*BT574*(30+4))</f>
        <v>0</v>
      </c>
      <c r="CR574" s="230"/>
      <c r="CS574" s="234">
        <f t="shared" ref="CS574:CS579" si="6148">SUM(CR574*BT574*3)</f>
        <v>0</v>
      </c>
      <c r="CT574" s="230"/>
      <c r="CU574" s="232">
        <f t="shared" ref="CU574:CU579" si="6149">SUM(CT574*BT574/3)</f>
        <v>0</v>
      </c>
      <c r="CV574" s="230"/>
      <c r="CW574" s="232">
        <f t="shared" ref="CW574:CW579" si="6150">SUM(CV574*BT574*2/3)</f>
        <v>0</v>
      </c>
      <c r="CX574" s="230"/>
      <c r="CY574" s="231">
        <f t="shared" ref="CY574:CY576" si="6151">SUM(CX574*BT574)</f>
        <v>0</v>
      </c>
      <c r="CZ574" s="230"/>
      <c r="DA574" s="231">
        <f t="shared" ref="DA574:DA576" si="6152">SUM(CZ574*BV574)</f>
        <v>0</v>
      </c>
      <c r="DB574" s="230"/>
      <c r="DC574" s="232">
        <f t="shared" ref="DC574:DC579" si="6153">SUM(DB574*BT574*2)</f>
        <v>0</v>
      </c>
      <c r="DD574" s="230">
        <v>1</v>
      </c>
      <c r="DE574" s="232">
        <f t="shared" ref="DE574" si="6154">DD574*BW574*6</f>
        <v>6</v>
      </c>
      <c r="DF574" s="230"/>
      <c r="DG574" s="232">
        <f t="shared" ref="DG574:DG581" si="6155">DF574*BT574/3</f>
        <v>0</v>
      </c>
      <c r="DH574" s="230"/>
      <c r="DI574" s="234">
        <f t="shared" ref="DI574:DI579" si="6156">SUM(DH574*BT574/3)</f>
        <v>0</v>
      </c>
      <c r="DJ574" s="230"/>
      <c r="DK574" s="232">
        <f>SUM(BV574*DJ574*8*2)</f>
        <v>0</v>
      </c>
      <c r="DL574" s="230"/>
      <c r="DM574" s="232">
        <f t="shared" ref="DM574:DM579" si="6157">SUM(DL574*BW574*5*6)</f>
        <v>0</v>
      </c>
      <c r="DN574" s="230"/>
      <c r="DO574" s="232">
        <f t="shared" ref="DO574:DO579" si="6158">SUM(DN574*BW574*4*6)</f>
        <v>0</v>
      </c>
      <c r="DP574" s="230"/>
      <c r="DQ574" s="234">
        <f t="shared" ref="DQ574:DQ575" si="6159">SUM(DP574*50)</f>
        <v>0</v>
      </c>
      <c r="DR574" s="234"/>
      <c r="DS574" s="234">
        <f t="shared" ref="DS574:DS587" si="6160">SUM(DA574+DQ574+DO574+DM574+DK574+DI574+DE574+DC574+CW574+CY574+CU574+CS574+CQ574+CO574+CM574+CK574+CJ574+CI574+CG574+CC574+CA574+CE574+DG574)</f>
        <v>52</v>
      </c>
      <c r="DT574" s="234">
        <f t="shared" ref="DT574:DT587" si="6161">SUM(CA574+CC574+CG574+CI574+CJ574+DE574+DI574+DK574+DM574+DO574+CE574+DC574)</f>
        <v>50</v>
      </c>
      <c r="DU574" s="249"/>
      <c r="DV574" s="80"/>
      <c r="DW574" s="80"/>
      <c r="DX574" s="80"/>
      <c r="DY574" s="80"/>
      <c r="DZ574" s="234"/>
      <c r="EA574" s="236"/>
      <c r="EB574" s="236"/>
      <c r="EC574" s="80"/>
      <c r="ED574" s="80"/>
      <c r="EE574" s="80"/>
      <c r="EF574" s="80"/>
      <c r="EG574" s="80"/>
      <c r="EH574" s="80"/>
      <c r="EI574" s="80"/>
      <c r="EJ574" s="80">
        <f t="shared" ref="EJ574:EJ576" si="6162">SUM(L574+BX574)</f>
        <v>82</v>
      </c>
      <c r="EK574" s="80">
        <f t="shared" ref="EK574:EK576" si="6163">SUM(M574+BY574)</f>
        <v>82</v>
      </c>
      <c r="EL574" s="80">
        <f t="shared" ref="EL574:EL575" si="6164">SUM(N574+BZ574)</f>
        <v>0</v>
      </c>
      <c r="EM574" s="237">
        <f t="shared" ref="EM574:EM587" si="6165">SUM(O574+CA574)</f>
        <v>0</v>
      </c>
      <c r="EN574" s="80">
        <f t="shared" ref="EN574:EN587" si="6166">SUM(P574+CB574)</f>
        <v>0</v>
      </c>
      <c r="EO574" s="80">
        <f t="shared" ref="EO574:EO587" si="6167">SUM(Q574+CC574)</f>
        <v>0</v>
      </c>
      <c r="EP574" s="80">
        <f t="shared" ref="EP574:EP587" si="6168">SUM(R574+CD574)</f>
        <v>70</v>
      </c>
      <c r="EQ574" s="80">
        <f t="shared" ref="EQ574:EQ587" si="6169">SUM(S574+CE574)</f>
        <v>70</v>
      </c>
      <c r="ER574" s="80">
        <f t="shared" ref="ER574:ER587" si="6170">SUM(T574+CF574)</f>
        <v>12</v>
      </c>
      <c r="ES574" s="80">
        <f t="shared" ref="ES574:ES587" si="6171">SUM(U574+CG574)</f>
        <v>12</v>
      </c>
      <c r="ET574" s="80">
        <f t="shared" ref="ET574:ET587" si="6172">SUM(V574+CH574)</f>
        <v>0</v>
      </c>
      <c r="EU574" s="80">
        <f t="shared" ref="EU574:EU587" si="6173">SUM(W574+CI574)</f>
        <v>0</v>
      </c>
      <c r="EV574" s="80">
        <f t="shared" ref="EV574:EV587" si="6174">SUM(X574+CJ574)</f>
        <v>0</v>
      </c>
      <c r="EW574" s="237">
        <f t="shared" ref="EW574:EW587" si="6175">SUM(Y574+CK574)</f>
        <v>3.9</v>
      </c>
      <c r="EX574" s="80">
        <f t="shared" ref="EX574:EX587" si="6176">SUM(Z574+CL574)</f>
        <v>0</v>
      </c>
      <c r="EY574" s="80">
        <f t="shared" ref="EY574:EY587" si="6177">SUM(AA574+CM574)</f>
        <v>0</v>
      </c>
      <c r="EZ574" s="80">
        <f t="shared" ref="EZ574:EZ587" si="6178">SUM(AB574+CN574)</f>
        <v>0</v>
      </c>
      <c r="FA574" s="80">
        <f t="shared" ref="FA574:FA587" si="6179">SUM(AC574+CO574)</f>
        <v>0</v>
      </c>
      <c r="FB574" s="80">
        <f t="shared" ref="FB574:FB587" si="6180">SUM(AD574+CP574)</f>
        <v>0</v>
      </c>
      <c r="FC574" s="80">
        <f t="shared" ref="FC574:FC587" si="6181">SUM(AE574+CQ574)</f>
        <v>0</v>
      </c>
      <c r="FD574" s="80">
        <f t="shared" ref="FD574:FD587" si="6182">SUM(AF574+CR574)</f>
        <v>0</v>
      </c>
      <c r="FE574" s="80">
        <f t="shared" ref="FE574:FE587" si="6183">SUM(AG574+CS574)</f>
        <v>0</v>
      </c>
      <c r="FF574" s="80">
        <f t="shared" ref="FF574:FF587" si="6184">SUM(AH574+CT574)</f>
        <v>0</v>
      </c>
      <c r="FG574" s="237">
        <f t="shared" ref="FG574:FG587" si="6185">SUM(AI574+CU574)</f>
        <v>0</v>
      </c>
      <c r="FH574" s="80">
        <f t="shared" ref="FH574:FH587" si="6186">SUM(AJ574+CV574)</f>
        <v>0</v>
      </c>
      <c r="FI574" s="80">
        <f t="shared" ref="FI574:FI587" si="6187">SUM(AK574+CW574)</f>
        <v>0</v>
      </c>
      <c r="FJ574" s="80">
        <f t="shared" ref="FJ574:FJ587" si="6188">SUM(AL574+CX574)</f>
        <v>0</v>
      </c>
      <c r="FK574" s="80">
        <f t="shared" ref="FK574:FK587" si="6189">SUM(AM574+CY574)</f>
        <v>0</v>
      </c>
      <c r="FL574" s="80">
        <f t="shared" ref="FL574:FL587" si="6190">SUM(AN574+CZ574)</f>
        <v>0</v>
      </c>
      <c r="FM574" s="80">
        <f t="shared" ref="FM574:FM587" si="6191">SUM(AO574+DA574)</f>
        <v>0</v>
      </c>
      <c r="FN574" s="80">
        <f t="shared" ref="FN574:FN587" si="6192">SUM(AP574+DB574)</f>
        <v>0</v>
      </c>
      <c r="FO574" s="80">
        <f t="shared" ref="FO574:FO587" si="6193">SUM(AQ574+DC574)</f>
        <v>0</v>
      </c>
      <c r="FP574" s="80">
        <f t="shared" ref="FP574:FP587" si="6194">SUM(AR574+DD574)</f>
        <v>2</v>
      </c>
      <c r="FQ574" s="80">
        <f t="shared" ref="FQ574:FQ587" si="6195">SUM(AS574+DE574)</f>
        <v>12</v>
      </c>
      <c r="FR574" s="80"/>
      <c r="FS574" s="80">
        <f t="shared" ref="FS574:FS587" si="6196">SUM(AU574+DG574)</f>
        <v>0</v>
      </c>
      <c r="FT574" s="80">
        <f t="shared" ref="FT574:FT587" si="6197">SUM(AV574+DH574)</f>
        <v>0</v>
      </c>
      <c r="FU574" s="80">
        <f t="shared" ref="FU574:FU587" si="6198">SUM(AW574+DI574)</f>
        <v>0</v>
      </c>
      <c r="FV574" s="80">
        <f t="shared" ref="FV574:FV587" si="6199">SUM(AX574+DJ574)</f>
        <v>0</v>
      </c>
      <c r="FW574" s="80">
        <f t="shared" ref="FW574:FW587" si="6200">SUM(AY574+DK574)</f>
        <v>0</v>
      </c>
      <c r="FX574" s="80">
        <f t="shared" ref="FX574:FX587" si="6201">SUM(AZ574+DL574)</f>
        <v>0</v>
      </c>
      <c r="FY574" s="80">
        <f t="shared" ref="FY574:FY587" si="6202">SUM(BA574+DM574)</f>
        <v>0</v>
      </c>
      <c r="FZ574" s="80">
        <f t="shared" ref="FZ574:FZ587" si="6203">SUM(BB574+DN574)</f>
        <v>0</v>
      </c>
      <c r="GA574" s="80">
        <f t="shared" ref="GA574:GA587" si="6204">SUM(BC574+DO574)</f>
        <v>0</v>
      </c>
      <c r="GB574" s="80">
        <f t="shared" ref="GB574:GB587" si="6205">SUM(BD574+DP574)</f>
        <v>0</v>
      </c>
      <c r="GC574" s="80">
        <f t="shared" ref="GC574:GC587" si="6206">SUM(BE574+DQ574)</f>
        <v>0</v>
      </c>
      <c r="GD574" s="80">
        <f t="shared" ref="GD574:GD587" si="6207">SUM(BF574+DR574)</f>
        <v>0</v>
      </c>
      <c r="GE574" s="238">
        <f t="shared" ref="GE574:GE587" si="6208">SUM(BG574+DS574)</f>
        <v>97.9</v>
      </c>
      <c r="GF574" s="239">
        <f t="shared" ref="GF574:GF587" si="6209">SUM(BH574+DT574)</f>
        <v>94</v>
      </c>
      <c r="GG574" s="80"/>
      <c r="GH574" s="80"/>
      <c r="GI574" s="80"/>
      <c r="GJ574" s="80"/>
      <c r="GL574" s="240"/>
      <c r="GM574" s="240"/>
      <c r="GN574" s="241"/>
      <c r="GO574" s="242"/>
      <c r="GP574" s="247"/>
      <c r="GR574" s="244"/>
    </row>
    <row r="575" spans="1:200" s="2" customFormat="1" ht="24.95" hidden="1" customHeight="1">
      <c r="A575" s="31"/>
      <c r="B575" s="102" t="s">
        <v>110</v>
      </c>
      <c r="C575" s="45" t="s">
        <v>158</v>
      </c>
      <c r="D575" s="45" t="s">
        <v>112</v>
      </c>
      <c r="E575" s="45" t="s">
        <v>159</v>
      </c>
      <c r="F575" s="45">
        <v>328</v>
      </c>
      <c r="G575" s="45">
        <v>5</v>
      </c>
      <c r="H575" s="45">
        <v>49</v>
      </c>
      <c r="I575" s="45">
        <v>1</v>
      </c>
      <c r="J575" s="45">
        <v>1</v>
      </c>
      <c r="K575" s="45">
        <v>1</v>
      </c>
      <c r="L575" s="104">
        <v>36</v>
      </c>
      <c r="M575" s="99">
        <f t="shared" si="6114"/>
        <v>36</v>
      </c>
      <c r="N575" s="62"/>
      <c r="O575" s="58">
        <f t="shared" si="6115"/>
        <v>0</v>
      </c>
      <c r="P575" s="62"/>
      <c r="Q575" s="58">
        <f t="shared" si="6116"/>
        <v>0</v>
      </c>
      <c r="R575" s="62">
        <v>30</v>
      </c>
      <c r="S575" s="58">
        <f t="shared" si="6117"/>
        <v>30</v>
      </c>
      <c r="T575" s="62">
        <v>6</v>
      </c>
      <c r="U575" s="58">
        <f t="shared" si="6118"/>
        <v>6</v>
      </c>
      <c r="V575" s="62"/>
      <c r="W575" s="58">
        <f t="shared" si="6119"/>
        <v>0</v>
      </c>
      <c r="X575" s="51">
        <f t="shared" si="6120"/>
        <v>0</v>
      </c>
      <c r="Y575" s="51">
        <f t="shared" si="6121"/>
        <v>1.8</v>
      </c>
      <c r="Z575" s="62"/>
      <c r="AA575" s="58"/>
      <c r="AB575" s="62"/>
      <c r="AC575" s="51">
        <f t="shared" si="6122"/>
        <v>0</v>
      </c>
      <c r="AD575" s="62"/>
      <c r="AE575" s="100">
        <f t="shared" si="6123"/>
        <v>0</v>
      </c>
      <c r="AF575" s="62"/>
      <c r="AG575" s="52">
        <f t="shared" si="6124"/>
        <v>0</v>
      </c>
      <c r="AH575" s="62"/>
      <c r="AI575" s="51">
        <f t="shared" si="6125"/>
        <v>0</v>
      </c>
      <c r="AJ575" s="62"/>
      <c r="AK575" s="51">
        <f t="shared" si="6126"/>
        <v>0</v>
      </c>
      <c r="AL575" s="62"/>
      <c r="AM575" s="58">
        <f t="shared" si="6127"/>
        <v>0</v>
      </c>
      <c r="AN575" s="62"/>
      <c r="AO575" s="58">
        <f t="shared" si="6128"/>
        <v>0</v>
      </c>
      <c r="AP575" s="62"/>
      <c r="AQ575" s="51">
        <f t="shared" si="6129"/>
        <v>0</v>
      </c>
      <c r="AR575" s="62">
        <v>1</v>
      </c>
      <c r="AS575" s="51">
        <f>AR575*K575*6</f>
        <v>6</v>
      </c>
      <c r="AT575" s="62"/>
      <c r="AU575" s="51">
        <f t="shared" si="6131"/>
        <v>0</v>
      </c>
      <c r="AV575" s="62"/>
      <c r="AW575" s="52">
        <f t="shared" si="6132"/>
        <v>0</v>
      </c>
      <c r="AX575" s="62"/>
      <c r="AY575" s="51">
        <f t="shared" si="6133"/>
        <v>0</v>
      </c>
      <c r="AZ575" s="62"/>
      <c r="BA575" s="51">
        <f t="shared" si="6134"/>
        <v>0</v>
      </c>
      <c r="BB575" s="62"/>
      <c r="BC575" s="51">
        <f t="shared" si="6135"/>
        <v>0</v>
      </c>
      <c r="BD575" s="63"/>
      <c r="BE575" s="52"/>
      <c r="BF575" s="52"/>
      <c r="BG575" s="52">
        <f t="shared" si="6137"/>
        <v>43.8</v>
      </c>
      <c r="BH575" s="52">
        <f t="shared" si="6138"/>
        <v>42</v>
      </c>
      <c r="BI575" s="31"/>
      <c r="BJ575" s="31"/>
      <c r="BK575" s="31"/>
      <c r="BL575" s="31"/>
      <c r="BM575" s="31"/>
      <c r="BN575" s="44" t="s">
        <v>110</v>
      </c>
      <c r="BO575" s="45" t="s">
        <v>158</v>
      </c>
      <c r="BP575" s="45" t="s">
        <v>112</v>
      </c>
      <c r="BQ575" s="45" t="s">
        <v>159</v>
      </c>
      <c r="BR575" s="45">
        <v>328</v>
      </c>
      <c r="BS575" s="45">
        <v>6</v>
      </c>
      <c r="BT575" s="45">
        <v>49</v>
      </c>
      <c r="BU575" s="45">
        <v>1</v>
      </c>
      <c r="BV575" s="45">
        <v>1</v>
      </c>
      <c r="BW575" s="45">
        <v>1</v>
      </c>
      <c r="BX575" s="104">
        <v>54</v>
      </c>
      <c r="BY575" s="99">
        <f t="shared" si="6139"/>
        <v>54</v>
      </c>
      <c r="BZ575" s="62"/>
      <c r="CA575" s="58">
        <f t="shared" si="6140"/>
        <v>0</v>
      </c>
      <c r="CB575" s="62"/>
      <c r="CC575" s="58">
        <f t="shared" si="6141"/>
        <v>0</v>
      </c>
      <c r="CD575" s="62">
        <v>48</v>
      </c>
      <c r="CE575" s="58">
        <f t="shared" si="6142"/>
        <v>48</v>
      </c>
      <c r="CF575" s="62">
        <v>6</v>
      </c>
      <c r="CG575" s="58">
        <f t="shared" si="6143"/>
        <v>6</v>
      </c>
      <c r="CH575" s="62"/>
      <c r="CI575" s="58">
        <f t="shared" si="6144"/>
        <v>0</v>
      </c>
      <c r="CJ575" s="51">
        <f t="shared" si="6145"/>
        <v>0</v>
      </c>
      <c r="CK575" s="51">
        <v>2</v>
      </c>
      <c r="CL575" s="62"/>
      <c r="CM575" s="58"/>
      <c r="CN575" s="62"/>
      <c r="CO575" s="51">
        <f t="shared" si="6146"/>
        <v>0</v>
      </c>
      <c r="CP575" s="62"/>
      <c r="CQ575" s="100">
        <f t="shared" si="6147"/>
        <v>0</v>
      </c>
      <c r="CR575" s="62"/>
      <c r="CS575" s="52">
        <f t="shared" si="6148"/>
        <v>0</v>
      </c>
      <c r="CT575" s="62"/>
      <c r="CU575" s="51">
        <f t="shared" si="6149"/>
        <v>0</v>
      </c>
      <c r="CV575" s="62"/>
      <c r="CW575" s="51">
        <f t="shared" si="6150"/>
        <v>0</v>
      </c>
      <c r="CX575" s="62"/>
      <c r="CY575" s="58">
        <f t="shared" si="6151"/>
        <v>0</v>
      </c>
      <c r="CZ575" s="62"/>
      <c r="DA575" s="58">
        <f t="shared" si="6152"/>
        <v>0</v>
      </c>
      <c r="DB575" s="62"/>
      <c r="DC575" s="51">
        <f t="shared" si="6153"/>
        <v>0</v>
      </c>
      <c r="DD575" s="62">
        <v>1</v>
      </c>
      <c r="DE575" s="51">
        <f>DD575*BW575*6</f>
        <v>6</v>
      </c>
      <c r="DF575" s="62"/>
      <c r="DG575" s="51">
        <f t="shared" si="6155"/>
        <v>0</v>
      </c>
      <c r="DH575" s="62"/>
      <c r="DI575" s="52">
        <f t="shared" si="6156"/>
        <v>0</v>
      </c>
      <c r="DJ575" s="62"/>
      <c r="DK575" s="51">
        <f t="shared" ref="DK575" si="6210">SUM(BV575*DJ575*8*2)</f>
        <v>0</v>
      </c>
      <c r="DL575" s="62"/>
      <c r="DM575" s="51">
        <f t="shared" si="6157"/>
        <v>0</v>
      </c>
      <c r="DN575" s="62"/>
      <c r="DO575" s="51">
        <f t="shared" si="6158"/>
        <v>0</v>
      </c>
      <c r="DP575" s="62"/>
      <c r="DQ575" s="52">
        <f t="shared" si="6159"/>
        <v>0</v>
      </c>
      <c r="DR575" s="52"/>
      <c r="DS575" s="52">
        <f t="shared" si="6160"/>
        <v>62</v>
      </c>
      <c r="DT575" s="52">
        <f t="shared" si="6161"/>
        <v>60</v>
      </c>
      <c r="DU575" s="31"/>
      <c r="DV575" s="31"/>
      <c r="DW575" s="31"/>
      <c r="DX575" s="31"/>
      <c r="DY575" s="31"/>
      <c r="DZ575" s="52"/>
      <c r="EA575" s="101"/>
      <c r="EB575" s="101"/>
      <c r="EC575" s="31"/>
      <c r="ED575" s="31"/>
      <c r="EE575" s="31"/>
      <c r="EF575" s="31"/>
      <c r="EG575" s="31"/>
      <c r="EH575" s="31"/>
      <c r="EI575" s="31"/>
      <c r="EJ575" s="31">
        <f t="shared" si="6162"/>
        <v>90</v>
      </c>
      <c r="EK575" s="31">
        <f t="shared" si="6163"/>
        <v>90</v>
      </c>
      <c r="EL575" s="31">
        <f t="shared" si="6164"/>
        <v>0</v>
      </c>
      <c r="EM575" s="30">
        <f t="shared" si="6165"/>
        <v>0</v>
      </c>
      <c r="EN575" s="31">
        <f t="shared" si="6166"/>
        <v>0</v>
      </c>
      <c r="EO575" s="31">
        <f t="shared" si="6167"/>
        <v>0</v>
      </c>
      <c r="EP575" s="31">
        <f t="shared" si="6168"/>
        <v>78</v>
      </c>
      <c r="EQ575" s="31">
        <f t="shared" si="6169"/>
        <v>78</v>
      </c>
      <c r="ER575" s="31">
        <f t="shared" si="6170"/>
        <v>12</v>
      </c>
      <c r="ES575" s="31">
        <f t="shared" si="6171"/>
        <v>12</v>
      </c>
      <c r="ET575" s="31">
        <f t="shared" si="6172"/>
        <v>0</v>
      </c>
      <c r="EU575" s="31">
        <f t="shared" si="6173"/>
        <v>0</v>
      </c>
      <c r="EV575" s="31">
        <f t="shared" si="6174"/>
        <v>0</v>
      </c>
      <c r="EW575" s="30">
        <f t="shared" si="6175"/>
        <v>3.8</v>
      </c>
      <c r="EX575" s="31">
        <f t="shared" si="6176"/>
        <v>0</v>
      </c>
      <c r="EY575" s="31">
        <f t="shared" si="6177"/>
        <v>0</v>
      </c>
      <c r="EZ575" s="31">
        <f t="shared" si="6178"/>
        <v>0</v>
      </c>
      <c r="FA575" s="31">
        <f t="shared" si="6179"/>
        <v>0</v>
      </c>
      <c r="FB575" s="31">
        <f t="shared" si="6180"/>
        <v>0</v>
      </c>
      <c r="FC575" s="31">
        <f t="shared" si="6181"/>
        <v>0</v>
      </c>
      <c r="FD575" s="31">
        <f t="shared" si="6182"/>
        <v>0</v>
      </c>
      <c r="FE575" s="31">
        <f t="shared" si="6183"/>
        <v>0</v>
      </c>
      <c r="FF575" s="31">
        <f t="shared" si="6184"/>
        <v>0</v>
      </c>
      <c r="FG575" s="30">
        <f t="shared" si="6185"/>
        <v>0</v>
      </c>
      <c r="FH575" s="31">
        <f t="shared" si="6186"/>
        <v>0</v>
      </c>
      <c r="FI575" s="31">
        <f t="shared" si="6187"/>
        <v>0</v>
      </c>
      <c r="FJ575" s="31">
        <f t="shared" si="6188"/>
        <v>0</v>
      </c>
      <c r="FK575" s="31">
        <f t="shared" si="6189"/>
        <v>0</v>
      </c>
      <c r="FL575" s="31">
        <f t="shared" si="6190"/>
        <v>0</v>
      </c>
      <c r="FM575" s="31">
        <f t="shared" si="6191"/>
        <v>0</v>
      </c>
      <c r="FN575" s="31">
        <f t="shared" si="6192"/>
        <v>0</v>
      </c>
      <c r="FO575" s="31">
        <f t="shared" si="6193"/>
        <v>0</v>
      </c>
      <c r="FP575" s="31">
        <f t="shared" si="6194"/>
        <v>2</v>
      </c>
      <c r="FQ575" s="31">
        <f t="shared" si="6195"/>
        <v>12</v>
      </c>
      <c r="FR575" s="31"/>
      <c r="FS575" s="31">
        <f t="shared" si="6196"/>
        <v>0</v>
      </c>
      <c r="FT575" s="31">
        <f t="shared" si="6197"/>
        <v>0</v>
      </c>
      <c r="FU575" s="31">
        <f t="shared" si="6198"/>
        <v>0</v>
      </c>
      <c r="FV575" s="31">
        <f t="shared" si="6199"/>
        <v>0</v>
      </c>
      <c r="FW575" s="31">
        <f t="shared" si="6200"/>
        <v>0</v>
      </c>
      <c r="FX575" s="31">
        <f t="shared" si="6201"/>
        <v>0</v>
      </c>
      <c r="FY575" s="31">
        <f t="shared" si="6202"/>
        <v>0</v>
      </c>
      <c r="FZ575" s="31">
        <f t="shared" si="6203"/>
        <v>0</v>
      </c>
      <c r="GA575" s="31">
        <f t="shared" si="6204"/>
        <v>0</v>
      </c>
      <c r="GB575" s="31">
        <f t="shared" si="6205"/>
        <v>0</v>
      </c>
      <c r="GC575" s="31">
        <f t="shared" si="6206"/>
        <v>0</v>
      </c>
      <c r="GD575" s="31">
        <f t="shared" si="6207"/>
        <v>0</v>
      </c>
      <c r="GE575" s="97">
        <f t="shared" si="6208"/>
        <v>105.8</v>
      </c>
      <c r="GF575" s="98">
        <f t="shared" si="6209"/>
        <v>102</v>
      </c>
      <c r="GG575" s="31"/>
      <c r="GH575" s="31"/>
      <c r="GI575" s="31"/>
      <c r="GJ575" s="31"/>
      <c r="GL575" s="7"/>
      <c r="GM575" s="7"/>
      <c r="GN575" s="11"/>
      <c r="GO575" s="33"/>
      <c r="GP575" s="40"/>
      <c r="GR575" s="36"/>
    </row>
    <row r="576" spans="1:200" s="2" customFormat="1" ht="24.95" hidden="1" customHeight="1">
      <c r="A576" s="31"/>
      <c r="B576" s="44" t="s">
        <v>110</v>
      </c>
      <c r="C576" s="119" t="s">
        <v>158</v>
      </c>
      <c r="D576" s="45" t="s">
        <v>112</v>
      </c>
      <c r="E576" s="45" t="s">
        <v>159</v>
      </c>
      <c r="F576" s="45">
        <v>228</v>
      </c>
      <c r="G576" s="45">
        <v>3</v>
      </c>
      <c r="H576" s="45">
        <v>55</v>
      </c>
      <c r="I576" s="45">
        <v>1</v>
      </c>
      <c r="J576" s="45">
        <v>1</v>
      </c>
      <c r="K576" s="45">
        <v>1</v>
      </c>
      <c r="L576" s="44">
        <v>38</v>
      </c>
      <c r="M576" s="99">
        <f t="shared" si="6114"/>
        <v>38</v>
      </c>
      <c r="N576" s="62"/>
      <c r="O576" s="58">
        <f t="shared" si="6115"/>
        <v>0</v>
      </c>
      <c r="P576" s="62"/>
      <c r="Q576" s="58">
        <f t="shared" si="6116"/>
        <v>0</v>
      </c>
      <c r="R576" s="62"/>
      <c r="S576" s="58">
        <f t="shared" si="6117"/>
        <v>0</v>
      </c>
      <c r="T576" s="62">
        <v>38</v>
      </c>
      <c r="U576" s="58">
        <f t="shared" si="6118"/>
        <v>38</v>
      </c>
      <c r="V576" s="62"/>
      <c r="W576" s="58">
        <f t="shared" si="6119"/>
        <v>0</v>
      </c>
      <c r="X576" s="51">
        <f t="shared" si="6120"/>
        <v>0</v>
      </c>
      <c r="Y576" s="51">
        <f t="shared" si="6121"/>
        <v>1.9</v>
      </c>
      <c r="Z576" s="62"/>
      <c r="AA576" s="58"/>
      <c r="AB576" s="62"/>
      <c r="AC576" s="51">
        <f t="shared" si="6122"/>
        <v>0</v>
      </c>
      <c r="AD576" s="62"/>
      <c r="AE576" s="100">
        <f t="shared" si="6123"/>
        <v>0</v>
      </c>
      <c r="AF576" s="62"/>
      <c r="AG576" s="52">
        <f t="shared" si="6124"/>
        <v>0</v>
      </c>
      <c r="AH576" s="62"/>
      <c r="AI576" s="51">
        <f t="shared" si="6125"/>
        <v>0</v>
      </c>
      <c r="AJ576" s="62"/>
      <c r="AK576" s="51">
        <f t="shared" si="6126"/>
        <v>0</v>
      </c>
      <c r="AL576" s="62"/>
      <c r="AM576" s="58">
        <f t="shared" si="6127"/>
        <v>0</v>
      </c>
      <c r="AN576" s="62"/>
      <c r="AO576" s="58">
        <f t="shared" si="6128"/>
        <v>0</v>
      </c>
      <c r="AP576" s="62"/>
      <c r="AQ576" s="51">
        <f t="shared" si="6129"/>
        <v>0</v>
      </c>
      <c r="AR576" s="62">
        <v>1</v>
      </c>
      <c r="AS576" s="51">
        <f>AR576*K576*6</f>
        <v>6</v>
      </c>
      <c r="AT576" s="62"/>
      <c r="AU576" s="51">
        <f t="shared" si="6131"/>
        <v>0</v>
      </c>
      <c r="AV576" s="62"/>
      <c r="AW576" s="52">
        <f t="shared" si="6132"/>
        <v>0</v>
      </c>
      <c r="AX576" s="62"/>
      <c r="AY576" s="51">
        <f t="shared" si="6133"/>
        <v>0</v>
      </c>
      <c r="AZ576" s="62"/>
      <c r="BA576" s="51">
        <f t="shared" si="6134"/>
        <v>0</v>
      </c>
      <c r="BB576" s="62"/>
      <c r="BC576" s="51">
        <f t="shared" si="6135"/>
        <v>0</v>
      </c>
      <c r="BD576" s="63"/>
      <c r="BE576" s="52"/>
      <c r="BF576" s="52"/>
      <c r="BG576" s="52">
        <f t="shared" si="6137"/>
        <v>45.9</v>
      </c>
      <c r="BH576" s="52">
        <f t="shared" si="6138"/>
        <v>44</v>
      </c>
      <c r="BI576" s="31"/>
      <c r="BJ576" s="31"/>
      <c r="BK576" s="31"/>
      <c r="BL576" s="31"/>
      <c r="BM576" s="31"/>
      <c r="BN576" s="44" t="s">
        <v>110</v>
      </c>
      <c r="BO576" s="119" t="s">
        <v>158</v>
      </c>
      <c r="BP576" s="45" t="s">
        <v>112</v>
      </c>
      <c r="BQ576" s="45" t="s">
        <v>159</v>
      </c>
      <c r="BR576" s="45">
        <v>228</v>
      </c>
      <c r="BS576" s="45">
        <v>4</v>
      </c>
      <c r="BT576" s="45">
        <v>55</v>
      </c>
      <c r="BU576" s="45">
        <v>1</v>
      </c>
      <c r="BV576" s="45">
        <v>1</v>
      </c>
      <c r="BW576" s="45">
        <v>1</v>
      </c>
      <c r="BX576" s="44">
        <v>60</v>
      </c>
      <c r="BY576" s="99">
        <f t="shared" si="6139"/>
        <v>60</v>
      </c>
      <c r="BZ576" s="62"/>
      <c r="CA576" s="58">
        <f t="shared" si="6140"/>
        <v>0</v>
      </c>
      <c r="CB576" s="62"/>
      <c r="CC576" s="58">
        <f t="shared" si="6141"/>
        <v>0</v>
      </c>
      <c r="CD576" s="62"/>
      <c r="CE576" s="58">
        <f t="shared" si="6142"/>
        <v>0</v>
      </c>
      <c r="CF576" s="62">
        <v>60</v>
      </c>
      <c r="CG576" s="58">
        <f t="shared" si="6143"/>
        <v>60</v>
      </c>
      <c r="CH576" s="62"/>
      <c r="CI576" s="58">
        <f t="shared" si="6144"/>
        <v>0</v>
      </c>
      <c r="CJ576" s="51">
        <f t="shared" si="6145"/>
        <v>0</v>
      </c>
      <c r="CK576" s="51">
        <v>2</v>
      </c>
      <c r="CL576" s="62"/>
      <c r="CM576" s="58"/>
      <c r="CN576" s="62"/>
      <c r="CO576" s="51">
        <f t="shared" si="6146"/>
        <v>0</v>
      </c>
      <c r="CP576" s="62"/>
      <c r="CQ576" s="100">
        <f t="shared" si="6147"/>
        <v>0</v>
      </c>
      <c r="CR576" s="62"/>
      <c r="CS576" s="52">
        <f t="shared" si="6148"/>
        <v>0</v>
      </c>
      <c r="CT576" s="62"/>
      <c r="CU576" s="51">
        <f t="shared" si="6149"/>
        <v>0</v>
      </c>
      <c r="CV576" s="62"/>
      <c r="CW576" s="51">
        <f t="shared" si="6150"/>
        <v>0</v>
      </c>
      <c r="CX576" s="62"/>
      <c r="CY576" s="58">
        <f t="shared" si="6151"/>
        <v>0</v>
      </c>
      <c r="CZ576" s="62"/>
      <c r="DA576" s="58">
        <f t="shared" si="6152"/>
        <v>0</v>
      </c>
      <c r="DB576" s="62"/>
      <c r="DC576" s="51">
        <f t="shared" si="6153"/>
        <v>0</v>
      </c>
      <c r="DD576" s="62">
        <v>1</v>
      </c>
      <c r="DE576" s="51">
        <f>DD576*BW576*6</f>
        <v>6</v>
      </c>
      <c r="DF576" s="62"/>
      <c r="DG576" s="51">
        <f t="shared" si="6155"/>
        <v>0</v>
      </c>
      <c r="DH576" s="62"/>
      <c r="DI576" s="52">
        <f t="shared" si="6156"/>
        <v>0</v>
      </c>
      <c r="DJ576" s="62"/>
      <c r="DK576" s="51">
        <f>SUM(BV576*DJ576*8*2)</f>
        <v>0</v>
      </c>
      <c r="DL576" s="62"/>
      <c r="DM576" s="51">
        <f t="shared" si="6157"/>
        <v>0</v>
      </c>
      <c r="DN576" s="62"/>
      <c r="DO576" s="51">
        <f t="shared" si="6158"/>
        <v>0</v>
      </c>
      <c r="DP576" s="63"/>
      <c r="DQ576" s="52"/>
      <c r="DR576" s="52"/>
      <c r="DS576" s="52">
        <f t="shared" si="6160"/>
        <v>68</v>
      </c>
      <c r="DT576" s="52">
        <f t="shared" si="6161"/>
        <v>66</v>
      </c>
      <c r="DU576" s="31"/>
      <c r="DV576" s="31"/>
      <c r="DW576" s="31"/>
      <c r="DX576" s="31"/>
      <c r="DY576" s="31"/>
      <c r="DZ576" s="52"/>
      <c r="EA576" s="101"/>
      <c r="EB576" s="101"/>
      <c r="EC576" s="31"/>
      <c r="ED576" s="31"/>
      <c r="EE576" s="31"/>
      <c r="EF576" s="31"/>
      <c r="EG576" s="31"/>
      <c r="EH576" s="31"/>
      <c r="EI576" s="31"/>
      <c r="EJ576" s="31">
        <f t="shared" si="6162"/>
        <v>98</v>
      </c>
      <c r="EK576" s="31">
        <f t="shared" si="6163"/>
        <v>98</v>
      </c>
      <c r="EL576" s="31">
        <f>SUM(N576+BZ576)</f>
        <v>0</v>
      </c>
      <c r="EM576" s="30">
        <f t="shared" si="6165"/>
        <v>0</v>
      </c>
      <c r="EN576" s="31">
        <f t="shared" si="6166"/>
        <v>0</v>
      </c>
      <c r="EO576" s="31">
        <f t="shared" si="6167"/>
        <v>0</v>
      </c>
      <c r="EP576" s="31">
        <f t="shared" si="6168"/>
        <v>0</v>
      </c>
      <c r="EQ576" s="31">
        <f t="shared" si="6169"/>
        <v>0</v>
      </c>
      <c r="ER576" s="31">
        <f t="shared" si="6170"/>
        <v>98</v>
      </c>
      <c r="ES576" s="31">
        <f t="shared" si="6171"/>
        <v>98</v>
      </c>
      <c r="ET576" s="31">
        <f t="shared" si="6172"/>
        <v>0</v>
      </c>
      <c r="EU576" s="31">
        <f t="shared" si="6173"/>
        <v>0</v>
      </c>
      <c r="EV576" s="31">
        <f t="shared" si="6174"/>
        <v>0</v>
      </c>
      <c r="EW576" s="30">
        <f t="shared" si="6175"/>
        <v>3.9</v>
      </c>
      <c r="EX576" s="31">
        <f t="shared" si="6176"/>
        <v>0</v>
      </c>
      <c r="EY576" s="31">
        <f t="shared" si="6177"/>
        <v>0</v>
      </c>
      <c r="EZ576" s="31">
        <f t="shared" si="6178"/>
        <v>0</v>
      </c>
      <c r="FA576" s="31">
        <f t="shared" si="6179"/>
        <v>0</v>
      </c>
      <c r="FB576" s="31">
        <f t="shared" si="6180"/>
        <v>0</v>
      </c>
      <c r="FC576" s="31">
        <f t="shared" si="6181"/>
        <v>0</v>
      </c>
      <c r="FD576" s="31">
        <f t="shared" si="6182"/>
        <v>0</v>
      </c>
      <c r="FE576" s="31">
        <f t="shared" si="6183"/>
        <v>0</v>
      </c>
      <c r="FF576" s="31">
        <f t="shared" si="6184"/>
        <v>0</v>
      </c>
      <c r="FG576" s="30">
        <f t="shared" si="6185"/>
        <v>0</v>
      </c>
      <c r="FH576" s="31">
        <f t="shared" si="6186"/>
        <v>0</v>
      </c>
      <c r="FI576" s="31">
        <f t="shared" si="6187"/>
        <v>0</v>
      </c>
      <c r="FJ576" s="31">
        <f t="shared" si="6188"/>
        <v>0</v>
      </c>
      <c r="FK576" s="31">
        <f t="shared" si="6189"/>
        <v>0</v>
      </c>
      <c r="FL576" s="31">
        <f t="shared" si="6190"/>
        <v>0</v>
      </c>
      <c r="FM576" s="31">
        <f t="shared" si="6191"/>
        <v>0</v>
      </c>
      <c r="FN576" s="31">
        <f t="shared" si="6192"/>
        <v>0</v>
      </c>
      <c r="FO576" s="31">
        <f t="shared" si="6193"/>
        <v>0</v>
      </c>
      <c r="FP576" s="31">
        <f t="shared" si="6194"/>
        <v>2</v>
      </c>
      <c r="FQ576" s="31">
        <f t="shared" si="6195"/>
        <v>12</v>
      </c>
      <c r="FR576" s="31"/>
      <c r="FS576" s="31">
        <f t="shared" si="6196"/>
        <v>0</v>
      </c>
      <c r="FT576" s="31">
        <f t="shared" si="6197"/>
        <v>0</v>
      </c>
      <c r="FU576" s="31">
        <f t="shared" si="6198"/>
        <v>0</v>
      </c>
      <c r="FV576" s="31">
        <f t="shared" si="6199"/>
        <v>0</v>
      </c>
      <c r="FW576" s="31">
        <f t="shared" si="6200"/>
        <v>0</v>
      </c>
      <c r="FX576" s="31">
        <f t="shared" si="6201"/>
        <v>0</v>
      </c>
      <c r="FY576" s="31">
        <f t="shared" si="6202"/>
        <v>0</v>
      </c>
      <c r="FZ576" s="31">
        <f t="shared" si="6203"/>
        <v>0</v>
      </c>
      <c r="GA576" s="31">
        <f t="shared" si="6204"/>
        <v>0</v>
      </c>
      <c r="GB576" s="31">
        <f t="shared" si="6205"/>
        <v>0</v>
      </c>
      <c r="GC576" s="31">
        <f t="shared" si="6206"/>
        <v>0</v>
      </c>
      <c r="GD576" s="31">
        <f t="shared" si="6207"/>
        <v>0</v>
      </c>
      <c r="GE576" s="97">
        <f t="shared" si="6208"/>
        <v>113.9</v>
      </c>
      <c r="GF576" s="98">
        <f t="shared" si="6209"/>
        <v>110</v>
      </c>
      <c r="GG576" s="31"/>
      <c r="GH576" s="31"/>
      <c r="GI576" s="31"/>
      <c r="GJ576" s="31"/>
      <c r="GL576" s="7"/>
      <c r="GM576" s="7"/>
      <c r="GN576" s="11"/>
      <c r="GO576" s="33"/>
      <c r="GP576" s="40"/>
      <c r="GR576" s="36"/>
    </row>
    <row r="577" spans="1:200" s="2" customFormat="1" ht="24.95" hidden="1" customHeight="1">
      <c r="A577" s="31"/>
      <c r="B577" s="44" t="s">
        <v>110</v>
      </c>
      <c r="C577" s="119" t="s">
        <v>158</v>
      </c>
      <c r="D577" s="45" t="s">
        <v>112</v>
      </c>
      <c r="E577" s="45" t="s">
        <v>159</v>
      </c>
      <c r="F577" s="45">
        <v>123</v>
      </c>
      <c r="G577" s="45">
        <v>1</v>
      </c>
      <c r="H577" s="45">
        <v>51</v>
      </c>
      <c r="I577" s="45">
        <v>1</v>
      </c>
      <c r="J577" s="45">
        <v>1</v>
      </c>
      <c r="K577" s="45">
        <v>1</v>
      </c>
      <c r="L577" s="44">
        <v>14</v>
      </c>
      <c r="M577" s="99">
        <f t="shared" si="6114"/>
        <v>14</v>
      </c>
      <c r="N577" s="62"/>
      <c r="O577" s="58">
        <f t="shared" ref="O577:O578" si="6211">SUM(N577)*I577</f>
        <v>0</v>
      </c>
      <c r="P577" s="62"/>
      <c r="Q577" s="58">
        <f>J577*P577</f>
        <v>0</v>
      </c>
      <c r="R577" s="62"/>
      <c r="S577" s="58">
        <f t="shared" ref="S577:S578" si="6212">SUM(R577)*J577</f>
        <v>0</v>
      </c>
      <c r="T577" s="64">
        <v>14</v>
      </c>
      <c r="U577" s="58">
        <f t="shared" ref="U577:U579" si="6213">SUM(T577)*K577</f>
        <v>14</v>
      </c>
      <c r="V577" s="62"/>
      <c r="W577" s="58">
        <f t="shared" ref="W577:W578" si="6214">SUM(V577)*J577*5</f>
        <v>0</v>
      </c>
      <c r="X577" s="51">
        <f t="shared" si="6120"/>
        <v>0</v>
      </c>
      <c r="Y577" s="51">
        <f t="shared" si="6121"/>
        <v>0.7</v>
      </c>
      <c r="Z577" s="62"/>
      <c r="AA577" s="58"/>
      <c r="AB577" s="62"/>
      <c r="AC577" s="51">
        <f t="shared" si="6122"/>
        <v>0</v>
      </c>
      <c r="AD577" s="62"/>
      <c r="AE577" s="100">
        <f t="shared" si="6123"/>
        <v>0</v>
      </c>
      <c r="AF577" s="62"/>
      <c r="AG577" s="52">
        <f t="shared" si="6124"/>
        <v>0</v>
      </c>
      <c r="AH577" s="62"/>
      <c r="AI577" s="51">
        <f t="shared" si="6125"/>
        <v>0</v>
      </c>
      <c r="AJ577" s="62"/>
      <c r="AK577" s="51">
        <f t="shared" si="6126"/>
        <v>0</v>
      </c>
      <c r="AL577" s="62"/>
      <c r="AM577" s="58">
        <f>SUM(AL577*H577)</f>
        <v>0</v>
      </c>
      <c r="AN577" s="62"/>
      <c r="AO577" s="58">
        <f t="shared" si="6128"/>
        <v>0</v>
      </c>
      <c r="AP577" s="62"/>
      <c r="AQ577" s="51">
        <f t="shared" si="6129"/>
        <v>0</v>
      </c>
      <c r="AR577" s="62">
        <v>1</v>
      </c>
      <c r="AS577" s="51">
        <f t="shared" ref="AS577" si="6215">AR577*K577*6</f>
        <v>6</v>
      </c>
      <c r="AT577" s="62"/>
      <c r="AU577" s="51">
        <f t="shared" si="6131"/>
        <v>0</v>
      </c>
      <c r="AV577" s="62"/>
      <c r="AW577" s="52">
        <f t="shared" si="6132"/>
        <v>0</v>
      </c>
      <c r="AX577" s="62"/>
      <c r="AY577" s="51">
        <f>SUM(J577*AX577*8*2)</f>
        <v>0</v>
      </c>
      <c r="AZ577" s="62"/>
      <c r="BA577" s="51">
        <f t="shared" si="6134"/>
        <v>0</v>
      </c>
      <c r="BB577" s="62"/>
      <c r="BC577" s="51">
        <f t="shared" si="6135"/>
        <v>0</v>
      </c>
      <c r="BD577" s="63"/>
      <c r="BE577" s="52"/>
      <c r="BF577" s="52"/>
      <c r="BG577" s="52">
        <f t="shared" si="6137"/>
        <v>20.7</v>
      </c>
      <c r="BH577" s="52">
        <f t="shared" si="6138"/>
        <v>20</v>
      </c>
      <c r="BI577" s="31"/>
      <c r="BJ577" s="31"/>
      <c r="BK577" s="31"/>
      <c r="BL577" s="31"/>
      <c r="BM577" s="31"/>
      <c r="BN577" s="44" t="s">
        <v>110</v>
      </c>
      <c r="BO577" s="45" t="s">
        <v>158</v>
      </c>
      <c r="BP577" s="45" t="s">
        <v>112</v>
      </c>
      <c r="BQ577" s="45" t="s">
        <v>159</v>
      </c>
      <c r="BR577" s="45">
        <v>123</v>
      </c>
      <c r="BS577" s="45">
        <v>2</v>
      </c>
      <c r="BT577" s="45">
        <v>51</v>
      </c>
      <c r="BU577" s="45">
        <v>1</v>
      </c>
      <c r="BV577" s="45">
        <v>1</v>
      </c>
      <c r="BW577" s="45">
        <v>1</v>
      </c>
      <c r="BX577" s="44">
        <v>56</v>
      </c>
      <c r="BY577" s="99">
        <f t="shared" si="6139"/>
        <v>56</v>
      </c>
      <c r="BZ577" s="62"/>
      <c r="CA577" s="58">
        <f t="shared" ref="CA577:CA578" si="6216">SUM(BZ577)*BU577</f>
        <v>0</v>
      </c>
      <c r="CB577" s="62"/>
      <c r="CC577" s="58">
        <f t="shared" si="6141"/>
        <v>0</v>
      </c>
      <c r="CD577" s="62"/>
      <c r="CE577" s="58">
        <f t="shared" ref="CE577:CE578" si="6217">SUM(CD577)*BV577</f>
        <v>0</v>
      </c>
      <c r="CF577" s="62">
        <v>56</v>
      </c>
      <c r="CG577" s="58">
        <f t="shared" ref="CG577:CG578" si="6218">SUM(CF577)*BW577</f>
        <v>56</v>
      </c>
      <c r="CH577" s="62"/>
      <c r="CI577" s="58">
        <f t="shared" si="6144"/>
        <v>0</v>
      </c>
      <c r="CJ577" s="51">
        <v>2</v>
      </c>
      <c r="CK577" s="51">
        <v>2</v>
      </c>
      <c r="CL577" s="62"/>
      <c r="CM577" s="58"/>
      <c r="CN577" s="62"/>
      <c r="CO577" s="51">
        <f t="shared" ref="CO577:CO578" si="6219">SUM(CN577)*3*BT577/5</f>
        <v>0</v>
      </c>
      <c r="CP577" s="62"/>
      <c r="CQ577" s="100">
        <f t="shared" si="6147"/>
        <v>0</v>
      </c>
      <c r="CR577" s="62"/>
      <c r="CS577" s="52">
        <f t="shared" si="6148"/>
        <v>0</v>
      </c>
      <c r="CT577" s="62"/>
      <c r="CU577" s="51">
        <f t="shared" si="6149"/>
        <v>0</v>
      </c>
      <c r="CV577" s="62"/>
      <c r="CW577" s="51">
        <f t="shared" si="6150"/>
        <v>0</v>
      </c>
      <c r="CX577" s="62"/>
      <c r="CY577" s="58">
        <f>SUM(CX577*BT577)</f>
        <v>0</v>
      </c>
      <c r="CZ577" s="62"/>
      <c r="DA577" s="58">
        <f t="shared" ref="DA577:DA578" si="6220">SUM(CZ577*BV577)</f>
        <v>0</v>
      </c>
      <c r="DB577" s="62"/>
      <c r="DC577" s="51">
        <f t="shared" si="6153"/>
        <v>0</v>
      </c>
      <c r="DD577" s="62"/>
      <c r="DE577" s="51"/>
      <c r="DF577" s="62"/>
      <c r="DG577" s="51">
        <f t="shared" si="6155"/>
        <v>0</v>
      </c>
      <c r="DH577" s="62"/>
      <c r="DI577" s="52">
        <f t="shared" si="6156"/>
        <v>0</v>
      </c>
      <c r="DJ577" s="62">
        <v>1</v>
      </c>
      <c r="DK577" s="51">
        <v>8</v>
      </c>
      <c r="DL577" s="62"/>
      <c r="DM577" s="51">
        <f t="shared" si="6157"/>
        <v>0</v>
      </c>
      <c r="DN577" s="62"/>
      <c r="DO577" s="51">
        <f t="shared" si="6158"/>
        <v>0</v>
      </c>
      <c r="DP577" s="63"/>
      <c r="DQ577" s="52"/>
      <c r="DR577" s="52"/>
      <c r="DS577" s="52">
        <f t="shared" si="6160"/>
        <v>68</v>
      </c>
      <c r="DT577" s="52">
        <f t="shared" si="6161"/>
        <v>66</v>
      </c>
      <c r="DU577" s="31"/>
      <c r="DV577" s="31"/>
      <c r="DW577" s="31"/>
      <c r="DX577" s="31"/>
      <c r="DY577" s="31"/>
      <c r="DZ577" s="44"/>
      <c r="EA577" s="45"/>
      <c r="EB577" s="45"/>
      <c r="EC577" s="31"/>
      <c r="ED577" s="31"/>
      <c r="EE577" s="31"/>
      <c r="EF577" s="31"/>
      <c r="EG577" s="31"/>
      <c r="EH577" s="31"/>
      <c r="EI577" s="31"/>
      <c r="EJ577" s="31">
        <f>SUM(L577+L575)</f>
        <v>50</v>
      </c>
      <c r="EK577" s="31">
        <f>SUM(M577+M575)</f>
        <v>50</v>
      </c>
      <c r="EL577" s="31">
        <f>SUM(N577+N575)</f>
        <v>0</v>
      </c>
      <c r="EM577" s="30">
        <f t="shared" si="6165"/>
        <v>0</v>
      </c>
      <c r="EN577" s="31">
        <f t="shared" si="6166"/>
        <v>0</v>
      </c>
      <c r="EO577" s="31">
        <f t="shared" si="6167"/>
        <v>0</v>
      </c>
      <c r="EP577" s="31">
        <f t="shared" si="6168"/>
        <v>0</v>
      </c>
      <c r="EQ577" s="31">
        <f t="shared" si="6169"/>
        <v>0</v>
      </c>
      <c r="ER577" s="31">
        <f t="shared" si="6170"/>
        <v>70</v>
      </c>
      <c r="ES577" s="31">
        <f t="shared" si="6171"/>
        <v>70</v>
      </c>
      <c r="ET577" s="31">
        <f t="shared" si="6172"/>
        <v>0</v>
      </c>
      <c r="EU577" s="31">
        <f t="shared" si="6173"/>
        <v>0</v>
      </c>
      <c r="EV577" s="31">
        <f t="shared" si="6174"/>
        <v>2</v>
      </c>
      <c r="EW577" s="30">
        <f t="shared" si="6175"/>
        <v>2.7</v>
      </c>
      <c r="EX577" s="31">
        <f t="shared" si="6176"/>
        <v>0</v>
      </c>
      <c r="EY577" s="31">
        <f t="shared" si="6177"/>
        <v>0</v>
      </c>
      <c r="EZ577" s="31">
        <f t="shared" si="6178"/>
        <v>0</v>
      </c>
      <c r="FA577" s="31">
        <f t="shared" si="6179"/>
        <v>0</v>
      </c>
      <c r="FB577" s="31">
        <f t="shared" si="6180"/>
        <v>0</v>
      </c>
      <c r="FC577" s="31">
        <f t="shared" si="6181"/>
        <v>0</v>
      </c>
      <c r="FD577" s="31">
        <f t="shared" si="6182"/>
        <v>0</v>
      </c>
      <c r="FE577" s="31">
        <f t="shared" si="6183"/>
        <v>0</v>
      </c>
      <c r="FF577" s="31">
        <f t="shared" si="6184"/>
        <v>0</v>
      </c>
      <c r="FG577" s="30">
        <f t="shared" si="6185"/>
        <v>0</v>
      </c>
      <c r="FH577" s="31">
        <f t="shared" si="6186"/>
        <v>0</v>
      </c>
      <c r="FI577" s="31">
        <f t="shared" si="6187"/>
        <v>0</v>
      </c>
      <c r="FJ577" s="31">
        <f t="shared" si="6188"/>
        <v>0</v>
      </c>
      <c r="FK577" s="31">
        <f t="shared" si="6189"/>
        <v>0</v>
      </c>
      <c r="FL577" s="31">
        <f t="shared" si="6190"/>
        <v>0</v>
      </c>
      <c r="FM577" s="31">
        <f t="shared" si="6191"/>
        <v>0</v>
      </c>
      <c r="FN577" s="31">
        <f t="shared" si="6192"/>
        <v>0</v>
      </c>
      <c r="FO577" s="31">
        <f t="shared" si="6193"/>
        <v>0</v>
      </c>
      <c r="FP577" s="31">
        <f t="shared" si="6194"/>
        <v>1</v>
      </c>
      <c r="FQ577" s="31">
        <f t="shared" si="6195"/>
        <v>6</v>
      </c>
      <c r="FR577" s="31"/>
      <c r="FS577" s="31">
        <f t="shared" si="6196"/>
        <v>0</v>
      </c>
      <c r="FT577" s="31">
        <f t="shared" si="6197"/>
        <v>0</v>
      </c>
      <c r="FU577" s="31">
        <f t="shared" si="6198"/>
        <v>0</v>
      </c>
      <c r="FV577" s="31">
        <f t="shared" si="6199"/>
        <v>1</v>
      </c>
      <c r="FW577" s="31">
        <f t="shared" si="6200"/>
        <v>8</v>
      </c>
      <c r="FX577" s="31">
        <f t="shared" si="6201"/>
        <v>0</v>
      </c>
      <c r="FY577" s="31">
        <f t="shared" si="6202"/>
        <v>0</v>
      </c>
      <c r="FZ577" s="31">
        <f t="shared" si="6203"/>
        <v>0</v>
      </c>
      <c r="GA577" s="31">
        <f t="shared" si="6204"/>
        <v>0</v>
      </c>
      <c r="GB577" s="31">
        <f t="shared" si="6205"/>
        <v>0</v>
      </c>
      <c r="GC577" s="31">
        <f t="shared" si="6206"/>
        <v>0</v>
      </c>
      <c r="GD577" s="31">
        <f t="shared" si="6207"/>
        <v>0</v>
      </c>
      <c r="GE577" s="97">
        <f t="shared" si="6208"/>
        <v>88.7</v>
      </c>
      <c r="GF577" s="98">
        <f t="shared" si="6209"/>
        <v>86</v>
      </c>
      <c r="GG577" s="31"/>
      <c r="GH577" s="31"/>
      <c r="GI577" s="31"/>
      <c r="GJ577" s="31"/>
      <c r="GL577" s="7"/>
      <c r="GM577" s="7"/>
      <c r="GN577" s="11"/>
      <c r="GO577" s="33"/>
      <c r="GP577" s="40"/>
      <c r="GR577" s="36"/>
    </row>
    <row r="578" spans="1:200" s="2" customFormat="1" ht="24.95" hidden="1" customHeight="1">
      <c r="A578" s="31"/>
      <c r="B578" s="44" t="s">
        <v>123</v>
      </c>
      <c r="C578" s="119" t="s">
        <v>158</v>
      </c>
      <c r="D578" s="45" t="s">
        <v>112</v>
      </c>
      <c r="E578" s="45" t="s">
        <v>159</v>
      </c>
      <c r="F578" s="45">
        <v>123</v>
      </c>
      <c r="G578" s="45">
        <v>1</v>
      </c>
      <c r="H578" s="45">
        <v>51</v>
      </c>
      <c r="I578" s="45">
        <v>1</v>
      </c>
      <c r="J578" s="45">
        <v>1</v>
      </c>
      <c r="K578" s="45">
        <v>1</v>
      </c>
      <c r="L578" s="44">
        <v>16</v>
      </c>
      <c r="M578" s="99">
        <f t="shared" si="6114"/>
        <v>8</v>
      </c>
      <c r="N578" s="62">
        <v>0</v>
      </c>
      <c r="O578" s="58">
        <f t="shared" si="6211"/>
        <v>0</v>
      </c>
      <c r="P578" s="62">
        <v>8</v>
      </c>
      <c r="Q578" s="58">
        <f t="shared" ref="Q578:Q579" si="6221">J578*P578</f>
        <v>8</v>
      </c>
      <c r="R578" s="62"/>
      <c r="S578" s="58">
        <f t="shared" si="6212"/>
        <v>0</v>
      </c>
      <c r="T578" s="64"/>
      <c r="U578" s="58">
        <f t="shared" si="6213"/>
        <v>0</v>
      </c>
      <c r="V578" s="62"/>
      <c r="W578" s="58">
        <f t="shared" si="6214"/>
        <v>0</v>
      </c>
      <c r="X578" s="51">
        <f t="shared" ref="X578" si="6222">SUM(K578*AX578*2+K578*AZ578*2)</f>
        <v>0</v>
      </c>
      <c r="Y578" s="51">
        <f t="shared" si="6121"/>
        <v>0.8</v>
      </c>
      <c r="Z578" s="62"/>
      <c r="AA578" s="58"/>
      <c r="AB578" s="62"/>
      <c r="AC578" s="51">
        <f t="shared" ref="AC578:AC579" si="6223">SUM(AB578)*3*H578/5</f>
        <v>0</v>
      </c>
      <c r="AD578" s="62"/>
      <c r="AE578" s="100">
        <f t="shared" si="6123"/>
        <v>0</v>
      </c>
      <c r="AF578" s="62"/>
      <c r="AG578" s="52">
        <f t="shared" si="6124"/>
        <v>0</v>
      </c>
      <c r="AH578" s="62"/>
      <c r="AI578" s="51">
        <f t="shared" si="6125"/>
        <v>0</v>
      </c>
      <c r="AJ578" s="62"/>
      <c r="AK578" s="51">
        <f t="shared" si="6126"/>
        <v>0</v>
      </c>
      <c r="AL578" s="62"/>
      <c r="AM578" s="58">
        <f t="shared" ref="AM578" si="6224">SUM(AL578*H578)</f>
        <v>0</v>
      </c>
      <c r="AN578" s="62"/>
      <c r="AO578" s="58">
        <f t="shared" si="6128"/>
        <v>0</v>
      </c>
      <c r="AP578" s="62"/>
      <c r="AQ578" s="51">
        <f t="shared" si="6129"/>
        <v>0</v>
      </c>
      <c r="AR578" s="62">
        <v>1</v>
      </c>
      <c r="AS578" s="51">
        <f>AR578*J578*6</f>
        <v>6</v>
      </c>
      <c r="AT578" s="62"/>
      <c r="AU578" s="51">
        <f t="shared" si="6131"/>
        <v>0</v>
      </c>
      <c r="AV578" s="62"/>
      <c r="AW578" s="52">
        <f t="shared" si="6132"/>
        <v>0</v>
      </c>
      <c r="AX578" s="62"/>
      <c r="AY578" s="51">
        <f t="shared" ref="AY578" si="6225">SUM(J578*AX578*8*2)</f>
        <v>0</v>
      </c>
      <c r="AZ578" s="62"/>
      <c r="BA578" s="51">
        <f t="shared" si="6134"/>
        <v>0</v>
      </c>
      <c r="BB578" s="62"/>
      <c r="BC578" s="51">
        <f t="shared" si="6135"/>
        <v>0</v>
      </c>
      <c r="BD578" s="63"/>
      <c r="BE578" s="52"/>
      <c r="BF578" s="52"/>
      <c r="BG578" s="52">
        <f t="shared" si="6137"/>
        <v>14.8</v>
      </c>
      <c r="BH578" s="52">
        <f t="shared" si="6138"/>
        <v>14</v>
      </c>
      <c r="BI578" s="31"/>
      <c r="BJ578" s="31"/>
      <c r="BK578" s="31"/>
      <c r="BL578" s="31"/>
      <c r="BM578" s="31"/>
      <c r="BN578" s="44" t="s">
        <v>123</v>
      </c>
      <c r="BO578" s="119" t="s">
        <v>158</v>
      </c>
      <c r="BP578" s="45" t="s">
        <v>112</v>
      </c>
      <c r="BQ578" s="45" t="s">
        <v>159</v>
      </c>
      <c r="BR578" s="45">
        <v>123</v>
      </c>
      <c r="BS578" s="45">
        <v>2</v>
      </c>
      <c r="BT578" s="45">
        <v>51</v>
      </c>
      <c r="BU578" s="45">
        <v>1</v>
      </c>
      <c r="BV578" s="45">
        <v>1</v>
      </c>
      <c r="BW578" s="45">
        <v>1</v>
      </c>
      <c r="BX578" s="44">
        <v>16</v>
      </c>
      <c r="BY578" s="99">
        <f t="shared" si="6139"/>
        <v>8</v>
      </c>
      <c r="BZ578" s="62">
        <v>0</v>
      </c>
      <c r="CA578" s="58">
        <f t="shared" si="6216"/>
        <v>0</v>
      </c>
      <c r="CB578" s="62">
        <v>8</v>
      </c>
      <c r="CC578" s="58">
        <f t="shared" si="6141"/>
        <v>8</v>
      </c>
      <c r="CD578" s="62"/>
      <c r="CE578" s="58">
        <f t="shared" si="6217"/>
        <v>0</v>
      </c>
      <c r="CF578" s="64"/>
      <c r="CG578" s="58">
        <f t="shared" si="6218"/>
        <v>0</v>
      </c>
      <c r="CH578" s="62"/>
      <c r="CI578" s="58">
        <f t="shared" si="6144"/>
        <v>0</v>
      </c>
      <c r="CJ578" s="51">
        <f t="shared" si="6145"/>
        <v>0</v>
      </c>
      <c r="CK578" s="51">
        <v>0</v>
      </c>
      <c r="CL578" s="62"/>
      <c r="CM578" s="58"/>
      <c r="CN578" s="62"/>
      <c r="CO578" s="51">
        <f t="shared" si="6219"/>
        <v>0</v>
      </c>
      <c r="CP578" s="62"/>
      <c r="CQ578" s="100">
        <f t="shared" si="6147"/>
        <v>0</v>
      </c>
      <c r="CR578" s="62"/>
      <c r="CS578" s="52">
        <f t="shared" si="6148"/>
        <v>0</v>
      </c>
      <c r="CT578" s="62"/>
      <c r="CU578" s="51">
        <f t="shared" si="6149"/>
        <v>0</v>
      </c>
      <c r="CV578" s="62"/>
      <c r="CW578" s="51">
        <f t="shared" si="6150"/>
        <v>0</v>
      </c>
      <c r="CX578" s="62"/>
      <c r="CY578" s="58">
        <f t="shared" ref="CY578" si="6226">SUM(CX578*BT578)</f>
        <v>0</v>
      </c>
      <c r="CZ578" s="62"/>
      <c r="DA578" s="58">
        <f t="shared" si="6220"/>
        <v>0</v>
      </c>
      <c r="DB578" s="62"/>
      <c r="DC578" s="51">
        <f t="shared" si="6153"/>
        <v>0</v>
      </c>
      <c r="DD578" s="62">
        <v>1</v>
      </c>
      <c r="DE578" s="51">
        <f>DD578*BV578*6</f>
        <v>6</v>
      </c>
      <c r="DF578" s="62"/>
      <c r="DG578" s="51">
        <f t="shared" si="6155"/>
        <v>0</v>
      </c>
      <c r="DH578" s="62"/>
      <c r="DI578" s="52">
        <f t="shared" si="6156"/>
        <v>0</v>
      </c>
      <c r="DJ578" s="62"/>
      <c r="DK578" s="51">
        <f t="shared" ref="DK578:DK579" si="6227">SUM(BV578*DJ578*8*2)</f>
        <v>0</v>
      </c>
      <c r="DL578" s="62"/>
      <c r="DM578" s="51">
        <f t="shared" si="6157"/>
        <v>0</v>
      </c>
      <c r="DN578" s="62"/>
      <c r="DO578" s="51">
        <f t="shared" si="6158"/>
        <v>0</v>
      </c>
      <c r="DP578" s="63"/>
      <c r="DQ578" s="52"/>
      <c r="DR578" s="52"/>
      <c r="DS578" s="52">
        <f t="shared" si="6160"/>
        <v>14</v>
      </c>
      <c r="DT578" s="52">
        <f t="shared" si="6161"/>
        <v>14</v>
      </c>
      <c r="DU578" s="31"/>
      <c r="DV578" s="31"/>
      <c r="DW578" s="31"/>
      <c r="DX578" s="31"/>
      <c r="DY578" s="31"/>
      <c r="DZ578" s="95"/>
      <c r="EA578" s="95"/>
      <c r="EB578" s="31"/>
      <c r="EC578" s="31"/>
      <c r="ED578" s="31"/>
      <c r="EE578" s="31"/>
      <c r="EF578" s="31"/>
      <c r="EG578" s="31"/>
      <c r="EH578" s="31"/>
      <c r="EI578" s="31"/>
      <c r="EJ578" s="31">
        <f t="shared" ref="EJ578:EJ587" si="6228">SUM(L578+BX578)</f>
        <v>32</v>
      </c>
      <c r="EK578" s="31">
        <f t="shared" ref="EK578:EK587" si="6229">SUM(M578+BY578)</f>
        <v>16</v>
      </c>
      <c r="EL578" s="31">
        <f t="shared" ref="EL578:EL587" si="6230">SUM(N578+BZ578)</f>
        <v>0</v>
      </c>
      <c r="EM578" s="30">
        <f t="shared" si="6165"/>
        <v>0</v>
      </c>
      <c r="EN578" s="31">
        <f t="shared" si="6166"/>
        <v>16</v>
      </c>
      <c r="EO578" s="31">
        <f t="shared" si="6167"/>
        <v>16</v>
      </c>
      <c r="EP578" s="31">
        <f t="shared" si="6168"/>
        <v>0</v>
      </c>
      <c r="EQ578" s="31">
        <f t="shared" si="6169"/>
        <v>0</v>
      </c>
      <c r="ER578" s="31">
        <f t="shared" si="6170"/>
        <v>0</v>
      </c>
      <c r="ES578" s="31">
        <f t="shared" si="6171"/>
        <v>0</v>
      </c>
      <c r="ET578" s="31">
        <f t="shared" si="6172"/>
        <v>0</v>
      </c>
      <c r="EU578" s="31">
        <f t="shared" si="6173"/>
        <v>0</v>
      </c>
      <c r="EV578" s="31">
        <f t="shared" si="6174"/>
        <v>0</v>
      </c>
      <c r="EW578" s="30">
        <f t="shared" si="6175"/>
        <v>0.8</v>
      </c>
      <c r="EX578" s="31">
        <f t="shared" si="6176"/>
        <v>0</v>
      </c>
      <c r="EY578" s="31">
        <f t="shared" si="6177"/>
        <v>0</v>
      </c>
      <c r="EZ578" s="31">
        <f t="shared" si="6178"/>
        <v>0</v>
      </c>
      <c r="FA578" s="31">
        <f t="shared" si="6179"/>
        <v>0</v>
      </c>
      <c r="FB578" s="31">
        <f t="shared" si="6180"/>
        <v>0</v>
      </c>
      <c r="FC578" s="31">
        <f t="shared" si="6181"/>
        <v>0</v>
      </c>
      <c r="FD578" s="31">
        <f t="shared" si="6182"/>
        <v>0</v>
      </c>
      <c r="FE578" s="31">
        <f t="shared" si="6183"/>
        <v>0</v>
      </c>
      <c r="FF578" s="31">
        <f t="shared" si="6184"/>
        <v>0</v>
      </c>
      <c r="FG578" s="30">
        <f t="shared" si="6185"/>
        <v>0</v>
      </c>
      <c r="FH578" s="31">
        <f t="shared" si="6186"/>
        <v>0</v>
      </c>
      <c r="FI578" s="31">
        <f t="shared" si="6187"/>
        <v>0</v>
      </c>
      <c r="FJ578" s="31">
        <f t="shared" si="6188"/>
        <v>0</v>
      </c>
      <c r="FK578" s="31">
        <f t="shared" si="6189"/>
        <v>0</v>
      </c>
      <c r="FL578" s="31">
        <f t="shared" si="6190"/>
        <v>0</v>
      </c>
      <c r="FM578" s="31">
        <f t="shared" si="6191"/>
        <v>0</v>
      </c>
      <c r="FN578" s="31">
        <f t="shared" si="6192"/>
        <v>0</v>
      </c>
      <c r="FO578" s="31">
        <f t="shared" si="6193"/>
        <v>0</v>
      </c>
      <c r="FP578" s="31">
        <f t="shared" si="6194"/>
        <v>2</v>
      </c>
      <c r="FQ578" s="31">
        <f t="shared" si="6195"/>
        <v>12</v>
      </c>
      <c r="FR578" s="31"/>
      <c r="FS578" s="31">
        <f t="shared" si="6196"/>
        <v>0</v>
      </c>
      <c r="FT578" s="31">
        <f t="shared" si="6197"/>
        <v>0</v>
      </c>
      <c r="FU578" s="31">
        <f t="shared" si="6198"/>
        <v>0</v>
      </c>
      <c r="FV578" s="31">
        <f t="shared" si="6199"/>
        <v>0</v>
      </c>
      <c r="FW578" s="31">
        <f t="shared" si="6200"/>
        <v>0</v>
      </c>
      <c r="FX578" s="31">
        <f t="shared" si="6201"/>
        <v>0</v>
      </c>
      <c r="FY578" s="31">
        <f t="shared" si="6202"/>
        <v>0</v>
      </c>
      <c r="FZ578" s="31">
        <f t="shared" si="6203"/>
        <v>0</v>
      </c>
      <c r="GA578" s="31">
        <f t="shared" si="6204"/>
        <v>0</v>
      </c>
      <c r="GB578" s="31">
        <f t="shared" si="6205"/>
        <v>0</v>
      </c>
      <c r="GC578" s="31">
        <f t="shared" si="6206"/>
        <v>0</v>
      </c>
      <c r="GD578" s="31">
        <f t="shared" si="6207"/>
        <v>0</v>
      </c>
      <c r="GE578" s="97">
        <f t="shared" si="6208"/>
        <v>28.8</v>
      </c>
      <c r="GF578" s="98">
        <f t="shared" si="6209"/>
        <v>28</v>
      </c>
      <c r="GG578" s="31"/>
      <c r="GH578" s="31"/>
      <c r="GI578" s="31"/>
      <c r="GJ578" s="31"/>
      <c r="GL578" s="7"/>
      <c r="GM578" s="7"/>
      <c r="GN578" s="11"/>
      <c r="GO578" s="33"/>
      <c r="GP578" s="40"/>
      <c r="GR578" s="36"/>
    </row>
    <row r="579" spans="1:200" s="2" customFormat="1" ht="24.95" hidden="1" customHeight="1">
      <c r="A579" s="31"/>
      <c r="B579" s="44" t="s">
        <v>119</v>
      </c>
      <c r="C579" s="119" t="s">
        <v>158</v>
      </c>
      <c r="D579" s="45" t="s">
        <v>112</v>
      </c>
      <c r="E579" s="45" t="s">
        <v>159</v>
      </c>
      <c r="F579" s="45">
        <v>123</v>
      </c>
      <c r="G579" s="45">
        <v>1</v>
      </c>
      <c r="H579" s="45">
        <v>51</v>
      </c>
      <c r="I579" s="45">
        <v>1</v>
      </c>
      <c r="J579" s="45">
        <v>1</v>
      </c>
      <c r="K579" s="45">
        <v>1</v>
      </c>
      <c r="L579" s="104">
        <v>18</v>
      </c>
      <c r="M579" s="105">
        <f t="shared" ref="M579:M582" si="6231">SUM(N579+P579+R579+T579+V579)</f>
        <v>14</v>
      </c>
      <c r="N579" s="104">
        <v>0</v>
      </c>
      <c r="O579" s="104">
        <f t="shared" ref="O579" si="6232">SUM(N579)*I579</f>
        <v>0</v>
      </c>
      <c r="P579" s="104"/>
      <c r="Q579" s="106">
        <f t="shared" si="6221"/>
        <v>0</v>
      </c>
      <c r="R579" s="104"/>
      <c r="S579" s="106">
        <f t="shared" ref="S579" si="6233">SUM(R579)*J579</f>
        <v>0</v>
      </c>
      <c r="T579" s="64">
        <v>14</v>
      </c>
      <c r="U579" s="58">
        <f t="shared" si="6213"/>
        <v>14</v>
      </c>
      <c r="V579" s="64"/>
      <c r="W579" s="58">
        <f t="shared" ref="W579" si="6234">SUM(V579)*J579*3</f>
        <v>0</v>
      </c>
      <c r="X579" s="51">
        <f t="shared" ref="X579" si="6235">2/8*J579*AX579</f>
        <v>0</v>
      </c>
      <c r="Y579" s="51">
        <f t="shared" si="6121"/>
        <v>0.9</v>
      </c>
      <c r="Z579" s="64"/>
      <c r="AA579" s="58"/>
      <c r="AB579" s="64"/>
      <c r="AC579" s="51">
        <f t="shared" si="6223"/>
        <v>0</v>
      </c>
      <c r="AD579" s="64"/>
      <c r="AE579" s="58">
        <f t="shared" ref="AE579" si="6236">SUM(AD579*H579*(30+4))</f>
        <v>0</v>
      </c>
      <c r="AF579" s="64"/>
      <c r="AG579" s="52">
        <f t="shared" si="6124"/>
        <v>0</v>
      </c>
      <c r="AH579" s="64"/>
      <c r="AI579" s="51">
        <f t="shared" si="6125"/>
        <v>0</v>
      </c>
      <c r="AJ579" s="64"/>
      <c r="AK579" s="51">
        <f t="shared" ref="AK579" si="6237">SUM(AJ579*H579*2/3)</f>
        <v>0</v>
      </c>
      <c r="AL579" s="64"/>
      <c r="AM579" s="58">
        <f t="shared" ref="AM579" si="6238">SUM(AL579*H579)</f>
        <v>0</v>
      </c>
      <c r="AN579" s="64"/>
      <c r="AO579" s="58">
        <f t="shared" si="6128"/>
        <v>0</v>
      </c>
      <c r="AP579" s="64"/>
      <c r="AQ579" s="51">
        <f t="shared" si="6129"/>
        <v>0</v>
      </c>
      <c r="AR579" s="64"/>
      <c r="AS579" s="51">
        <f t="shared" ref="AS579" si="6239">SUM(J579*AR579*6)</f>
        <v>0</v>
      </c>
      <c r="AT579" s="64"/>
      <c r="AU579" s="51">
        <f t="shared" si="6131"/>
        <v>0</v>
      </c>
      <c r="AV579" s="64"/>
      <c r="AW579" s="52">
        <f t="shared" si="6132"/>
        <v>0</v>
      </c>
      <c r="AX579" s="62"/>
      <c r="AY579" s="51">
        <f t="shared" ref="AY579" si="6240">AX579*J579*8/2</f>
        <v>0</v>
      </c>
      <c r="AZ579" s="64"/>
      <c r="BA579" s="51">
        <f t="shared" ref="BA579" si="6241">SUM(AZ579*K579*5*6)</f>
        <v>0</v>
      </c>
      <c r="BB579" s="64"/>
      <c r="BC579" s="51">
        <f t="shared" ref="BC579" si="6242">SUM(BB579*K579*4*6)</f>
        <v>0</v>
      </c>
      <c r="BD579" s="64"/>
      <c r="BE579" s="52">
        <f t="shared" ref="BE579" si="6243">SUM(BD579*50)</f>
        <v>0</v>
      </c>
      <c r="BF579" s="52"/>
      <c r="BG579" s="52">
        <f t="shared" si="6137"/>
        <v>14.9</v>
      </c>
      <c r="BH579" s="52">
        <f t="shared" si="6138"/>
        <v>14</v>
      </c>
      <c r="BI579" s="31"/>
      <c r="BJ579" s="31"/>
      <c r="BK579" s="31"/>
      <c r="BL579" s="31"/>
      <c r="BM579" s="31"/>
      <c r="BN579" s="44" t="s">
        <v>110</v>
      </c>
      <c r="BO579" s="45" t="s">
        <v>158</v>
      </c>
      <c r="BP579" s="45" t="s">
        <v>112</v>
      </c>
      <c r="BQ579" s="45" t="s">
        <v>159</v>
      </c>
      <c r="BR579" s="45">
        <v>329</v>
      </c>
      <c r="BS579" s="45">
        <v>6</v>
      </c>
      <c r="BT579" s="45">
        <v>49</v>
      </c>
      <c r="BU579" s="45">
        <v>1</v>
      </c>
      <c r="BV579" s="45">
        <v>1</v>
      </c>
      <c r="BW579" s="45">
        <v>1</v>
      </c>
      <c r="BX579" s="104">
        <v>54</v>
      </c>
      <c r="BY579" s="99">
        <f t="shared" si="6139"/>
        <v>6</v>
      </c>
      <c r="BZ579" s="62"/>
      <c r="CA579" s="58">
        <f t="shared" ref="CA579" si="6244">SUM(BZ579)*BU579</f>
        <v>0</v>
      </c>
      <c r="CB579" s="62"/>
      <c r="CC579" s="58">
        <f t="shared" si="6141"/>
        <v>0</v>
      </c>
      <c r="CD579" s="62">
        <v>0</v>
      </c>
      <c r="CE579" s="58">
        <f t="shared" ref="CE579" si="6245">SUM(CD579)*BV579</f>
        <v>0</v>
      </c>
      <c r="CF579" s="62">
        <v>6</v>
      </c>
      <c r="CG579" s="58">
        <f t="shared" ref="CG579" si="6246">SUM(CF579)*BW579</f>
        <v>6</v>
      </c>
      <c r="CH579" s="62"/>
      <c r="CI579" s="58">
        <f t="shared" si="6144"/>
        <v>0</v>
      </c>
      <c r="CJ579" s="51">
        <f t="shared" si="6145"/>
        <v>0</v>
      </c>
      <c r="CK579" s="51">
        <v>0</v>
      </c>
      <c r="CL579" s="62"/>
      <c r="CM579" s="58">
        <v>0</v>
      </c>
      <c r="CN579" s="62"/>
      <c r="CO579" s="51">
        <f t="shared" ref="CO579" si="6247">SUM(CN579)*3*BT579/5</f>
        <v>0</v>
      </c>
      <c r="CP579" s="62"/>
      <c r="CQ579" s="100">
        <f t="shared" si="6147"/>
        <v>0</v>
      </c>
      <c r="CR579" s="62"/>
      <c r="CS579" s="52">
        <f t="shared" si="6148"/>
        <v>0</v>
      </c>
      <c r="CT579" s="62"/>
      <c r="CU579" s="51">
        <f t="shared" si="6149"/>
        <v>0</v>
      </c>
      <c r="CV579" s="62"/>
      <c r="CW579" s="51">
        <f t="shared" si="6150"/>
        <v>0</v>
      </c>
      <c r="CX579" s="62"/>
      <c r="CY579" s="58">
        <f t="shared" ref="CY579" si="6248">SUM(CX579*BT579)</f>
        <v>0</v>
      </c>
      <c r="CZ579" s="62"/>
      <c r="DA579" s="58">
        <f t="shared" ref="DA579" si="6249">SUM(CZ579*BV579)</f>
        <v>0</v>
      </c>
      <c r="DB579" s="62"/>
      <c r="DC579" s="51">
        <f t="shared" si="6153"/>
        <v>0</v>
      </c>
      <c r="DD579" s="62">
        <v>1</v>
      </c>
      <c r="DE579" s="51">
        <f>DD579*BW579*6</f>
        <v>6</v>
      </c>
      <c r="DF579" s="62"/>
      <c r="DG579" s="51">
        <f t="shared" si="6155"/>
        <v>0</v>
      </c>
      <c r="DH579" s="62"/>
      <c r="DI579" s="52">
        <f t="shared" si="6156"/>
        <v>0</v>
      </c>
      <c r="DJ579" s="62"/>
      <c r="DK579" s="51">
        <f t="shared" si="6227"/>
        <v>0</v>
      </c>
      <c r="DL579" s="62"/>
      <c r="DM579" s="51">
        <f t="shared" si="6157"/>
        <v>0</v>
      </c>
      <c r="DN579" s="62"/>
      <c r="DO579" s="51">
        <f t="shared" si="6158"/>
        <v>0</v>
      </c>
      <c r="DP579" s="63"/>
      <c r="DQ579" s="52"/>
      <c r="DR579" s="52"/>
      <c r="DS579" s="52">
        <f t="shared" si="6160"/>
        <v>12</v>
      </c>
      <c r="DT579" s="52">
        <f t="shared" si="6161"/>
        <v>12</v>
      </c>
      <c r="DU579" s="31"/>
      <c r="DV579" s="31"/>
      <c r="DW579" s="31"/>
      <c r="DX579" s="31"/>
      <c r="DY579" s="31"/>
      <c r="DZ579" s="95"/>
      <c r="EA579" s="95"/>
      <c r="EB579" s="31"/>
      <c r="EC579" s="31"/>
      <c r="ED579" s="31"/>
      <c r="EE579" s="31"/>
      <c r="EF579" s="31"/>
      <c r="EG579" s="31"/>
      <c r="EH579" s="31"/>
      <c r="EI579" s="31"/>
      <c r="EJ579" s="31">
        <f t="shared" si="6228"/>
        <v>72</v>
      </c>
      <c r="EK579" s="31">
        <f t="shared" si="6229"/>
        <v>20</v>
      </c>
      <c r="EL579" s="31">
        <f t="shared" si="6230"/>
        <v>0</v>
      </c>
      <c r="EM579" s="30">
        <f t="shared" si="6165"/>
        <v>0</v>
      </c>
      <c r="EN579" s="31">
        <f t="shared" si="6166"/>
        <v>0</v>
      </c>
      <c r="EO579" s="31">
        <f t="shared" si="6167"/>
        <v>0</v>
      </c>
      <c r="EP579" s="31">
        <f t="shared" si="6168"/>
        <v>0</v>
      </c>
      <c r="EQ579" s="31">
        <f t="shared" si="6169"/>
        <v>0</v>
      </c>
      <c r="ER579" s="31">
        <f t="shared" si="6170"/>
        <v>20</v>
      </c>
      <c r="ES579" s="31">
        <f t="shared" si="6171"/>
        <v>20</v>
      </c>
      <c r="ET579" s="31">
        <f t="shared" si="6172"/>
        <v>0</v>
      </c>
      <c r="EU579" s="31">
        <f t="shared" si="6173"/>
        <v>0</v>
      </c>
      <c r="EV579" s="31">
        <f t="shared" si="6174"/>
        <v>0</v>
      </c>
      <c r="EW579" s="30">
        <f t="shared" si="6175"/>
        <v>0.9</v>
      </c>
      <c r="EX579" s="31">
        <f t="shared" si="6176"/>
        <v>0</v>
      </c>
      <c r="EY579" s="31">
        <f t="shared" si="6177"/>
        <v>0</v>
      </c>
      <c r="EZ579" s="31">
        <f t="shared" si="6178"/>
        <v>0</v>
      </c>
      <c r="FA579" s="31">
        <f t="shared" si="6179"/>
        <v>0</v>
      </c>
      <c r="FB579" s="31">
        <f t="shared" si="6180"/>
        <v>0</v>
      </c>
      <c r="FC579" s="31">
        <f t="shared" si="6181"/>
        <v>0</v>
      </c>
      <c r="FD579" s="31">
        <f t="shared" si="6182"/>
        <v>0</v>
      </c>
      <c r="FE579" s="31">
        <f t="shared" si="6183"/>
        <v>0</v>
      </c>
      <c r="FF579" s="31">
        <f t="shared" si="6184"/>
        <v>0</v>
      </c>
      <c r="FG579" s="30">
        <f t="shared" si="6185"/>
        <v>0</v>
      </c>
      <c r="FH579" s="31">
        <f t="shared" si="6186"/>
        <v>0</v>
      </c>
      <c r="FI579" s="31">
        <f t="shared" si="6187"/>
        <v>0</v>
      </c>
      <c r="FJ579" s="31">
        <f t="shared" si="6188"/>
        <v>0</v>
      </c>
      <c r="FK579" s="31">
        <f t="shared" si="6189"/>
        <v>0</v>
      </c>
      <c r="FL579" s="31">
        <f t="shared" si="6190"/>
        <v>0</v>
      </c>
      <c r="FM579" s="31">
        <f t="shared" si="6191"/>
        <v>0</v>
      </c>
      <c r="FN579" s="31">
        <f t="shared" si="6192"/>
        <v>0</v>
      </c>
      <c r="FO579" s="31">
        <f t="shared" si="6193"/>
        <v>0</v>
      </c>
      <c r="FP579" s="31">
        <f t="shared" si="6194"/>
        <v>1</v>
      </c>
      <c r="FQ579" s="31">
        <f t="shared" si="6195"/>
        <v>6</v>
      </c>
      <c r="FR579" s="31"/>
      <c r="FS579" s="31">
        <f t="shared" si="6196"/>
        <v>0</v>
      </c>
      <c r="FT579" s="31">
        <f t="shared" si="6197"/>
        <v>0</v>
      </c>
      <c r="FU579" s="31">
        <f t="shared" si="6198"/>
        <v>0</v>
      </c>
      <c r="FV579" s="31">
        <f t="shared" si="6199"/>
        <v>0</v>
      </c>
      <c r="FW579" s="31">
        <f t="shared" si="6200"/>
        <v>0</v>
      </c>
      <c r="FX579" s="31">
        <f t="shared" si="6201"/>
        <v>0</v>
      </c>
      <c r="FY579" s="31">
        <f t="shared" si="6202"/>
        <v>0</v>
      </c>
      <c r="FZ579" s="31">
        <f t="shared" si="6203"/>
        <v>0</v>
      </c>
      <c r="GA579" s="31">
        <f t="shared" si="6204"/>
        <v>0</v>
      </c>
      <c r="GB579" s="31">
        <f t="shared" si="6205"/>
        <v>0</v>
      </c>
      <c r="GC579" s="31">
        <f t="shared" si="6206"/>
        <v>0</v>
      </c>
      <c r="GD579" s="31">
        <f t="shared" si="6207"/>
        <v>0</v>
      </c>
      <c r="GE579" s="97">
        <f t="shared" si="6208"/>
        <v>26.9</v>
      </c>
      <c r="GF579" s="98">
        <f t="shared" si="6209"/>
        <v>26</v>
      </c>
      <c r="GG579" s="31"/>
      <c r="GH579" s="31"/>
      <c r="GI579" s="31"/>
      <c r="GJ579" s="31"/>
      <c r="GL579" s="7"/>
      <c r="GM579" s="7"/>
      <c r="GN579" s="11"/>
      <c r="GO579" s="33"/>
      <c r="GP579" s="40"/>
      <c r="GR579" s="36"/>
    </row>
    <row r="580" spans="1:200" s="2" customFormat="1" ht="24.95" hidden="1" customHeight="1">
      <c r="A580" s="31"/>
      <c r="B580" s="44" t="s">
        <v>130</v>
      </c>
      <c r="C580" s="45" t="s">
        <v>111</v>
      </c>
      <c r="D580" s="45" t="s">
        <v>112</v>
      </c>
      <c r="E580" s="45" t="s">
        <v>113</v>
      </c>
      <c r="F580" s="45" t="s">
        <v>153</v>
      </c>
      <c r="G580" s="45" t="s">
        <v>144</v>
      </c>
      <c r="H580" s="45">
        <v>141</v>
      </c>
      <c r="I580" s="45">
        <v>2</v>
      </c>
      <c r="J580" s="45">
        <v>1</v>
      </c>
      <c r="K580" s="45">
        <f>SUM(J580)*2</f>
        <v>2</v>
      </c>
      <c r="L580" s="104">
        <v>60</v>
      </c>
      <c r="M580" s="99">
        <f t="shared" si="6231"/>
        <v>60</v>
      </c>
      <c r="N580" s="62"/>
      <c r="O580" s="58">
        <f>SUM(N580)*I580</f>
        <v>0</v>
      </c>
      <c r="P580" s="62"/>
      <c r="Q580" s="58">
        <f>J580*P580</f>
        <v>0</v>
      </c>
      <c r="R580" s="62">
        <v>60</v>
      </c>
      <c r="S580" s="58">
        <f>SUM(R580)*J580</f>
        <v>60</v>
      </c>
      <c r="T580" s="62"/>
      <c r="U580" s="52"/>
      <c r="V580" s="63"/>
      <c r="W580" s="52"/>
      <c r="X580" s="52"/>
      <c r="Y580" s="52"/>
      <c r="Z580" s="63"/>
      <c r="AA580" s="52"/>
      <c r="AB580" s="63"/>
      <c r="AC580" s="52"/>
      <c r="AD580" s="63"/>
      <c r="AE580" s="108"/>
      <c r="AF580" s="63"/>
      <c r="AG580" s="52"/>
      <c r="AH580" s="63"/>
      <c r="AI580" s="52"/>
      <c r="AJ580" s="63"/>
      <c r="AK580" s="52"/>
      <c r="AL580" s="63"/>
      <c r="AM580" s="52"/>
      <c r="AN580" s="63"/>
      <c r="AO580" s="52"/>
      <c r="AP580" s="63"/>
      <c r="AQ580" s="52"/>
      <c r="AR580" s="63"/>
      <c r="AS580" s="52"/>
      <c r="AT580" s="63"/>
      <c r="AU580" s="52"/>
      <c r="AV580" s="63"/>
      <c r="AW580" s="52"/>
      <c r="AX580" s="63"/>
      <c r="AY580" s="52"/>
      <c r="AZ580" s="63"/>
      <c r="BA580" s="52"/>
      <c r="BB580" s="63"/>
      <c r="BC580" s="52"/>
      <c r="BD580" s="63"/>
      <c r="BE580" s="52"/>
      <c r="BF580" s="52"/>
      <c r="BG580" s="52">
        <f t="shared" si="6137"/>
        <v>60</v>
      </c>
      <c r="BH580" s="52">
        <f t="shared" si="6138"/>
        <v>60</v>
      </c>
      <c r="BI580" s="31"/>
      <c r="BJ580" s="31"/>
      <c r="BK580" s="31"/>
      <c r="BL580" s="31"/>
      <c r="BM580" s="31"/>
      <c r="BN580" s="44" t="s">
        <v>110</v>
      </c>
      <c r="BO580" s="45" t="s">
        <v>158</v>
      </c>
      <c r="BP580" s="45" t="s">
        <v>112</v>
      </c>
      <c r="BQ580" s="45" t="s">
        <v>159</v>
      </c>
      <c r="BR580" s="45">
        <v>536</v>
      </c>
      <c r="BS580" s="45">
        <v>10</v>
      </c>
      <c r="BT580" s="45">
        <v>47</v>
      </c>
      <c r="BU580" s="45">
        <v>1</v>
      </c>
      <c r="BV580" s="45">
        <v>1</v>
      </c>
      <c r="BW580" s="45">
        <v>1</v>
      </c>
      <c r="BX580" s="104">
        <v>36</v>
      </c>
      <c r="BY580" s="99">
        <f t="shared" si="6139"/>
        <v>36</v>
      </c>
      <c r="BZ580" s="62"/>
      <c r="CA580" s="58">
        <f>SUM(BZ580)*BU580</f>
        <v>0</v>
      </c>
      <c r="CB580" s="62"/>
      <c r="CC580" s="58">
        <f t="shared" si="6141"/>
        <v>0</v>
      </c>
      <c r="CD580" s="62"/>
      <c r="CE580" s="58">
        <f>SUM(CD580)*BV580</f>
        <v>0</v>
      </c>
      <c r="CF580" s="62">
        <v>36</v>
      </c>
      <c r="CG580" s="58">
        <f>SUM(CF580)*BW580</f>
        <v>36</v>
      </c>
      <c r="CH580" s="62"/>
      <c r="CI580" s="58">
        <f>SUM(CH580)*BV580*5</f>
        <v>0</v>
      </c>
      <c r="CJ580" s="51">
        <v>2</v>
      </c>
      <c r="CK580" s="51">
        <v>0</v>
      </c>
      <c r="CL580" s="62"/>
      <c r="CM580" s="58"/>
      <c r="CN580" s="62"/>
      <c r="CO580" s="51">
        <f>SUM(CN580)*3*BT580/5</f>
        <v>0</v>
      </c>
      <c r="CP580" s="62"/>
      <c r="CQ580" s="100">
        <f>SUM(CP580*BT580*(30+4))</f>
        <v>0</v>
      </c>
      <c r="CR580" s="62"/>
      <c r="CS580" s="52">
        <f>SUM(CR580*BT580*3)</f>
        <v>0</v>
      </c>
      <c r="CT580" s="62"/>
      <c r="CU580" s="51">
        <f>SUM(CT580*BT580/3)</f>
        <v>0</v>
      </c>
      <c r="CV580" s="62"/>
      <c r="CW580" s="51">
        <f>SUM(CV580*BT580*2/3)</f>
        <v>0</v>
      </c>
      <c r="CX580" s="62"/>
      <c r="CY580" s="58">
        <f>SUM(CX580*BT580)</f>
        <v>0</v>
      </c>
      <c r="CZ580" s="62"/>
      <c r="DA580" s="58">
        <f>SUM(CZ580*BV580)</f>
        <v>0</v>
      </c>
      <c r="DB580" s="62"/>
      <c r="DC580" s="51">
        <f>SUM(DB580*BT580*2)</f>
        <v>0</v>
      </c>
      <c r="DD580" s="62"/>
      <c r="DE580" s="51">
        <f>DD580*BT580/3*2</f>
        <v>0</v>
      </c>
      <c r="DF580" s="62"/>
      <c r="DG580" s="51">
        <f t="shared" si="6155"/>
        <v>0</v>
      </c>
      <c r="DH580" s="62"/>
      <c r="DI580" s="52">
        <f>SUM(DH580*BT580/3)</f>
        <v>0</v>
      </c>
      <c r="DJ580" s="62">
        <v>1</v>
      </c>
      <c r="DK580" s="51">
        <v>8</v>
      </c>
      <c r="DL580" s="62"/>
      <c r="DM580" s="51">
        <f>SUM(DL580*BW580*5*6)</f>
        <v>0</v>
      </c>
      <c r="DN580" s="62"/>
      <c r="DO580" s="51">
        <f>SUM(DN580*BW580*4*6)</f>
        <v>0</v>
      </c>
      <c r="DP580" s="63"/>
      <c r="DQ580" s="52"/>
      <c r="DR580" s="52"/>
      <c r="DS580" s="52">
        <f t="shared" si="6160"/>
        <v>46</v>
      </c>
      <c r="DT580" s="52">
        <f t="shared" si="6161"/>
        <v>46</v>
      </c>
      <c r="DU580" s="31"/>
      <c r="DV580" s="31"/>
      <c r="DW580" s="31"/>
      <c r="DX580" s="31"/>
      <c r="DY580" s="31"/>
      <c r="DZ580" s="95"/>
      <c r="EA580" s="95"/>
      <c r="EB580" s="31"/>
      <c r="EC580" s="31"/>
      <c r="ED580" s="31"/>
      <c r="EE580" s="31"/>
      <c r="EF580" s="31"/>
      <c r="EG580" s="31"/>
      <c r="EH580" s="31"/>
      <c r="EI580" s="31"/>
      <c r="EJ580" s="31">
        <f t="shared" si="6228"/>
        <v>96</v>
      </c>
      <c r="EK580" s="31">
        <f t="shared" si="6229"/>
        <v>96</v>
      </c>
      <c r="EL580" s="31">
        <f t="shared" si="6230"/>
        <v>0</v>
      </c>
      <c r="EM580" s="30">
        <f t="shared" si="6165"/>
        <v>0</v>
      </c>
      <c r="EN580" s="31">
        <f t="shared" si="6166"/>
        <v>0</v>
      </c>
      <c r="EO580" s="31">
        <f t="shared" si="6167"/>
        <v>0</v>
      </c>
      <c r="EP580" s="31">
        <f t="shared" si="6168"/>
        <v>60</v>
      </c>
      <c r="EQ580" s="31">
        <f t="shared" si="6169"/>
        <v>60</v>
      </c>
      <c r="ER580" s="31">
        <f t="shared" si="6170"/>
        <v>36</v>
      </c>
      <c r="ES580" s="31">
        <f t="shared" si="6171"/>
        <v>36</v>
      </c>
      <c r="ET580" s="31">
        <f t="shared" si="6172"/>
        <v>0</v>
      </c>
      <c r="EU580" s="31">
        <f t="shared" si="6173"/>
        <v>0</v>
      </c>
      <c r="EV580" s="31">
        <f t="shared" si="6174"/>
        <v>2</v>
      </c>
      <c r="EW580" s="30">
        <f t="shared" si="6175"/>
        <v>0</v>
      </c>
      <c r="EX580" s="31">
        <f t="shared" si="6176"/>
        <v>0</v>
      </c>
      <c r="EY580" s="31">
        <f t="shared" si="6177"/>
        <v>0</v>
      </c>
      <c r="EZ580" s="31">
        <f t="shared" si="6178"/>
        <v>0</v>
      </c>
      <c r="FA580" s="31">
        <f t="shared" si="6179"/>
        <v>0</v>
      </c>
      <c r="FB580" s="31">
        <f t="shared" si="6180"/>
        <v>0</v>
      </c>
      <c r="FC580" s="31">
        <f t="shared" si="6181"/>
        <v>0</v>
      </c>
      <c r="FD580" s="31">
        <f t="shared" si="6182"/>
        <v>0</v>
      </c>
      <c r="FE580" s="31">
        <f t="shared" si="6183"/>
        <v>0</v>
      </c>
      <c r="FF580" s="31">
        <f t="shared" si="6184"/>
        <v>0</v>
      </c>
      <c r="FG580" s="30">
        <f t="shared" si="6185"/>
        <v>0</v>
      </c>
      <c r="FH580" s="31">
        <f t="shared" si="6186"/>
        <v>0</v>
      </c>
      <c r="FI580" s="31">
        <f t="shared" si="6187"/>
        <v>0</v>
      </c>
      <c r="FJ580" s="31">
        <f t="shared" si="6188"/>
        <v>0</v>
      </c>
      <c r="FK580" s="31">
        <f t="shared" si="6189"/>
        <v>0</v>
      </c>
      <c r="FL580" s="31">
        <f t="shared" si="6190"/>
        <v>0</v>
      </c>
      <c r="FM580" s="31">
        <f t="shared" si="6191"/>
        <v>0</v>
      </c>
      <c r="FN580" s="31">
        <f t="shared" si="6192"/>
        <v>0</v>
      </c>
      <c r="FO580" s="31">
        <f t="shared" si="6193"/>
        <v>0</v>
      </c>
      <c r="FP580" s="31">
        <f t="shared" si="6194"/>
        <v>0</v>
      </c>
      <c r="FQ580" s="31">
        <f t="shared" si="6195"/>
        <v>0</v>
      </c>
      <c r="FR580" s="31"/>
      <c r="FS580" s="31">
        <f t="shared" si="6196"/>
        <v>0</v>
      </c>
      <c r="FT580" s="31">
        <f t="shared" si="6197"/>
        <v>0</v>
      </c>
      <c r="FU580" s="31">
        <f t="shared" si="6198"/>
        <v>0</v>
      </c>
      <c r="FV580" s="31">
        <f t="shared" si="6199"/>
        <v>1</v>
      </c>
      <c r="FW580" s="31">
        <f t="shared" si="6200"/>
        <v>8</v>
      </c>
      <c r="FX580" s="31">
        <f t="shared" si="6201"/>
        <v>0</v>
      </c>
      <c r="FY580" s="31">
        <f t="shared" si="6202"/>
        <v>0</v>
      </c>
      <c r="FZ580" s="31">
        <f t="shared" si="6203"/>
        <v>0</v>
      </c>
      <c r="GA580" s="31">
        <f t="shared" si="6204"/>
        <v>0</v>
      </c>
      <c r="GB580" s="31">
        <f t="shared" si="6205"/>
        <v>0</v>
      </c>
      <c r="GC580" s="31">
        <f t="shared" si="6206"/>
        <v>0</v>
      </c>
      <c r="GD580" s="31">
        <f t="shared" si="6207"/>
        <v>0</v>
      </c>
      <c r="GE580" s="97">
        <f t="shared" si="6208"/>
        <v>106</v>
      </c>
      <c r="GF580" s="98">
        <f t="shared" si="6209"/>
        <v>106</v>
      </c>
      <c r="GG580" s="31"/>
      <c r="GH580" s="31"/>
      <c r="GI580" s="31"/>
      <c r="GJ580" s="31"/>
      <c r="GL580" s="7"/>
      <c r="GM580" s="7"/>
      <c r="GN580" s="11"/>
      <c r="GO580" s="33"/>
      <c r="GP580" s="40"/>
      <c r="GR580" s="36"/>
    </row>
    <row r="581" spans="1:200" s="2" customFormat="1" ht="24.95" hidden="1" customHeight="1">
      <c r="A581" s="31"/>
      <c r="B581" s="44" t="s">
        <v>130</v>
      </c>
      <c r="C581" s="45" t="s">
        <v>114</v>
      </c>
      <c r="D581" s="45" t="s">
        <v>112</v>
      </c>
      <c r="E581" s="45" t="s">
        <v>115</v>
      </c>
      <c r="F581" s="45" t="s">
        <v>131</v>
      </c>
      <c r="G581" s="45" t="s">
        <v>144</v>
      </c>
      <c r="H581" s="45">
        <v>41</v>
      </c>
      <c r="I581" s="45">
        <v>1</v>
      </c>
      <c r="J581" s="45">
        <v>1</v>
      </c>
      <c r="K581" s="45">
        <f t="shared" ref="K581" si="6250">SUM(J581)*2</f>
        <v>2</v>
      </c>
      <c r="L581" s="44">
        <v>60</v>
      </c>
      <c r="M581" s="99">
        <f t="shared" si="6231"/>
        <v>14</v>
      </c>
      <c r="N581" s="62"/>
      <c r="O581" s="58">
        <f t="shared" ref="O581:O583" si="6251">SUM(N581)*I581</f>
        <v>0</v>
      </c>
      <c r="P581" s="62"/>
      <c r="Q581" s="58">
        <f t="shared" ref="Q581:Q583" si="6252">J581*P581</f>
        <v>0</v>
      </c>
      <c r="R581" s="62">
        <v>14</v>
      </c>
      <c r="S581" s="58">
        <f t="shared" ref="S581:S583" si="6253">SUM(R581)*J581</f>
        <v>14</v>
      </c>
      <c r="T581" s="62"/>
      <c r="U581" s="52"/>
      <c r="V581" s="63"/>
      <c r="W581" s="52"/>
      <c r="X581" s="52"/>
      <c r="Y581" s="52"/>
      <c r="Z581" s="63"/>
      <c r="AA581" s="52"/>
      <c r="AB581" s="63"/>
      <c r="AC581" s="52"/>
      <c r="AD581" s="63"/>
      <c r="AE581" s="108"/>
      <c r="AF581" s="63"/>
      <c r="AG581" s="52"/>
      <c r="AH581" s="63"/>
      <c r="AI581" s="52"/>
      <c r="AJ581" s="63"/>
      <c r="AK581" s="52"/>
      <c r="AL581" s="63"/>
      <c r="AM581" s="52"/>
      <c r="AN581" s="63"/>
      <c r="AO581" s="52"/>
      <c r="AP581" s="63"/>
      <c r="AQ581" s="52"/>
      <c r="AR581" s="63"/>
      <c r="AS581" s="52"/>
      <c r="AT581" s="63"/>
      <c r="AU581" s="52"/>
      <c r="AV581" s="63"/>
      <c r="AW581" s="52"/>
      <c r="AX581" s="63"/>
      <c r="AY581" s="52"/>
      <c r="AZ581" s="63"/>
      <c r="BA581" s="52"/>
      <c r="BB581" s="63"/>
      <c r="BC581" s="52"/>
      <c r="BD581" s="63"/>
      <c r="BE581" s="52"/>
      <c r="BF581" s="52"/>
      <c r="BG581" s="52">
        <f t="shared" si="6137"/>
        <v>14</v>
      </c>
      <c r="BH581" s="52">
        <f t="shared" si="6138"/>
        <v>14</v>
      </c>
      <c r="BI581" s="31"/>
      <c r="BJ581" s="31"/>
      <c r="BK581" s="31"/>
      <c r="BL581" s="31"/>
      <c r="BM581" s="31"/>
      <c r="BN581" s="44" t="s">
        <v>110</v>
      </c>
      <c r="BO581" s="45" t="s">
        <v>158</v>
      </c>
      <c r="BP581" s="45" t="s">
        <v>112</v>
      </c>
      <c r="BQ581" s="45" t="s">
        <v>159</v>
      </c>
      <c r="BR581" s="45">
        <v>537</v>
      </c>
      <c r="BS581" s="45">
        <v>10</v>
      </c>
      <c r="BT581" s="45">
        <v>47</v>
      </c>
      <c r="BU581" s="45">
        <v>1</v>
      </c>
      <c r="BV581" s="45">
        <v>1</v>
      </c>
      <c r="BW581" s="45">
        <v>1</v>
      </c>
      <c r="BX581" s="104">
        <v>36</v>
      </c>
      <c r="BY581" s="99">
        <f t="shared" si="6139"/>
        <v>36</v>
      </c>
      <c r="BZ581" s="62"/>
      <c r="CA581" s="58">
        <f>SUM(BZ581)*BU581</f>
        <v>0</v>
      </c>
      <c r="CB581" s="62"/>
      <c r="CC581" s="58">
        <f t="shared" si="6141"/>
        <v>0</v>
      </c>
      <c r="CD581" s="62"/>
      <c r="CE581" s="58">
        <f>SUM(CD581)*BV581</f>
        <v>0</v>
      </c>
      <c r="CF581" s="62">
        <v>36</v>
      </c>
      <c r="CG581" s="58">
        <f>SUM(CF581)*BW581</f>
        <v>36</v>
      </c>
      <c r="CH581" s="62"/>
      <c r="CI581" s="58">
        <f>SUM(CH581)*BV581*5</f>
        <v>0</v>
      </c>
      <c r="CJ581" s="51">
        <v>2</v>
      </c>
      <c r="CK581" s="51">
        <v>0</v>
      </c>
      <c r="CL581" s="62"/>
      <c r="CM581" s="58"/>
      <c r="CN581" s="62"/>
      <c r="CO581" s="51">
        <f>SUM(CN581)*3*BT581/5</f>
        <v>0</v>
      </c>
      <c r="CP581" s="62"/>
      <c r="CQ581" s="100">
        <f>SUM(CP581*BT581*(30+4))</f>
        <v>0</v>
      </c>
      <c r="CR581" s="62"/>
      <c r="CS581" s="52">
        <f>SUM(CR581*BT581*3)</f>
        <v>0</v>
      </c>
      <c r="CT581" s="62"/>
      <c r="CU581" s="51">
        <f>SUM(CT581*BT581/3)</f>
        <v>0</v>
      </c>
      <c r="CV581" s="62"/>
      <c r="CW581" s="51">
        <f>SUM(CV581*BT581*2/3)</f>
        <v>0</v>
      </c>
      <c r="CX581" s="62"/>
      <c r="CY581" s="58">
        <f>SUM(CX581*BT581)</f>
        <v>0</v>
      </c>
      <c r="CZ581" s="62"/>
      <c r="DA581" s="58">
        <f>SUM(CZ581*BV581)</f>
        <v>0</v>
      </c>
      <c r="DB581" s="62"/>
      <c r="DC581" s="51">
        <f>SUM(DB581*BT581*2)</f>
        <v>0</v>
      </c>
      <c r="DD581" s="62"/>
      <c r="DE581" s="51">
        <f>DD581*BT581/3*2</f>
        <v>0</v>
      </c>
      <c r="DF581" s="62"/>
      <c r="DG581" s="51">
        <f t="shared" si="6155"/>
        <v>0</v>
      </c>
      <c r="DH581" s="62"/>
      <c r="DI581" s="52">
        <f>SUM(DH581*BT581/3)</f>
        <v>0</v>
      </c>
      <c r="DJ581" s="62">
        <v>1</v>
      </c>
      <c r="DK581" s="51">
        <v>8</v>
      </c>
      <c r="DL581" s="62"/>
      <c r="DM581" s="51">
        <f>SUM(DL581*BW581*5*6)</f>
        <v>0</v>
      </c>
      <c r="DN581" s="62"/>
      <c r="DO581" s="51">
        <f>SUM(DN581*BW581*4*6)</f>
        <v>0</v>
      </c>
      <c r="DP581" s="63"/>
      <c r="DQ581" s="52"/>
      <c r="DR581" s="52"/>
      <c r="DS581" s="52">
        <f t="shared" si="6160"/>
        <v>46</v>
      </c>
      <c r="DT581" s="52">
        <f t="shared" si="6161"/>
        <v>46</v>
      </c>
      <c r="DU581" s="31"/>
      <c r="DV581" s="31"/>
      <c r="DW581" s="31"/>
      <c r="DX581" s="31"/>
      <c r="DY581" s="31"/>
      <c r="DZ581" s="95"/>
      <c r="EA581" s="95"/>
      <c r="EB581" s="31"/>
      <c r="EC581" s="31"/>
      <c r="ED581" s="31"/>
      <c r="EE581" s="31"/>
      <c r="EF581" s="31"/>
      <c r="EG581" s="31"/>
      <c r="EH581" s="31"/>
      <c r="EI581" s="31"/>
      <c r="EJ581" s="31">
        <f t="shared" si="6228"/>
        <v>96</v>
      </c>
      <c r="EK581" s="31">
        <f t="shared" si="6229"/>
        <v>50</v>
      </c>
      <c r="EL581" s="31">
        <f t="shared" si="6230"/>
        <v>0</v>
      </c>
      <c r="EM581" s="30">
        <f t="shared" si="6165"/>
        <v>0</v>
      </c>
      <c r="EN581" s="31">
        <f t="shared" si="6166"/>
        <v>0</v>
      </c>
      <c r="EO581" s="31">
        <f t="shared" si="6167"/>
        <v>0</v>
      </c>
      <c r="EP581" s="31">
        <f t="shared" si="6168"/>
        <v>14</v>
      </c>
      <c r="EQ581" s="31">
        <f t="shared" si="6169"/>
        <v>14</v>
      </c>
      <c r="ER581" s="31">
        <f t="shared" si="6170"/>
        <v>36</v>
      </c>
      <c r="ES581" s="31">
        <f t="shared" si="6171"/>
        <v>36</v>
      </c>
      <c r="ET581" s="31">
        <f t="shared" si="6172"/>
        <v>0</v>
      </c>
      <c r="EU581" s="31">
        <f t="shared" si="6173"/>
        <v>0</v>
      </c>
      <c r="EV581" s="31">
        <f t="shared" si="6174"/>
        <v>2</v>
      </c>
      <c r="EW581" s="30">
        <f t="shared" si="6175"/>
        <v>0</v>
      </c>
      <c r="EX581" s="31">
        <f t="shared" si="6176"/>
        <v>0</v>
      </c>
      <c r="EY581" s="31">
        <f t="shared" si="6177"/>
        <v>0</v>
      </c>
      <c r="EZ581" s="31">
        <f t="shared" si="6178"/>
        <v>0</v>
      </c>
      <c r="FA581" s="31">
        <f t="shared" si="6179"/>
        <v>0</v>
      </c>
      <c r="FB581" s="31">
        <f t="shared" si="6180"/>
        <v>0</v>
      </c>
      <c r="FC581" s="31">
        <f t="shared" si="6181"/>
        <v>0</v>
      </c>
      <c r="FD581" s="31">
        <f t="shared" si="6182"/>
        <v>0</v>
      </c>
      <c r="FE581" s="31">
        <f t="shared" si="6183"/>
        <v>0</v>
      </c>
      <c r="FF581" s="31">
        <f t="shared" si="6184"/>
        <v>0</v>
      </c>
      <c r="FG581" s="30">
        <f t="shared" si="6185"/>
        <v>0</v>
      </c>
      <c r="FH581" s="31">
        <f t="shared" si="6186"/>
        <v>0</v>
      </c>
      <c r="FI581" s="31">
        <f t="shared" si="6187"/>
        <v>0</v>
      </c>
      <c r="FJ581" s="31">
        <f t="shared" si="6188"/>
        <v>0</v>
      </c>
      <c r="FK581" s="31">
        <f t="shared" si="6189"/>
        <v>0</v>
      </c>
      <c r="FL581" s="31">
        <f t="shared" si="6190"/>
        <v>0</v>
      </c>
      <c r="FM581" s="31">
        <f t="shared" si="6191"/>
        <v>0</v>
      </c>
      <c r="FN581" s="31">
        <f t="shared" si="6192"/>
        <v>0</v>
      </c>
      <c r="FO581" s="31">
        <f t="shared" si="6193"/>
        <v>0</v>
      </c>
      <c r="FP581" s="31">
        <f t="shared" si="6194"/>
        <v>0</v>
      </c>
      <c r="FQ581" s="31">
        <f t="shared" si="6195"/>
        <v>0</v>
      </c>
      <c r="FR581" s="31"/>
      <c r="FS581" s="31">
        <f t="shared" si="6196"/>
        <v>0</v>
      </c>
      <c r="FT581" s="31">
        <f t="shared" si="6197"/>
        <v>0</v>
      </c>
      <c r="FU581" s="31">
        <f t="shared" si="6198"/>
        <v>0</v>
      </c>
      <c r="FV581" s="31">
        <f t="shared" si="6199"/>
        <v>1</v>
      </c>
      <c r="FW581" s="31">
        <f t="shared" si="6200"/>
        <v>8</v>
      </c>
      <c r="FX581" s="31">
        <f t="shared" si="6201"/>
        <v>0</v>
      </c>
      <c r="FY581" s="31">
        <f t="shared" si="6202"/>
        <v>0</v>
      </c>
      <c r="FZ581" s="31">
        <f t="shared" si="6203"/>
        <v>0</v>
      </c>
      <c r="GA581" s="31">
        <f t="shared" si="6204"/>
        <v>0</v>
      </c>
      <c r="GB581" s="31">
        <f t="shared" si="6205"/>
        <v>0</v>
      </c>
      <c r="GC581" s="31">
        <f t="shared" si="6206"/>
        <v>0</v>
      </c>
      <c r="GD581" s="31">
        <f t="shared" si="6207"/>
        <v>0</v>
      </c>
      <c r="GE581" s="97">
        <f t="shared" si="6208"/>
        <v>60</v>
      </c>
      <c r="GF581" s="98">
        <f t="shared" si="6209"/>
        <v>60</v>
      </c>
      <c r="GG581" s="31"/>
      <c r="GH581" s="31"/>
      <c r="GI581" s="31"/>
      <c r="GJ581" s="31"/>
      <c r="GL581" s="7"/>
      <c r="GM581" s="7"/>
      <c r="GN581" s="11"/>
      <c r="GO581" s="33"/>
      <c r="GP581" s="40"/>
      <c r="GR581" s="36"/>
    </row>
    <row r="582" spans="1:200" s="2" customFormat="1" ht="24.95" hidden="1" customHeight="1">
      <c r="A582" s="31"/>
      <c r="B582" s="44" t="s">
        <v>130</v>
      </c>
      <c r="C582" s="45" t="s">
        <v>111</v>
      </c>
      <c r="D582" s="45" t="s">
        <v>112</v>
      </c>
      <c r="E582" s="45" t="s">
        <v>113</v>
      </c>
      <c r="F582" s="45" t="s">
        <v>127</v>
      </c>
      <c r="G582" s="45" t="s">
        <v>150</v>
      </c>
      <c r="H582" s="45">
        <v>120</v>
      </c>
      <c r="I582" s="45">
        <v>1</v>
      </c>
      <c r="J582" s="45">
        <v>1</v>
      </c>
      <c r="K582" s="45">
        <f t="shared" ref="K582" si="6254">SUM(J582)*2</f>
        <v>2</v>
      </c>
      <c r="L582" s="44">
        <v>4</v>
      </c>
      <c r="M582" s="99">
        <f t="shared" si="6231"/>
        <v>2</v>
      </c>
      <c r="N582" s="62"/>
      <c r="O582" s="58">
        <f t="shared" si="6251"/>
        <v>0</v>
      </c>
      <c r="P582" s="62"/>
      <c r="Q582" s="58">
        <f t="shared" si="6252"/>
        <v>0</v>
      </c>
      <c r="R582" s="62"/>
      <c r="S582" s="58">
        <f t="shared" si="6253"/>
        <v>0</v>
      </c>
      <c r="T582" s="62">
        <v>2</v>
      </c>
      <c r="U582" s="58">
        <f t="shared" ref="U582:U583" si="6255">SUM(T582)*K582</f>
        <v>4</v>
      </c>
      <c r="V582" s="63"/>
      <c r="W582" s="52"/>
      <c r="X582" s="52"/>
      <c r="Y582" s="52"/>
      <c r="Z582" s="63"/>
      <c r="AA582" s="52"/>
      <c r="AB582" s="63"/>
      <c r="AC582" s="52"/>
      <c r="AD582" s="63"/>
      <c r="AE582" s="108"/>
      <c r="AF582" s="63"/>
      <c r="AG582" s="52"/>
      <c r="AH582" s="63"/>
      <c r="AI582" s="52"/>
      <c r="AJ582" s="63"/>
      <c r="AK582" s="52"/>
      <c r="AL582" s="63"/>
      <c r="AM582" s="52"/>
      <c r="AN582" s="63"/>
      <c r="AO582" s="52"/>
      <c r="AP582" s="63"/>
      <c r="AQ582" s="52"/>
      <c r="AR582" s="63"/>
      <c r="AS582" s="52"/>
      <c r="AT582" s="63"/>
      <c r="AU582" s="52"/>
      <c r="AV582" s="63"/>
      <c r="AW582" s="52"/>
      <c r="AX582" s="63"/>
      <c r="AY582" s="52"/>
      <c r="AZ582" s="63"/>
      <c r="BA582" s="52"/>
      <c r="BB582" s="63"/>
      <c r="BC582" s="52"/>
      <c r="BD582" s="63"/>
      <c r="BE582" s="52"/>
      <c r="BF582" s="52"/>
      <c r="BG582" s="52">
        <f t="shared" si="6137"/>
        <v>4</v>
      </c>
      <c r="BH582" s="52">
        <f t="shared" si="6138"/>
        <v>4</v>
      </c>
      <c r="BI582" s="31"/>
      <c r="BJ582" s="31"/>
      <c r="BK582" s="31"/>
      <c r="BL582" s="31"/>
      <c r="BM582" s="31"/>
      <c r="BN582" s="44" t="s">
        <v>110</v>
      </c>
      <c r="BO582" s="45" t="s">
        <v>147</v>
      </c>
      <c r="BP582" s="45" t="s">
        <v>112</v>
      </c>
      <c r="BQ582" s="45" t="s">
        <v>148</v>
      </c>
      <c r="BR582" s="45">
        <v>429</v>
      </c>
      <c r="BS582" s="45">
        <v>8</v>
      </c>
      <c r="BT582" s="45">
        <v>72</v>
      </c>
      <c r="BU582" s="45">
        <v>1</v>
      </c>
      <c r="BV582" s="45">
        <v>1</v>
      </c>
      <c r="BW582" s="45">
        <v>1</v>
      </c>
      <c r="BX582" s="44">
        <v>70</v>
      </c>
      <c r="BY582" s="99">
        <f t="shared" si="6139"/>
        <v>6</v>
      </c>
      <c r="BZ582" s="62"/>
      <c r="CA582" s="58">
        <f t="shared" ref="CA582:CA583" si="6256">SUM(BZ582)*BU582</f>
        <v>0</v>
      </c>
      <c r="CB582" s="62"/>
      <c r="CC582" s="58">
        <f t="shared" si="6141"/>
        <v>0</v>
      </c>
      <c r="CD582" s="62">
        <v>0</v>
      </c>
      <c r="CE582" s="58">
        <f t="shared" ref="CE582" si="6257">SUM(CD582)*BV582</f>
        <v>0</v>
      </c>
      <c r="CF582" s="62">
        <v>6</v>
      </c>
      <c r="CG582" s="58">
        <f t="shared" ref="CG582" si="6258">SUM(CF582)*BW582</f>
        <v>6</v>
      </c>
      <c r="CH582" s="63"/>
      <c r="CI582" s="52"/>
      <c r="CJ582" s="52"/>
      <c r="CK582" s="52"/>
      <c r="CL582" s="63"/>
      <c r="CM582" s="52"/>
      <c r="CN582" s="63"/>
      <c r="CO582" s="52"/>
      <c r="CP582" s="63"/>
      <c r="CQ582" s="108"/>
      <c r="CR582" s="63"/>
      <c r="CS582" s="52"/>
      <c r="CT582" s="63"/>
      <c r="CU582" s="52"/>
      <c r="CV582" s="63"/>
      <c r="CW582" s="52"/>
      <c r="CX582" s="63"/>
      <c r="CY582" s="52"/>
      <c r="CZ582" s="63"/>
      <c r="DA582" s="52"/>
      <c r="DB582" s="63"/>
      <c r="DC582" s="52"/>
      <c r="DD582" s="63"/>
      <c r="DE582" s="52"/>
      <c r="DF582" s="63"/>
      <c r="DG582" s="52"/>
      <c r="DH582" s="63"/>
      <c r="DI582" s="52"/>
      <c r="DJ582" s="63"/>
      <c r="DK582" s="52"/>
      <c r="DL582" s="63"/>
      <c r="DM582" s="52"/>
      <c r="DN582" s="63"/>
      <c r="DO582" s="52"/>
      <c r="DP582" s="63"/>
      <c r="DQ582" s="52"/>
      <c r="DR582" s="52"/>
      <c r="DS582" s="52">
        <f t="shared" si="6160"/>
        <v>6</v>
      </c>
      <c r="DT582" s="52">
        <f t="shared" si="6161"/>
        <v>6</v>
      </c>
      <c r="DU582" s="31"/>
      <c r="DV582" s="31"/>
      <c r="DW582" s="31"/>
      <c r="DX582" s="31"/>
      <c r="DY582" s="31"/>
      <c r="DZ582" s="95"/>
      <c r="EA582" s="95"/>
      <c r="EB582" s="31"/>
      <c r="EC582" s="31"/>
      <c r="ED582" s="31"/>
      <c r="EE582" s="31"/>
      <c r="EF582" s="31"/>
      <c r="EG582" s="31"/>
      <c r="EH582" s="31"/>
      <c r="EI582" s="31"/>
      <c r="EJ582" s="31">
        <f t="shared" si="6228"/>
        <v>74</v>
      </c>
      <c r="EK582" s="31">
        <f t="shared" si="6229"/>
        <v>8</v>
      </c>
      <c r="EL582" s="31">
        <f t="shared" si="6230"/>
        <v>0</v>
      </c>
      <c r="EM582" s="30">
        <f t="shared" si="6165"/>
        <v>0</v>
      </c>
      <c r="EN582" s="31">
        <f t="shared" si="6166"/>
        <v>0</v>
      </c>
      <c r="EO582" s="31">
        <f t="shared" si="6167"/>
        <v>0</v>
      </c>
      <c r="EP582" s="31">
        <f t="shared" si="6168"/>
        <v>0</v>
      </c>
      <c r="EQ582" s="31">
        <f t="shared" si="6169"/>
        <v>0</v>
      </c>
      <c r="ER582" s="31">
        <f t="shared" si="6170"/>
        <v>8</v>
      </c>
      <c r="ES582" s="31">
        <f t="shared" si="6171"/>
        <v>10</v>
      </c>
      <c r="ET582" s="31">
        <f t="shared" si="6172"/>
        <v>0</v>
      </c>
      <c r="EU582" s="31">
        <f t="shared" si="6173"/>
        <v>0</v>
      </c>
      <c r="EV582" s="31">
        <f t="shared" si="6174"/>
        <v>0</v>
      </c>
      <c r="EW582" s="30">
        <f t="shared" si="6175"/>
        <v>0</v>
      </c>
      <c r="EX582" s="31">
        <f t="shared" si="6176"/>
        <v>0</v>
      </c>
      <c r="EY582" s="31">
        <f t="shared" si="6177"/>
        <v>0</v>
      </c>
      <c r="EZ582" s="31">
        <f t="shared" si="6178"/>
        <v>0</v>
      </c>
      <c r="FA582" s="31">
        <f t="shared" si="6179"/>
        <v>0</v>
      </c>
      <c r="FB582" s="31">
        <f t="shared" si="6180"/>
        <v>0</v>
      </c>
      <c r="FC582" s="31">
        <f t="shared" si="6181"/>
        <v>0</v>
      </c>
      <c r="FD582" s="31">
        <f t="shared" si="6182"/>
        <v>0</v>
      </c>
      <c r="FE582" s="31">
        <f t="shared" si="6183"/>
        <v>0</v>
      </c>
      <c r="FF582" s="31">
        <f t="shared" si="6184"/>
        <v>0</v>
      </c>
      <c r="FG582" s="30">
        <f t="shared" si="6185"/>
        <v>0</v>
      </c>
      <c r="FH582" s="31">
        <f t="shared" si="6186"/>
        <v>0</v>
      </c>
      <c r="FI582" s="31">
        <f t="shared" si="6187"/>
        <v>0</v>
      </c>
      <c r="FJ582" s="31">
        <f t="shared" si="6188"/>
        <v>0</v>
      </c>
      <c r="FK582" s="31">
        <f t="shared" si="6189"/>
        <v>0</v>
      </c>
      <c r="FL582" s="31">
        <f t="shared" si="6190"/>
        <v>0</v>
      </c>
      <c r="FM582" s="31">
        <f t="shared" si="6191"/>
        <v>0</v>
      </c>
      <c r="FN582" s="31">
        <f t="shared" si="6192"/>
        <v>0</v>
      </c>
      <c r="FO582" s="31">
        <f t="shared" si="6193"/>
        <v>0</v>
      </c>
      <c r="FP582" s="31">
        <f t="shared" si="6194"/>
        <v>0</v>
      </c>
      <c r="FQ582" s="31">
        <f t="shared" si="6195"/>
        <v>0</v>
      </c>
      <c r="FR582" s="31"/>
      <c r="FS582" s="31">
        <f t="shared" si="6196"/>
        <v>0</v>
      </c>
      <c r="FT582" s="31">
        <f t="shared" si="6197"/>
        <v>0</v>
      </c>
      <c r="FU582" s="31">
        <f t="shared" si="6198"/>
        <v>0</v>
      </c>
      <c r="FV582" s="31">
        <f t="shared" si="6199"/>
        <v>0</v>
      </c>
      <c r="FW582" s="31">
        <f t="shared" si="6200"/>
        <v>0</v>
      </c>
      <c r="FX582" s="31">
        <f t="shared" si="6201"/>
        <v>0</v>
      </c>
      <c r="FY582" s="31">
        <f t="shared" si="6202"/>
        <v>0</v>
      </c>
      <c r="FZ582" s="31">
        <f t="shared" si="6203"/>
        <v>0</v>
      </c>
      <c r="GA582" s="31">
        <f t="shared" si="6204"/>
        <v>0</v>
      </c>
      <c r="GB582" s="31">
        <f t="shared" si="6205"/>
        <v>0</v>
      </c>
      <c r="GC582" s="31">
        <f t="shared" si="6206"/>
        <v>0</v>
      </c>
      <c r="GD582" s="31">
        <f t="shared" si="6207"/>
        <v>0</v>
      </c>
      <c r="GE582" s="97">
        <f t="shared" si="6208"/>
        <v>10</v>
      </c>
      <c r="GF582" s="98">
        <f t="shared" si="6209"/>
        <v>10</v>
      </c>
      <c r="GG582" s="31"/>
      <c r="GH582" s="31"/>
      <c r="GI582" s="31"/>
      <c r="GJ582" s="31"/>
      <c r="GL582" s="7"/>
      <c r="GM582" s="7"/>
      <c r="GN582" s="11"/>
      <c r="GO582" s="33"/>
      <c r="GP582" s="40"/>
      <c r="GR582" s="36"/>
    </row>
    <row r="583" spans="1:200" s="2" customFormat="1" ht="24.95" hidden="1" customHeight="1">
      <c r="A583" s="31"/>
      <c r="B583" s="102" t="s">
        <v>110</v>
      </c>
      <c r="C583" s="45" t="s">
        <v>158</v>
      </c>
      <c r="D583" s="45" t="s">
        <v>112</v>
      </c>
      <c r="E583" s="45" t="s">
        <v>159</v>
      </c>
      <c r="F583" s="45">
        <v>329</v>
      </c>
      <c r="G583" s="45">
        <v>5</v>
      </c>
      <c r="H583" s="45">
        <v>49</v>
      </c>
      <c r="I583" s="45">
        <v>1</v>
      </c>
      <c r="J583" s="45">
        <v>1</v>
      </c>
      <c r="K583" s="45">
        <v>1</v>
      </c>
      <c r="L583" s="104">
        <v>36</v>
      </c>
      <c r="M583" s="99">
        <f t="shared" ref="M583" si="6259">SUM(N583+P583+R583+T583+V583)</f>
        <v>0</v>
      </c>
      <c r="N583" s="62"/>
      <c r="O583" s="58">
        <f t="shared" si="6251"/>
        <v>0</v>
      </c>
      <c r="P583" s="62"/>
      <c r="Q583" s="58">
        <f t="shared" si="6252"/>
        <v>0</v>
      </c>
      <c r="R583" s="62">
        <v>0</v>
      </c>
      <c r="S583" s="58">
        <f t="shared" si="6253"/>
        <v>0</v>
      </c>
      <c r="T583" s="62">
        <v>0</v>
      </c>
      <c r="U583" s="58">
        <f t="shared" si="6255"/>
        <v>0</v>
      </c>
      <c r="V583" s="62"/>
      <c r="W583" s="58">
        <f t="shared" ref="W583" si="6260">SUM(V583)*J583*5</f>
        <v>0</v>
      </c>
      <c r="X583" s="51">
        <f t="shared" ref="X583" si="6261">SUM(K583*AX583*2+K583*AZ583*2)</f>
        <v>0</v>
      </c>
      <c r="Y583" s="51">
        <v>0</v>
      </c>
      <c r="Z583" s="62"/>
      <c r="AA583" s="58"/>
      <c r="AB583" s="62"/>
      <c r="AC583" s="51">
        <f t="shared" ref="AC583" si="6262">SUM(AB583)*3*H583/5</f>
        <v>0</v>
      </c>
      <c r="AD583" s="62"/>
      <c r="AE583" s="100">
        <f t="shared" ref="AE583" si="6263">SUM(AD583*H583*(30+4))</f>
        <v>0</v>
      </c>
      <c r="AF583" s="62"/>
      <c r="AG583" s="52">
        <f t="shared" ref="AG583" si="6264">SUM(AF583*H583*3)</f>
        <v>0</v>
      </c>
      <c r="AH583" s="62"/>
      <c r="AI583" s="51">
        <f t="shared" ref="AI583" si="6265">SUM(AH583*H583/3)</f>
        <v>0</v>
      </c>
      <c r="AJ583" s="62"/>
      <c r="AK583" s="51">
        <f t="shared" ref="AK583" si="6266">SUM(AJ583*H583*2/3)</f>
        <v>0</v>
      </c>
      <c r="AL583" s="62"/>
      <c r="AM583" s="58">
        <f t="shared" ref="AM583" si="6267">SUM(AL583*H583)</f>
        <v>0</v>
      </c>
      <c r="AN583" s="62"/>
      <c r="AO583" s="58">
        <f t="shared" ref="AO583" si="6268">SUM(AN583*J583)</f>
        <v>0</v>
      </c>
      <c r="AP583" s="62"/>
      <c r="AQ583" s="51">
        <f t="shared" ref="AQ583" si="6269">SUM(AP583*H583*2)</f>
        <v>0</v>
      </c>
      <c r="AR583" s="62">
        <v>1</v>
      </c>
      <c r="AS583" s="51">
        <f>AR583*K583*6</f>
        <v>6</v>
      </c>
      <c r="AT583" s="62"/>
      <c r="AU583" s="51">
        <f t="shared" ref="AU583" si="6270">AT583*H583/3</f>
        <v>0</v>
      </c>
      <c r="AV583" s="62"/>
      <c r="AW583" s="52">
        <f t="shared" ref="AW583" si="6271">SUM(AV583*H583/3)</f>
        <v>0</v>
      </c>
      <c r="AX583" s="62"/>
      <c r="AY583" s="51">
        <f t="shared" ref="AY583" si="6272">SUM(J583*AX583*8*2)</f>
        <v>0</v>
      </c>
      <c r="AZ583" s="62"/>
      <c r="BA583" s="51">
        <f t="shared" ref="BA583" si="6273">SUM(AZ583*K583*5*6)</f>
        <v>0</v>
      </c>
      <c r="BB583" s="62"/>
      <c r="BC583" s="51">
        <f t="shared" ref="BC583" si="6274">SUM(BB583*K583*4*6)</f>
        <v>0</v>
      </c>
      <c r="BD583" s="63"/>
      <c r="BE583" s="52"/>
      <c r="BF583" s="52"/>
      <c r="BG583" s="52">
        <f t="shared" si="6137"/>
        <v>6</v>
      </c>
      <c r="BH583" s="52">
        <f t="shared" si="6138"/>
        <v>6</v>
      </c>
      <c r="BI583" s="31"/>
      <c r="BJ583" s="31"/>
      <c r="BK583" s="31"/>
      <c r="BL583" s="31"/>
      <c r="BM583" s="31"/>
      <c r="BN583" s="44" t="s">
        <v>110</v>
      </c>
      <c r="BO583" s="45" t="s">
        <v>147</v>
      </c>
      <c r="BP583" s="45" t="s">
        <v>112</v>
      </c>
      <c r="BQ583" s="45" t="s">
        <v>148</v>
      </c>
      <c r="BR583" s="45">
        <v>121</v>
      </c>
      <c r="BS583" s="45">
        <v>2</v>
      </c>
      <c r="BT583" s="45">
        <v>54</v>
      </c>
      <c r="BU583" s="45">
        <v>1</v>
      </c>
      <c r="BV583" s="45">
        <v>1</v>
      </c>
      <c r="BW583" s="45">
        <v>1</v>
      </c>
      <c r="BX583" s="44">
        <v>68</v>
      </c>
      <c r="BY583" s="99">
        <f t="shared" si="6139"/>
        <v>8</v>
      </c>
      <c r="BZ583" s="62"/>
      <c r="CA583" s="58">
        <f t="shared" si="6256"/>
        <v>0</v>
      </c>
      <c r="CB583" s="62"/>
      <c r="CC583" s="58">
        <f t="shared" si="6141"/>
        <v>0</v>
      </c>
      <c r="CD583" s="62"/>
      <c r="CE583" s="58">
        <f t="shared" ref="CE583" si="6275">SUM(CD583)*BV583</f>
        <v>0</v>
      </c>
      <c r="CF583" s="62">
        <v>8</v>
      </c>
      <c r="CG583" s="58">
        <f t="shared" ref="CG583" si="6276">SUM(CF583)*BW583</f>
        <v>8</v>
      </c>
      <c r="CH583" s="63"/>
      <c r="CI583" s="52"/>
      <c r="CJ583" s="52"/>
      <c r="CK583" s="52"/>
      <c r="CL583" s="63"/>
      <c r="CM583" s="52"/>
      <c r="CN583" s="63"/>
      <c r="CO583" s="52"/>
      <c r="CP583" s="63"/>
      <c r="CQ583" s="108"/>
      <c r="CR583" s="63"/>
      <c r="CS583" s="52"/>
      <c r="CT583" s="63"/>
      <c r="CU583" s="52"/>
      <c r="CV583" s="63"/>
      <c r="CW583" s="52"/>
      <c r="CX583" s="63"/>
      <c r="CY583" s="52"/>
      <c r="CZ583" s="63"/>
      <c r="DA583" s="52"/>
      <c r="DB583" s="63"/>
      <c r="DC583" s="52"/>
      <c r="DD583" s="63"/>
      <c r="DE583" s="52"/>
      <c r="DF583" s="63"/>
      <c r="DG583" s="52"/>
      <c r="DH583" s="63"/>
      <c r="DI583" s="52"/>
      <c r="DJ583" s="63"/>
      <c r="DK583" s="52"/>
      <c r="DL583" s="63"/>
      <c r="DM583" s="52"/>
      <c r="DN583" s="63"/>
      <c r="DO583" s="52"/>
      <c r="DP583" s="63"/>
      <c r="DQ583" s="52"/>
      <c r="DR583" s="52"/>
      <c r="DS583" s="52">
        <f t="shared" si="6160"/>
        <v>8</v>
      </c>
      <c r="DT583" s="52">
        <f t="shared" si="6161"/>
        <v>8</v>
      </c>
      <c r="DU583" s="31"/>
      <c r="DV583" s="31"/>
      <c r="DW583" s="31"/>
      <c r="DX583" s="31"/>
      <c r="DY583" s="31"/>
      <c r="DZ583" s="95"/>
      <c r="EA583" s="95"/>
      <c r="EB583" s="31"/>
      <c r="EC583" s="31"/>
      <c r="ED583" s="31"/>
      <c r="EE583" s="31"/>
      <c r="EF583" s="31"/>
      <c r="EG583" s="31"/>
      <c r="EH583" s="31"/>
      <c r="EI583" s="31"/>
      <c r="EJ583" s="31">
        <f t="shared" si="6228"/>
        <v>104</v>
      </c>
      <c r="EK583" s="31">
        <f t="shared" si="6229"/>
        <v>8</v>
      </c>
      <c r="EL583" s="31">
        <f t="shared" si="6230"/>
        <v>0</v>
      </c>
      <c r="EM583" s="30">
        <f t="shared" si="6165"/>
        <v>0</v>
      </c>
      <c r="EN583" s="31">
        <f t="shared" si="6166"/>
        <v>0</v>
      </c>
      <c r="EO583" s="31">
        <f t="shared" si="6167"/>
        <v>0</v>
      </c>
      <c r="EP583" s="31">
        <f t="shared" si="6168"/>
        <v>0</v>
      </c>
      <c r="EQ583" s="31">
        <f t="shared" si="6169"/>
        <v>0</v>
      </c>
      <c r="ER583" s="31">
        <f t="shared" si="6170"/>
        <v>8</v>
      </c>
      <c r="ES583" s="31">
        <f t="shared" si="6171"/>
        <v>8</v>
      </c>
      <c r="ET583" s="31">
        <f t="shared" si="6172"/>
        <v>0</v>
      </c>
      <c r="EU583" s="31">
        <f t="shared" si="6173"/>
        <v>0</v>
      </c>
      <c r="EV583" s="31">
        <f t="shared" si="6174"/>
        <v>0</v>
      </c>
      <c r="EW583" s="30">
        <f t="shared" si="6175"/>
        <v>0</v>
      </c>
      <c r="EX583" s="31">
        <f t="shared" si="6176"/>
        <v>0</v>
      </c>
      <c r="EY583" s="31">
        <f t="shared" si="6177"/>
        <v>0</v>
      </c>
      <c r="EZ583" s="31">
        <f t="shared" si="6178"/>
        <v>0</v>
      </c>
      <c r="FA583" s="31">
        <f t="shared" si="6179"/>
        <v>0</v>
      </c>
      <c r="FB583" s="31">
        <f t="shared" si="6180"/>
        <v>0</v>
      </c>
      <c r="FC583" s="31">
        <f t="shared" si="6181"/>
        <v>0</v>
      </c>
      <c r="FD583" s="31">
        <f t="shared" si="6182"/>
        <v>0</v>
      </c>
      <c r="FE583" s="31">
        <f t="shared" si="6183"/>
        <v>0</v>
      </c>
      <c r="FF583" s="31">
        <f t="shared" si="6184"/>
        <v>0</v>
      </c>
      <c r="FG583" s="30">
        <f t="shared" si="6185"/>
        <v>0</v>
      </c>
      <c r="FH583" s="31">
        <f t="shared" si="6186"/>
        <v>0</v>
      </c>
      <c r="FI583" s="31">
        <f t="shared" si="6187"/>
        <v>0</v>
      </c>
      <c r="FJ583" s="31">
        <f t="shared" si="6188"/>
        <v>0</v>
      </c>
      <c r="FK583" s="31">
        <f t="shared" si="6189"/>
        <v>0</v>
      </c>
      <c r="FL583" s="31">
        <f t="shared" si="6190"/>
        <v>0</v>
      </c>
      <c r="FM583" s="31">
        <f t="shared" si="6191"/>
        <v>0</v>
      </c>
      <c r="FN583" s="31">
        <f t="shared" si="6192"/>
        <v>0</v>
      </c>
      <c r="FO583" s="31">
        <f t="shared" si="6193"/>
        <v>0</v>
      </c>
      <c r="FP583" s="31">
        <f t="shared" si="6194"/>
        <v>1</v>
      </c>
      <c r="FQ583" s="31">
        <f t="shared" si="6195"/>
        <v>6</v>
      </c>
      <c r="FR583" s="31"/>
      <c r="FS583" s="31">
        <f t="shared" si="6196"/>
        <v>0</v>
      </c>
      <c r="FT583" s="31">
        <f t="shared" si="6197"/>
        <v>0</v>
      </c>
      <c r="FU583" s="31">
        <f t="shared" si="6198"/>
        <v>0</v>
      </c>
      <c r="FV583" s="31">
        <f t="shared" si="6199"/>
        <v>0</v>
      </c>
      <c r="FW583" s="31">
        <f t="shared" si="6200"/>
        <v>0</v>
      </c>
      <c r="FX583" s="31">
        <f t="shared" si="6201"/>
        <v>0</v>
      </c>
      <c r="FY583" s="31">
        <f t="shared" si="6202"/>
        <v>0</v>
      </c>
      <c r="FZ583" s="31">
        <f t="shared" si="6203"/>
        <v>0</v>
      </c>
      <c r="GA583" s="31">
        <f t="shared" si="6204"/>
        <v>0</v>
      </c>
      <c r="GB583" s="31">
        <f t="shared" si="6205"/>
        <v>0</v>
      </c>
      <c r="GC583" s="31">
        <f t="shared" si="6206"/>
        <v>0</v>
      </c>
      <c r="GD583" s="31">
        <f t="shared" si="6207"/>
        <v>0</v>
      </c>
      <c r="GE583" s="97">
        <f t="shared" si="6208"/>
        <v>14</v>
      </c>
      <c r="GF583" s="98">
        <f t="shared" si="6209"/>
        <v>14</v>
      </c>
      <c r="GG583" s="31"/>
      <c r="GH583" s="31"/>
      <c r="GI583" s="31"/>
      <c r="GJ583" s="31"/>
      <c r="GL583" s="7"/>
      <c r="GM583" s="7"/>
      <c r="GN583" s="11"/>
      <c r="GO583" s="37"/>
      <c r="GP583" s="42"/>
      <c r="GR583" s="36"/>
    </row>
    <row r="584" spans="1:200" s="2" customFormat="1" ht="24.95" hidden="1" customHeight="1">
      <c r="A584" s="31"/>
      <c r="B584" s="95"/>
      <c r="C584" s="95"/>
      <c r="D584" s="31"/>
      <c r="E584" s="31"/>
      <c r="F584" s="31"/>
      <c r="G584" s="31"/>
      <c r="H584" s="31"/>
      <c r="I584" s="31"/>
      <c r="J584" s="31"/>
      <c r="K584" s="31"/>
      <c r="L584" s="31"/>
      <c r="M584" s="107">
        <f t="shared" ref="M584:M587" si="6277">SUM(N584+P584+T584+V584+AR584*2)</f>
        <v>0</v>
      </c>
      <c r="N584" s="62"/>
      <c r="O584" s="52"/>
      <c r="P584" s="62"/>
      <c r="Q584" s="52"/>
      <c r="R584" s="62"/>
      <c r="S584" s="52"/>
      <c r="T584" s="62"/>
      <c r="U584" s="52"/>
      <c r="V584" s="63"/>
      <c r="W584" s="52"/>
      <c r="X584" s="52"/>
      <c r="Y584" s="52"/>
      <c r="Z584" s="63"/>
      <c r="AA584" s="52"/>
      <c r="AB584" s="63"/>
      <c r="AC584" s="52"/>
      <c r="AD584" s="63"/>
      <c r="AE584" s="108"/>
      <c r="AF584" s="63"/>
      <c r="AG584" s="52"/>
      <c r="AH584" s="63"/>
      <c r="AI584" s="52"/>
      <c r="AJ584" s="63"/>
      <c r="AK584" s="52"/>
      <c r="AL584" s="63"/>
      <c r="AM584" s="52"/>
      <c r="AN584" s="63"/>
      <c r="AO584" s="52"/>
      <c r="AP584" s="63"/>
      <c r="AQ584" s="52"/>
      <c r="AR584" s="63"/>
      <c r="AS584" s="52"/>
      <c r="AT584" s="63"/>
      <c r="AU584" s="52"/>
      <c r="AV584" s="63"/>
      <c r="AW584" s="52"/>
      <c r="AX584" s="63"/>
      <c r="AY584" s="52"/>
      <c r="AZ584" s="63"/>
      <c r="BA584" s="52"/>
      <c r="BB584" s="63"/>
      <c r="BC584" s="52"/>
      <c r="BD584" s="63"/>
      <c r="BE584" s="52"/>
      <c r="BF584" s="52"/>
      <c r="BG584" s="52">
        <f t="shared" si="6137"/>
        <v>0</v>
      </c>
      <c r="BH584" s="52">
        <f t="shared" si="6138"/>
        <v>0</v>
      </c>
      <c r="BI584" s="31"/>
      <c r="BJ584" s="31"/>
      <c r="BK584" s="31"/>
      <c r="BL584" s="31"/>
      <c r="BM584" s="31"/>
      <c r="BN584" s="44"/>
      <c r="BO584" s="45"/>
      <c r="BP584" s="45"/>
      <c r="BQ584" s="45"/>
      <c r="BR584" s="45"/>
      <c r="BS584" s="45"/>
      <c r="BT584" s="45"/>
      <c r="BU584" s="45"/>
      <c r="BV584" s="45"/>
      <c r="BW584" s="45"/>
      <c r="BX584" s="104"/>
      <c r="BY584" s="99"/>
      <c r="BZ584" s="62"/>
      <c r="CA584" s="58"/>
      <c r="CB584" s="62"/>
      <c r="CC584" s="58"/>
      <c r="CD584" s="62"/>
      <c r="CE584" s="58"/>
      <c r="CF584" s="62"/>
      <c r="CG584" s="58"/>
      <c r="CH584" s="63"/>
      <c r="CI584" s="52"/>
      <c r="CJ584" s="52"/>
      <c r="CK584" s="52"/>
      <c r="CL584" s="63"/>
      <c r="CM584" s="52"/>
      <c r="CN584" s="63"/>
      <c r="CO584" s="52"/>
      <c r="CP584" s="63"/>
      <c r="CQ584" s="108"/>
      <c r="CR584" s="63"/>
      <c r="CS584" s="52"/>
      <c r="CT584" s="63"/>
      <c r="CU584" s="52"/>
      <c r="CV584" s="63"/>
      <c r="CW584" s="52"/>
      <c r="CX584" s="63"/>
      <c r="CY584" s="52"/>
      <c r="CZ584" s="63"/>
      <c r="DA584" s="52"/>
      <c r="DB584" s="63"/>
      <c r="DC584" s="52"/>
      <c r="DD584" s="63"/>
      <c r="DE584" s="52"/>
      <c r="DF584" s="63"/>
      <c r="DG584" s="52"/>
      <c r="DH584" s="63"/>
      <c r="DI584" s="52"/>
      <c r="DJ584" s="63"/>
      <c r="DK584" s="52"/>
      <c r="DL584" s="63"/>
      <c r="DM584" s="52"/>
      <c r="DN584" s="63"/>
      <c r="DO584" s="52"/>
      <c r="DP584" s="63"/>
      <c r="DQ584" s="52"/>
      <c r="DR584" s="52"/>
      <c r="DS584" s="52">
        <f t="shared" si="6160"/>
        <v>0</v>
      </c>
      <c r="DT584" s="52">
        <f t="shared" si="6161"/>
        <v>0</v>
      </c>
      <c r="DU584" s="31"/>
      <c r="DV584" s="31"/>
      <c r="DW584" s="31"/>
      <c r="DX584" s="31"/>
      <c r="DY584" s="31"/>
      <c r="DZ584" s="95"/>
      <c r="EA584" s="95"/>
      <c r="EB584" s="31"/>
      <c r="EC584" s="31"/>
      <c r="ED584" s="31"/>
      <c r="EE584" s="31"/>
      <c r="EF584" s="31"/>
      <c r="EG584" s="31"/>
      <c r="EH584" s="31"/>
      <c r="EI584" s="31"/>
      <c r="EJ584" s="31">
        <f t="shared" si="6228"/>
        <v>0</v>
      </c>
      <c r="EK584" s="31">
        <f t="shared" si="6229"/>
        <v>0</v>
      </c>
      <c r="EL584" s="31">
        <f t="shared" si="6230"/>
        <v>0</v>
      </c>
      <c r="EM584" s="30">
        <f t="shared" si="6165"/>
        <v>0</v>
      </c>
      <c r="EN584" s="31">
        <f t="shared" si="6166"/>
        <v>0</v>
      </c>
      <c r="EO584" s="31">
        <f t="shared" si="6167"/>
        <v>0</v>
      </c>
      <c r="EP584" s="31">
        <f t="shared" si="6168"/>
        <v>0</v>
      </c>
      <c r="EQ584" s="31">
        <f t="shared" si="6169"/>
        <v>0</v>
      </c>
      <c r="ER584" s="31">
        <f t="shared" si="6170"/>
        <v>0</v>
      </c>
      <c r="ES584" s="31">
        <f t="shared" si="6171"/>
        <v>0</v>
      </c>
      <c r="ET584" s="31">
        <f t="shared" si="6172"/>
        <v>0</v>
      </c>
      <c r="EU584" s="31">
        <f t="shared" si="6173"/>
        <v>0</v>
      </c>
      <c r="EV584" s="31">
        <f t="shared" si="6174"/>
        <v>0</v>
      </c>
      <c r="EW584" s="30">
        <f t="shared" si="6175"/>
        <v>0</v>
      </c>
      <c r="EX584" s="31">
        <f t="shared" si="6176"/>
        <v>0</v>
      </c>
      <c r="EY584" s="31">
        <f t="shared" si="6177"/>
        <v>0</v>
      </c>
      <c r="EZ584" s="31">
        <f t="shared" si="6178"/>
        <v>0</v>
      </c>
      <c r="FA584" s="31">
        <f t="shared" si="6179"/>
        <v>0</v>
      </c>
      <c r="FB584" s="31">
        <f t="shared" si="6180"/>
        <v>0</v>
      </c>
      <c r="FC584" s="31">
        <f t="shared" si="6181"/>
        <v>0</v>
      </c>
      <c r="FD584" s="31">
        <f t="shared" si="6182"/>
        <v>0</v>
      </c>
      <c r="FE584" s="31">
        <f t="shared" si="6183"/>
        <v>0</v>
      </c>
      <c r="FF584" s="31">
        <f t="shared" si="6184"/>
        <v>0</v>
      </c>
      <c r="FG584" s="30">
        <f t="shared" si="6185"/>
        <v>0</v>
      </c>
      <c r="FH584" s="31">
        <f t="shared" si="6186"/>
        <v>0</v>
      </c>
      <c r="FI584" s="31">
        <f t="shared" si="6187"/>
        <v>0</v>
      </c>
      <c r="FJ584" s="31">
        <f t="shared" si="6188"/>
        <v>0</v>
      </c>
      <c r="FK584" s="31">
        <f t="shared" si="6189"/>
        <v>0</v>
      </c>
      <c r="FL584" s="31">
        <f t="shared" si="6190"/>
        <v>0</v>
      </c>
      <c r="FM584" s="31">
        <f t="shared" si="6191"/>
        <v>0</v>
      </c>
      <c r="FN584" s="31">
        <f t="shared" si="6192"/>
        <v>0</v>
      </c>
      <c r="FO584" s="31">
        <f t="shared" si="6193"/>
        <v>0</v>
      </c>
      <c r="FP584" s="31">
        <f t="shared" si="6194"/>
        <v>0</v>
      </c>
      <c r="FQ584" s="31">
        <f t="shared" si="6195"/>
        <v>0</v>
      </c>
      <c r="FR584" s="31"/>
      <c r="FS584" s="31">
        <f t="shared" si="6196"/>
        <v>0</v>
      </c>
      <c r="FT584" s="31">
        <f t="shared" si="6197"/>
        <v>0</v>
      </c>
      <c r="FU584" s="31">
        <f t="shared" si="6198"/>
        <v>0</v>
      </c>
      <c r="FV584" s="31">
        <f t="shared" si="6199"/>
        <v>0</v>
      </c>
      <c r="FW584" s="31">
        <f t="shared" si="6200"/>
        <v>0</v>
      </c>
      <c r="FX584" s="31">
        <f t="shared" si="6201"/>
        <v>0</v>
      </c>
      <c r="FY584" s="31">
        <f t="shared" si="6202"/>
        <v>0</v>
      </c>
      <c r="FZ584" s="31">
        <f t="shared" si="6203"/>
        <v>0</v>
      </c>
      <c r="GA584" s="31">
        <f t="shared" si="6204"/>
        <v>0</v>
      </c>
      <c r="GB584" s="31">
        <f t="shared" si="6205"/>
        <v>0</v>
      </c>
      <c r="GC584" s="31">
        <f t="shared" si="6206"/>
        <v>0</v>
      </c>
      <c r="GD584" s="31">
        <f t="shared" si="6207"/>
        <v>0</v>
      </c>
      <c r="GE584" s="97">
        <f t="shared" si="6208"/>
        <v>0</v>
      </c>
      <c r="GF584" s="98">
        <f t="shared" si="6209"/>
        <v>0</v>
      </c>
      <c r="GG584" s="31"/>
      <c r="GH584" s="31"/>
      <c r="GI584" s="31"/>
      <c r="GJ584" s="31"/>
      <c r="GL584" s="7"/>
      <c r="GM584" s="7"/>
      <c r="GN584" s="11"/>
      <c r="GO584" s="33"/>
      <c r="GP584" s="40"/>
      <c r="GR584" s="36"/>
    </row>
    <row r="585" spans="1:200" s="2" customFormat="1" ht="24.95" hidden="1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107">
        <f t="shared" si="6277"/>
        <v>0</v>
      </c>
      <c r="N585" s="62"/>
      <c r="O585" s="52"/>
      <c r="P585" s="62"/>
      <c r="Q585" s="52"/>
      <c r="R585" s="62"/>
      <c r="S585" s="52"/>
      <c r="T585" s="62"/>
      <c r="U585" s="52"/>
      <c r="V585" s="63"/>
      <c r="W585" s="52"/>
      <c r="X585" s="52"/>
      <c r="Y585" s="52"/>
      <c r="Z585" s="63"/>
      <c r="AA585" s="52"/>
      <c r="AB585" s="63"/>
      <c r="AC585" s="52"/>
      <c r="AD585" s="63"/>
      <c r="AE585" s="108"/>
      <c r="AF585" s="63"/>
      <c r="AG585" s="52"/>
      <c r="AH585" s="63"/>
      <c r="AI585" s="52"/>
      <c r="AJ585" s="63"/>
      <c r="AK585" s="52"/>
      <c r="AL585" s="63"/>
      <c r="AM585" s="52"/>
      <c r="AN585" s="63"/>
      <c r="AO585" s="52"/>
      <c r="AP585" s="63"/>
      <c r="AQ585" s="52"/>
      <c r="AR585" s="63"/>
      <c r="AS585" s="52"/>
      <c r="AT585" s="63"/>
      <c r="AU585" s="52"/>
      <c r="AV585" s="63"/>
      <c r="AW585" s="52"/>
      <c r="AX585" s="63"/>
      <c r="AY585" s="52"/>
      <c r="AZ585" s="63"/>
      <c r="BA585" s="52"/>
      <c r="BB585" s="63"/>
      <c r="BC585" s="52"/>
      <c r="BD585" s="63"/>
      <c r="BE585" s="52"/>
      <c r="BF585" s="52"/>
      <c r="BG585" s="52">
        <f t="shared" si="6137"/>
        <v>0</v>
      </c>
      <c r="BH585" s="52">
        <f t="shared" si="6138"/>
        <v>0</v>
      </c>
      <c r="BI585" s="31"/>
      <c r="BJ585" s="31"/>
      <c r="BK585" s="31"/>
      <c r="BL585" s="31"/>
      <c r="BM585" s="31"/>
      <c r="BN585" s="44" t="s">
        <v>130</v>
      </c>
      <c r="BO585" s="45" t="s">
        <v>111</v>
      </c>
      <c r="BP585" s="45" t="s">
        <v>112</v>
      </c>
      <c r="BQ585" s="45" t="s">
        <v>113</v>
      </c>
      <c r="BR585" s="45" t="s">
        <v>153</v>
      </c>
      <c r="BS585" s="45" t="s">
        <v>132</v>
      </c>
      <c r="BT585" s="45">
        <v>141</v>
      </c>
      <c r="BU585" s="45">
        <v>2</v>
      </c>
      <c r="BV585" s="45">
        <v>1</v>
      </c>
      <c r="BW585" s="45">
        <f t="shared" ref="BW585" si="6278">SUM(BV585)*2</f>
        <v>2</v>
      </c>
      <c r="BX585" s="104">
        <v>80</v>
      </c>
      <c r="BY585" s="99">
        <f t="shared" si="6139"/>
        <v>72</v>
      </c>
      <c r="BZ585" s="62"/>
      <c r="CA585" s="58">
        <f t="shared" ref="CA585" si="6279">SUM(BZ585)*BU585</f>
        <v>0</v>
      </c>
      <c r="CB585" s="62"/>
      <c r="CC585" s="58">
        <f t="shared" si="6141"/>
        <v>0</v>
      </c>
      <c r="CD585" s="62">
        <v>72</v>
      </c>
      <c r="CE585" s="58">
        <f t="shared" ref="CE585" si="6280">SUM(CD585)*BV585</f>
        <v>72</v>
      </c>
      <c r="CF585" s="62"/>
      <c r="CG585" s="52"/>
      <c r="CH585" s="63"/>
      <c r="CI585" s="52"/>
      <c r="CJ585" s="52"/>
      <c r="CK585" s="52"/>
      <c r="CL585" s="63"/>
      <c r="CM585" s="52"/>
      <c r="CN585" s="63"/>
      <c r="CO585" s="52"/>
      <c r="CP585" s="63"/>
      <c r="CQ585" s="108"/>
      <c r="CR585" s="63"/>
      <c r="CS585" s="52"/>
      <c r="CT585" s="63"/>
      <c r="CU585" s="52"/>
      <c r="CV585" s="63"/>
      <c r="CW585" s="52"/>
      <c r="CX585" s="63"/>
      <c r="CY585" s="52"/>
      <c r="CZ585" s="63"/>
      <c r="DA585" s="52"/>
      <c r="DB585" s="63"/>
      <c r="DC585" s="52"/>
      <c r="DD585" s="63"/>
      <c r="DE585" s="52"/>
      <c r="DF585" s="63"/>
      <c r="DG585" s="52"/>
      <c r="DH585" s="63"/>
      <c r="DI585" s="52"/>
      <c r="DJ585" s="63"/>
      <c r="DK585" s="52"/>
      <c r="DL585" s="63"/>
      <c r="DM585" s="52"/>
      <c r="DN585" s="63"/>
      <c r="DO585" s="52"/>
      <c r="DP585" s="63"/>
      <c r="DQ585" s="52"/>
      <c r="DR585" s="52"/>
      <c r="DS585" s="52">
        <f t="shared" si="6160"/>
        <v>72</v>
      </c>
      <c r="DT585" s="52">
        <f t="shared" si="6161"/>
        <v>72</v>
      </c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>
        <f t="shared" si="6228"/>
        <v>80</v>
      </c>
      <c r="EK585" s="31">
        <f t="shared" si="6229"/>
        <v>72</v>
      </c>
      <c r="EL585" s="31">
        <f t="shared" si="6230"/>
        <v>0</v>
      </c>
      <c r="EM585" s="30">
        <f t="shared" si="6165"/>
        <v>0</v>
      </c>
      <c r="EN585" s="31">
        <f t="shared" si="6166"/>
        <v>0</v>
      </c>
      <c r="EO585" s="31">
        <f t="shared" si="6167"/>
        <v>0</v>
      </c>
      <c r="EP585" s="31">
        <f t="shared" si="6168"/>
        <v>72</v>
      </c>
      <c r="EQ585" s="31">
        <f t="shared" si="6169"/>
        <v>72</v>
      </c>
      <c r="ER585" s="31">
        <f t="shared" si="6170"/>
        <v>0</v>
      </c>
      <c r="ES585" s="31">
        <f t="shared" si="6171"/>
        <v>0</v>
      </c>
      <c r="ET585" s="31">
        <f t="shared" si="6172"/>
        <v>0</v>
      </c>
      <c r="EU585" s="31">
        <f t="shared" si="6173"/>
        <v>0</v>
      </c>
      <c r="EV585" s="31">
        <f t="shared" si="6174"/>
        <v>0</v>
      </c>
      <c r="EW585" s="30">
        <f t="shared" si="6175"/>
        <v>0</v>
      </c>
      <c r="EX585" s="31">
        <f t="shared" si="6176"/>
        <v>0</v>
      </c>
      <c r="EY585" s="31">
        <f t="shared" si="6177"/>
        <v>0</v>
      </c>
      <c r="EZ585" s="31">
        <f t="shared" si="6178"/>
        <v>0</v>
      </c>
      <c r="FA585" s="31">
        <f t="shared" si="6179"/>
        <v>0</v>
      </c>
      <c r="FB585" s="31">
        <f t="shared" si="6180"/>
        <v>0</v>
      </c>
      <c r="FC585" s="31">
        <f t="shared" si="6181"/>
        <v>0</v>
      </c>
      <c r="FD585" s="31">
        <f t="shared" si="6182"/>
        <v>0</v>
      </c>
      <c r="FE585" s="31">
        <f t="shared" si="6183"/>
        <v>0</v>
      </c>
      <c r="FF585" s="31">
        <f t="shared" si="6184"/>
        <v>0</v>
      </c>
      <c r="FG585" s="30">
        <f t="shared" si="6185"/>
        <v>0</v>
      </c>
      <c r="FH585" s="31">
        <f t="shared" si="6186"/>
        <v>0</v>
      </c>
      <c r="FI585" s="31">
        <f t="shared" si="6187"/>
        <v>0</v>
      </c>
      <c r="FJ585" s="31">
        <f t="shared" si="6188"/>
        <v>0</v>
      </c>
      <c r="FK585" s="31">
        <f t="shared" si="6189"/>
        <v>0</v>
      </c>
      <c r="FL585" s="31">
        <f t="shared" si="6190"/>
        <v>0</v>
      </c>
      <c r="FM585" s="31">
        <f t="shared" si="6191"/>
        <v>0</v>
      </c>
      <c r="FN585" s="31">
        <f t="shared" si="6192"/>
        <v>0</v>
      </c>
      <c r="FO585" s="31">
        <f t="shared" si="6193"/>
        <v>0</v>
      </c>
      <c r="FP585" s="31">
        <f t="shared" si="6194"/>
        <v>0</v>
      </c>
      <c r="FQ585" s="31">
        <f t="shared" si="6195"/>
        <v>0</v>
      </c>
      <c r="FR585" s="31"/>
      <c r="FS585" s="31">
        <f t="shared" si="6196"/>
        <v>0</v>
      </c>
      <c r="FT585" s="31">
        <f t="shared" si="6197"/>
        <v>0</v>
      </c>
      <c r="FU585" s="31">
        <f t="shared" si="6198"/>
        <v>0</v>
      </c>
      <c r="FV585" s="31">
        <f t="shared" si="6199"/>
        <v>0</v>
      </c>
      <c r="FW585" s="31">
        <f t="shared" si="6200"/>
        <v>0</v>
      </c>
      <c r="FX585" s="31">
        <f t="shared" si="6201"/>
        <v>0</v>
      </c>
      <c r="FY585" s="31">
        <f t="shared" si="6202"/>
        <v>0</v>
      </c>
      <c r="FZ585" s="31">
        <f t="shared" si="6203"/>
        <v>0</v>
      </c>
      <c r="GA585" s="31">
        <f t="shared" si="6204"/>
        <v>0</v>
      </c>
      <c r="GB585" s="31">
        <f t="shared" si="6205"/>
        <v>0</v>
      </c>
      <c r="GC585" s="31">
        <f t="shared" si="6206"/>
        <v>0</v>
      </c>
      <c r="GD585" s="31">
        <f t="shared" si="6207"/>
        <v>0</v>
      </c>
      <c r="GE585" s="97">
        <f t="shared" si="6208"/>
        <v>72</v>
      </c>
      <c r="GF585" s="98">
        <f t="shared" si="6209"/>
        <v>72</v>
      </c>
      <c r="GG585" s="31"/>
      <c r="GH585" s="31"/>
      <c r="GI585" s="31"/>
      <c r="GJ585" s="31"/>
      <c r="GL585" s="7"/>
      <c r="GM585" s="7"/>
      <c r="GN585" s="11"/>
      <c r="GO585" s="33"/>
      <c r="GP585" s="40"/>
      <c r="GR585" s="36"/>
    </row>
    <row r="586" spans="1:200" s="2" customFormat="1" ht="24.95" hidden="1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107">
        <f t="shared" si="6277"/>
        <v>0</v>
      </c>
      <c r="N586" s="62"/>
      <c r="O586" s="52"/>
      <c r="P586" s="62"/>
      <c r="Q586" s="52"/>
      <c r="R586" s="62"/>
      <c r="S586" s="52"/>
      <c r="T586" s="62"/>
      <c r="U586" s="52"/>
      <c r="V586" s="63"/>
      <c r="W586" s="52"/>
      <c r="X586" s="52"/>
      <c r="Y586" s="52"/>
      <c r="Z586" s="63"/>
      <c r="AA586" s="52"/>
      <c r="AB586" s="63"/>
      <c r="AC586" s="52"/>
      <c r="AD586" s="63"/>
      <c r="AE586" s="108"/>
      <c r="AF586" s="63"/>
      <c r="AG586" s="52"/>
      <c r="AH586" s="63"/>
      <c r="AI586" s="52"/>
      <c r="AJ586" s="63"/>
      <c r="AK586" s="52"/>
      <c r="AL586" s="63"/>
      <c r="AM586" s="52"/>
      <c r="AN586" s="63"/>
      <c r="AO586" s="52"/>
      <c r="AP586" s="63"/>
      <c r="AQ586" s="52"/>
      <c r="AR586" s="63"/>
      <c r="AS586" s="52"/>
      <c r="AT586" s="63"/>
      <c r="AU586" s="52"/>
      <c r="AV586" s="63"/>
      <c r="AW586" s="52"/>
      <c r="AX586" s="63"/>
      <c r="AY586" s="52"/>
      <c r="AZ586" s="63"/>
      <c r="BA586" s="52"/>
      <c r="BB586" s="63"/>
      <c r="BC586" s="52"/>
      <c r="BD586" s="63"/>
      <c r="BE586" s="52"/>
      <c r="BF586" s="52"/>
      <c r="BG586" s="52">
        <f t="shared" si="6137"/>
        <v>0</v>
      </c>
      <c r="BH586" s="52">
        <f t="shared" si="6138"/>
        <v>0</v>
      </c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107">
        <f t="shared" ref="BY586:BY587" si="6281">SUM(BZ586+CB586+CF586+CH586+DD586*2)</f>
        <v>0</v>
      </c>
      <c r="BZ586" s="62"/>
      <c r="CA586" s="52"/>
      <c r="CB586" s="62"/>
      <c r="CC586" s="52"/>
      <c r="CD586" s="62"/>
      <c r="CE586" s="52"/>
      <c r="CF586" s="62"/>
      <c r="CG586" s="52"/>
      <c r="CH586" s="63"/>
      <c r="CI586" s="52"/>
      <c r="CJ586" s="52"/>
      <c r="CK586" s="52"/>
      <c r="CL586" s="63"/>
      <c r="CM586" s="52"/>
      <c r="CN586" s="63"/>
      <c r="CO586" s="52"/>
      <c r="CP586" s="63"/>
      <c r="CQ586" s="108"/>
      <c r="CR586" s="63"/>
      <c r="CS586" s="52"/>
      <c r="CT586" s="63"/>
      <c r="CU586" s="52"/>
      <c r="CV586" s="63"/>
      <c r="CW586" s="52"/>
      <c r="CX586" s="63"/>
      <c r="CY586" s="52"/>
      <c r="CZ586" s="63"/>
      <c r="DA586" s="52"/>
      <c r="DB586" s="63"/>
      <c r="DC586" s="52"/>
      <c r="DD586" s="63"/>
      <c r="DE586" s="52"/>
      <c r="DF586" s="63"/>
      <c r="DG586" s="52"/>
      <c r="DH586" s="63"/>
      <c r="DI586" s="52"/>
      <c r="DJ586" s="63"/>
      <c r="DK586" s="52"/>
      <c r="DL586" s="63"/>
      <c r="DM586" s="52"/>
      <c r="DN586" s="63"/>
      <c r="DO586" s="52"/>
      <c r="DP586" s="63"/>
      <c r="DQ586" s="52"/>
      <c r="DR586" s="52"/>
      <c r="DS586" s="52">
        <f t="shared" si="6160"/>
        <v>0</v>
      </c>
      <c r="DT586" s="52">
        <f t="shared" si="6161"/>
        <v>0</v>
      </c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>
        <f t="shared" si="6228"/>
        <v>0</v>
      </c>
      <c r="EK586" s="31">
        <f t="shared" si="6229"/>
        <v>0</v>
      </c>
      <c r="EL586" s="31">
        <f t="shared" si="6230"/>
        <v>0</v>
      </c>
      <c r="EM586" s="30">
        <f t="shared" si="6165"/>
        <v>0</v>
      </c>
      <c r="EN586" s="31">
        <f t="shared" si="6166"/>
        <v>0</v>
      </c>
      <c r="EO586" s="31">
        <f t="shared" si="6167"/>
        <v>0</v>
      </c>
      <c r="EP586" s="31">
        <f t="shared" si="6168"/>
        <v>0</v>
      </c>
      <c r="EQ586" s="31">
        <f t="shared" si="6169"/>
        <v>0</v>
      </c>
      <c r="ER586" s="31">
        <f t="shared" si="6170"/>
        <v>0</v>
      </c>
      <c r="ES586" s="31">
        <f t="shared" si="6171"/>
        <v>0</v>
      </c>
      <c r="ET586" s="31">
        <f t="shared" si="6172"/>
        <v>0</v>
      </c>
      <c r="EU586" s="31">
        <f t="shared" si="6173"/>
        <v>0</v>
      </c>
      <c r="EV586" s="31">
        <f t="shared" si="6174"/>
        <v>0</v>
      </c>
      <c r="EW586" s="30">
        <f t="shared" si="6175"/>
        <v>0</v>
      </c>
      <c r="EX586" s="31">
        <f t="shared" si="6176"/>
        <v>0</v>
      </c>
      <c r="EY586" s="31">
        <f t="shared" si="6177"/>
        <v>0</v>
      </c>
      <c r="EZ586" s="31">
        <f t="shared" si="6178"/>
        <v>0</v>
      </c>
      <c r="FA586" s="31">
        <f t="shared" si="6179"/>
        <v>0</v>
      </c>
      <c r="FB586" s="31">
        <f t="shared" si="6180"/>
        <v>0</v>
      </c>
      <c r="FC586" s="31">
        <f t="shared" si="6181"/>
        <v>0</v>
      </c>
      <c r="FD586" s="31">
        <f t="shared" si="6182"/>
        <v>0</v>
      </c>
      <c r="FE586" s="31">
        <f t="shared" si="6183"/>
        <v>0</v>
      </c>
      <c r="FF586" s="31">
        <f t="shared" si="6184"/>
        <v>0</v>
      </c>
      <c r="FG586" s="30">
        <f t="shared" si="6185"/>
        <v>0</v>
      </c>
      <c r="FH586" s="31">
        <f t="shared" si="6186"/>
        <v>0</v>
      </c>
      <c r="FI586" s="31">
        <f t="shared" si="6187"/>
        <v>0</v>
      </c>
      <c r="FJ586" s="31">
        <f t="shared" si="6188"/>
        <v>0</v>
      </c>
      <c r="FK586" s="31">
        <f t="shared" si="6189"/>
        <v>0</v>
      </c>
      <c r="FL586" s="31">
        <f t="shared" si="6190"/>
        <v>0</v>
      </c>
      <c r="FM586" s="31">
        <f t="shared" si="6191"/>
        <v>0</v>
      </c>
      <c r="FN586" s="31">
        <f t="shared" si="6192"/>
        <v>0</v>
      </c>
      <c r="FO586" s="31">
        <f t="shared" si="6193"/>
        <v>0</v>
      </c>
      <c r="FP586" s="31">
        <f t="shared" si="6194"/>
        <v>0</v>
      </c>
      <c r="FQ586" s="31">
        <f t="shared" si="6195"/>
        <v>0</v>
      </c>
      <c r="FR586" s="31"/>
      <c r="FS586" s="31">
        <f t="shared" si="6196"/>
        <v>0</v>
      </c>
      <c r="FT586" s="31">
        <f t="shared" si="6197"/>
        <v>0</v>
      </c>
      <c r="FU586" s="31">
        <f t="shared" si="6198"/>
        <v>0</v>
      </c>
      <c r="FV586" s="31">
        <f t="shared" si="6199"/>
        <v>0</v>
      </c>
      <c r="FW586" s="31">
        <f t="shared" si="6200"/>
        <v>0</v>
      </c>
      <c r="FX586" s="31">
        <f t="shared" si="6201"/>
        <v>0</v>
      </c>
      <c r="FY586" s="31">
        <f t="shared" si="6202"/>
        <v>0</v>
      </c>
      <c r="FZ586" s="31">
        <f t="shared" si="6203"/>
        <v>0</v>
      </c>
      <c r="GA586" s="31">
        <f t="shared" si="6204"/>
        <v>0</v>
      </c>
      <c r="GB586" s="31">
        <f t="shared" si="6205"/>
        <v>0</v>
      </c>
      <c r="GC586" s="31">
        <f t="shared" si="6206"/>
        <v>0</v>
      </c>
      <c r="GD586" s="31">
        <f t="shared" si="6207"/>
        <v>0</v>
      </c>
      <c r="GE586" s="97">
        <f t="shared" si="6208"/>
        <v>0</v>
      </c>
      <c r="GF586" s="98">
        <f t="shared" si="6209"/>
        <v>0</v>
      </c>
      <c r="GG586" s="31"/>
      <c r="GH586" s="31"/>
      <c r="GI586" s="31"/>
      <c r="GJ586" s="31"/>
      <c r="GL586" s="7"/>
      <c r="GM586" s="7"/>
      <c r="GN586" s="11"/>
      <c r="GO586" s="33"/>
      <c r="GP586" s="40"/>
      <c r="GR586" s="36"/>
    </row>
    <row r="587" spans="1:200" s="4" customFormat="1" ht="24.95" hidden="1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194">
        <f t="shared" si="6277"/>
        <v>0</v>
      </c>
      <c r="N587" s="195"/>
      <c r="O587" s="196"/>
      <c r="P587" s="195"/>
      <c r="Q587" s="196"/>
      <c r="R587" s="195"/>
      <c r="S587" s="196"/>
      <c r="T587" s="195"/>
      <c r="U587" s="196"/>
      <c r="V587" s="197"/>
      <c r="W587" s="196"/>
      <c r="X587" s="196"/>
      <c r="Y587" s="196"/>
      <c r="Z587" s="197"/>
      <c r="AA587" s="196"/>
      <c r="AB587" s="197"/>
      <c r="AC587" s="196"/>
      <c r="AD587" s="197"/>
      <c r="AE587" s="198"/>
      <c r="AF587" s="197"/>
      <c r="AG587" s="196"/>
      <c r="AH587" s="197"/>
      <c r="AI587" s="196"/>
      <c r="AJ587" s="197"/>
      <c r="AK587" s="196"/>
      <c r="AL587" s="197"/>
      <c r="AM587" s="196"/>
      <c r="AN587" s="197"/>
      <c r="AO587" s="196"/>
      <c r="AP587" s="197"/>
      <c r="AQ587" s="196"/>
      <c r="AR587" s="197"/>
      <c r="AS587" s="196"/>
      <c r="AT587" s="197"/>
      <c r="AU587" s="196"/>
      <c r="AV587" s="197"/>
      <c r="AW587" s="196"/>
      <c r="AX587" s="197"/>
      <c r="AY587" s="196"/>
      <c r="AZ587" s="197"/>
      <c r="BA587" s="196"/>
      <c r="BB587" s="197"/>
      <c r="BC587" s="196"/>
      <c r="BD587" s="197"/>
      <c r="BE587" s="196"/>
      <c r="BF587" s="196"/>
      <c r="BG587" s="196">
        <f t="shared" si="6137"/>
        <v>0</v>
      </c>
      <c r="BH587" s="196">
        <f t="shared" si="6138"/>
        <v>0</v>
      </c>
      <c r="BI587" s="88"/>
      <c r="BJ587" s="88"/>
      <c r="BK587" s="88"/>
      <c r="BL587" s="88"/>
      <c r="BM587" s="88"/>
      <c r="BN587" s="88"/>
      <c r="BO587" s="88"/>
      <c r="BP587" s="88"/>
      <c r="BQ587" s="88"/>
      <c r="BR587" s="88"/>
      <c r="BS587" s="88"/>
      <c r="BT587" s="88"/>
      <c r="BU587" s="88"/>
      <c r="BV587" s="88"/>
      <c r="BW587" s="88"/>
      <c r="BX587" s="88"/>
      <c r="BY587" s="194">
        <f t="shared" si="6281"/>
        <v>0</v>
      </c>
      <c r="BZ587" s="195"/>
      <c r="CA587" s="196"/>
      <c r="CB587" s="195"/>
      <c r="CC587" s="196"/>
      <c r="CD587" s="195"/>
      <c r="CE587" s="196"/>
      <c r="CF587" s="195"/>
      <c r="CG587" s="196"/>
      <c r="CH587" s="197"/>
      <c r="CI587" s="196"/>
      <c r="CJ587" s="196"/>
      <c r="CK587" s="196"/>
      <c r="CL587" s="197"/>
      <c r="CM587" s="196"/>
      <c r="CN587" s="197"/>
      <c r="CO587" s="196"/>
      <c r="CP587" s="197"/>
      <c r="CQ587" s="198"/>
      <c r="CR587" s="197"/>
      <c r="CS587" s="196"/>
      <c r="CT587" s="197"/>
      <c r="CU587" s="196"/>
      <c r="CV587" s="197"/>
      <c r="CW587" s="196"/>
      <c r="CX587" s="197"/>
      <c r="CY587" s="196"/>
      <c r="CZ587" s="197"/>
      <c r="DA587" s="196"/>
      <c r="DB587" s="197"/>
      <c r="DC587" s="196"/>
      <c r="DD587" s="197"/>
      <c r="DE587" s="196"/>
      <c r="DF587" s="197"/>
      <c r="DG587" s="196"/>
      <c r="DH587" s="197"/>
      <c r="DI587" s="196"/>
      <c r="DJ587" s="197"/>
      <c r="DK587" s="196"/>
      <c r="DL587" s="197"/>
      <c r="DM587" s="196"/>
      <c r="DN587" s="197"/>
      <c r="DO587" s="196"/>
      <c r="DP587" s="197"/>
      <c r="DQ587" s="196"/>
      <c r="DR587" s="196"/>
      <c r="DS587" s="196">
        <f t="shared" si="6160"/>
        <v>0</v>
      </c>
      <c r="DT587" s="196">
        <f t="shared" si="6161"/>
        <v>0</v>
      </c>
      <c r="DU587" s="88"/>
      <c r="DV587" s="88"/>
      <c r="DW587" s="88"/>
      <c r="DX587" s="88"/>
      <c r="DY587" s="88"/>
      <c r="DZ587" s="88"/>
      <c r="EA587" s="88"/>
      <c r="EB587" s="88"/>
      <c r="EC587" s="88"/>
      <c r="ED587" s="88"/>
      <c r="EE587" s="88"/>
      <c r="EF587" s="88"/>
      <c r="EG587" s="88"/>
      <c r="EH587" s="88"/>
      <c r="EI587" s="88"/>
      <c r="EJ587" s="88">
        <f t="shared" si="6228"/>
        <v>0</v>
      </c>
      <c r="EK587" s="88">
        <f t="shared" si="6229"/>
        <v>0</v>
      </c>
      <c r="EL587" s="88">
        <f t="shared" si="6230"/>
        <v>0</v>
      </c>
      <c r="EM587" s="199">
        <f t="shared" si="6165"/>
        <v>0</v>
      </c>
      <c r="EN587" s="88">
        <f t="shared" si="6166"/>
        <v>0</v>
      </c>
      <c r="EO587" s="88">
        <f t="shared" si="6167"/>
        <v>0</v>
      </c>
      <c r="EP587" s="88">
        <f t="shared" si="6168"/>
        <v>0</v>
      </c>
      <c r="EQ587" s="88">
        <f t="shared" si="6169"/>
        <v>0</v>
      </c>
      <c r="ER587" s="88">
        <f t="shared" si="6170"/>
        <v>0</v>
      </c>
      <c r="ES587" s="88">
        <f t="shared" si="6171"/>
        <v>0</v>
      </c>
      <c r="ET587" s="88">
        <f t="shared" si="6172"/>
        <v>0</v>
      </c>
      <c r="EU587" s="88">
        <f t="shared" si="6173"/>
        <v>0</v>
      </c>
      <c r="EV587" s="88">
        <f t="shared" si="6174"/>
        <v>0</v>
      </c>
      <c r="EW587" s="199">
        <f t="shared" si="6175"/>
        <v>0</v>
      </c>
      <c r="EX587" s="88">
        <f t="shared" si="6176"/>
        <v>0</v>
      </c>
      <c r="EY587" s="88">
        <f t="shared" si="6177"/>
        <v>0</v>
      </c>
      <c r="EZ587" s="88">
        <f t="shared" si="6178"/>
        <v>0</v>
      </c>
      <c r="FA587" s="88">
        <f t="shared" si="6179"/>
        <v>0</v>
      </c>
      <c r="FB587" s="88">
        <f t="shared" si="6180"/>
        <v>0</v>
      </c>
      <c r="FC587" s="88">
        <f t="shared" si="6181"/>
        <v>0</v>
      </c>
      <c r="FD587" s="88">
        <f t="shared" si="6182"/>
        <v>0</v>
      </c>
      <c r="FE587" s="88">
        <f t="shared" si="6183"/>
        <v>0</v>
      </c>
      <c r="FF587" s="88">
        <f t="shared" si="6184"/>
        <v>0</v>
      </c>
      <c r="FG587" s="199">
        <f t="shared" si="6185"/>
        <v>0</v>
      </c>
      <c r="FH587" s="88">
        <f t="shared" si="6186"/>
        <v>0</v>
      </c>
      <c r="FI587" s="88">
        <f t="shared" si="6187"/>
        <v>0</v>
      </c>
      <c r="FJ587" s="88">
        <f t="shared" si="6188"/>
        <v>0</v>
      </c>
      <c r="FK587" s="88">
        <f t="shared" si="6189"/>
        <v>0</v>
      </c>
      <c r="FL587" s="88">
        <f t="shared" si="6190"/>
        <v>0</v>
      </c>
      <c r="FM587" s="88">
        <f t="shared" si="6191"/>
        <v>0</v>
      </c>
      <c r="FN587" s="88">
        <f t="shared" si="6192"/>
        <v>0</v>
      </c>
      <c r="FO587" s="88">
        <f t="shared" si="6193"/>
        <v>0</v>
      </c>
      <c r="FP587" s="88">
        <f t="shared" si="6194"/>
        <v>0</v>
      </c>
      <c r="FQ587" s="88">
        <f t="shared" si="6195"/>
        <v>0</v>
      </c>
      <c r="FR587" s="88"/>
      <c r="FS587" s="88">
        <f t="shared" si="6196"/>
        <v>0</v>
      </c>
      <c r="FT587" s="88">
        <f t="shared" si="6197"/>
        <v>0</v>
      </c>
      <c r="FU587" s="88">
        <f t="shared" si="6198"/>
        <v>0</v>
      </c>
      <c r="FV587" s="88">
        <f t="shared" si="6199"/>
        <v>0</v>
      </c>
      <c r="FW587" s="88">
        <f t="shared" si="6200"/>
        <v>0</v>
      </c>
      <c r="FX587" s="88">
        <f t="shared" si="6201"/>
        <v>0</v>
      </c>
      <c r="FY587" s="88">
        <f t="shared" si="6202"/>
        <v>0</v>
      </c>
      <c r="FZ587" s="88">
        <f t="shared" si="6203"/>
        <v>0</v>
      </c>
      <c r="GA587" s="88">
        <f t="shared" si="6204"/>
        <v>0</v>
      </c>
      <c r="GB587" s="88">
        <f t="shared" si="6205"/>
        <v>0</v>
      </c>
      <c r="GC587" s="88">
        <f t="shared" si="6206"/>
        <v>0</v>
      </c>
      <c r="GD587" s="88">
        <f t="shared" si="6207"/>
        <v>0</v>
      </c>
      <c r="GE587" s="200">
        <f t="shared" si="6208"/>
        <v>0</v>
      </c>
      <c r="GF587" s="201">
        <f t="shared" si="6209"/>
        <v>0</v>
      </c>
      <c r="GG587" s="88"/>
      <c r="GH587" s="88"/>
      <c r="GI587" s="88"/>
      <c r="GJ587" s="88"/>
      <c r="GL587" s="202"/>
      <c r="GM587" s="202"/>
      <c r="GN587" s="203"/>
      <c r="GO587" s="204"/>
      <c r="GP587" s="216"/>
      <c r="GR587" s="206"/>
    </row>
    <row r="588" spans="1:200" s="273" customFormat="1" ht="24.95" customHeight="1" thickBot="1">
      <c r="A588" s="265">
        <v>39</v>
      </c>
      <c r="B588" s="266" t="s">
        <v>101</v>
      </c>
      <c r="C588" s="266" t="s">
        <v>91</v>
      </c>
      <c r="D588" s="265">
        <v>1</v>
      </c>
      <c r="E588" s="265"/>
      <c r="F588" s="265"/>
      <c r="G588" s="265"/>
      <c r="H588" s="265"/>
      <c r="I588" s="265"/>
      <c r="J588" s="265"/>
      <c r="K588" s="265"/>
      <c r="L588" s="265">
        <f>SUM(L589:L599)</f>
        <v>312</v>
      </c>
      <c r="M588" s="265">
        <f t="shared" ref="M588:Q588" si="6282">SUM(M589:M599)</f>
        <v>194</v>
      </c>
      <c r="N588" s="265">
        <f t="shared" si="6282"/>
        <v>8</v>
      </c>
      <c r="O588" s="268">
        <f>SUM(O589:O599)</f>
        <v>8</v>
      </c>
      <c r="P588" s="265">
        <f t="shared" si="6282"/>
        <v>0</v>
      </c>
      <c r="Q588" s="265">
        <f t="shared" si="6282"/>
        <v>0</v>
      </c>
      <c r="R588" s="265">
        <f t="shared" ref="R588:S588" si="6283">SUM(R589:R599)</f>
        <v>38</v>
      </c>
      <c r="S588" s="265">
        <f t="shared" si="6283"/>
        <v>38</v>
      </c>
      <c r="T588" s="265">
        <f t="shared" ref="T588:AC588" si="6284">SUM(T589:T599)</f>
        <v>148</v>
      </c>
      <c r="U588" s="265">
        <f t="shared" si="6284"/>
        <v>148</v>
      </c>
      <c r="V588" s="265">
        <f t="shared" si="6284"/>
        <v>0</v>
      </c>
      <c r="W588" s="265">
        <f t="shared" si="6284"/>
        <v>0</v>
      </c>
      <c r="X588" s="265">
        <f t="shared" si="6284"/>
        <v>0</v>
      </c>
      <c r="Y588" s="265">
        <f t="shared" si="6284"/>
        <v>8</v>
      </c>
      <c r="Z588" s="265">
        <f t="shared" si="6284"/>
        <v>0</v>
      </c>
      <c r="AA588" s="265">
        <f t="shared" si="6284"/>
        <v>0</v>
      </c>
      <c r="AB588" s="265">
        <f t="shared" si="6284"/>
        <v>0</v>
      </c>
      <c r="AC588" s="265">
        <f t="shared" si="6284"/>
        <v>0</v>
      </c>
      <c r="AD588" s="265">
        <f t="shared" ref="AD588:AS588" si="6285">SUM(AD589:AD599)</f>
        <v>0</v>
      </c>
      <c r="AE588" s="265">
        <f t="shared" si="6285"/>
        <v>0</v>
      </c>
      <c r="AF588" s="265">
        <f t="shared" si="6285"/>
        <v>0</v>
      </c>
      <c r="AG588" s="265">
        <f t="shared" si="6285"/>
        <v>0</v>
      </c>
      <c r="AH588" s="265">
        <f t="shared" si="6285"/>
        <v>0</v>
      </c>
      <c r="AI588" s="268">
        <f t="shared" si="6285"/>
        <v>0</v>
      </c>
      <c r="AJ588" s="265">
        <f t="shared" si="6285"/>
        <v>0</v>
      </c>
      <c r="AK588" s="265">
        <f t="shared" si="6285"/>
        <v>0</v>
      </c>
      <c r="AL588" s="265">
        <f t="shared" si="6285"/>
        <v>0</v>
      </c>
      <c r="AM588" s="265">
        <f t="shared" si="6285"/>
        <v>0</v>
      </c>
      <c r="AN588" s="265">
        <f t="shared" si="6285"/>
        <v>0</v>
      </c>
      <c r="AO588" s="265">
        <f t="shared" si="6285"/>
        <v>0</v>
      </c>
      <c r="AP588" s="265">
        <f t="shared" si="6285"/>
        <v>0</v>
      </c>
      <c r="AQ588" s="265">
        <f t="shared" si="6285"/>
        <v>0</v>
      </c>
      <c r="AR588" s="265">
        <f t="shared" si="6285"/>
        <v>5</v>
      </c>
      <c r="AS588" s="265">
        <f t="shared" si="6285"/>
        <v>30</v>
      </c>
      <c r="AT588" s="265">
        <f t="shared" ref="AT588:AU588" si="6286">SUM(AT589:AT599)</f>
        <v>0</v>
      </c>
      <c r="AU588" s="265">
        <f t="shared" si="6286"/>
        <v>0</v>
      </c>
      <c r="AV588" s="265">
        <f t="shared" ref="AV588:BH588" si="6287">SUM(AV589:AV599)</f>
        <v>0</v>
      </c>
      <c r="AW588" s="265">
        <f t="shared" si="6287"/>
        <v>0</v>
      </c>
      <c r="AX588" s="265">
        <f t="shared" si="6287"/>
        <v>0</v>
      </c>
      <c r="AY588" s="265">
        <f t="shared" si="6287"/>
        <v>0</v>
      </c>
      <c r="AZ588" s="265">
        <f t="shared" si="6287"/>
        <v>0</v>
      </c>
      <c r="BA588" s="265">
        <f t="shared" si="6287"/>
        <v>0</v>
      </c>
      <c r="BB588" s="265">
        <f t="shared" si="6287"/>
        <v>0</v>
      </c>
      <c r="BC588" s="265">
        <f t="shared" si="6287"/>
        <v>0</v>
      </c>
      <c r="BD588" s="265">
        <f t="shared" si="6287"/>
        <v>0</v>
      </c>
      <c r="BE588" s="265">
        <f t="shared" si="6287"/>
        <v>0</v>
      </c>
      <c r="BF588" s="265">
        <f t="shared" si="6287"/>
        <v>0</v>
      </c>
      <c r="BG588" s="268">
        <f t="shared" si="6287"/>
        <v>232</v>
      </c>
      <c r="BH588" s="268">
        <f t="shared" si="6287"/>
        <v>224</v>
      </c>
      <c r="BI588" s="265"/>
      <c r="BJ588" s="265"/>
      <c r="BK588" s="265"/>
      <c r="BL588" s="265"/>
      <c r="BM588" s="265">
        <v>39</v>
      </c>
      <c r="BN588" s="266" t="s">
        <v>101</v>
      </c>
      <c r="BO588" s="266" t="s">
        <v>91</v>
      </c>
      <c r="BP588" s="265">
        <v>1</v>
      </c>
      <c r="BQ588" s="265"/>
      <c r="BR588" s="265"/>
      <c r="BS588" s="265"/>
      <c r="BT588" s="265"/>
      <c r="BU588" s="265"/>
      <c r="BV588" s="265"/>
      <c r="BW588" s="265"/>
      <c r="BX588" s="265">
        <f t="shared" ref="BX588" si="6288">SUM(BX589:BX599)</f>
        <v>466</v>
      </c>
      <c r="BY588" s="265">
        <f t="shared" ref="BY588:CN588" si="6289">SUM(BY589:BY599)</f>
        <v>376</v>
      </c>
      <c r="BZ588" s="265">
        <f t="shared" si="6289"/>
        <v>8</v>
      </c>
      <c r="CA588" s="265">
        <f t="shared" si="6289"/>
        <v>8</v>
      </c>
      <c r="CB588" s="265">
        <f t="shared" si="6289"/>
        <v>0</v>
      </c>
      <c r="CC588" s="265">
        <f t="shared" si="6289"/>
        <v>0</v>
      </c>
      <c r="CD588" s="265">
        <f t="shared" si="6289"/>
        <v>62</v>
      </c>
      <c r="CE588" s="265">
        <f t="shared" si="6289"/>
        <v>62</v>
      </c>
      <c r="CF588" s="265">
        <f t="shared" si="6289"/>
        <v>306</v>
      </c>
      <c r="CG588" s="265">
        <f t="shared" si="6289"/>
        <v>306</v>
      </c>
      <c r="CH588" s="265">
        <f t="shared" si="6289"/>
        <v>0</v>
      </c>
      <c r="CI588" s="265">
        <f t="shared" si="6289"/>
        <v>0</v>
      </c>
      <c r="CJ588" s="265">
        <f t="shared" si="6289"/>
        <v>8</v>
      </c>
      <c r="CK588" s="265">
        <f t="shared" si="6289"/>
        <v>8</v>
      </c>
      <c r="CL588" s="265">
        <f t="shared" si="6289"/>
        <v>0</v>
      </c>
      <c r="CM588" s="265">
        <f t="shared" si="6289"/>
        <v>0</v>
      </c>
      <c r="CN588" s="265">
        <f t="shared" si="6289"/>
        <v>0</v>
      </c>
      <c r="CO588" s="265">
        <f t="shared" ref="CO588:DD588" si="6290">SUM(CO589:CO599)</f>
        <v>0</v>
      </c>
      <c r="CP588" s="265">
        <f t="shared" si="6290"/>
        <v>0</v>
      </c>
      <c r="CQ588" s="265">
        <f t="shared" si="6290"/>
        <v>0</v>
      </c>
      <c r="CR588" s="265">
        <f t="shared" si="6290"/>
        <v>0</v>
      </c>
      <c r="CS588" s="265">
        <f t="shared" si="6290"/>
        <v>0</v>
      </c>
      <c r="CT588" s="265">
        <f t="shared" si="6290"/>
        <v>0</v>
      </c>
      <c r="CU588" s="268">
        <f t="shared" si="6290"/>
        <v>0</v>
      </c>
      <c r="CV588" s="265">
        <f t="shared" si="6290"/>
        <v>0</v>
      </c>
      <c r="CW588" s="265">
        <f t="shared" si="6290"/>
        <v>0</v>
      </c>
      <c r="CX588" s="265">
        <f t="shared" si="6290"/>
        <v>0</v>
      </c>
      <c r="CY588" s="265">
        <f t="shared" si="6290"/>
        <v>0</v>
      </c>
      <c r="CZ588" s="265">
        <f t="shared" si="6290"/>
        <v>0</v>
      </c>
      <c r="DA588" s="265">
        <f t="shared" si="6290"/>
        <v>0</v>
      </c>
      <c r="DB588" s="265">
        <f t="shared" si="6290"/>
        <v>0</v>
      </c>
      <c r="DC588" s="265">
        <f t="shared" si="6290"/>
        <v>0</v>
      </c>
      <c r="DD588" s="265">
        <f t="shared" si="6290"/>
        <v>4</v>
      </c>
      <c r="DE588" s="265">
        <f t="shared" ref="DE588:DT588" si="6291">SUM(DE589:DE599)</f>
        <v>24</v>
      </c>
      <c r="DF588" s="265">
        <f t="shared" si="6291"/>
        <v>0</v>
      </c>
      <c r="DG588" s="265">
        <f t="shared" si="6291"/>
        <v>0</v>
      </c>
      <c r="DH588" s="265">
        <f t="shared" si="6291"/>
        <v>1</v>
      </c>
      <c r="DI588" s="265">
        <f t="shared" si="6291"/>
        <v>120</v>
      </c>
      <c r="DJ588" s="265">
        <f t="shared" si="6291"/>
        <v>3</v>
      </c>
      <c r="DK588" s="265">
        <f t="shared" si="6291"/>
        <v>24</v>
      </c>
      <c r="DL588" s="265">
        <f t="shared" si="6291"/>
        <v>0</v>
      </c>
      <c r="DM588" s="265">
        <f t="shared" si="6291"/>
        <v>0</v>
      </c>
      <c r="DN588" s="265">
        <f t="shared" si="6291"/>
        <v>0</v>
      </c>
      <c r="DO588" s="265">
        <f t="shared" si="6291"/>
        <v>0</v>
      </c>
      <c r="DP588" s="265">
        <f t="shared" si="6291"/>
        <v>0</v>
      </c>
      <c r="DQ588" s="265">
        <f t="shared" si="6291"/>
        <v>0</v>
      </c>
      <c r="DR588" s="265">
        <f t="shared" si="6291"/>
        <v>0</v>
      </c>
      <c r="DS588" s="268">
        <f t="shared" si="6291"/>
        <v>560</v>
      </c>
      <c r="DT588" s="268">
        <f t="shared" si="6291"/>
        <v>552</v>
      </c>
      <c r="DU588" s="265"/>
      <c r="DV588" s="265"/>
      <c r="DW588" s="265"/>
      <c r="DX588" s="265"/>
      <c r="DY588" s="265">
        <v>39</v>
      </c>
      <c r="DZ588" s="266" t="s">
        <v>101</v>
      </c>
      <c r="EA588" s="266" t="s">
        <v>91</v>
      </c>
      <c r="EB588" s="265">
        <v>1</v>
      </c>
      <c r="EC588" s="265"/>
      <c r="ED588" s="265"/>
      <c r="EE588" s="265"/>
      <c r="EF588" s="265"/>
      <c r="EG588" s="265"/>
      <c r="EH588" s="265"/>
      <c r="EI588" s="265"/>
      <c r="EJ588" s="265">
        <f>SUM(EJ589:EJ599)</f>
        <v>710</v>
      </c>
      <c r="EK588" s="265">
        <f t="shared" ref="EK588:EZ588" si="6292">SUM(EK589:EK599)</f>
        <v>570</v>
      </c>
      <c r="EL588" s="265">
        <f t="shared" si="6292"/>
        <v>24</v>
      </c>
      <c r="EM588" s="265">
        <f t="shared" si="6292"/>
        <v>16</v>
      </c>
      <c r="EN588" s="265">
        <f t="shared" si="6292"/>
        <v>0</v>
      </c>
      <c r="EO588" s="265">
        <f t="shared" si="6292"/>
        <v>0</v>
      </c>
      <c r="EP588" s="265">
        <f t="shared" si="6292"/>
        <v>100</v>
      </c>
      <c r="EQ588" s="265">
        <f t="shared" si="6292"/>
        <v>100</v>
      </c>
      <c r="ER588" s="265">
        <f t="shared" si="6292"/>
        <v>454</v>
      </c>
      <c r="ES588" s="265">
        <f t="shared" si="6292"/>
        <v>454</v>
      </c>
      <c r="ET588" s="265">
        <f t="shared" si="6292"/>
        <v>0</v>
      </c>
      <c r="EU588" s="265">
        <f t="shared" si="6292"/>
        <v>0</v>
      </c>
      <c r="EV588" s="265">
        <f t="shared" si="6292"/>
        <v>8</v>
      </c>
      <c r="EW588" s="268">
        <f t="shared" si="6292"/>
        <v>16</v>
      </c>
      <c r="EX588" s="265">
        <f t="shared" si="6292"/>
        <v>0</v>
      </c>
      <c r="EY588" s="265">
        <f t="shared" si="6292"/>
        <v>0</v>
      </c>
      <c r="EZ588" s="265">
        <f t="shared" si="6292"/>
        <v>0</v>
      </c>
      <c r="FA588" s="265">
        <f t="shared" ref="FA588:FQ588" si="6293">SUM(FA589:FA599)</f>
        <v>0</v>
      </c>
      <c r="FB588" s="265">
        <f t="shared" si="6293"/>
        <v>0</v>
      </c>
      <c r="FC588" s="265">
        <f t="shared" si="6293"/>
        <v>0</v>
      </c>
      <c r="FD588" s="265">
        <f t="shared" si="6293"/>
        <v>0</v>
      </c>
      <c r="FE588" s="265">
        <f t="shared" si="6293"/>
        <v>0</v>
      </c>
      <c r="FF588" s="265">
        <f t="shared" si="6293"/>
        <v>0</v>
      </c>
      <c r="FG588" s="268">
        <f t="shared" si="6293"/>
        <v>0</v>
      </c>
      <c r="FH588" s="265">
        <f t="shared" si="6293"/>
        <v>0</v>
      </c>
      <c r="FI588" s="265">
        <f t="shared" si="6293"/>
        <v>0</v>
      </c>
      <c r="FJ588" s="265">
        <f t="shared" si="6293"/>
        <v>0</v>
      </c>
      <c r="FK588" s="265">
        <f t="shared" si="6293"/>
        <v>0</v>
      </c>
      <c r="FL588" s="265">
        <f t="shared" si="6293"/>
        <v>0</v>
      </c>
      <c r="FM588" s="265">
        <f t="shared" si="6293"/>
        <v>0</v>
      </c>
      <c r="FN588" s="265">
        <f t="shared" si="6293"/>
        <v>0</v>
      </c>
      <c r="FO588" s="265">
        <f t="shared" si="6293"/>
        <v>0</v>
      </c>
      <c r="FP588" s="265">
        <f t="shared" si="6293"/>
        <v>9</v>
      </c>
      <c r="FQ588" s="265">
        <f t="shared" si="6293"/>
        <v>54</v>
      </c>
      <c r="FR588" s="265"/>
      <c r="FS588" s="265">
        <f t="shared" ref="FS588:GF588" si="6294">SUM(FS589:FS599)</f>
        <v>0</v>
      </c>
      <c r="FT588" s="265">
        <f t="shared" si="6294"/>
        <v>1</v>
      </c>
      <c r="FU588" s="265">
        <f t="shared" si="6294"/>
        <v>120</v>
      </c>
      <c r="FV588" s="265">
        <f t="shared" si="6294"/>
        <v>3</v>
      </c>
      <c r="FW588" s="265">
        <f t="shared" si="6294"/>
        <v>24</v>
      </c>
      <c r="FX588" s="265">
        <f t="shared" si="6294"/>
        <v>0</v>
      </c>
      <c r="FY588" s="265">
        <f t="shared" si="6294"/>
        <v>0</v>
      </c>
      <c r="FZ588" s="265">
        <f t="shared" si="6294"/>
        <v>0</v>
      </c>
      <c r="GA588" s="265">
        <f t="shared" si="6294"/>
        <v>0</v>
      </c>
      <c r="GB588" s="265">
        <f t="shared" si="6294"/>
        <v>0</v>
      </c>
      <c r="GC588" s="265">
        <f t="shared" si="6294"/>
        <v>0</v>
      </c>
      <c r="GD588" s="265">
        <f t="shared" si="6294"/>
        <v>0</v>
      </c>
      <c r="GE588" s="271">
        <f t="shared" si="6294"/>
        <v>792</v>
      </c>
      <c r="GF588" s="272">
        <f t="shared" si="6294"/>
        <v>776</v>
      </c>
      <c r="GG588" s="265"/>
      <c r="GH588" s="265"/>
      <c r="GI588" s="265"/>
      <c r="GJ588" s="265"/>
      <c r="GL588" s="274"/>
      <c r="GM588" s="274"/>
      <c r="GN588" s="278"/>
      <c r="GO588" s="278"/>
      <c r="GP588" s="279"/>
      <c r="GR588" s="276"/>
    </row>
    <row r="589" spans="1:200" s="6" customFormat="1" ht="24.95" hidden="1" customHeight="1">
      <c r="A589" s="80"/>
      <c r="B589" s="227" t="s">
        <v>110</v>
      </c>
      <c r="C589" s="251" t="s">
        <v>158</v>
      </c>
      <c r="D589" s="228" t="s">
        <v>112</v>
      </c>
      <c r="E589" s="228" t="s">
        <v>159</v>
      </c>
      <c r="F589" s="228">
        <v>228</v>
      </c>
      <c r="G589" s="228">
        <v>3</v>
      </c>
      <c r="H589" s="228">
        <v>55</v>
      </c>
      <c r="I589" s="228">
        <v>1</v>
      </c>
      <c r="J589" s="228">
        <v>1</v>
      </c>
      <c r="K589" s="228">
        <v>1</v>
      </c>
      <c r="L589" s="227">
        <v>38</v>
      </c>
      <c r="M589" s="229">
        <f t="shared" ref="M589:M593" si="6295">SUM(N589+P589+R589+T589+V589)</f>
        <v>38</v>
      </c>
      <c r="N589" s="230"/>
      <c r="O589" s="231">
        <f t="shared" ref="O589:O591" si="6296">SUM(N589)*I589</f>
        <v>0</v>
      </c>
      <c r="P589" s="230"/>
      <c r="Q589" s="231">
        <f t="shared" ref="Q589:Q591" si="6297">J589*P589</f>
        <v>0</v>
      </c>
      <c r="R589" s="230"/>
      <c r="S589" s="231">
        <f t="shared" ref="S589:S591" si="6298">SUM(R589)*J589</f>
        <v>0</v>
      </c>
      <c r="T589" s="230">
        <v>38</v>
      </c>
      <c r="U589" s="231">
        <f t="shared" ref="U589:U591" si="6299">SUM(T589)*K589</f>
        <v>38</v>
      </c>
      <c r="V589" s="230"/>
      <c r="W589" s="231">
        <f t="shared" ref="W589:W591" si="6300">SUM(V589)*J589*5</f>
        <v>0</v>
      </c>
      <c r="X589" s="232">
        <f t="shared" ref="X589:X592" si="6301">SUM(K589*AX589*2+K589*AZ589*2)</f>
        <v>0</v>
      </c>
      <c r="Y589" s="232">
        <v>2</v>
      </c>
      <c r="Z589" s="230"/>
      <c r="AA589" s="231"/>
      <c r="AB589" s="230"/>
      <c r="AC589" s="232">
        <f t="shared" ref="AC589:AC592" si="6302">SUM(AB589)*3*H589/5</f>
        <v>0</v>
      </c>
      <c r="AD589" s="230"/>
      <c r="AE589" s="233">
        <f t="shared" ref="AE589:AE593" si="6303">SUM(AD589*H589*(30+4))</f>
        <v>0</v>
      </c>
      <c r="AF589" s="230"/>
      <c r="AG589" s="234">
        <f t="shared" ref="AG589:AG595" si="6304">SUM(AF589*H589*3)</f>
        <v>0</v>
      </c>
      <c r="AH589" s="230"/>
      <c r="AI589" s="232">
        <f t="shared" ref="AI589:AI595" si="6305">SUM(AH589*H589/3)</f>
        <v>0</v>
      </c>
      <c r="AJ589" s="230"/>
      <c r="AK589" s="232">
        <f t="shared" ref="AK589:AK593" si="6306">SUM(AJ589*H589*2/3)</f>
        <v>0</v>
      </c>
      <c r="AL589" s="230"/>
      <c r="AM589" s="231">
        <f t="shared" ref="AM589:AM591" si="6307">SUM(AL589*H589)</f>
        <v>0</v>
      </c>
      <c r="AN589" s="230"/>
      <c r="AO589" s="231">
        <f t="shared" ref="AO589:AO595" si="6308">SUM(AN589*J589)</f>
        <v>0</v>
      </c>
      <c r="AP589" s="230"/>
      <c r="AQ589" s="232">
        <f t="shared" ref="AQ589:AQ595" si="6309">SUM(AP589*H589*2)</f>
        <v>0</v>
      </c>
      <c r="AR589" s="230">
        <v>1</v>
      </c>
      <c r="AS589" s="232">
        <f>AR589*K589*6</f>
        <v>6</v>
      </c>
      <c r="AT589" s="230"/>
      <c r="AU589" s="232">
        <f t="shared" ref="AU589:AU594" si="6310">AT589*H589/3</f>
        <v>0</v>
      </c>
      <c r="AV589" s="230"/>
      <c r="AW589" s="234">
        <f t="shared" ref="AW589:AW594" si="6311">SUM(AV589*H589/3)</f>
        <v>0</v>
      </c>
      <c r="AX589" s="230"/>
      <c r="AY589" s="232">
        <f t="shared" ref="AY589:AY591" si="6312">SUM(J589*AX589*8*2)</f>
        <v>0</v>
      </c>
      <c r="AZ589" s="230"/>
      <c r="BA589" s="232">
        <f t="shared" ref="BA589:BA593" si="6313">SUM(AZ589*K589*5*6)</f>
        <v>0</v>
      </c>
      <c r="BB589" s="230"/>
      <c r="BC589" s="232">
        <f t="shared" ref="BC589:BC593" si="6314">SUM(BB589*K589*4*6)</f>
        <v>0</v>
      </c>
      <c r="BD589" s="248"/>
      <c r="BE589" s="234"/>
      <c r="BF589" s="234"/>
      <c r="BG589" s="234">
        <f t="shared" ref="BG589:BG599" si="6315">SUM(AO589+BE589+BC589+BA589+AY589+AW589+AS589+AQ589+AK589+AM589+AI589+AG589+AE589+AC589+AA589+Y589+X589+W589+U589+Q589+O589+S589+AU589)</f>
        <v>46</v>
      </c>
      <c r="BH589" s="234">
        <f t="shared" ref="BH589:BH599" si="6316">SUM(O589+Q589+U589+W589+X589+AS589+AW589+AY589+BA589+BC589+S589+AQ589)</f>
        <v>44</v>
      </c>
      <c r="BI589" s="227"/>
      <c r="BJ589" s="227"/>
      <c r="BK589" s="227"/>
      <c r="BL589" s="227"/>
      <c r="BM589" s="80"/>
      <c r="BN589" s="227" t="s">
        <v>110</v>
      </c>
      <c r="BO589" s="251" t="s">
        <v>158</v>
      </c>
      <c r="BP589" s="228" t="s">
        <v>112</v>
      </c>
      <c r="BQ589" s="228" t="s">
        <v>159</v>
      </c>
      <c r="BR589" s="228">
        <v>228</v>
      </c>
      <c r="BS589" s="228">
        <v>4</v>
      </c>
      <c r="BT589" s="228">
        <v>55</v>
      </c>
      <c r="BU589" s="228">
        <v>1</v>
      </c>
      <c r="BV589" s="228">
        <v>1</v>
      </c>
      <c r="BW589" s="228">
        <v>1</v>
      </c>
      <c r="BX589" s="227">
        <v>60</v>
      </c>
      <c r="BY589" s="229">
        <f t="shared" ref="BY589:BY596" si="6317">SUM(BZ589+CB589+CD589+CF589+CH589)</f>
        <v>60</v>
      </c>
      <c r="BZ589" s="230"/>
      <c r="CA589" s="231">
        <f t="shared" ref="CA589:CA591" si="6318">SUM(BZ589)*BU589</f>
        <v>0</v>
      </c>
      <c r="CB589" s="230"/>
      <c r="CC589" s="231">
        <f t="shared" ref="CC589:CC592" si="6319">BV589*CB589</f>
        <v>0</v>
      </c>
      <c r="CD589" s="230"/>
      <c r="CE589" s="231">
        <f t="shared" ref="CE589:CE591" si="6320">SUM(CD589)*BV589</f>
        <v>0</v>
      </c>
      <c r="CF589" s="230">
        <v>60</v>
      </c>
      <c r="CG589" s="231">
        <f t="shared" ref="CG589:CG591" si="6321">SUM(CF589)*BW589</f>
        <v>60</v>
      </c>
      <c r="CH589" s="230"/>
      <c r="CI589" s="231">
        <f t="shared" ref="CI589:CI592" si="6322">SUM(CH589)*BV589*5</f>
        <v>0</v>
      </c>
      <c r="CJ589" s="232">
        <f t="shared" ref="CJ589:CJ591" si="6323">SUM(BW589*DJ589*2+BW589*DL589*2)</f>
        <v>0</v>
      </c>
      <c r="CK589" s="232">
        <v>2</v>
      </c>
      <c r="CL589" s="230"/>
      <c r="CM589" s="231"/>
      <c r="CN589" s="230"/>
      <c r="CO589" s="232">
        <f t="shared" ref="CO589:CO591" si="6324">SUM(CN589)*3*BT589/5</f>
        <v>0</v>
      </c>
      <c r="CP589" s="230"/>
      <c r="CQ589" s="233">
        <f t="shared" ref="CQ589:CQ592" si="6325">SUM(CP589*BT589*(30+4))</f>
        <v>0</v>
      </c>
      <c r="CR589" s="230"/>
      <c r="CS589" s="234">
        <f t="shared" ref="CS589:CS592" si="6326">SUM(CR589*BT589*3)</f>
        <v>0</v>
      </c>
      <c r="CT589" s="230"/>
      <c r="CU589" s="232">
        <f t="shared" ref="CU589:CU592" si="6327">SUM(CT589*BT589/3)</f>
        <v>0</v>
      </c>
      <c r="CV589" s="230"/>
      <c r="CW589" s="232">
        <f t="shared" ref="CW589:CW592" si="6328">SUM(CV589*BT589*2/3)</f>
        <v>0</v>
      </c>
      <c r="CX589" s="230"/>
      <c r="CY589" s="231">
        <f t="shared" ref="CY589:CY591" si="6329">SUM(CX589*BT589)</f>
        <v>0</v>
      </c>
      <c r="CZ589" s="230"/>
      <c r="DA589" s="231">
        <f t="shared" ref="DA589:DA591" si="6330">SUM(CZ589*BV589)</f>
        <v>0</v>
      </c>
      <c r="DB589" s="230"/>
      <c r="DC589" s="232">
        <f t="shared" ref="DC589:DC592" si="6331">SUM(DB589*BT589*2)</f>
        <v>0</v>
      </c>
      <c r="DD589" s="230">
        <v>1</v>
      </c>
      <c r="DE589" s="232">
        <f>DD589*BW589*6</f>
        <v>6</v>
      </c>
      <c r="DF589" s="230"/>
      <c r="DG589" s="232">
        <f t="shared" ref="DG589:DG592" si="6332">DF589*BT589/3</f>
        <v>0</v>
      </c>
      <c r="DH589" s="230"/>
      <c r="DI589" s="234">
        <f t="shared" ref="DI589:DI592" si="6333">SUM(DH589*BT589/3)</f>
        <v>0</v>
      </c>
      <c r="DJ589" s="230"/>
      <c r="DK589" s="232">
        <f>SUM(BV589*DJ589*8*2)</f>
        <v>0</v>
      </c>
      <c r="DL589" s="230"/>
      <c r="DM589" s="232">
        <f t="shared" ref="DM589:DM592" si="6334">SUM(DL589*BW589*5*6)</f>
        <v>0</v>
      </c>
      <c r="DN589" s="230"/>
      <c r="DO589" s="232">
        <f t="shared" ref="DO589:DO592" si="6335">SUM(DN589*BW589*4*6)</f>
        <v>0</v>
      </c>
      <c r="DP589" s="248"/>
      <c r="DQ589" s="234"/>
      <c r="DR589" s="234"/>
      <c r="DS589" s="234">
        <f t="shared" ref="DS589:DS599" si="6336">SUM(DA589+DQ589+DO589+DM589+DK589+DI589+DE589+DC589+CW589+CY589+CU589+CS589+CQ589+CO589+CM589+CK589+CJ589+CI589+CG589+CC589+CA589+CE589+DG589)</f>
        <v>68</v>
      </c>
      <c r="DT589" s="234">
        <f t="shared" ref="DT589:DT599" si="6337">SUM(CA589+CC589+CG589+CI589+CJ589+DE589+DI589+DK589+DM589+DO589+CE589+DC589)</f>
        <v>66</v>
      </c>
      <c r="DU589" s="80"/>
      <c r="DV589" s="80"/>
      <c r="DW589" s="80"/>
      <c r="DX589" s="80"/>
      <c r="DY589" s="80"/>
      <c r="DZ589" s="234"/>
      <c r="EA589" s="236"/>
      <c r="EB589" s="236"/>
      <c r="EC589" s="80"/>
      <c r="ED589" s="80"/>
      <c r="EE589" s="80"/>
      <c r="EF589" s="80"/>
      <c r="EG589" s="80"/>
      <c r="EH589" s="80"/>
      <c r="EI589" s="80"/>
      <c r="EJ589" s="80">
        <f t="shared" ref="EJ589:EJ597" si="6338">SUM(L589+BX589)</f>
        <v>98</v>
      </c>
      <c r="EK589" s="80">
        <f t="shared" ref="EK589:EK597" si="6339">SUM(M589+BY589)</f>
        <v>98</v>
      </c>
      <c r="EL589" s="80">
        <f t="shared" ref="EL589:EL594" si="6340">SUM(N589+BZ589)</f>
        <v>0</v>
      </c>
      <c r="EM589" s="237">
        <f t="shared" ref="EM589:EM599" si="6341">SUM(O589+CA589)</f>
        <v>0</v>
      </c>
      <c r="EN589" s="80">
        <f t="shared" ref="EN589:EN599" si="6342">SUM(P589+CB589)</f>
        <v>0</v>
      </c>
      <c r="EO589" s="80">
        <f t="shared" ref="EO589:EO599" si="6343">SUM(Q589+CC589)</f>
        <v>0</v>
      </c>
      <c r="EP589" s="80">
        <f t="shared" ref="EP589:EP599" si="6344">SUM(R589+CD589)</f>
        <v>0</v>
      </c>
      <c r="EQ589" s="80">
        <f t="shared" ref="EQ589:EQ599" si="6345">SUM(S589+CE589)</f>
        <v>0</v>
      </c>
      <c r="ER589" s="80">
        <f t="shared" ref="ER589:ER599" si="6346">SUM(T589+CF589)</f>
        <v>98</v>
      </c>
      <c r="ES589" s="80">
        <f t="shared" ref="ES589:ES599" si="6347">SUM(U589+CG589)</f>
        <v>98</v>
      </c>
      <c r="ET589" s="80">
        <f t="shared" ref="ET589:ET599" si="6348">SUM(V589+CH589)</f>
        <v>0</v>
      </c>
      <c r="EU589" s="80">
        <f t="shared" ref="EU589:EU599" si="6349">SUM(W589+CI589)</f>
        <v>0</v>
      </c>
      <c r="EV589" s="80">
        <f t="shared" ref="EV589:EV599" si="6350">SUM(X589+CJ589)</f>
        <v>0</v>
      </c>
      <c r="EW589" s="237">
        <f t="shared" ref="EW589:EW599" si="6351">SUM(Y589+CK589)</f>
        <v>4</v>
      </c>
      <c r="EX589" s="80">
        <f t="shared" ref="EX589:EX599" si="6352">SUM(Z589+CL589)</f>
        <v>0</v>
      </c>
      <c r="EY589" s="80">
        <f t="shared" ref="EY589:EY599" si="6353">SUM(AA589+CM589)</f>
        <v>0</v>
      </c>
      <c r="EZ589" s="80">
        <f t="shared" ref="EZ589:EZ599" si="6354">SUM(AB589+CN589)</f>
        <v>0</v>
      </c>
      <c r="FA589" s="80">
        <f t="shared" ref="FA589:FA599" si="6355">SUM(AC589+CO589)</f>
        <v>0</v>
      </c>
      <c r="FB589" s="80">
        <f t="shared" ref="FB589:FB599" si="6356">SUM(AD589+CP589)</f>
        <v>0</v>
      </c>
      <c r="FC589" s="80">
        <f t="shared" ref="FC589:FC599" si="6357">SUM(AE589+CQ589)</f>
        <v>0</v>
      </c>
      <c r="FD589" s="80">
        <f t="shared" ref="FD589:FD599" si="6358">SUM(AF589+CR589)</f>
        <v>0</v>
      </c>
      <c r="FE589" s="80">
        <f t="shared" ref="FE589:FE599" si="6359">SUM(AG589+CS589)</f>
        <v>0</v>
      </c>
      <c r="FF589" s="80">
        <f t="shared" ref="FF589:FF599" si="6360">SUM(AH589+CT589)</f>
        <v>0</v>
      </c>
      <c r="FG589" s="237">
        <f t="shared" ref="FG589:FG599" si="6361">SUM(AI589+CU589)</f>
        <v>0</v>
      </c>
      <c r="FH589" s="80">
        <f t="shared" ref="FH589:FH599" si="6362">SUM(AJ589+CV589)</f>
        <v>0</v>
      </c>
      <c r="FI589" s="80">
        <f t="shared" ref="FI589:FI599" si="6363">SUM(AK589+CW589)</f>
        <v>0</v>
      </c>
      <c r="FJ589" s="80">
        <f t="shared" ref="FJ589:FJ599" si="6364">SUM(AL589+CX589)</f>
        <v>0</v>
      </c>
      <c r="FK589" s="80">
        <f t="shared" ref="FK589:FK599" si="6365">SUM(AM589+CY589)</f>
        <v>0</v>
      </c>
      <c r="FL589" s="80">
        <f t="shared" ref="FL589:FL599" si="6366">SUM(AN589+CZ589)</f>
        <v>0</v>
      </c>
      <c r="FM589" s="80">
        <f t="shared" ref="FM589:FM599" si="6367">SUM(AO589+DA589)</f>
        <v>0</v>
      </c>
      <c r="FN589" s="80">
        <f t="shared" ref="FN589:FN599" si="6368">SUM(AP589+DB589)</f>
        <v>0</v>
      </c>
      <c r="FO589" s="80">
        <f t="shared" ref="FO589:FO599" si="6369">SUM(AQ589+DC589)</f>
        <v>0</v>
      </c>
      <c r="FP589" s="80">
        <f t="shared" ref="FP589:FP599" si="6370">SUM(AR589+DD589)</f>
        <v>2</v>
      </c>
      <c r="FQ589" s="80">
        <f t="shared" ref="FQ589:FQ599" si="6371">SUM(AS589+DE589)</f>
        <v>12</v>
      </c>
      <c r="FR589" s="80"/>
      <c r="FS589" s="80">
        <f t="shared" ref="FS589:FS599" si="6372">SUM(AU589+DG589)</f>
        <v>0</v>
      </c>
      <c r="FT589" s="80">
        <f t="shared" ref="FT589:FT599" si="6373">SUM(AV589+DH589)</f>
        <v>0</v>
      </c>
      <c r="FU589" s="80">
        <f t="shared" ref="FU589:FU599" si="6374">SUM(AW589+DI589)</f>
        <v>0</v>
      </c>
      <c r="FV589" s="80">
        <f t="shared" ref="FV589:FV599" si="6375">SUM(AX589+DJ589)</f>
        <v>0</v>
      </c>
      <c r="FW589" s="80">
        <f t="shared" ref="FW589:FW599" si="6376">SUM(AY589+DK589)</f>
        <v>0</v>
      </c>
      <c r="FX589" s="80">
        <f t="shared" ref="FX589:FX599" si="6377">SUM(AZ589+DL589)</f>
        <v>0</v>
      </c>
      <c r="FY589" s="80">
        <f t="shared" ref="FY589:FY599" si="6378">SUM(BA589+DM589)</f>
        <v>0</v>
      </c>
      <c r="FZ589" s="80">
        <f t="shared" ref="FZ589:FZ599" si="6379">SUM(BB589+DN589)</f>
        <v>0</v>
      </c>
      <c r="GA589" s="80">
        <f t="shared" ref="GA589:GA599" si="6380">SUM(BC589+DO589)</f>
        <v>0</v>
      </c>
      <c r="GB589" s="80">
        <f t="shared" ref="GB589:GB599" si="6381">SUM(BD589+DP589)</f>
        <v>0</v>
      </c>
      <c r="GC589" s="80">
        <f t="shared" ref="GC589:GC599" si="6382">SUM(BE589+DQ589)</f>
        <v>0</v>
      </c>
      <c r="GD589" s="80">
        <f t="shared" ref="GD589:GD599" si="6383">SUM(BF589+DR589)</f>
        <v>0</v>
      </c>
      <c r="GE589" s="238">
        <f t="shared" ref="GE589:GE599" si="6384">SUM(BG589+DS589)</f>
        <v>114</v>
      </c>
      <c r="GF589" s="239">
        <f t="shared" ref="GF589:GF599" si="6385">SUM(BH589+DT589)</f>
        <v>110</v>
      </c>
      <c r="GG589" s="80"/>
      <c r="GH589" s="80"/>
      <c r="GI589" s="80"/>
      <c r="GJ589" s="80"/>
      <c r="GL589" s="240"/>
      <c r="GM589" s="240"/>
      <c r="GN589" s="241"/>
      <c r="GO589" s="242"/>
      <c r="GP589" s="247"/>
    </row>
    <row r="590" spans="1:200" s="2" customFormat="1" ht="24.95" hidden="1" customHeight="1">
      <c r="A590" s="31"/>
      <c r="B590" s="44" t="s">
        <v>110</v>
      </c>
      <c r="C590" s="119" t="s">
        <v>158</v>
      </c>
      <c r="D590" s="45" t="s">
        <v>112</v>
      </c>
      <c r="E590" s="45" t="s">
        <v>159</v>
      </c>
      <c r="F590" s="45">
        <v>229</v>
      </c>
      <c r="G590" s="45">
        <v>3</v>
      </c>
      <c r="H590" s="45">
        <v>55</v>
      </c>
      <c r="I590" s="45">
        <v>1</v>
      </c>
      <c r="J590" s="45">
        <v>1</v>
      </c>
      <c r="K590" s="45">
        <v>1</v>
      </c>
      <c r="L590" s="44">
        <v>38</v>
      </c>
      <c r="M590" s="99">
        <f t="shared" si="6295"/>
        <v>38</v>
      </c>
      <c r="N590" s="62"/>
      <c r="O590" s="58">
        <f t="shared" si="6296"/>
        <v>0</v>
      </c>
      <c r="P590" s="62"/>
      <c r="Q590" s="58">
        <f t="shared" si="6297"/>
        <v>0</v>
      </c>
      <c r="R590" s="62"/>
      <c r="S590" s="58">
        <f t="shared" si="6298"/>
        <v>0</v>
      </c>
      <c r="T590" s="62">
        <v>38</v>
      </c>
      <c r="U590" s="58">
        <f t="shared" si="6299"/>
        <v>38</v>
      </c>
      <c r="V590" s="62"/>
      <c r="W590" s="58">
        <f t="shared" si="6300"/>
        <v>0</v>
      </c>
      <c r="X590" s="51">
        <f t="shared" si="6301"/>
        <v>0</v>
      </c>
      <c r="Y590" s="51">
        <v>2</v>
      </c>
      <c r="Z590" s="62"/>
      <c r="AA590" s="58"/>
      <c r="AB590" s="62"/>
      <c r="AC590" s="51">
        <f t="shared" si="6302"/>
        <v>0</v>
      </c>
      <c r="AD590" s="62"/>
      <c r="AE590" s="100">
        <f t="shared" si="6303"/>
        <v>0</v>
      </c>
      <c r="AF590" s="62"/>
      <c r="AG590" s="52">
        <f t="shared" si="6304"/>
        <v>0</v>
      </c>
      <c r="AH590" s="62"/>
      <c r="AI590" s="51">
        <f t="shared" si="6305"/>
        <v>0</v>
      </c>
      <c r="AJ590" s="62"/>
      <c r="AK590" s="51">
        <f t="shared" si="6306"/>
        <v>0</v>
      </c>
      <c r="AL590" s="62"/>
      <c r="AM590" s="58">
        <f t="shared" si="6307"/>
        <v>0</v>
      </c>
      <c r="AN590" s="62"/>
      <c r="AO590" s="58">
        <f t="shared" si="6308"/>
        <v>0</v>
      </c>
      <c r="AP590" s="62"/>
      <c r="AQ590" s="51">
        <f t="shared" si="6309"/>
        <v>0</v>
      </c>
      <c r="AR590" s="62">
        <v>1</v>
      </c>
      <c r="AS590" s="51">
        <f>AR590*K590*6</f>
        <v>6</v>
      </c>
      <c r="AT590" s="62"/>
      <c r="AU590" s="51">
        <f t="shared" si="6310"/>
        <v>0</v>
      </c>
      <c r="AV590" s="62"/>
      <c r="AW590" s="52">
        <f t="shared" si="6311"/>
        <v>0</v>
      </c>
      <c r="AX590" s="62"/>
      <c r="AY590" s="51">
        <f t="shared" si="6312"/>
        <v>0</v>
      </c>
      <c r="AZ590" s="62"/>
      <c r="BA590" s="51">
        <f t="shared" si="6313"/>
        <v>0</v>
      </c>
      <c r="BB590" s="62"/>
      <c r="BC590" s="51">
        <f t="shared" si="6314"/>
        <v>0</v>
      </c>
      <c r="BD590" s="63"/>
      <c r="BE590" s="52"/>
      <c r="BF590" s="52"/>
      <c r="BG590" s="52">
        <f t="shared" si="6315"/>
        <v>46</v>
      </c>
      <c r="BH590" s="52">
        <f t="shared" si="6316"/>
        <v>44</v>
      </c>
      <c r="BI590" s="44"/>
      <c r="BJ590" s="44"/>
      <c r="BK590" s="44"/>
      <c r="BL590" s="31"/>
      <c r="BM590" s="31"/>
      <c r="BN590" s="44" t="s">
        <v>110</v>
      </c>
      <c r="BO590" s="119" t="s">
        <v>158</v>
      </c>
      <c r="BP590" s="45" t="s">
        <v>112</v>
      </c>
      <c r="BQ590" s="45" t="s">
        <v>159</v>
      </c>
      <c r="BR590" s="45">
        <v>229</v>
      </c>
      <c r="BS590" s="45">
        <v>4</v>
      </c>
      <c r="BT590" s="45">
        <v>55</v>
      </c>
      <c r="BU590" s="45">
        <v>1</v>
      </c>
      <c r="BV590" s="45">
        <v>1</v>
      </c>
      <c r="BW590" s="45">
        <v>1</v>
      </c>
      <c r="BX590" s="44">
        <v>60</v>
      </c>
      <c r="BY590" s="99">
        <f t="shared" si="6317"/>
        <v>60</v>
      </c>
      <c r="BZ590" s="62"/>
      <c r="CA590" s="58">
        <f t="shared" si="6318"/>
        <v>0</v>
      </c>
      <c r="CB590" s="62"/>
      <c r="CC590" s="58">
        <f t="shared" si="6319"/>
        <v>0</v>
      </c>
      <c r="CD590" s="62"/>
      <c r="CE590" s="58">
        <f t="shared" si="6320"/>
        <v>0</v>
      </c>
      <c r="CF590" s="62">
        <v>60</v>
      </c>
      <c r="CG590" s="58">
        <f t="shared" si="6321"/>
        <v>60</v>
      </c>
      <c r="CH590" s="62"/>
      <c r="CI590" s="58">
        <f t="shared" si="6322"/>
        <v>0</v>
      </c>
      <c r="CJ590" s="51">
        <f t="shared" si="6323"/>
        <v>0</v>
      </c>
      <c r="CK590" s="51">
        <v>2</v>
      </c>
      <c r="CL590" s="62"/>
      <c r="CM590" s="58"/>
      <c r="CN590" s="62"/>
      <c r="CO590" s="51">
        <f t="shared" si="6324"/>
        <v>0</v>
      </c>
      <c r="CP590" s="62"/>
      <c r="CQ590" s="100">
        <f t="shared" si="6325"/>
        <v>0</v>
      </c>
      <c r="CR590" s="62"/>
      <c r="CS590" s="52">
        <f t="shared" si="6326"/>
        <v>0</v>
      </c>
      <c r="CT590" s="62"/>
      <c r="CU590" s="51">
        <f t="shared" si="6327"/>
        <v>0</v>
      </c>
      <c r="CV590" s="62"/>
      <c r="CW590" s="51">
        <f t="shared" si="6328"/>
        <v>0</v>
      </c>
      <c r="CX590" s="62"/>
      <c r="CY590" s="58">
        <f t="shared" si="6329"/>
        <v>0</v>
      </c>
      <c r="CZ590" s="62"/>
      <c r="DA590" s="58">
        <f t="shared" si="6330"/>
        <v>0</v>
      </c>
      <c r="DB590" s="62"/>
      <c r="DC590" s="51">
        <f t="shared" si="6331"/>
        <v>0</v>
      </c>
      <c r="DD590" s="62">
        <v>1</v>
      </c>
      <c r="DE590" s="51">
        <f>DD590*BW590*6</f>
        <v>6</v>
      </c>
      <c r="DF590" s="62"/>
      <c r="DG590" s="51">
        <f t="shared" si="6332"/>
        <v>0</v>
      </c>
      <c r="DH590" s="62"/>
      <c r="DI590" s="52">
        <f t="shared" si="6333"/>
        <v>0</v>
      </c>
      <c r="DJ590" s="62"/>
      <c r="DK590" s="51">
        <f>SUM(BV590*DJ590*8*2)</f>
        <v>0</v>
      </c>
      <c r="DL590" s="62"/>
      <c r="DM590" s="51">
        <f t="shared" si="6334"/>
        <v>0</v>
      </c>
      <c r="DN590" s="62"/>
      <c r="DO590" s="51">
        <f t="shared" si="6335"/>
        <v>0</v>
      </c>
      <c r="DP590" s="63"/>
      <c r="DQ590" s="52"/>
      <c r="DR590" s="52"/>
      <c r="DS590" s="52">
        <f t="shared" si="6336"/>
        <v>68</v>
      </c>
      <c r="DT590" s="52">
        <f t="shared" si="6337"/>
        <v>66</v>
      </c>
      <c r="DU590" s="31"/>
      <c r="DV590" s="31"/>
      <c r="DW590" s="31"/>
      <c r="DX590" s="31"/>
      <c r="DY590" s="31"/>
      <c r="DZ590" s="52"/>
      <c r="EA590" s="101"/>
      <c r="EB590" s="101"/>
      <c r="EC590" s="31"/>
      <c r="ED590" s="31"/>
      <c r="EE590" s="31"/>
      <c r="EF590" s="31"/>
      <c r="EG590" s="31"/>
      <c r="EH590" s="31"/>
      <c r="EI590" s="31"/>
      <c r="EJ590" s="31">
        <f t="shared" si="6338"/>
        <v>98</v>
      </c>
      <c r="EK590" s="31">
        <f t="shared" si="6339"/>
        <v>98</v>
      </c>
      <c r="EL590" s="31">
        <f t="shared" si="6340"/>
        <v>0</v>
      </c>
      <c r="EM590" s="30">
        <f t="shared" si="6341"/>
        <v>0</v>
      </c>
      <c r="EN590" s="31">
        <f t="shared" si="6342"/>
        <v>0</v>
      </c>
      <c r="EO590" s="31">
        <f t="shared" si="6343"/>
        <v>0</v>
      </c>
      <c r="EP590" s="31">
        <f t="shared" si="6344"/>
        <v>0</v>
      </c>
      <c r="EQ590" s="31">
        <f t="shared" si="6345"/>
        <v>0</v>
      </c>
      <c r="ER590" s="31">
        <f t="shared" si="6346"/>
        <v>98</v>
      </c>
      <c r="ES590" s="31">
        <f t="shared" si="6347"/>
        <v>98</v>
      </c>
      <c r="ET590" s="31">
        <f t="shared" si="6348"/>
        <v>0</v>
      </c>
      <c r="EU590" s="31">
        <f t="shared" si="6349"/>
        <v>0</v>
      </c>
      <c r="EV590" s="31">
        <f t="shared" si="6350"/>
        <v>0</v>
      </c>
      <c r="EW590" s="30">
        <f t="shared" si="6351"/>
        <v>4</v>
      </c>
      <c r="EX590" s="31">
        <f t="shared" si="6352"/>
        <v>0</v>
      </c>
      <c r="EY590" s="31">
        <f t="shared" si="6353"/>
        <v>0</v>
      </c>
      <c r="EZ590" s="31">
        <f t="shared" si="6354"/>
        <v>0</v>
      </c>
      <c r="FA590" s="31">
        <f t="shared" si="6355"/>
        <v>0</v>
      </c>
      <c r="FB590" s="31">
        <f t="shared" si="6356"/>
        <v>0</v>
      </c>
      <c r="FC590" s="31">
        <f t="shared" si="6357"/>
        <v>0</v>
      </c>
      <c r="FD590" s="31">
        <f t="shared" si="6358"/>
        <v>0</v>
      </c>
      <c r="FE590" s="31">
        <f t="shared" si="6359"/>
        <v>0</v>
      </c>
      <c r="FF590" s="31">
        <f t="shared" si="6360"/>
        <v>0</v>
      </c>
      <c r="FG590" s="30">
        <f t="shared" si="6361"/>
        <v>0</v>
      </c>
      <c r="FH590" s="31">
        <f t="shared" si="6362"/>
        <v>0</v>
      </c>
      <c r="FI590" s="31">
        <f t="shared" si="6363"/>
        <v>0</v>
      </c>
      <c r="FJ590" s="31">
        <f t="shared" si="6364"/>
        <v>0</v>
      </c>
      <c r="FK590" s="31">
        <f t="shared" si="6365"/>
        <v>0</v>
      </c>
      <c r="FL590" s="31">
        <f t="shared" si="6366"/>
        <v>0</v>
      </c>
      <c r="FM590" s="31">
        <f t="shared" si="6367"/>
        <v>0</v>
      </c>
      <c r="FN590" s="31">
        <f t="shared" si="6368"/>
        <v>0</v>
      </c>
      <c r="FO590" s="31">
        <f t="shared" si="6369"/>
        <v>0</v>
      </c>
      <c r="FP590" s="31">
        <f t="shared" si="6370"/>
        <v>2</v>
      </c>
      <c r="FQ590" s="31">
        <f t="shared" si="6371"/>
        <v>12</v>
      </c>
      <c r="FR590" s="31"/>
      <c r="FS590" s="31">
        <f t="shared" si="6372"/>
        <v>0</v>
      </c>
      <c r="FT590" s="31">
        <f t="shared" si="6373"/>
        <v>0</v>
      </c>
      <c r="FU590" s="31">
        <f t="shared" si="6374"/>
        <v>0</v>
      </c>
      <c r="FV590" s="31">
        <f t="shared" si="6375"/>
        <v>0</v>
      </c>
      <c r="FW590" s="31">
        <f t="shared" si="6376"/>
        <v>0</v>
      </c>
      <c r="FX590" s="31">
        <f t="shared" si="6377"/>
        <v>0</v>
      </c>
      <c r="FY590" s="31">
        <f t="shared" si="6378"/>
        <v>0</v>
      </c>
      <c r="FZ590" s="31">
        <f t="shared" si="6379"/>
        <v>0</v>
      </c>
      <c r="GA590" s="31">
        <f t="shared" si="6380"/>
        <v>0</v>
      </c>
      <c r="GB590" s="31">
        <f t="shared" si="6381"/>
        <v>0</v>
      </c>
      <c r="GC590" s="31">
        <f t="shared" si="6382"/>
        <v>0</v>
      </c>
      <c r="GD590" s="31">
        <f t="shared" si="6383"/>
        <v>0</v>
      </c>
      <c r="GE590" s="97">
        <f t="shared" si="6384"/>
        <v>114</v>
      </c>
      <c r="GF590" s="98">
        <f t="shared" si="6385"/>
        <v>110</v>
      </c>
      <c r="GG590" s="31"/>
      <c r="GH590" s="31"/>
      <c r="GI590" s="31"/>
      <c r="GJ590" s="31"/>
      <c r="GL590" s="7"/>
      <c r="GM590" s="7"/>
      <c r="GN590" s="11"/>
      <c r="GO590" s="33"/>
      <c r="GP590" s="40"/>
    </row>
    <row r="591" spans="1:200" s="2" customFormat="1" ht="24.95" hidden="1" customHeight="1">
      <c r="A591" s="31"/>
      <c r="B591" s="102" t="s">
        <v>110</v>
      </c>
      <c r="C591" s="45" t="s">
        <v>158</v>
      </c>
      <c r="D591" s="45" t="s">
        <v>112</v>
      </c>
      <c r="E591" s="45" t="s">
        <v>159</v>
      </c>
      <c r="F591" s="45">
        <v>329</v>
      </c>
      <c r="G591" s="45">
        <v>5</v>
      </c>
      <c r="H591" s="45">
        <v>49</v>
      </c>
      <c r="I591" s="45">
        <v>1</v>
      </c>
      <c r="J591" s="45">
        <v>1</v>
      </c>
      <c r="K591" s="45">
        <v>1</v>
      </c>
      <c r="L591" s="104">
        <v>36</v>
      </c>
      <c r="M591" s="99">
        <f t="shared" si="6295"/>
        <v>36</v>
      </c>
      <c r="N591" s="62"/>
      <c r="O591" s="58">
        <f t="shared" si="6296"/>
        <v>0</v>
      </c>
      <c r="P591" s="62"/>
      <c r="Q591" s="58">
        <f t="shared" si="6297"/>
        <v>0</v>
      </c>
      <c r="R591" s="62">
        <v>30</v>
      </c>
      <c r="S591" s="58">
        <f t="shared" si="6298"/>
        <v>30</v>
      </c>
      <c r="T591" s="62">
        <v>6</v>
      </c>
      <c r="U591" s="58">
        <f t="shared" si="6299"/>
        <v>6</v>
      </c>
      <c r="V591" s="62"/>
      <c r="W591" s="58">
        <f t="shared" si="6300"/>
        <v>0</v>
      </c>
      <c r="X591" s="51">
        <f t="shared" si="6301"/>
        <v>0</v>
      </c>
      <c r="Y591" s="51">
        <v>2</v>
      </c>
      <c r="Z591" s="62"/>
      <c r="AA591" s="58"/>
      <c r="AB591" s="62"/>
      <c r="AC591" s="51">
        <f t="shared" si="6302"/>
        <v>0</v>
      </c>
      <c r="AD591" s="62"/>
      <c r="AE591" s="100">
        <f t="shared" si="6303"/>
        <v>0</v>
      </c>
      <c r="AF591" s="62"/>
      <c r="AG591" s="52">
        <f t="shared" si="6304"/>
        <v>0</v>
      </c>
      <c r="AH591" s="62"/>
      <c r="AI591" s="51">
        <f t="shared" si="6305"/>
        <v>0</v>
      </c>
      <c r="AJ591" s="62"/>
      <c r="AK591" s="51">
        <f t="shared" si="6306"/>
        <v>0</v>
      </c>
      <c r="AL591" s="62"/>
      <c r="AM591" s="58">
        <f t="shared" si="6307"/>
        <v>0</v>
      </c>
      <c r="AN591" s="62"/>
      <c r="AO591" s="58">
        <f t="shared" si="6308"/>
        <v>0</v>
      </c>
      <c r="AP591" s="62"/>
      <c r="AQ591" s="51">
        <f t="shared" si="6309"/>
        <v>0</v>
      </c>
      <c r="AR591" s="62">
        <v>1</v>
      </c>
      <c r="AS591" s="51">
        <f>AR591*K591*6</f>
        <v>6</v>
      </c>
      <c r="AT591" s="62"/>
      <c r="AU591" s="51">
        <f t="shared" si="6310"/>
        <v>0</v>
      </c>
      <c r="AV591" s="62"/>
      <c r="AW591" s="52">
        <f t="shared" si="6311"/>
        <v>0</v>
      </c>
      <c r="AX591" s="62"/>
      <c r="AY591" s="51">
        <f t="shared" si="6312"/>
        <v>0</v>
      </c>
      <c r="AZ591" s="62"/>
      <c r="BA591" s="51">
        <f t="shared" si="6313"/>
        <v>0</v>
      </c>
      <c r="BB591" s="62"/>
      <c r="BC591" s="51">
        <f t="shared" si="6314"/>
        <v>0</v>
      </c>
      <c r="BD591" s="63"/>
      <c r="BE591" s="52"/>
      <c r="BF591" s="52"/>
      <c r="BG591" s="52">
        <f t="shared" si="6315"/>
        <v>44</v>
      </c>
      <c r="BH591" s="52">
        <f t="shared" si="6316"/>
        <v>42</v>
      </c>
      <c r="BI591" s="44"/>
      <c r="BJ591" s="44"/>
      <c r="BK591" s="44"/>
      <c r="BL591" s="31"/>
      <c r="BM591" s="31"/>
      <c r="BN591" s="44" t="s">
        <v>110</v>
      </c>
      <c r="BO591" s="45" t="s">
        <v>158</v>
      </c>
      <c r="BP591" s="45" t="s">
        <v>112</v>
      </c>
      <c r="BQ591" s="45" t="s">
        <v>159</v>
      </c>
      <c r="BR591" s="45">
        <v>329</v>
      </c>
      <c r="BS591" s="45">
        <v>6</v>
      </c>
      <c r="BT591" s="45">
        <v>49</v>
      </c>
      <c r="BU591" s="45">
        <v>1</v>
      </c>
      <c r="BV591" s="45">
        <v>1</v>
      </c>
      <c r="BW591" s="45">
        <v>1</v>
      </c>
      <c r="BX591" s="104">
        <v>54</v>
      </c>
      <c r="BY591" s="99">
        <f t="shared" si="6317"/>
        <v>54</v>
      </c>
      <c r="BZ591" s="62"/>
      <c r="CA591" s="58">
        <f t="shared" si="6318"/>
        <v>0</v>
      </c>
      <c r="CB591" s="62"/>
      <c r="CC591" s="58">
        <f t="shared" si="6319"/>
        <v>0</v>
      </c>
      <c r="CD591" s="62">
        <v>48</v>
      </c>
      <c r="CE591" s="58">
        <f t="shared" si="6320"/>
        <v>48</v>
      </c>
      <c r="CF591" s="62">
        <v>6</v>
      </c>
      <c r="CG591" s="58">
        <f t="shared" si="6321"/>
        <v>6</v>
      </c>
      <c r="CH591" s="62"/>
      <c r="CI591" s="58">
        <f t="shared" si="6322"/>
        <v>0</v>
      </c>
      <c r="CJ591" s="51">
        <f t="shared" si="6323"/>
        <v>0</v>
      </c>
      <c r="CK591" s="51">
        <v>2</v>
      </c>
      <c r="CL591" s="62"/>
      <c r="CM591" s="58"/>
      <c r="CN591" s="62"/>
      <c r="CO591" s="51">
        <f t="shared" si="6324"/>
        <v>0</v>
      </c>
      <c r="CP591" s="62"/>
      <c r="CQ591" s="100">
        <f t="shared" si="6325"/>
        <v>0</v>
      </c>
      <c r="CR591" s="62"/>
      <c r="CS591" s="52">
        <f t="shared" si="6326"/>
        <v>0</v>
      </c>
      <c r="CT591" s="62"/>
      <c r="CU591" s="51">
        <f t="shared" si="6327"/>
        <v>0</v>
      </c>
      <c r="CV591" s="62"/>
      <c r="CW591" s="51">
        <f t="shared" si="6328"/>
        <v>0</v>
      </c>
      <c r="CX591" s="62"/>
      <c r="CY591" s="58">
        <f t="shared" si="6329"/>
        <v>0</v>
      </c>
      <c r="CZ591" s="62"/>
      <c r="DA591" s="58">
        <f t="shared" si="6330"/>
        <v>0</v>
      </c>
      <c r="DB591" s="62"/>
      <c r="DC591" s="51">
        <f t="shared" si="6331"/>
        <v>0</v>
      </c>
      <c r="DD591" s="62">
        <v>1</v>
      </c>
      <c r="DE591" s="51">
        <f>DD591*BW591*6</f>
        <v>6</v>
      </c>
      <c r="DF591" s="62"/>
      <c r="DG591" s="51">
        <f t="shared" si="6332"/>
        <v>0</v>
      </c>
      <c r="DH591" s="62"/>
      <c r="DI591" s="52">
        <f t="shared" si="6333"/>
        <v>0</v>
      </c>
      <c r="DJ591" s="62"/>
      <c r="DK591" s="51">
        <f t="shared" ref="DK591" si="6386">SUM(BV591*DJ591*8*2)</f>
        <v>0</v>
      </c>
      <c r="DL591" s="62"/>
      <c r="DM591" s="51">
        <f t="shared" si="6334"/>
        <v>0</v>
      </c>
      <c r="DN591" s="62"/>
      <c r="DO591" s="51">
        <f t="shared" si="6335"/>
        <v>0</v>
      </c>
      <c r="DP591" s="62"/>
      <c r="DQ591" s="52">
        <f t="shared" ref="DQ591" si="6387">SUM(DP591*50)</f>
        <v>0</v>
      </c>
      <c r="DR591" s="52"/>
      <c r="DS591" s="52">
        <f t="shared" si="6336"/>
        <v>62</v>
      </c>
      <c r="DT591" s="52">
        <f t="shared" si="6337"/>
        <v>60</v>
      </c>
      <c r="DU591" s="31"/>
      <c r="DV591" s="31"/>
      <c r="DW591" s="31"/>
      <c r="DX591" s="31"/>
      <c r="DY591" s="31"/>
      <c r="DZ591" s="52"/>
      <c r="EA591" s="103"/>
      <c r="EB591" s="103"/>
      <c r="EC591" s="31"/>
      <c r="ED591" s="31"/>
      <c r="EE591" s="31"/>
      <c r="EF591" s="31"/>
      <c r="EG591" s="31"/>
      <c r="EH591" s="31"/>
      <c r="EI591" s="31"/>
      <c r="EJ591" s="31">
        <f t="shared" si="6338"/>
        <v>90</v>
      </c>
      <c r="EK591" s="31">
        <f t="shared" si="6339"/>
        <v>90</v>
      </c>
      <c r="EL591" s="31">
        <f t="shared" si="6340"/>
        <v>0</v>
      </c>
      <c r="EM591" s="30">
        <f t="shared" si="6341"/>
        <v>0</v>
      </c>
      <c r="EN591" s="31">
        <f t="shared" si="6342"/>
        <v>0</v>
      </c>
      <c r="EO591" s="31">
        <f t="shared" si="6343"/>
        <v>0</v>
      </c>
      <c r="EP591" s="31">
        <f t="shared" si="6344"/>
        <v>78</v>
      </c>
      <c r="EQ591" s="31">
        <f t="shared" si="6345"/>
        <v>78</v>
      </c>
      <c r="ER591" s="31">
        <f t="shared" si="6346"/>
        <v>12</v>
      </c>
      <c r="ES591" s="31">
        <f t="shared" si="6347"/>
        <v>12</v>
      </c>
      <c r="ET591" s="31">
        <f t="shared" si="6348"/>
        <v>0</v>
      </c>
      <c r="EU591" s="31">
        <f t="shared" si="6349"/>
        <v>0</v>
      </c>
      <c r="EV591" s="31">
        <f t="shared" si="6350"/>
        <v>0</v>
      </c>
      <c r="EW591" s="30">
        <f t="shared" si="6351"/>
        <v>4</v>
      </c>
      <c r="EX591" s="31">
        <f t="shared" si="6352"/>
        <v>0</v>
      </c>
      <c r="EY591" s="31">
        <f t="shared" si="6353"/>
        <v>0</v>
      </c>
      <c r="EZ591" s="31">
        <f t="shared" si="6354"/>
        <v>0</v>
      </c>
      <c r="FA591" s="31">
        <f t="shared" si="6355"/>
        <v>0</v>
      </c>
      <c r="FB591" s="31">
        <f t="shared" si="6356"/>
        <v>0</v>
      </c>
      <c r="FC591" s="31">
        <f t="shared" si="6357"/>
        <v>0</v>
      </c>
      <c r="FD591" s="31">
        <f t="shared" si="6358"/>
        <v>0</v>
      </c>
      <c r="FE591" s="31">
        <f t="shared" si="6359"/>
        <v>0</v>
      </c>
      <c r="FF591" s="31">
        <f t="shared" si="6360"/>
        <v>0</v>
      </c>
      <c r="FG591" s="30">
        <f t="shared" si="6361"/>
        <v>0</v>
      </c>
      <c r="FH591" s="31">
        <f t="shared" si="6362"/>
        <v>0</v>
      </c>
      <c r="FI591" s="31">
        <f t="shared" si="6363"/>
        <v>0</v>
      </c>
      <c r="FJ591" s="31">
        <f t="shared" si="6364"/>
        <v>0</v>
      </c>
      <c r="FK591" s="31">
        <f t="shared" si="6365"/>
        <v>0</v>
      </c>
      <c r="FL591" s="31">
        <f t="shared" si="6366"/>
        <v>0</v>
      </c>
      <c r="FM591" s="31">
        <f t="shared" si="6367"/>
        <v>0</v>
      </c>
      <c r="FN591" s="31">
        <f t="shared" si="6368"/>
        <v>0</v>
      </c>
      <c r="FO591" s="31">
        <f t="shared" si="6369"/>
        <v>0</v>
      </c>
      <c r="FP591" s="31">
        <f t="shared" si="6370"/>
        <v>2</v>
      </c>
      <c r="FQ591" s="31">
        <f t="shared" si="6371"/>
        <v>12</v>
      </c>
      <c r="FR591" s="31"/>
      <c r="FS591" s="31">
        <f t="shared" si="6372"/>
        <v>0</v>
      </c>
      <c r="FT591" s="31">
        <f t="shared" si="6373"/>
        <v>0</v>
      </c>
      <c r="FU591" s="31">
        <f t="shared" si="6374"/>
        <v>0</v>
      </c>
      <c r="FV591" s="31">
        <f t="shared" si="6375"/>
        <v>0</v>
      </c>
      <c r="FW591" s="31">
        <f t="shared" si="6376"/>
        <v>0</v>
      </c>
      <c r="FX591" s="31">
        <f t="shared" si="6377"/>
        <v>0</v>
      </c>
      <c r="FY591" s="31">
        <f t="shared" si="6378"/>
        <v>0</v>
      </c>
      <c r="FZ591" s="31">
        <f t="shared" si="6379"/>
        <v>0</v>
      </c>
      <c r="GA591" s="31">
        <f t="shared" si="6380"/>
        <v>0</v>
      </c>
      <c r="GB591" s="31">
        <f t="shared" si="6381"/>
        <v>0</v>
      </c>
      <c r="GC591" s="31">
        <f t="shared" si="6382"/>
        <v>0</v>
      </c>
      <c r="GD591" s="31">
        <f t="shared" si="6383"/>
        <v>0</v>
      </c>
      <c r="GE591" s="97">
        <f t="shared" si="6384"/>
        <v>106</v>
      </c>
      <c r="GF591" s="98">
        <f t="shared" si="6385"/>
        <v>102</v>
      </c>
      <c r="GG591" s="31"/>
      <c r="GH591" s="31"/>
      <c r="GI591" s="31"/>
      <c r="GJ591" s="31"/>
      <c r="GL591" s="7"/>
      <c r="GM591" s="7"/>
      <c r="GN591" s="11"/>
      <c r="GO591" s="33"/>
      <c r="GP591" s="40"/>
    </row>
    <row r="592" spans="1:200" s="2" customFormat="1" ht="24.95" hidden="1" customHeight="1">
      <c r="A592" s="31"/>
      <c r="B592" s="44" t="s">
        <v>110</v>
      </c>
      <c r="C592" s="119" t="s">
        <v>158</v>
      </c>
      <c r="D592" s="45" t="s">
        <v>112</v>
      </c>
      <c r="E592" s="45" t="s">
        <v>159</v>
      </c>
      <c r="F592" s="45">
        <v>124</v>
      </c>
      <c r="G592" s="45">
        <v>1</v>
      </c>
      <c r="H592" s="45">
        <v>51</v>
      </c>
      <c r="I592" s="45">
        <v>1</v>
      </c>
      <c r="J592" s="45">
        <v>1</v>
      </c>
      <c r="K592" s="45">
        <v>1</v>
      </c>
      <c r="L592" s="44">
        <v>14</v>
      </c>
      <c r="M592" s="99">
        <f t="shared" si="6295"/>
        <v>14</v>
      </c>
      <c r="N592" s="62"/>
      <c r="O592" s="58">
        <f t="shared" ref="O592:O593" si="6388">SUM(N592)*I592</f>
        <v>0</v>
      </c>
      <c r="P592" s="62"/>
      <c r="Q592" s="58">
        <f>J592*P592</f>
        <v>0</v>
      </c>
      <c r="R592" s="62"/>
      <c r="S592" s="58">
        <f t="shared" ref="S592:S593" si="6389">SUM(R592)*J592</f>
        <v>0</v>
      </c>
      <c r="T592" s="64">
        <v>14</v>
      </c>
      <c r="U592" s="58">
        <f t="shared" ref="U592:U594" si="6390">SUM(T592)*K592</f>
        <v>14</v>
      </c>
      <c r="V592" s="62"/>
      <c r="W592" s="58">
        <f t="shared" ref="W592:W593" si="6391">SUM(V592)*J592*5</f>
        <v>0</v>
      </c>
      <c r="X592" s="51">
        <f t="shared" si="6301"/>
        <v>0</v>
      </c>
      <c r="Y592" s="51">
        <v>2</v>
      </c>
      <c r="Z592" s="62"/>
      <c r="AA592" s="58"/>
      <c r="AB592" s="62"/>
      <c r="AC592" s="51">
        <f t="shared" si="6302"/>
        <v>0</v>
      </c>
      <c r="AD592" s="62"/>
      <c r="AE592" s="100">
        <f t="shared" si="6303"/>
        <v>0</v>
      </c>
      <c r="AF592" s="62"/>
      <c r="AG592" s="52">
        <f t="shared" si="6304"/>
        <v>0</v>
      </c>
      <c r="AH592" s="62"/>
      <c r="AI592" s="51">
        <f t="shared" si="6305"/>
        <v>0</v>
      </c>
      <c r="AJ592" s="62"/>
      <c r="AK592" s="51">
        <f t="shared" si="6306"/>
        <v>0</v>
      </c>
      <c r="AL592" s="62"/>
      <c r="AM592" s="58">
        <f>SUM(AL592*H592)</f>
        <v>0</v>
      </c>
      <c r="AN592" s="62"/>
      <c r="AO592" s="58">
        <f t="shared" si="6308"/>
        <v>0</v>
      </c>
      <c r="AP592" s="62"/>
      <c r="AQ592" s="51">
        <f t="shared" si="6309"/>
        <v>0</v>
      </c>
      <c r="AR592" s="62">
        <v>1</v>
      </c>
      <c r="AS592" s="51">
        <f t="shared" ref="AS592" si="6392">AR592*K592*6</f>
        <v>6</v>
      </c>
      <c r="AT592" s="62"/>
      <c r="AU592" s="51">
        <f t="shared" si="6310"/>
        <v>0</v>
      </c>
      <c r="AV592" s="62"/>
      <c r="AW592" s="52">
        <f t="shared" si="6311"/>
        <v>0</v>
      </c>
      <c r="AX592" s="62"/>
      <c r="AY592" s="51">
        <f>SUM(J592*AX592*8*2)</f>
        <v>0</v>
      </c>
      <c r="AZ592" s="62"/>
      <c r="BA592" s="51">
        <f t="shared" si="6313"/>
        <v>0</v>
      </c>
      <c r="BB592" s="62"/>
      <c r="BC592" s="51">
        <f t="shared" si="6314"/>
        <v>0</v>
      </c>
      <c r="BD592" s="63"/>
      <c r="BE592" s="52"/>
      <c r="BF592" s="52"/>
      <c r="BG592" s="52">
        <f t="shared" si="6315"/>
        <v>22</v>
      </c>
      <c r="BH592" s="52">
        <f t="shared" si="6316"/>
        <v>20</v>
      </c>
      <c r="BI592" s="31"/>
      <c r="BJ592" s="31"/>
      <c r="BK592" s="31"/>
      <c r="BL592" s="31"/>
      <c r="BM592" s="31"/>
      <c r="BN592" s="44" t="s">
        <v>110</v>
      </c>
      <c r="BO592" s="45" t="s">
        <v>158</v>
      </c>
      <c r="BP592" s="45" t="s">
        <v>112</v>
      </c>
      <c r="BQ592" s="45" t="s">
        <v>159</v>
      </c>
      <c r="BR592" s="45">
        <v>124</v>
      </c>
      <c r="BS592" s="45">
        <v>2</v>
      </c>
      <c r="BT592" s="45">
        <v>51</v>
      </c>
      <c r="BU592" s="45">
        <v>1</v>
      </c>
      <c r="BV592" s="45">
        <v>1</v>
      </c>
      <c r="BW592" s="45">
        <v>1</v>
      </c>
      <c r="BX592" s="44">
        <v>56</v>
      </c>
      <c r="BY592" s="99">
        <f t="shared" si="6317"/>
        <v>56</v>
      </c>
      <c r="BZ592" s="62"/>
      <c r="CA592" s="58">
        <f t="shared" ref="CA592:CA593" si="6393">SUM(BZ592)*BU592</f>
        <v>0</v>
      </c>
      <c r="CB592" s="62"/>
      <c r="CC592" s="58">
        <f t="shared" si="6319"/>
        <v>0</v>
      </c>
      <c r="CD592" s="62"/>
      <c r="CE592" s="58">
        <f t="shared" ref="CE592" si="6394">SUM(CD592)*BV592</f>
        <v>0</v>
      </c>
      <c r="CF592" s="62">
        <v>56</v>
      </c>
      <c r="CG592" s="58">
        <f t="shared" ref="CG592" si="6395">SUM(CF592)*BW592</f>
        <v>56</v>
      </c>
      <c r="CH592" s="62"/>
      <c r="CI592" s="58">
        <f t="shared" si="6322"/>
        <v>0</v>
      </c>
      <c r="CJ592" s="51">
        <v>2</v>
      </c>
      <c r="CK592" s="51">
        <v>2</v>
      </c>
      <c r="CL592" s="62"/>
      <c r="CM592" s="58"/>
      <c r="CN592" s="62"/>
      <c r="CO592" s="51">
        <f t="shared" ref="CO592" si="6396">SUM(CN592)*3*BT592/5</f>
        <v>0</v>
      </c>
      <c r="CP592" s="62"/>
      <c r="CQ592" s="100">
        <f t="shared" si="6325"/>
        <v>0</v>
      </c>
      <c r="CR592" s="62"/>
      <c r="CS592" s="52">
        <f t="shared" si="6326"/>
        <v>0</v>
      </c>
      <c r="CT592" s="62"/>
      <c r="CU592" s="51">
        <f t="shared" si="6327"/>
        <v>0</v>
      </c>
      <c r="CV592" s="62"/>
      <c r="CW592" s="51">
        <f t="shared" si="6328"/>
        <v>0</v>
      </c>
      <c r="CX592" s="62"/>
      <c r="CY592" s="58">
        <f>SUM(CX592*BT592)</f>
        <v>0</v>
      </c>
      <c r="CZ592" s="62"/>
      <c r="DA592" s="58">
        <f t="shared" ref="DA592" si="6397">SUM(CZ592*BV592)</f>
        <v>0</v>
      </c>
      <c r="DB592" s="62"/>
      <c r="DC592" s="51">
        <f t="shared" si="6331"/>
        <v>0</v>
      </c>
      <c r="DD592" s="62"/>
      <c r="DE592" s="51"/>
      <c r="DF592" s="62"/>
      <c r="DG592" s="51">
        <f t="shared" si="6332"/>
        <v>0</v>
      </c>
      <c r="DH592" s="62"/>
      <c r="DI592" s="52">
        <f t="shared" si="6333"/>
        <v>0</v>
      </c>
      <c r="DJ592" s="62">
        <v>1</v>
      </c>
      <c r="DK592" s="51">
        <v>8</v>
      </c>
      <c r="DL592" s="62"/>
      <c r="DM592" s="51">
        <f t="shared" si="6334"/>
        <v>0</v>
      </c>
      <c r="DN592" s="62"/>
      <c r="DO592" s="51">
        <f t="shared" si="6335"/>
        <v>0</v>
      </c>
      <c r="DP592" s="63"/>
      <c r="DQ592" s="52"/>
      <c r="DR592" s="52"/>
      <c r="DS592" s="52">
        <f t="shared" si="6336"/>
        <v>68</v>
      </c>
      <c r="DT592" s="52">
        <f t="shared" si="6337"/>
        <v>66</v>
      </c>
      <c r="DU592" s="31"/>
      <c r="DV592" s="31"/>
      <c r="DW592" s="31"/>
      <c r="DX592" s="31"/>
      <c r="DY592" s="31"/>
      <c r="DZ592" s="110"/>
      <c r="EA592" s="103"/>
      <c r="EB592" s="103"/>
      <c r="EC592" s="31"/>
      <c r="ED592" s="31"/>
      <c r="EE592" s="31"/>
      <c r="EF592" s="31"/>
      <c r="EG592" s="31"/>
      <c r="EH592" s="31"/>
      <c r="EI592" s="31"/>
      <c r="EJ592" s="31">
        <f t="shared" si="6338"/>
        <v>70</v>
      </c>
      <c r="EK592" s="31">
        <f t="shared" si="6339"/>
        <v>70</v>
      </c>
      <c r="EL592" s="31">
        <f t="shared" si="6340"/>
        <v>0</v>
      </c>
      <c r="EM592" s="30">
        <f t="shared" si="6341"/>
        <v>0</v>
      </c>
      <c r="EN592" s="31">
        <f t="shared" si="6342"/>
        <v>0</v>
      </c>
      <c r="EO592" s="31">
        <f t="shared" si="6343"/>
        <v>0</v>
      </c>
      <c r="EP592" s="31">
        <f t="shared" si="6344"/>
        <v>0</v>
      </c>
      <c r="EQ592" s="31">
        <f t="shared" si="6345"/>
        <v>0</v>
      </c>
      <c r="ER592" s="31">
        <f t="shared" si="6346"/>
        <v>70</v>
      </c>
      <c r="ES592" s="31">
        <f t="shared" si="6347"/>
        <v>70</v>
      </c>
      <c r="ET592" s="31">
        <f t="shared" si="6348"/>
        <v>0</v>
      </c>
      <c r="EU592" s="31">
        <f t="shared" si="6349"/>
        <v>0</v>
      </c>
      <c r="EV592" s="31">
        <f t="shared" si="6350"/>
        <v>2</v>
      </c>
      <c r="EW592" s="30">
        <f t="shared" si="6351"/>
        <v>4</v>
      </c>
      <c r="EX592" s="31">
        <f t="shared" si="6352"/>
        <v>0</v>
      </c>
      <c r="EY592" s="31">
        <f t="shared" si="6353"/>
        <v>0</v>
      </c>
      <c r="EZ592" s="31">
        <f t="shared" si="6354"/>
        <v>0</v>
      </c>
      <c r="FA592" s="31">
        <f t="shared" si="6355"/>
        <v>0</v>
      </c>
      <c r="FB592" s="31">
        <f t="shared" si="6356"/>
        <v>0</v>
      </c>
      <c r="FC592" s="31">
        <f t="shared" si="6357"/>
        <v>0</v>
      </c>
      <c r="FD592" s="31">
        <f t="shared" si="6358"/>
        <v>0</v>
      </c>
      <c r="FE592" s="31">
        <f t="shared" si="6359"/>
        <v>0</v>
      </c>
      <c r="FF592" s="31">
        <f t="shared" si="6360"/>
        <v>0</v>
      </c>
      <c r="FG592" s="30">
        <f t="shared" si="6361"/>
        <v>0</v>
      </c>
      <c r="FH592" s="31">
        <f t="shared" si="6362"/>
        <v>0</v>
      </c>
      <c r="FI592" s="31">
        <f t="shared" si="6363"/>
        <v>0</v>
      </c>
      <c r="FJ592" s="31">
        <f t="shared" si="6364"/>
        <v>0</v>
      </c>
      <c r="FK592" s="31">
        <f t="shared" si="6365"/>
        <v>0</v>
      </c>
      <c r="FL592" s="31">
        <f t="shared" si="6366"/>
        <v>0</v>
      </c>
      <c r="FM592" s="31">
        <f t="shared" si="6367"/>
        <v>0</v>
      </c>
      <c r="FN592" s="31">
        <f t="shared" si="6368"/>
        <v>0</v>
      </c>
      <c r="FO592" s="31">
        <f t="shared" si="6369"/>
        <v>0</v>
      </c>
      <c r="FP592" s="31">
        <f t="shared" si="6370"/>
        <v>1</v>
      </c>
      <c r="FQ592" s="31">
        <f t="shared" si="6371"/>
        <v>6</v>
      </c>
      <c r="FR592" s="31"/>
      <c r="FS592" s="31">
        <f t="shared" si="6372"/>
        <v>0</v>
      </c>
      <c r="FT592" s="31">
        <f t="shared" si="6373"/>
        <v>0</v>
      </c>
      <c r="FU592" s="31">
        <f t="shared" si="6374"/>
        <v>0</v>
      </c>
      <c r="FV592" s="31">
        <f t="shared" si="6375"/>
        <v>1</v>
      </c>
      <c r="FW592" s="31">
        <f t="shared" si="6376"/>
        <v>8</v>
      </c>
      <c r="FX592" s="31">
        <f t="shared" si="6377"/>
        <v>0</v>
      </c>
      <c r="FY592" s="31">
        <f t="shared" si="6378"/>
        <v>0</v>
      </c>
      <c r="FZ592" s="31">
        <f t="shared" si="6379"/>
        <v>0</v>
      </c>
      <c r="GA592" s="31">
        <f t="shared" si="6380"/>
        <v>0</v>
      </c>
      <c r="GB592" s="31">
        <f t="shared" si="6381"/>
        <v>0</v>
      </c>
      <c r="GC592" s="31">
        <f t="shared" si="6382"/>
        <v>0</v>
      </c>
      <c r="GD592" s="31">
        <f t="shared" si="6383"/>
        <v>0</v>
      </c>
      <c r="GE592" s="97">
        <f t="shared" si="6384"/>
        <v>90</v>
      </c>
      <c r="GF592" s="98">
        <f t="shared" si="6385"/>
        <v>86</v>
      </c>
      <c r="GG592" s="31"/>
      <c r="GH592" s="31"/>
      <c r="GI592" s="31"/>
      <c r="GJ592" s="31"/>
      <c r="GL592" s="7"/>
      <c r="GM592" s="7"/>
      <c r="GN592" s="11"/>
      <c r="GO592" s="33"/>
      <c r="GP592" s="40"/>
    </row>
    <row r="593" spans="1:200" s="2" customFormat="1" ht="24.95" hidden="1" customHeight="1">
      <c r="A593" s="31"/>
      <c r="B593" s="44" t="s">
        <v>123</v>
      </c>
      <c r="C593" s="119" t="s">
        <v>158</v>
      </c>
      <c r="D593" s="45" t="s">
        <v>112</v>
      </c>
      <c r="E593" s="45" t="s">
        <v>159</v>
      </c>
      <c r="F593" s="45">
        <v>124.123</v>
      </c>
      <c r="G593" s="45">
        <v>1</v>
      </c>
      <c r="H593" s="45">
        <v>51</v>
      </c>
      <c r="I593" s="45">
        <v>1</v>
      </c>
      <c r="J593" s="45">
        <v>1</v>
      </c>
      <c r="K593" s="45">
        <v>1</v>
      </c>
      <c r="L593" s="44">
        <v>16</v>
      </c>
      <c r="M593" s="99">
        <f t="shared" si="6295"/>
        <v>8</v>
      </c>
      <c r="N593" s="62">
        <v>8</v>
      </c>
      <c r="O593" s="58">
        <f t="shared" si="6388"/>
        <v>8</v>
      </c>
      <c r="P593" s="62">
        <v>0</v>
      </c>
      <c r="Q593" s="58">
        <f t="shared" ref="Q593:Q599" si="6398">J593*P593</f>
        <v>0</v>
      </c>
      <c r="R593" s="62"/>
      <c r="S593" s="58">
        <f t="shared" si="6389"/>
        <v>0</v>
      </c>
      <c r="T593" s="64"/>
      <c r="U593" s="58">
        <f t="shared" si="6390"/>
        <v>0</v>
      </c>
      <c r="V593" s="62"/>
      <c r="W593" s="58">
        <f t="shared" si="6391"/>
        <v>0</v>
      </c>
      <c r="X593" s="51">
        <f t="shared" ref="X593" si="6399">SUM(K593*AX593*2+K593*AZ593*2)</f>
        <v>0</v>
      </c>
      <c r="Y593" s="51">
        <v>0</v>
      </c>
      <c r="Z593" s="62"/>
      <c r="AA593" s="58"/>
      <c r="AB593" s="62"/>
      <c r="AC593" s="51">
        <f t="shared" ref="AC593:AC594" si="6400">SUM(AB593)*3*H593/5</f>
        <v>0</v>
      </c>
      <c r="AD593" s="62"/>
      <c r="AE593" s="100">
        <f t="shared" si="6303"/>
        <v>0</v>
      </c>
      <c r="AF593" s="62"/>
      <c r="AG593" s="52">
        <f t="shared" si="6304"/>
        <v>0</v>
      </c>
      <c r="AH593" s="62"/>
      <c r="AI593" s="51">
        <f t="shared" si="6305"/>
        <v>0</v>
      </c>
      <c r="AJ593" s="62"/>
      <c r="AK593" s="51">
        <f t="shared" si="6306"/>
        <v>0</v>
      </c>
      <c r="AL593" s="62"/>
      <c r="AM593" s="58">
        <f t="shared" ref="AM593" si="6401">SUM(AL593*H593)</f>
        <v>0</v>
      </c>
      <c r="AN593" s="62"/>
      <c r="AO593" s="58">
        <f t="shared" si="6308"/>
        <v>0</v>
      </c>
      <c r="AP593" s="62"/>
      <c r="AQ593" s="51">
        <f t="shared" si="6309"/>
        <v>0</v>
      </c>
      <c r="AR593" s="62">
        <v>0</v>
      </c>
      <c r="AS593" s="51">
        <f>AR593*J593*6</f>
        <v>0</v>
      </c>
      <c r="AT593" s="62"/>
      <c r="AU593" s="51">
        <f t="shared" si="6310"/>
        <v>0</v>
      </c>
      <c r="AV593" s="62"/>
      <c r="AW593" s="52">
        <f t="shared" si="6311"/>
        <v>0</v>
      </c>
      <c r="AX593" s="62"/>
      <c r="AY593" s="51">
        <f t="shared" ref="AY593" si="6402">SUM(J593*AX593*8*2)</f>
        <v>0</v>
      </c>
      <c r="AZ593" s="62"/>
      <c r="BA593" s="51">
        <f t="shared" si="6313"/>
        <v>0</v>
      </c>
      <c r="BB593" s="62"/>
      <c r="BC593" s="51">
        <f t="shared" si="6314"/>
        <v>0</v>
      </c>
      <c r="BD593" s="63"/>
      <c r="BE593" s="52"/>
      <c r="BF593" s="52"/>
      <c r="BG593" s="52">
        <f t="shared" si="6315"/>
        <v>8</v>
      </c>
      <c r="BH593" s="52">
        <f t="shared" si="6316"/>
        <v>8</v>
      </c>
      <c r="BI593" s="44"/>
      <c r="BJ593" s="31"/>
      <c r="BK593" s="31"/>
      <c r="BL593" s="31"/>
      <c r="BM593" s="31"/>
      <c r="BN593" s="44" t="s">
        <v>123</v>
      </c>
      <c r="BO593" s="119" t="s">
        <v>158</v>
      </c>
      <c r="BP593" s="45" t="s">
        <v>112</v>
      </c>
      <c r="BQ593" s="45" t="s">
        <v>159</v>
      </c>
      <c r="BR593" s="45" t="s">
        <v>160</v>
      </c>
      <c r="BS593" s="45">
        <v>2</v>
      </c>
      <c r="BT593" s="45">
        <v>51</v>
      </c>
      <c r="BU593" s="45">
        <v>1</v>
      </c>
      <c r="BV593" s="45">
        <v>2</v>
      </c>
      <c r="BW593" s="45">
        <f t="shared" ref="BW593" si="6403">SUM(BV593)*2</f>
        <v>4</v>
      </c>
      <c r="BX593" s="44">
        <v>16</v>
      </c>
      <c r="BY593" s="99">
        <f t="shared" si="6317"/>
        <v>8</v>
      </c>
      <c r="BZ593" s="62">
        <v>8</v>
      </c>
      <c r="CA593" s="58">
        <f t="shared" si="6393"/>
        <v>8</v>
      </c>
      <c r="CB593" s="62"/>
      <c r="CC593" s="52"/>
      <c r="CD593" s="62"/>
      <c r="CE593" s="52"/>
      <c r="CF593" s="62"/>
      <c r="CG593" s="52"/>
      <c r="CH593" s="63"/>
      <c r="CI593" s="52"/>
      <c r="CJ593" s="52"/>
      <c r="CK593" s="52"/>
      <c r="CL593" s="63"/>
      <c r="CM593" s="52"/>
      <c r="CN593" s="63"/>
      <c r="CO593" s="52"/>
      <c r="CP593" s="63"/>
      <c r="CQ593" s="108"/>
      <c r="CR593" s="63"/>
      <c r="CS593" s="52"/>
      <c r="CT593" s="63"/>
      <c r="CU593" s="52"/>
      <c r="CV593" s="63"/>
      <c r="CW593" s="52"/>
      <c r="CX593" s="63"/>
      <c r="CY593" s="52"/>
      <c r="CZ593" s="63"/>
      <c r="DA593" s="52"/>
      <c r="DB593" s="63"/>
      <c r="DC593" s="52"/>
      <c r="DD593" s="63"/>
      <c r="DE593" s="52"/>
      <c r="DF593" s="63"/>
      <c r="DG593" s="52"/>
      <c r="DH593" s="63"/>
      <c r="DI593" s="52"/>
      <c r="DJ593" s="63"/>
      <c r="DK593" s="52"/>
      <c r="DL593" s="63"/>
      <c r="DM593" s="52"/>
      <c r="DN593" s="63"/>
      <c r="DO593" s="52"/>
      <c r="DP593" s="63"/>
      <c r="DQ593" s="52"/>
      <c r="DR593" s="52"/>
      <c r="DS593" s="52">
        <f t="shared" si="6336"/>
        <v>8</v>
      </c>
      <c r="DT593" s="52">
        <f t="shared" si="6337"/>
        <v>8</v>
      </c>
      <c r="DU593" s="31"/>
      <c r="DV593" s="31"/>
      <c r="DW593" s="31"/>
      <c r="DX593" s="31"/>
      <c r="DY593" s="31"/>
      <c r="DZ593" s="52"/>
      <c r="EA593" s="101"/>
      <c r="EB593" s="101"/>
      <c r="EC593" s="31"/>
      <c r="ED593" s="31"/>
      <c r="EE593" s="31"/>
      <c r="EF593" s="31"/>
      <c r="EG593" s="31"/>
      <c r="EH593" s="31"/>
      <c r="EI593" s="31"/>
      <c r="EJ593" s="31">
        <f t="shared" si="6338"/>
        <v>32</v>
      </c>
      <c r="EK593" s="31">
        <f t="shared" si="6339"/>
        <v>16</v>
      </c>
      <c r="EL593" s="31">
        <f t="shared" si="6340"/>
        <v>16</v>
      </c>
      <c r="EM593" s="30">
        <f t="shared" si="6341"/>
        <v>16</v>
      </c>
      <c r="EN593" s="31">
        <f t="shared" si="6342"/>
        <v>0</v>
      </c>
      <c r="EO593" s="31">
        <f t="shared" si="6343"/>
        <v>0</v>
      </c>
      <c r="EP593" s="31">
        <f t="shared" si="6344"/>
        <v>0</v>
      </c>
      <c r="EQ593" s="31">
        <f t="shared" si="6345"/>
        <v>0</v>
      </c>
      <c r="ER593" s="31">
        <f t="shared" si="6346"/>
        <v>0</v>
      </c>
      <c r="ES593" s="31">
        <f t="shared" si="6347"/>
        <v>0</v>
      </c>
      <c r="ET593" s="31">
        <f t="shared" si="6348"/>
        <v>0</v>
      </c>
      <c r="EU593" s="31">
        <f t="shared" si="6349"/>
        <v>0</v>
      </c>
      <c r="EV593" s="31">
        <f t="shared" si="6350"/>
        <v>0</v>
      </c>
      <c r="EW593" s="30">
        <f t="shared" si="6351"/>
        <v>0</v>
      </c>
      <c r="EX593" s="31">
        <f t="shared" si="6352"/>
        <v>0</v>
      </c>
      <c r="EY593" s="31">
        <f t="shared" si="6353"/>
        <v>0</v>
      </c>
      <c r="EZ593" s="31">
        <f t="shared" si="6354"/>
        <v>0</v>
      </c>
      <c r="FA593" s="31">
        <f t="shared" si="6355"/>
        <v>0</v>
      </c>
      <c r="FB593" s="31">
        <f t="shared" si="6356"/>
        <v>0</v>
      </c>
      <c r="FC593" s="31">
        <f t="shared" si="6357"/>
        <v>0</v>
      </c>
      <c r="FD593" s="31">
        <f t="shared" si="6358"/>
        <v>0</v>
      </c>
      <c r="FE593" s="31">
        <f t="shared" si="6359"/>
        <v>0</v>
      </c>
      <c r="FF593" s="31">
        <f t="shared" si="6360"/>
        <v>0</v>
      </c>
      <c r="FG593" s="30">
        <f t="shared" si="6361"/>
        <v>0</v>
      </c>
      <c r="FH593" s="31">
        <f t="shared" si="6362"/>
        <v>0</v>
      </c>
      <c r="FI593" s="31">
        <f t="shared" si="6363"/>
        <v>0</v>
      </c>
      <c r="FJ593" s="31">
        <f t="shared" si="6364"/>
        <v>0</v>
      </c>
      <c r="FK593" s="31">
        <f t="shared" si="6365"/>
        <v>0</v>
      </c>
      <c r="FL593" s="31">
        <f t="shared" si="6366"/>
        <v>0</v>
      </c>
      <c r="FM593" s="31">
        <f t="shared" si="6367"/>
        <v>0</v>
      </c>
      <c r="FN593" s="31">
        <f t="shared" si="6368"/>
        <v>0</v>
      </c>
      <c r="FO593" s="31">
        <f t="shared" si="6369"/>
        <v>0</v>
      </c>
      <c r="FP593" s="31">
        <f t="shared" si="6370"/>
        <v>0</v>
      </c>
      <c r="FQ593" s="31">
        <f t="shared" si="6371"/>
        <v>0</v>
      </c>
      <c r="FR593" s="31"/>
      <c r="FS593" s="31">
        <f t="shared" si="6372"/>
        <v>0</v>
      </c>
      <c r="FT593" s="31">
        <f t="shared" si="6373"/>
        <v>0</v>
      </c>
      <c r="FU593" s="31">
        <f t="shared" si="6374"/>
        <v>0</v>
      </c>
      <c r="FV593" s="31">
        <f t="shared" si="6375"/>
        <v>0</v>
      </c>
      <c r="FW593" s="31">
        <f t="shared" si="6376"/>
        <v>0</v>
      </c>
      <c r="FX593" s="31">
        <f t="shared" si="6377"/>
        <v>0</v>
      </c>
      <c r="FY593" s="31">
        <f t="shared" si="6378"/>
        <v>0</v>
      </c>
      <c r="FZ593" s="31">
        <f t="shared" si="6379"/>
        <v>0</v>
      </c>
      <c r="GA593" s="31">
        <f t="shared" si="6380"/>
        <v>0</v>
      </c>
      <c r="GB593" s="31">
        <f t="shared" si="6381"/>
        <v>0</v>
      </c>
      <c r="GC593" s="31">
        <f t="shared" si="6382"/>
        <v>0</v>
      </c>
      <c r="GD593" s="31">
        <f t="shared" si="6383"/>
        <v>0</v>
      </c>
      <c r="GE593" s="97">
        <f t="shared" si="6384"/>
        <v>16</v>
      </c>
      <c r="GF593" s="98">
        <f t="shared" si="6385"/>
        <v>16</v>
      </c>
      <c r="GG593" s="31"/>
      <c r="GH593" s="31"/>
      <c r="GI593" s="31"/>
      <c r="GJ593" s="31"/>
      <c r="GL593" s="7"/>
      <c r="GM593" s="7"/>
      <c r="GN593" s="11"/>
      <c r="GO593" s="33"/>
      <c r="GP593" s="40"/>
    </row>
    <row r="594" spans="1:200" s="2" customFormat="1" ht="24.95" hidden="1" customHeight="1">
      <c r="A594" s="31"/>
      <c r="B594" s="44" t="s">
        <v>119</v>
      </c>
      <c r="C594" s="119" t="s">
        <v>158</v>
      </c>
      <c r="D594" s="45" t="s">
        <v>112</v>
      </c>
      <c r="E594" s="45" t="s">
        <v>159</v>
      </c>
      <c r="F594" s="45">
        <v>124</v>
      </c>
      <c r="G594" s="45">
        <v>1</v>
      </c>
      <c r="H594" s="45">
        <v>51</v>
      </c>
      <c r="I594" s="45">
        <v>1</v>
      </c>
      <c r="J594" s="45">
        <v>1</v>
      </c>
      <c r="K594" s="45">
        <v>1</v>
      </c>
      <c r="L594" s="104">
        <v>18</v>
      </c>
      <c r="M594" s="105">
        <f t="shared" ref="M594" si="6404">SUM(N594+P594+R594+T594+V594)</f>
        <v>12</v>
      </c>
      <c r="N594" s="104">
        <v>0</v>
      </c>
      <c r="O594" s="104">
        <f t="shared" ref="O594" si="6405">SUM(N594)*I594</f>
        <v>0</v>
      </c>
      <c r="P594" s="104"/>
      <c r="Q594" s="106">
        <f t="shared" si="6398"/>
        <v>0</v>
      </c>
      <c r="R594" s="104"/>
      <c r="S594" s="106">
        <f t="shared" ref="S594" si="6406">SUM(R594)*J594</f>
        <v>0</v>
      </c>
      <c r="T594" s="64">
        <v>12</v>
      </c>
      <c r="U594" s="58">
        <f t="shared" si="6390"/>
        <v>12</v>
      </c>
      <c r="V594" s="64"/>
      <c r="W594" s="58">
        <f t="shared" ref="W594" si="6407">SUM(V594)*J594*3</f>
        <v>0</v>
      </c>
      <c r="X594" s="51">
        <f t="shared" ref="X594" si="6408">2/8*J594*AX594</f>
        <v>0</v>
      </c>
      <c r="Y594" s="51">
        <v>0</v>
      </c>
      <c r="Z594" s="64"/>
      <c r="AA594" s="58"/>
      <c r="AB594" s="64"/>
      <c r="AC594" s="51">
        <f t="shared" si="6400"/>
        <v>0</v>
      </c>
      <c r="AD594" s="64"/>
      <c r="AE594" s="58">
        <f t="shared" ref="AE594" si="6409">SUM(AD594*H594*(30+4))</f>
        <v>0</v>
      </c>
      <c r="AF594" s="64"/>
      <c r="AG594" s="52">
        <f t="shared" si="6304"/>
        <v>0</v>
      </c>
      <c r="AH594" s="64"/>
      <c r="AI594" s="51">
        <f t="shared" si="6305"/>
        <v>0</v>
      </c>
      <c r="AJ594" s="64"/>
      <c r="AK594" s="51">
        <f t="shared" ref="AK594" si="6410">SUM(AJ594*H594*2/3)</f>
        <v>0</v>
      </c>
      <c r="AL594" s="64"/>
      <c r="AM594" s="58">
        <f t="shared" ref="AM594:AM595" si="6411">SUM(AL594*H594)</f>
        <v>0</v>
      </c>
      <c r="AN594" s="64"/>
      <c r="AO594" s="58">
        <f t="shared" si="6308"/>
        <v>0</v>
      </c>
      <c r="AP594" s="64"/>
      <c r="AQ594" s="51">
        <f t="shared" si="6309"/>
        <v>0</v>
      </c>
      <c r="AR594" s="64"/>
      <c r="AS594" s="51">
        <f t="shared" ref="AS594" si="6412">SUM(J594*AR594*6)</f>
        <v>0</v>
      </c>
      <c r="AT594" s="64"/>
      <c r="AU594" s="51">
        <f t="shared" si="6310"/>
        <v>0</v>
      </c>
      <c r="AV594" s="64"/>
      <c r="AW594" s="52">
        <f t="shared" si="6311"/>
        <v>0</v>
      </c>
      <c r="AX594" s="62"/>
      <c r="AY594" s="51">
        <f t="shared" ref="AY594" si="6413">AX594*J594*8/2</f>
        <v>0</v>
      </c>
      <c r="AZ594" s="64"/>
      <c r="BA594" s="51">
        <f t="shared" ref="BA594" si="6414">SUM(AZ594*K594*5*6)</f>
        <v>0</v>
      </c>
      <c r="BB594" s="64"/>
      <c r="BC594" s="51">
        <f t="shared" ref="BC594" si="6415">SUM(BB594*K594*4*6)</f>
        <v>0</v>
      </c>
      <c r="BD594" s="63"/>
      <c r="BE594" s="52"/>
      <c r="BF594" s="52"/>
      <c r="BG594" s="52">
        <f t="shared" si="6315"/>
        <v>12</v>
      </c>
      <c r="BH594" s="52">
        <f t="shared" si="6316"/>
        <v>12</v>
      </c>
      <c r="BI594" s="44"/>
      <c r="BJ594" s="31"/>
      <c r="BK594" s="31"/>
      <c r="BL594" s="31"/>
      <c r="BM594" s="31"/>
      <c r="BN594" s="44" t="s">
        <v>110</v>
      </c>
      <c r="BO594" s="45" t="s">
        <v>158</v>
      </c>
      <c r="BP594" s="45" t="s">
        <v>112</v>
      </c>
      <c r="BQ594" s="45" t="s">
        <v>159</v>
      </c>
      <c r="BR594" s="45">
        <v>536</v>
      </c>
      <c r="BS594" s="45">
        <v>10</v>
      </c>
      <c r="BT594" s="45">
        <v>47</v>
      </c>
      <c r="BU594" s="45">
        <v>1</v>
      </c>
      <c r="BV594" s="45">
        <v>1</v>
      </c>
      <c r="BW594" s="45">
        <v>1</v>
      </c>
      <c r="BX594" s="104">
        <v>36</v>
      </c>
      <c r="BY594" s="99">
        <f t="shared" si="6317"/>
        <v>36</v>
      </c>
      <c r="BZ594" s="62"/>
      <c r="CA594" s="58">
        <f>SUM(BZ594)*BU594</f>
        <v>0</v>
      </c>
      <c r="CB594" s="62"/>
      <c r="CC594" s="58">
        <f t="shared" ref="CC594:CC599" si="6416">BV594*CB594</f>
        <v>0</v>
      </c>
      <c r="CD594" s="62"/>
      <c r="CE594" s="58">
        <f>SUM(CD594)*BV594</f>
        <v>0</v>
      </c>
      <c r="CF594" s="62">
        <v>36</v>
      </c>
      <c r="CG594" s="58">
        <f>SUM(CF594)*BW594</f>
        <v>36</v>
      </c>
      <c r="CH594" s="62"/>
      <c r="CI594" s="58">
        <f>SUM(CH594)*BV594*5</f>
        <v>0</v>
      </c>
      <c r="CJ594" s="51">
        <v>2</v>
      </c>
      <c r="CK594" s="51">
        <v>0</v>
      </c>
      <c r="CL594" s="62"/>
      <c r="CM594" s="58"/>
      <c r="CN594" s="62"/>
      <c r="CO594" s="51">
        <f>SUM(CN594)*3*BT594/5</f>
        <v>0</v>
      </c>
      <c r="CP594" s="62"/>
      <c r="CQ594" s="100">
        <f>SUM(CP594*BT594*(30+4))</f>
        <v>0</v>
      </c>
      <c r="CR594" s="62"/>
      <c r="CS594" s="52">
        <f>SUM(CR594*BT594*3)</f>
        <v>0</v>
      </c>
      <c r="CT594" s="62"/>
      <c r="CU594" s="51">
        <f>SUM(CT594*BT594/3)</f>
        <v>0</v>
      </c>
      <c r="CV594" s="62"/>
      <c r="CW594" s="51">
        <f>SUM(CV594*BT594*2/3)</f>
        <v>0</v>
      </c>
      <c r="CX594" s="62"/>
      <c r="CY594" s="58">
        <f>SUM(CX594*BT594)</f>
        <v>0</v>
      </c>
      <c r="CZ594" s="62"/>
      <c r="DA594" s="58">
        <f>SUM(CZ594*BV594)</f>
        <v>0</v>
      </c>
      <c r="DB594" s="62"/>
      <c r="DC594" s="51">
        <f>SUM(DB594*BT594*2)</f>
        <v>0</v>
      </c>
      <c r="DD594" s="62"/>
      <c r="DE594" s="51">
        <f>DD594*BT594/3*2</f>
        <v>0</v>
      </c>
      <c r="DF594" s="62"/>
      <c r="DG594" s="51">
        <f t="shared" ref="DG594:DG597" si="6417">DF594*BT594/3</f>
        <v>0</v>
      </c>
      <c r="DH594" s="62"/>
      <c r="DI594" s="52">
        <f>SUM(DH594*BT594/3)</f>
        <v>0</v>
      </c>
      <c r="DJ594" s="62">
        <v>1</v>
      </c>
      <c r="DK594" s="51">
        <v>8</v>
      </c>
      <c r="DL594" s="62"/>
      <c r="DM594" s="51">
        <f>SUM(DL594*BW594*5*6)</f>
        <v>0</v>
      </c>
      <c r="DN594" s="62"/>
      <c r="DO594" s="51">
        <f>SUM(DN594*BW594*4*6)</f>
        <v>0</v>
      </c>
      <c r="DP594" s="63"/>
      <c r="DQ594" s="52"/>
      <c r="DR594" s="52"/>
      <c r="DS594" s="52">
        <f t="shared" si="6336"/>
        <v>46</v>
      </c>
      <c r="DT594" s="52">
        <f t="shared" si="6337"/>
        <v>46</v>
      </c>
      <c r="DU594" s="31"/>
      <c r="DV594" s="31"/>
      <c r="DW594" s="31"/>
      <c r="DX594" s="31"/>
      <c r="DY594" s="31"/>
      <c r="DZ594" s="95"/>
      <c r="EA594" s="45"/>
      <c r="EB594" s="45"/>
      <c r="EC594" s="31"/>
      <c r="ED594" s="31"/>
      <c r="EE594" s="31"/>
      <c r="EF594" s="31"/>
      <c r="EG594" s="31"/>
      <c r="EH594" s="31"/>
      <c r="EI594" s="31"/>
      <c r="EJ594" s="31">
        <f t="shared" si="6338"/>
        <v>54</v>
      </c>
      <c r="EK594" s="31">
        <f t="shared" si="6339"/>
        <v>48</v>
      </c>
      <c r="EL594" s="31">
        <f t="shared" si="6340"/>
        <v>0</v>
      </c>
      <c r="EM594" s="30">
        <f t="shared" si="6341"/>
        <v>0</v>
      </c>
      <c r="EN594" s="31">
        <f t="shared" si="6342"/>
        <v>0</v>
      </c>
      <c r="EO594" s="31">
        <f t="shared" si="6343"/>
        <v>0</v>
      </c>
      <c r="EP594" s="31">
        <f t="shared" si="6344"/>
        <v>0</v>
      </c>
      <c r="EQ594" s="31">
        <f t="shared" si="6345"/>
        <v>0</v>
      </c>
      <c r="ER594" s="31">
        <f t="shared" si="6346"/>
        <v>48</v>
      </c>
      <c r="ES594" s="31">
        <f t="shared" si="6347"/>
        <v>48</v>
      </c>
      <c r="ET594" s="31">
        <f t="shared" si="6348"/>
        <v>0</v>
      </c>
      <c r="EU594" s="31">
        <f t="shared" si="6349"/>
        <v>0</v>
      </c>
      <c r="EV594" s="31">
        <f t="shared" si="6350"/>
        <v>2</v>
      </c>
      <c r="EW594" s="30">
        <f t="shared" si="6351"/>
        <v>0</v>
      </c>
      <c r="EX594" s="31">
        <f t="shared" si="6352"/>
        <v>0</v>
      </c>
      <c r="EY594" s="31">
        <f t="shared" si="6353"/>
        <v>0</v>
      </c>
      <c r="EZ594" s="31">
        <f t="shared" si="6354"/>
        <v>0</v>
      </c>
      <c r="FA594" s="31">
        <f t="shared" si="6355"/>
        <v>0</v>
      </c>
      <c r="FB594" s="31">
        <f t="shared" si="6356"/>
        <v>0</v>
      </c>
      <c r="FC594" s="31">
        <f t="shared" si="6357"/>
        <v>0</v>
      </c>
      <c r="FD594" s="31">
        <f t="shared" si="6358"/>
        <v>0</v>
      </c>
      <c r="FE594" s="31">
        <f t="shared" si="6359"/>
        <v>0</v>
      </c>
      <c r="FF594" s="31">
        <f t="shared" si="6360"/>
        <v>0</v>
      </c>
      <c r="FG594" s="30">
        <f t="shared" si="6361"/>
        <v>0</v>
      </c>
      <c r="FH594" s="31">
        <f t="shared" si="6362"/>
        <v>0</v>
      </c>
      <c r="FI594" s="31">
        <f t="shared" si="6363"/>
        <v>0</v>
      </c>
      <c r="FJ594" s="31">
        <f t="shared" si="6364"/>
        <v>0</v>
      </c>
      <c r="FK594" s="31">
        <f t="shared" si="6365"/>
        <v>0</v>
      </c>
      <c r="FL594" s="31">
        <f t="shared" si="6366"/>
        <v>0</v>
      </c>
      <c r="FM594" s="31">
        <f t="shared" si="6367"/>
        <v>0</v>
      </c>
      <c r="FN594" s="31">
        <f t="shared" si="6368"/>
        <v>0</v>
      </c>
      <c r="FO594" s="31">
        <f t="shared" si="6369"/>
        <v>0</v>
      </c>
      <c r="FP594" s="31">
        <f t="shared" si="6370"/>
        <v>0</v>
      </c>
      <c r="FQ594" s="31">
        <f t="shared" si="6371"/>
        <v>0</v>
      </c>
      <c r="FR594" s="31"/>
      <c r="FS594" s="31">
        <f t="shared" si="6372"/>
        <v>0</v>
      </c>
      <c r="FT594" s="31">
        <f t="shared" si="6373"/>
        <v>0</v>
      </c>
      <c r="FU594" s="31">
        <f t="shared" si="6374"/>
        <v>0</v>
      </c>
      <c r="FV594" s="31">
        <f t="shared" si="6375"/>
        <v>1</v>
      </c>
      <c r="FW594" s="31">
        <f t="shared" si="6376"/>
        <v>8</v>
      </c>
      <c r="FX594" s="31">
        <f t="shared" si="6377"/>
        <v>0</v>
      </c>
      <c r="FY594" s="31">
        <f t="shared" si="6378"/>
        <v>0</v>
      </c>
      <c r="FZ594" s="31">
        <f t="shared" si="6379"/>
        <v>0</v>
      </c>
      <c r="GA594" s="31">
        <f t="shared" si="6380"/>
        <v>0</v>
      </c>
      <c r="GB594" s="31">
        <f t="shared" si="6381"/>
        <v>0</v>
      </c>
      <c r="GC594" s="31">
        <f t="shared" si="6382"/>
        <v>0</v>
      </c>
      <c r="GD594" s="31">
        <f t="shared" si="6383"/>
        <v>0</v>
      </c>
      <c r="GE594" s="97">
        <f t="shared" si="6384"/>
        <v>58</v>
      </c>
      <c r="GF594" s="98">
        <f t="shared" si="6385"/>
        <v>58</v>
      </c>
      <c r="GG594" s="31"/>
      <c r="GH594" s="31"/>
      <c r="GI594" s="31"/>
      <c r="GJ594" s="31"/>
      <c r="GL594" s="7"/>
      <c r="GM594" s="7"/>
      <c r="GN594" s="11"/>
      <c r="GO594" s="33"/>
      <c r="GP594" s="40"/>
    </row>
    <row r="595" spans="1:200" s="2" customFormat="1" ht="24.95" hidden="1" customHeight="1">
      <c r="A595" s="31"/>
      <c r="B595" s="102" t="s">
        <v>110</v>
      </c>
      <c r="C595" s="45" t="s">
        <v>158</v>
      </c>
      <c r="D595" s="45" t="s">
        <v>112</v>
      </c>
      <c r="E595" s="45" t="s">
        <v>159</v>
      </c>
      <c r="F595" s="45">
        <v>432</v>
      </c>
      <c r="G595" s="45">
        <v>7</v>
      </c>
      <c r="H595" s="45">
        <v>37</v>
      </c>
      <c r="I595" s="45">
        <v>1</v>
      </c>
      <c r="J595" s="45">
        <v>1</v>
      </c>
      <c r="K595" s="45">
        <v>1</v>
      </c>
      <c r="L595" s="104">
        <v>38</v>
      </c>
      <c r="M595" s="99">
        <f t="shared" ref="M595" si="6418">SUM(N595+P595+R595+T595+V595)</f>
        <v>6</v>
      </c>
      <c r="N595" s="62"/>
      <c r="O595" s="58">
        <f t="shared" ref="O595:O596" si="6419">SUM(N595)*I595</f>
        <v>0</v>
      </c>
      <c r="P595" s="62"/>
      <c r="Q595" s="58">
        <f t="shared" si="6398"/>
        <v>0</v>
      </c>
      <c r="R595" s="62">
        <v>0</v>
      </c>
      <c r="S595" s="58">
        <f t="shared" ref="S595:S596" si="6420">SUM(R595)*J595</f>
        <v>0</v>
      </c>
      <c r="T595" s="62">
        <v>6</v>
      </c>
      <c r="U595" s="58">
        <f t="shared" ref="U595" si="6421">SUM(T595)*K595</f>
        <v>6</v>
      </c>
      <c r="V595" s="62"/>
      <c r="W595" s="58">
        <f t="shared" ref="W595" si="6422">SUM(V595)*J595*5</f>
        <v>0</v>
      </c>
      <c r="X595" s="51">
        <f t="shared" ref="X595" si="6423">SUM(K595*AX595*2+K595*AZ595*2)</f>
        <v>0</v>
      </c>
      <c r="Y595" s="51">
        <v>0</v>
      </c>
      <c r="Z595" s="62"/>
      <c r="AA595" s="58"/>
      <c r="AB595" s="62"/>
      <c r="AC595" s="51">
        <f t="shared" ref="AC595" si="6424">SUM(AB595)*3*H595/5</f>
        <v>0</v>
      </c>
      <c r="AD595" s="62"/>
      <c r="AE595" s="100">
        <f t="shared" ref="AE595" si="6425">SUM(AD595*H595*(30+4))</f>
        <v>0</v>
      </c>
      <c r="AF595" s="62"/>
      <c r="AG595" s="52">
        <f t="shared" si="6304"/>
        <v>0</v>
      </c>
      <c r="AH595" s="62"/>
      <c r="AI595" s="51">
        <f t="shared" si="6305"/>
        <v>0</v>
      </c>
      <c r="AJ595" s="62"/>
      <c r="AK595" s="51">
        <f t="shared" ref="AK595" si="6426">SUM(AJ595*H595*2/3)</f>
        <v>0</v>
      </c>
      <c r="AL595" s="62"/>
      <c r="AM595" s="58">
        <f t="shared" si="6411"/>
        <v>0</v>
      </c>
      <c r="AN595" s="62"/>
      <c r="AO595" s="58">
        <f t="shared" si="6308"/>
        <v>0</v>
      </c>
      <c r="AP595" s="62"/>
      <c r="AQ595" s="51">
        <f t="shared" si="6309"/>
        <v>0</v>
      </c>
      <c r="AR595" s="62">
        <v>1</v>
      </c>
      <c r="AS595" s="51">
        <f t="shared" ref="AS595" si="6427">AR595*K595*6</f>
        <v>6</v>
      </c>
      <c r="AT595" s="63"/>
      <c r="AU595" s="52"/>
      <c r="AV595" s="63"/>
      <c r="AW595" s="52"/>
      <c r="AX595" s="63"/>
      <c r="AY595" s="52"/>
      <c r="AZ595" s="63"/>
      <c r="BA595" s="52"/>
      <c r="BB595" s="63"/>
      <c r="BC595" s="52"/>
      <c r="BD595" s="63"/>
      <c r="BE595" s="52"/>
      <c r="BF595" s="52"/>
      <c r="BG595" s="52">
        <f t="shared" si="6315"/>
        <v>12</v>
      </c>
      <c r="BH595" s="52">
        <f t="shared" si="6316"/>
        <v>12</v>
      </c>
      <c r="BI595" s="31"/>
      <c r="BJ595" s="31"/>
      <c r="BK595" s="31"/>
      <c r="BL595" s="31"/>
      <c r="BM595" s="31"/>
      <c r="BN595" s="44" t="s">
        <v>110</v>
      </c>
      <c r="BO595" s="45" t="s">
        <v>158</v>
      </c>
      <c r="BP595" s="45" t="s">
        <v>112</v>
      </c>
      <c r="BQ595" s="45" t="s">
        <v>159</v>
      </c>
      <c r="BR595" s="45">
        <v>537</v>
      </c>
      <c r="BS595" s="45">
        <v>10</v>
      </c>
      <c r="BT595" s="45">
        <v>47</v>
      </c>
      <c r="BU595" s="45">
        <v>1</v>
      </c>
      <c r="BV595" s="45">
        <v>1</v>
      </c>
      <c r="BW595" s="45">
        <v>1</v>
      </c>
      <c r="BX595" s="104">
        <v>36</v>
      </c>
      <c r="BY595" s="99">
        <f t="shared" si="6317"/>
        <v>36</v>
      </c>
      <c r="BZ595" s="62"/>
      <c r="CA595" s="58">
        <f>SUM(BZ595)*BU595</f>
        <v>0</v>
      </c>
      <c r="CB595" s="62"/>
      <c r="CC595" s="58">
        <f t="shared" si="6416"/>
        <v>0</v>
      </c>
      <c r="CD595" s="62"/>
      <c r="CE595" s="58">
        <f>SUM(CD595)*BV595</f>
        <v>0</v>
      </c>
      <c r="CF595" s="62">
        <v>36</v>
      </c>
      <c r="CG595" s="58">
        <f>SUM(CF595)*BW595</f>
        <v>36</v>
      </c>
      <c r="CH595" s="62"/>
      <c r="CI595" s="58">
        <f>SUM(CH595)*BV595*5</f>
        <v>0</v>
      </c>
      <c r="CJ595" s="51">
        <v>2</v>
      </c>
      <c r="CK595" s="51">
        <v>0</v>
      </c>
      <c r="CL595" s="62"/>
      <c r="CM595" s="58"/>
      <c r="CN595" s="62"/>
      <c r="CO595" s="51">
        <f>SUM(CN595)*3*BT595/5</f>
        <v>0</v>
      </c>
      <c r="CP595" s="62"/>
      <c r="CQ595" s="100">
        <f>SUM(CP595*BT595*(30+4))</f>
        <v>0</v>
      </c>
      <c r="CR595" s="62"/>
      <c r="CS595" s="52">
        <f>SUM(CR595*BT595*3)</f>
        <v>0</v>
      </c>
      <c r="CT595" s="62"/>
      <c r="CU595" s="51">
        <f>SUM(CT595*BT595/3)</f>
        <v>0</v>
      </c>
      <c r="CV595" s="62"/>
      <c r="CW595" s="51">
        <f>SUM(CV595*BT595*2/3)</f>
        <v>0</v>
      </c>
      <c r="CX595" s="62"/>
      <c r="CY595" s="58">
        <f>SUM(CX595*BT595)</f>
        <v>0</v>
      </c>
      <c r="CZ595" s="62"/>
      <c r="DA595" s="58">
        <f>SUM(CZ595*BV595)</f>
        <v>0</v>
      </c>
      <c r="DB595" s="62"/>
      <c r="DC595" s="51">
        <f>SUM(DB595*BT595*2)</f>
        <v>0</v>
      </c>
      <c r="DD595" s="62"/>
      <c r="DE595" s="51">
        <f>DD595*BT595/3*2</f>
        <v>0</v>
      </c>
      <c r="DF595" s="62"/>
      <c r="DG595" s="51">
        <f t="shared" si="6417"/>
        <v>0</v>
      </c>
      <c r="DH595" s="62"/>
      <c r="DI595" s="52">
        <f>SUM(DH595*BT595/3)</f>
        <v>0</v>
      </c>
      <c r="DJ595" s="62">
        <v>1</v>
      </c>
      <c r="DK595" s="51">
        <v>8</v>
      </c>
      <c r="DL595" s="62"/>
      <c r="DM595" s="51">
        <f>SUM(DL595*BW595*5*6)</f>
        <v>0</v>
      </c>
      <c r="DN595" s="62"/>
      <c r="DO595" s="51">
        <f>SUM(DN595*BW595*4*6)</f>
        <v>0</v>
      </c>
      <c r="DP595" s="63"/>
      <c r="DQ595" s="52"/>
      <c r="DR595" s="52"/>
      <c r="DS595" s="52">
        <f t="shared" si="6336"/>
        <v>46</v>
      </c>
      <c r="DT595" s="52">
        <f t="shared" si="6337"/>
        <v>46</v>
      </c>
      <c r="DU595" s="31"/>
      <c r="DV595" s="31"/>
      <c r="DW595" s="31"/>
      <c r="DX595" s="31"/>
      <c r="DY595" s="31"/>
      <c r="DZ595" s="95"/>
      <c r="EA595" s="45"/>
      <c r="EB595" s="45"/>
      <c r="EC595" s="31"/>
      <c r="ED595" s="31"/>
      <c r="EE595" s="31"/>
      <c r="EF595" s="31"/>
      <c r="EG595" s="31"/>
      <c r="EH595" s="31"/>
      <c r="EI595" s="31"/>
      <c r="EJ595" s="31">
        <f t="shared" si="6338"/>
        <v>74</v>
      </c>
      <c r="EK595" s="31">
        <f t="shared" si="6339"/>
        <v>42</v>
      </c>
      <c r="EL595" s="31">
        <f>SUM(N595+BZ595)</f>
        <v>0</v>
      </c>
      <c r="EM595" s="30">
        <f t="shared" si="6341"/>
        <v>0</v>
      </c>
      <c r="EN595" s="31">
        <f t="shared" si="6342"/>
        <v>0</v>
      </c>
      <c r="EO595" s="31">
        <f t="shared" si="6343"/>
        <v>0</v>
      </c>
      <c r="EP595" s="31">
        <f t="shared" si="6344"/>
        <v>0</v>
      </c>
      <c r="EQ595" s="31">
        <f t="shared" si="6345"/>
        <v>0</v>
      </c>
      <c r="ER595" s="31">
        <f t="shared" si="6346"/>
        <v>42</v>
      </c>
      <c r="ES595" s="31">
        <f t="shared" si="6347"/>
        <v>42</v>
      </c>
      <c r="ET595" s="31">
        <f t="shared" si="6348"/>
        <v>0</v>
      </c>
      <c r="EU595" s="31">
        <f t="shared" si="6349"/>
        <v>0</v>
      </c>
      <c r="EV595" s="31">
        <f t="shared" si="6350"/>
        <v>2</v>
      </c>
      <c r="EW595" s="30">
        <f t="shared" si="6351"/>
        <v>0</v>
      </c>
      <c r="EX595" s="31">
        <f t="shared" si="6352"/>
        <v>0</v>
      </c>
      <c r="EY595" s="31">
        <f t="shared" si="6353"/>
        <v>0</v>
      </c>
      <c r="EZ595" s="31">
        <f t="shared" si="6354"/>
        <v>0</v>
      </c>
      <c r="FA595" s="31">
        <f t="shared" si="6355"/>
        <v>0</v>
      </c>
      <c r="FB595" s="31">
        <f t="shared" si="6356"/>
        <v>0</v>
      </c>
      <c r="FC595" s="31">
        <f t="shared" si="6357"/>
        <v>0</v>
      </c>
      <c r="FD595" s="31">
        <f t="shared" si="6358"/>
        <v>0</v>
      </c>
      <c r="FE595" s="31">
        <f t="shared" si="6359"/>
        <v>0</v>
      </c>
      <c r="FF595" s="31">
        <f t="shared" si="6360"/>
        <v>0</v>
      </c>
      <c r="FG595" s="30">
        <f t="shared" si="6361"/>
        <v>0</v>
      </c>
      <c r="FH595" s="31">
        <f t="shared" si="6362"/>
        <v>0</v>
      </c>
      <c r="FI595" s="31">
        <f t="shared" si="6363"/>
        <v>0</v>
      </c>
      <c r="FJ595" s="31">
        <f t="shared" si="6364"/>
        <v>0</v>
      </c>
      <c r="FK595" s="31">
        <f t="shared" si="6365"/>
        <v>0</v>
      </c>
      <c r="FL595" s="31">
        <f t="shared" si="6366"/>
        <v>0</v>
      </c>
      <c r="FM595" s="31">
        <f t="shared" si="6367"/>
        <v>0</v>
      </c>
      <c r="FN595" s="31">
        <f t="shared" si="6368"/>
        <v>0</v>
      </c>
      <c r="FO595" s="31">
        <f t="shared" si="6369"/>
        <v>0</v>
      </c>
      <c r="FP595" s="31">
        <f t="shared" si="6370"/>
        <v>1</v>
      </c>
      <c r="FQ595" s="31">
        <f t="shared" si="6371"/>
        <v>6</v>
      </c>
      <c r="FR595" s="31"/>
      <c r="FS595" s="31">
        <f t="shared" si="6372"/>
        <v>0</v>
      </c>
      <c r="FT595" s="31">
        <f t="shared" si="6373"/>
        <v>0</v>
      </c>
      <c r="FU595" s="31">
        <f t="shared" si="6374"/>
        <v>0</v>
      </c>
      <c r="FV595" s="31">
        <f t="shared" si="6375"/>
        <v>1</v>
      </c>
      <c r="FW595" s="31">
        <f t="shared" si="6376"/>
        <v>8</v>
      </c>
      <c r="FX595" s="31">
        <f t="shared" si="6377"/>
        <v>0</v>
      </c>
      <c r="FY595" s="31">
        <f t="shared" si="6378"/>
        <v>0</v>
      </c>
      <c r="FZ595" s="31">
        <f t="shared" si="6379"/>
        <v>0</v>
      </c>
      <c r="GA595" s="31">
        <f t="shared" si="6380"/>
        <v>0</v>
      </c>
      <c r="GB595" s="31">
        <f t="shared" si="6381"/>
        <v>0</v>
      </c>
      <c r="GC595" s="31">
        <f t="shared" si="6382"/>
        <v>0</v>
      </c>
      <c r="GD595" s="31">
        <f t="shared" si="6383"/>
        <v>0</v>
      </c>
      <c r="GE595" s="97">
        <f t="shared" si="6384"/>
        <v>58</v>
      </c>
      <c r="GF595" s="98">
        <f t="shared" si="6385"/>
        <v>58</v>
      </c>
      <c r="GG595" s="31"/>
      <c r="GH595" s="31"/>
      <c r="GI595" s="31"/>
      <c r="GJ595" s="31"/>
      <c r="GL595" s="7"/>
      <c r="GM595" s="7"/>
      <c r="GN595" s="11"/>
      <c r="GO595" s="33"/>
      <c r="GP595" s="40"/>
    </row>
    <row r="596" spans="1:200" s="2" customFormat="1" ht="24.95" hidden="1" customHeight="1">
      <c r="A596" s="31"/>
      <c r="B596" s="44" t="s">
        <v>130</v>
      </c>
      <c r="C596" s="45" t="s">
        <v>111</v>
      </c>
      <c r="D596" s="45" t="s">
        <v>112</v>
      </c>
      <c r="E596" s="45" t="s">
        <v>128</v>
      </c>
      <c r="F596" s="45" t="s">
        <v>163</v>
      </c>
      <c r="G596" s="45" t="s">
        <v>161</v>
      </c>
      <c r="H596" s="45">
        <v>94</v>
      </c>
      <c r="I596" s="45">
        <v>1</v>
      </c>
      <c r="J596" s="45">
        <v>1</v>
      </c>
      <c r="K596" s="45">
        <f t="shared" ref="K596" si="6428">SUM(J596)*2</f>
        <v>2</v>
      </c>
      <c r="L596" s="44">
        <v>8</v>
      </c>
      <c r="M596" s="99">
        <f t="shared" ref="M596:M597" si="6429">SUM(N596+P596+R596+T596+V596)</f>
        <v>8</v>
      </c>
      <c r="N596" s="62"/>
      <c r="O596" s="58">
        <f t="shared" si="6419"/>
        <v>0</v>
      </c>
      <c r="P596" s="62"/>
      <c r="Q596" s="58">
        <f t="shared" si="6398"/>
        <v>0</v>
      </c>
      <c r="R596" s="62">
        <v>8</v>
      </c>
      <c r="S596" s="58">
        <f t="shared" si="6420"/>
        <v>8</v>
      </c>
      <c r="T596" s="62"/>
      <c r="U596" s="52"/>
      <c r="V596" s="63"/>
      <c r="W596" s="52"/>
      <c r="X596" s="52"/>
      <c r="Y596" s="52"/>
      <c r="Z596" s="63"/>
      <c r="AA596" s="52"/>
      <c r="AB596" s="63"/>
      <c r="AC596" s="52"/>
      <c r="AD596" s="63"/>
      <c r="AE596" s="108"/>
      <c r="AF596" s="63"/>
      <c r="AG596" s="52"/>
      <c r="AH596" s="63"/>
      <c r="AI596" s="52"/>
      <c r="AJ596" s="63"/>
      <c r="AK596" s="52"/>
      <c r="AL596" s="63"/>
      <c r="AM596" s="52"/>
      <c r="AN596" s="63"/>
      <c r="AO596" s="52"/>
      <c r="AP596" s="63"/>
      <c r="AQ596" s="52"/>
      <c r="AR596" s="63"/>
      <c r="AS596" s="52"/>
      <c r="AT596" s="63"/>
      <c r="AU596" s="52"/>
      <c r="AV596" s="63"/>
      <c r="AW596" s="52"/>
      <c r="AX596" s="63"/>
      <c r="AY596" s="52"/>
      <c r="AZ596" s="63"/>
      <c r="BA596" s="52"/>
      <c r="BB596" s="63"/>
      <c r="BC596" s="52"/>
      <c r="BD596" s="63"/>
      <c r="BE596" s="52"/>
      <c r="BF596" s="52"/>
      <c r="BG596" s="52">
        <f t="shared" si="6315"/>
        <v>8</v>
      </c>
      <c r="BH596" s="52">
        <f t="shared" si="6316"/>
        <v>8</v>
      </c>
      <c r="BI596" s="31"/>
      <c r="BJ596" s="31"/>
      <c r="BK596" s="31"/>
      <c r="BL596" s="31"/>
      <c r="BM596" s="31"/>
      <c r="BN596" s="44" t="s">
        <v>110</v>
      </c>
      <c r="BO596" s="45" t="s">
        <v>116</v>
      </c>
      <c r="BP596" s="45" t="s">
        <v>112</v>
      </c>
      <c r="BQ596" s="45" t="s">
        <v>121</v>
      </c>
      <c r="BR596" s="45">
        <v>519</v>
      </c>
      <c r="BS596" s="45">
        <v>10</v>
      </c>
      <c r="BT596" s="45">
        <v>161</v>
      </c>
      <c r="BU596" s="45">
        <v>1</v>
      </c>
      <c r="BV596" s="45">
        <v>1</v>
      </c>
      <c r="BW596" s="45">
        <v>1</v>
      </c>
      <c r="BX596" s="44">
        <v>46</v>
      </c>
      <c r="BY596" s="99">
        <f t="shared" si="6317"/>
        <v>46</v>
      </c>
      <c r="BZ596" s="62"/>
      <c r="CA596" s="58">
        <f t="shared" ref="CA596:CA598" si="6430">SUM(BZ596)*BU596</f>
        <v>0</v>
      </c>
      <c r="CB596" s="62"/>
      <c r="CC596" s="58">
        <f t="shared" si="6416"/>
        <v>0</v>
      </c>
      <c r="CD596" s="62"/>
      <c r="CE596" s="58">
        <f>SUM(CD596)*BV596</f>
        <v>0</v>
      </c>
      <c r="CF596" s="62">
        <v>46</v>
      </c>
      <c r="CG596" s="58">
        <f>SUM(CF596)*BW596</f>
        <v>46</v>
      </c>
      <c r="CH596" s="62"/>
      <c r="CI596" s="58">
        <f>SUM(CH596)*BV596*5</f>
        <v>0</v>
      </c>
      <c r="CJ596" s="51">
        <v>2</v>
      </c>
      <c r="CK596" s="51">
        <v>0</v>
      </c>
      <c r="CL596" s="62"/>
      <c r="CM596" s="58"/>
      <c r="CN596" s="62"/>
      <c r="CO596" s="51">
        <f t="shared" ref="CO596:CO597" si="6431">SUM(CN596)*3*BT596/5</f>
        <v>0</v>
      </c>
      <c r="CP596" s="62"/>
      <c r="CQ596" s="100">
        <f t="shared" ref="CQ596" si="6432">SUM(CP596*BT596*(30+4))</f>
        <v>0</v>
      </c>
      <c r="CR596" s="62"/>
      <c r="CS596" s="52">
        <f t="shared" ref="CS596:CS597" si="6433">SUM(CR596*BT596*3)</f>
        <v>0</v>
      </c>
      <c r="CT596" s="62"/>
      <c r="CU596" s="51">
        <f t="shared" ref="CU596" si="6434">SUM(CT596*BT596/3)</f>
        <v>0</v>
      </c>
      <c r="CV596" s="62"/>
      <c r="CW596" s="51">
        <f t="shared" ref="CW596" si="6435">SUM(CV596*BT596*2/3)</f>
        <v>0</v>
      </c>
      <c r="CX596" s="62"/>
      <c r="CY596" s="58">
        <f t="shared" ref="CY596:CY597" si="6436">SUM(CX596*BT596)</f>
        <v>0</v>
      </c>
      <c r="CZ596" s="62"/>
      <c r="DA596" s="58">
        <f t="shared" ref="DA596:DA597" si="6437">SUM(CZ596*BV596)</f>
        <v>0</v>
      </c>
      <c r="DB596" s="62"/>
      <c r="DC596" s="51">
        <f t="shared" ref="DC596" si="6438">SUM(DB596*BT596*2)</f>
        <v>0</v>
      </c>
      <c r="DD596" s="62"/>
      <c r="DE596" s="51">
        <f t="shared" ref="DE596" si="6439">SUM(BW596*DD596*6)</f>
        <v>0</v>
      </c>
      <c r="DF596" s="62"/>
      <c r="DG596" s="51">
        <f t="shared" si="6417"/>
        <v>0</v>
      </c>
      <c r="DH596" s="62"/>
      <c r="DI596" s="52">
        <f t="shared" ref="DI596" si="6440">SUM(DH596*BT596/3)</f>
        <v>0</v>
      </c>
      <c r="DJ596" s="62">
        <v>0</v>
      </c>
      <c r="DK596" s="51">
        <v>0</v>
      </c>
      <c r="DL596" s="62"/>
      <c r="DM596" s="51">
        <f t="shared" ref="DM596" si="6441">SUM(DL596*BW596*5*6)</f>
        <v>0</v>
      </c>
      <c r="DN596" s="62"/>
      <c r="DO596" s="51">
        <f t="shared" ref="DO596" si="6442">SUM(DN596*BW596*4*6)</f>
        <v>0</v>
      </c>
      <c r="DP596" s="63"/>
      <c r="DQ596" s="52"/>
      <c r="DR596" s="52"/>
      <c r="DS596" s="52">
        <f t="shared" si="6336"/>
        <v>48</v>
      </c>
      <c r="DT596" s="52">
        <f t="shared" si="6337"/>
        <v>48</v>
      </c>
      <c r="DU596" s="31"/>
      <c r="DV596" s="31"/>
      <c r="DW596" s="31"/>
      <c r="DX596" s="31"/>
      <c r="DY596" s="31"/>
      <c r="DZ596" s="95"/>
      <c r="EA596" s="45"/>
      <c r="EB596" s="45"/>
      <c r="EC596" s="31"/>
      <c r="ED596" s="31"/>
      <c r="EE596" s="31"/>
      <c r="EF596" s="31"/>
      <c r="EG596" s="31"/>
      <c r="EH596" s="31"/>
      <c r="EI596" s="31"/>
      <c r="EJ596" s="31">
        <f t="shared" si="6338"/>
        <v>54</v>
      </c>
      <c r="EK596" s="31">
        <f t="shared" si="6339"/>
        <v>54</v>
      </c>
      <c r="EL596" s="31">
        <f>SUM(N596+BZ596)</f>
        <v>0</v>
      </c>
      <c r="EM596" s="30">
        <f t="shared" si="6341"/>
        <v>0</v>
      </c>
      <c r="EN596" s="31">
        <f t="shared" si="6342"/>
        <v>0</v>
      </c>
      <c r="EO596" s="31">
        <f t="shared" si="6343"/>
        <v>0</v>
      </c>
      <c r="EP596" s="31">
        <f t="shared" si="6344"/>
        <v>8</v>
      </c>
      <c r="EQ596" s="31">
        <f t="shared" si="6345"/>
        <v>8</v>
      </c>
      <c r="ER596" s="31">
        <f t="shared" si="6346"/>
        <v>46</v>
      </c>
      <c r="ES596" s="31">
        <f t="shared" si="6347"/>
        <v>46</v>
      </c>
      <c r="ET596" s="31">
        <f t="shared" si="6348"/>
        <v>0</v>
      </c>
      <c r="EU596" s="31">
        <f t="shared" si="6349"/>
        <v>0</v>
      </c>
      <c r="EV596" s="31">
        <f t="shared" si="6350"/>
        <v>2</v>
      </c>
      <c r="EW596" s="30">
        <f t="shared" si="6351"/>
        <v>0</v>
      </c>
      <c r="EX596" s="31">
        <f t="shared" si="6352"/>
        <v>0</v>
      </c>
      <c r="EY596" s="31">
        <f t="shared" si="6353"/>
        <v>0</v>
      </c>
      <c r="EZ596" s="31">
        <f t="shared" si="6354"/>
        <v>0</v>
      </c>
      <c r="FA596" s="31">
        <f t="shared" si="6355"/>
        <v>0</v>
      </c>
      <c r="FB596" s="31">
        <f t="shared" si="6356"/>
        <v>0</v>
      </c>
      <c r="FC596" s="31">
        <f t="shared" si="6357"/>
        <v>0</v>
      </c>
      <c r="FD596" s="31">
        <f t="shared" si="6358"/>
        <v>0</v>
      </c>
      <c r="FE596" s="31">
        <f t="shared" si="6359"/>
        <v>0</v>
      </c>
      <c r="FF596" s="31">
        <f t="shared" si="6360"/>
        <v>0</v>
      </c>
      <c r="FG596" s="30">
        <f t="shared" si="6361"/>
        <v>0</v>
      </c>
      <c r="FH596" s="31">
        <f t="shared" si="6362"/>
        <v>0</v>
      </c>
      <c r="FI596" s="31">
        <f t="shared" si="6363"/>
        <v>0</v>
      </c>
      <c r="FJ596" s="31">
        <f t="shared" si="6364"/>
        <v>0</v>
      </c>
      <c r="FK596" s="31">
        <f t="shared" si="6365"/>
        <v>0</v>
      </c>
      <c r="FL596" s="31">
        <f t="shared" si="6366"/>
        <v>0</v>
      </c>
      <c r="FM596" s="31">
        <f t="shared" si="6367"/>
        <v>0</v>
      </c>
      <c r="FN596" s="31">
        <f t="shared" si="6368"/>
        <v>0</v>
      </c>
      <c r="FO596" s="31">
        <f t="shared" si="6369"/>
        <v>0</v>
      </c>
      <c r="FP596" s="31">
        <f t="shared" si="6370"/>
        <v>0</v>
      </c>
      <c r="FQ596" s="31">
        <f t="shared" si="6371"/>
        <v>0</v>
      </c>
      <c r="FR596" s="31"/>
      <c r="FS596" s="31">
        <f t="shared" si="6372"/>
        <v>0</v>
      </c>
      <c r="FT596" s="31">
        <f t="shared" si="6373"/>
        <v>0</v>
      </c>
      <c r="FU596" s="31">
        <f t="shared" si="6374"/>
        <v>0</v>
      </c>
      <c r="FV596" s="31">
        <f t="shared" si="6375"/>
        <v>0</v>
      </c>
      <c r="FW596" s="31">
        <f t="shared" si="6376"/>
        <v>0</v>
      </c>
      <c r="FX596" s="31">
        <f t="shared" si="6377"/>
        <v>0</v>
      </c>
      <c r="FY596" s="31">
        <f t="shared" si="6378"/>
        <v>0</v>
      </c>
      <c r="FZ596" s="31">
        <f t="shared" si="6379"/>
        <v>0</v>
      </c>
      <c r="GA596" s="31">
        <f t="shared" si="6380"/>
        <v>0</v>
      </c>
      <c r="GB596" s="31">
        <f t="shared" si="6381"/>
        <v>0</v>
      </c>
      <c r="GC596" s="31">
        <f t="shared" si="6382"/>
        <v>0</v>
      </c>
      <c r="GD596" s="31">
        <f t="shared" si="6383"/>
        <v>0</v>
      </c>
      <c r="GE596" s="97">
        <f t="shared" si="6384"/>
        <v>56</v>
      </c>
      <c r="GF596" s="98">
        <f t="shared" si="6385"/>
        <v>56</v>
      </c>
      <c r="GG596" s="31"/>
      <c r="GH596" s="31"/>
      <c r="GI596" s="31"/>
      <c r="GJ596" s="31"/>
      <c r="GL596" s="7"/>
      <c r="GM596" s="7"/>
      <c r="GN596" s="11"/>
      <c r="GO596" s="33"/>
      <c r="GP596" s="40"/>
    </row>
    <row r="597" spans="1:200" s="2" customFormat="1" ht="24.95" hidden="1" customHeight="1">
      <c r="A597" s="31"/>
      <c r="B597" s="123" t="s">
        <v>119</v>
      </c>
      <c r="C597" s="124" t="s">
        <v>147</v>
      </c>
      <c r="D597" s="124" t="s">
        <v>112</v>
      </c>
      <c r="E597" s="124" t="s">
        <v>148</v>
      </c>
      <c r="F597" s="124">
        <v>122</v>
      </c>
      <c r="G597" s="124">
        <v>1</v>
      </c>
      <c r="H597" s="124">
        <v>54</v>
      </c>
      <c r="I597" s="124">
        <v>1</v>
      </c>
      <c r="J597" s="124">
        <v>1</v>
      </c>
      <c r="K597" s="124">
        <v>1</v>
      </c>
      <c r="L597" s="104">
        <v>18</v>
      </c>
      <c r="M597" s="105">
        <f t="shared" si="6429"/>
        <v>14</v>
      </c>
      <c r="N597" s="104">
        <v>0</v>
      </c>
      <c r="O597" s="104">
        <f t="shared" ref="O597" si="6443">SUM(N597)*I597</f>
        <v>0</v>
      </c>
      <c r="P597" s="104"/>
      <c r="Q597" s="106">
        <f t="shared" si="6398"/>
        <v>0</v>
      </c>
      <c r="R597" s="104"/>
      <c r="S597" s="106">
        <f t="shared" ref="S597" si="6444">SUM(R597)*J597</f>
        <v>0</v>
      </c>
      <c r="T597" s="64">
        <v>14</v>
      </c>
      <c r="U597" s="72">
        <f t="shared" ref="U597" si="6445">SUM(T597)*K597</f>
        <v>14</v>
      </c>
      <c r="V597" s="63"/>
      <c r="W597" s="52"/>
      <c r="X597" s="52"/>
      <c r="Y597" s="52"/>
      <c r="Z597" s="63"/>
      <c r="AA597" s="52"/>
      <c r="AB597" s="63"/>
      <c r="AC597" s="52"/>
      <c r="AD597" s="63"/>
      <c r="AE597" s="108"/>
      <c r="AF597" s="63"/>
      <c r="AG597" s="52"/>
      <c r="AH597" s="63"/>
      <c r="AI597" s="52"/>
      <c r="AJ597" s="63"/>
      <c r="AK597" s="52"/>
      <c r="AL597" s="63"/>
      <c r="AM597" s="52"/>
      <c r="AN597" s="63"/>
      <c r="AO597" s="52"/>
      <c r="AP597" s="63"/>
      <c r="AQ597" s="52"/>
      <c r="AR597" s="63"/>
      <c r="AS597" s="52"/>
      <c r="AT597" s="63"/>
      <c r="AU597" s="52"/>
      <c r="AV597" s="63"/>
      <c r="AW597" s="52"/>
      <c r="AX597" s="63"/>
      <c r="AY597" s="52"/>
      <c r="AZ597" s="63"/>
      <c r="BA597" s="52"/>
      <c r="BB597" s="63"/>
      <c r="BC597" s="52"/>
      <c r="BD597" s="63"/>
      <c r="BE597" s="52"/>
      <c r="BF597" s="52"/>
      <c r="BG597" s="52">
        <f t="shared" si="6315"/>
        <v>14</v>
      </c>
      <c r="BH597" s="52">
        <f t="shared" si="6316"/>
        <v>14</v>
      </c>
      <c r="BI597" s="31"/>
      <c r="BJ597" s="31"/>
      <c r="BK597" s="31"/>
      <c r="BL597" s="31"/>
      <c r="BM597" s="31"/>
      <c r="BN597" s="44" t="s">
        <v>120</v>
      </c>
      <c r="BO597" s="45"/>
      <c r="BP597" s="45"/>
      <c r="BQ597" s="45"/>
      <c r="BR597" s="45"/>
      <c r="BS597" s="45">
        <v>2</v>
      </c>
      <c r="BT597" s="45">
        <v>1500</v>
      </c>
      <c r="BU597" s="45">
        <v>10</v>
      </c>
      <c r="BV597" s="45">
        <v>10</v>
      </c>
      <c r="BW597" s="45"/>
      <c r="BX597" s="44"/>
      <c r="BY597" s="99">
        <f t="shared" ref="BY597" si="6446">SUM(BZ597+CB597+CD597+CF597+CH597)</f>
        <v>0</v>
      </c>
      <c r="BZ597" s="62"/>
      <c r="CA597" s="58">
        <f t="shared" si="6430"/>
        <v>0</v>
      </c>
      <c r="CB597" s="62"/>
      <c r="CC597" s="58">
        <f t="shared" si="6416"/>
        <v>0</v>
      </c>
      <c r="CD597" s="62"/>
      <c r="CE597" s="58">
        <f t="shared" ref="CE597:CE598" si="6447">SUM(CD597)*BV597</f>
        <v>0</v>
      </c>
      <c r="CF597" s="62"/>
      <c r="CG597" s="58">
        <f t="shared" ref="CG597:CG598" si="6448">SUM(CF597)*BW597</f>
        <v>0</v>
      </c>
      <c r="CH597" s="62"/>
      <c r="CI597" s="58">
        <f t="shared" ref="CI597" si="6449">SUM(CH597)*BV597*5</f>
        <v>0</v>
      </c>
      <c r="CJ597" s="51">
        <v>0</v>
      </c>
      <c r="CK597" s="51"/>
      <c r="CL597" s="62"/>
      <c r="CM597" s="58"/>
      <c r="CN597" s="62"/>
      <c r="CO597" s="51">
        <f t="shared" si="6431"/>
        <v>0</v>
      </c>
      <c r="CP597" s="62"/>
      <c r="CQ597" s="100">
        <f t="shared" ref="CQ597" si="6450">SUM(CP597*BT597*(30+4))</f>
        <v>0</v>
      </c>
      <c r="CR597" s="62"/>
      <c r="CS597" s="52">
        <f t="shared" si="6433"/>
        <v>0</v>
      </c>
      <c r="CT597" s="62"/>
      <c r="CU597" s="51">
        <f>SUM(CT597*BT597/3*1.1)</f>
        <v>0</v>
      </c>
      <c r="CV597" s="62"/>
      <c r="CW597" s="51">
        <f t="shared" ref="CW597" si="6451">SUM(CV597*BT597*2/3)</f>
        <v>0</v>
      </c>
      <c r="CX597" s="62"/>
      <c r="CY597" s="58">
        <f t="shared" si="6436"/>
        <v>0</v>
      </c>
      <c r="CZ597" s="62"/>
      <c r="DA597" s="58">
        <f t="shared" si="6437"/>
        <v>0</v>
      </c>
      <c r="DB597" s="62"/>
      <c r="DC597" s="51">
        <f>SUM(DB597*BT597*2)</f>
        <v>0</v>
      </c>
      <c r="DD597" s="62"/>
      <c r="DE597" s="51">
        <f>SUM(BV597*DD597*6)</f>
        <v>0</v>
      </c>
      <c r="DF597" s="62"/>
      <c r="DG597" s="51">
        <f t="shared" si="6417"/>
        <v>0</v>
      </c>
      <c r="DH597" s="62">
        <v>1</v>
      </c>
      <c r="DI597" s="52">
        <v>120</v>
      </c>
      <c r="DJ597" s="62"/>
      <c r="DK597" s="51">
        <f>SUM(BV597*DJ597*8*2)</f>
        <v>0</v>
      </c>
      <c r="DL597" s="62"/>
      <c r="DM597" s="51">
        <f t="shared" ref="DM597" si="6452">SUM(DL597*BW597*5*6)</f>
        <v>0</v>
      </c>
      <c r="DN597" s="63"/>
      <c r="DO597" s="52"/>
      <c r="DP597" s="63"/>
      <c r="DQ597" s="52"/>
      <c r="DR597" s="52"/>
      <c r="DS597" s="52">
        <f t="shared" si="6336"/>
        <v>120</v>
      </c>
      <c r="DT597" s="52">
        <f t="shared" si="6337"/>
        <v>120</v>
      </c>
      <c r="DU597" s="31"/>
      <c r="DV597" s="31"/>
      <c r="DW597" s="31"/>
      <c r="DX597" s="31"/>
      <c r="DY597" s="31"/>
      <c r="DZ597" s="95"/>
      <c r="EA597" s="45"/>
      <c r="EB597" s="45"/>
      <c r="EC597" s="31"/>
      <c r="ED597" s="31"/>
      <c r="EE597" s="31"/>
      <c r="EF597" s="31"/>
      <c r="EG597" s="31"/>
      <c r="EH597" s="31"/>
      <c r="EI597" s="31"/>
      <c r="EJ597" s="31">
        <f t="shared" si="6338"/>
        <v>18</v>
      </c>
      <c r="EK597" s="31">
        <f t="shared" si="6339"/>
        <v>14</v>
      </c>
      <c r="EL597" s="31">
        <f>SUM(N597+BZ597)</f>
        <v>0</v>
      </c>
      <c r="EM597" s="30">
        <f t="shared" si="6341"/>
        <v>0</v>
      </c>
      <c r="EN597" s="31">
        <f t="shared" si="6342"/>
        <v>0</v>
      </c>
      <c r="EO597" s="31">
        <f t="shared" si="6343"/>
        <v>0</v>
      </c>
      <c r="EP597" s="31">
        <f t="shared" si="6344"/>
        <v>0</v>
      </c>
      <c r="EQ597" s="31">
        <f t="shared" si="6345"/>
        <v>0</v>
      </c>
      <c r="ER597" s="31">
        <f t="shared" si="6346"/>
        <v>14</v>
      </c>
      <c r="ES597" s="31">
        <f t="shared" si="6347"/>
        <v>14</v>
      </c>
      <c r="ET597" s="31">
        <f t="shared" si="6348"/>
        <v>0</v>
      </c>
      <c r="EU597" s="31">
        <f t="shared" si="6349"/>
        <v>0</v>
      </c>
      <c r="EV597" s="31">
        <f t="shared" si="6350"/>
        <v>0</v>
      </c>
      <c r="EW597" s="30">
        <f t="shared" si="6351"/>
        <v>0</v>
      </c>
      <c r="EX597" s="31">
        <f t="shared" si="6352"/>
        <v>0</v>
      </c>
      <c r="EY597" s="31">
        <f t="shared" si="6353"/>
        <v>0</v>
      </c>
      <c r="EZ597" s="31">
        <f t="shared" si="6354"/>
        <v>0</v>
      </c>
      <c r="FA597" s="31">
        <f t="shared" si="6355"/>
        <v>0</v>
      </c>
      <c r="FB597" s="31">
        <f t="shared" si="6356"/>
        <v>0</v>
      </c>
      <c r="FC597" s="31">
        <f t="shared" si="6357"/>
        <v>0</v>
      </c>
      <c r="FD597" s="31">
        <f t="shared" si="6358"/>
        <v>0</v>
      </c>
      <c r="FE597" s="31">
        <f t="shared" si="6359"/>
        <v>0</v>
      </c>
      <c r="FF597" s="31">
        <f t="shared" si="6360"/>
        <v>0</v>
      </c>
      <c r="FG597" s="30">
        <f t="shared" si="6361"/>
        <v>0</v>
      </c>
      <c r="FH597" s="31">
        <f t="shared" si="6362"/>
        <v>0</v>
      </c>
      <c r="FI597" s="31">
        <f t="shared" si="6363"/>
        <v>0</v>
      </c>
      <c r="FJ597" s="31">
        <f t="shared" si="6364"/>
        <v>0</v>
      </c>
      <c r="FK597" s="31">
        <f t="shared" si="6365"/>
        <v>0</v>
      </c>
      <c r="FL597" s="31">
        <f t="shared" si="6366"/>
        <v>0</v>
      </c>
      <c r="FM597" s="31">
        <f t="shared" si="6367"/>
        <v>0</v>
      </c>
      <c r="FN597" s="31">
        <f t="shared" si="6368"/>
        <v>0</v>
      </c>
      <c r="FO597" s="31">
        <f t="shared" si="6369"/>
        <v>0</v>
      </c>
      <c r="FP597" s="31">
        <f t="shared" si="6370"/>
        <v>0</v>
      </c>
      <c r="FQ597" s="31">
        <f t="shared" si="6371"/>
        <v>0</v>
      </c>
      <c r="FR597" s="31"/>
      <c r="FS597" s="31">
        <f t="shared" si="6372"/>
        <v>0</v>
      </c>
      <c r="FT597" s="31">
        <f t="shared" si="6373"/>
        <v>1</v>
      </c>
      <c r="FU597" s="31">
        <f t="shared" si="6374"/>
        <v>120</v>
      </c>
      <c r="FV597" s="31">
        <f t="shared" si="6375"/>
        <v>0</v>
      </c>
      <c r="FW597" s="31">
        <f t="shared" si="6376"/>
        <v>0</v>
      </c>
      <c r="FX597" s="31">
        <f t="shared" si="6377"/>
        <v>0</v>
      </c>
      <c r="FY597" s="31">
        <f t="shared" si="6378"/>
        <v>0</v>
      </c>
      <c r="FZ597" s="31">
        <f t="shared" si="6379"/>
        <v>0</v>
      </c>
      <c r="GA597" s="31">
        <f t="shared" si="6380"/>
        <v>0</v>
      </c>
      <c r="GB597" s="31">
        <f t="shared" si="6381"/>
        <v>0</v>
      </c>
      <c r="GC597" s="31">
        <f t="shared" si="6382"/>
        <v>0</v>
      </c>
      <c r="GD597" s="31">
        <f t="shared" si="6383"/>
        <v>0</v>
      </c>
      <c r="GE597" s="97">
        <f t="shared" si="6384"/>
        <v>134</v>
      </c>
      <c r="GF597" s="98">
        <f t="shared" si="6385"/>
        <v>134</v>
      </c>
      <c r="GG597" s="31"/>
      <c r="GH597" s="31"/>
      <c r="GI597" s="31"/>
      <c r="GJ597" s="31"/>
      <c r="GL597" s="7"/>
      <c r="GM597" s="7"/>
      <c r="GN597" s="11"/>
      <c r="GO597" s="33"/>
      <c r="GP597" s="40"/>
    </row>
    <row r="598" spans="1:200" s="2" customFormat="1" ht="24.95" hidden="1" customHeight="1">
      <c r="A598" s="31"/>
      <c r="B598" s="44" t="s">
        <v>110</v>
      </c>
      <c r="C598" s="45" t="s">
        <v>147</v>
      </c>
      <c r="D598" s="45" t="s">
        <v>112</v>
      </c>
      <c r="E598" s="45" t="s">
        <v>148</v>
      </c>
      <c r="F598" s="45">
        <v>227</v>
      </c>
      <c r="G598" s="45">
        <v>3</v>
      </c>
      <c r="H598" s="45">
        <f>26+26+26</f>
        <v>78</v>
      </c>
      <c r="I598" s="45">
        <v>1</v>
      </c>
      <c r="J598" s="45">
        <v>1</v>
      </c>
      <c r="K598" s="45">
        <v>1</v>
      </c>
      <c r="L598" s="44">
        <v>44</v>
      </c>
      <c r="M598" s="99">
        <f t="shared" ref="M598:M599" si="6453">SUM(N598+P598+R598+T598+V598)</f>
        <v>14</v>
      </c>
      <c r="N598" s="62"/>
      <c r="O598" s="58">
        <f t="shared" ref="O598:O599" si="6454">SUM(N598)*I598</f>
        <v>0</v>
      </c>
      <c r="P598" s="62"/>
      <c r="Q598" s="58">
        <f t="shared" si="6398"/>
        <v>0</v>
      </c>
      <c r="R598" s="62"/>
      <c r="S598" s="58">
        <f t="shared" ref="S598:S599" si="6455">SUM(R598)*J598</f>
        <v>0</v>
      </c>
      <c r="T598" s="62">
        <v>14</v>
      </c>
      <c r="U598" s="58">
        <f t="shared" ref="U598:U599" si="6456">SUM(T598)*K598</f>
        <v>14</v>
      </c>
      <c r="V598" s="63"/>
      <c r="W598" s="52"/>
      <c r="X598" s="52"/>
      <c r="Y598" s="52"/>
      <c r="Z598" s="63"/>
      <c r="AA598" s="52"/>
      <c r="AB598" s="63"/>
      <c r="AC598" s="52"/>
      <c r="AD598" s="63"/>
      <c r="AE598" s="108"/>
      <c r="AF598" s="63"/>
      <c r="AG598" s="52"/>
      <c r="AH598" s="63"/>
      <c r="AI598" s="52"/>
      <c r="AJ598" s="63"/>
      <c r="AK598" s="52"/>
      <c r="AL598" s="63"/>
      <c r="AM598" s="52"/>
      <c r="AN598" s="63"/>
      <c r="AO598" s="52"/>
      <c r="AP598" s="63"/>
      <c r="AQ598" s="52"/>
      <c r="AR598" s="63"/>
      <c r="AS598" s="52"/>
      <c r="AT598" s="63"/>
      <c r="AU598" s="52"/>
      <c r="AV598" s="63"/>
      <c r="AW598" s="52"/>
      <c r="AX598" s="63"/>
      <c r="AY598" s="52"/>
      <c r="AZ598" s="63"/>
      <c r="BA598" s="52"/>
      <c r="BB598" s="63"/>
      <c r="BC598" s="52"/>
      <c r="BD598" s="63"/>
      <c r="BE598" s="52"/>
      <c r="BF598" s="52"/>
      <c r="BG598" s="52">
        <f t="shared" si="6315"/>
        <v>14</v>
      </c>
      <c r="BH598" s="52">
        <f t="shared" si="6316"/>
        <v>14</v>
      </c>
      <c r="BI598" s="31"/>
      <c r="BJ598" s="31"/>
      <c r="BK598" s="31"/>
      <c r="BL598" s="31"/>
      <c r="BM598" s="31"/>
      <c r="BN598" s="44" t="s">
        <v>110</v>
      </c>
      <c r="BO598" s="45" t="s">
        <v>147</v>
      </c>
      <c r="BP598" s="45" t="s">
        <v>112</v>
      </c>
      <c r="BQ598" s="45" t="s">
        <v>148</v>
      </c>
      <c r="BR598" s="45">
        <v>430</v>
      </c>
      <c r="BS598" s="45">
        <v>8</v>
      </c>
      <c r="BT598" s="45">
        <v>72</v>
      </c>
      <c r="BU598" s="45">
        <v>1</v>
      </c>
      <c r="BV598" s="45">
        <v>1</v>
      </c>
      <c r="BW598" s="45">
        <v>1</v>
      </c>
      <c r="BX598" s="44">
        <v>70</v>
      </c>
      <c r="BY598" s="99">
        <f t="shared" ref="BY598:BY599" si="6457">SUM(BZ598+CB598+CD598+CF598+CH598)</f>
        <v>6</v>
      </c>
      <c r="BZ598" s="62"/>
      <c r="CA598" s="58">
        <f t="shared" si="6430"/>
        <v>0</v>
      </c>
      <c r="CB598" s="62"/>
      <c r="CC598" s="58">
        <f t="shared" si="6416"/>
        <v>0</v>
      </c>
      <c r="CD598" s="62">
        <v>0</v>
      </c>
      <c r="CE598" s="58">
        <f t="shared" si="6447"/>
        <v>0</v>
      </c>
      <c r="CF598" s="62">
        <v>6</v>
      </c>
      <c r="CG598" s="58">
        <f t="shared" si="6448"/>
        <v>6</v>
      </c>
      <c r="CH598" s="63"/>
      <c r="CI598" s="52"/>
      <c r="CJ598" s="52"/>
      <c r="CK598" s="52"/>
      <c r="CL598" s="63"/>
      <c r="CM598" s="52"/>
      <c r="CN598" s="63"/>
      <c r="CO598" s="52"/>
      <c r="CP598" s="63"/>
      <c r="CQ598" s="108"/>
      <c r="CR598" s="63"/>
      <c r="CS598" s="52"/>
      <c r="CT598" s="63"/>
      <c r="CU598" s="52"/>
      <c r="CV598" s="63"/>
      <c r="CW598" s="52"/>
      <c r="CX598" s="63"/>
      <c r="CY598" s="52"/>
      <c r="CZ598" s="63"/>
      <c r="DA598" s="52"/>
      <c r="DB598" s="63"/>
      <c r="DC598" s="52"/>
      <c r="DD598" s="63">
        <v>1</v>
      </c>
      <c r="DE598" s="52">
        <v>6</v>
      </c>
      <c r="DF598" s="63"/>
      <c r="DG598" s="52"/>
      <c r="DH598" s="63"/>
      <c r="DI598" s="52"/>
      <c r="DJ598" s="63"/>
      <c r="DK598" s="52"/>
      <c r="DL598" s="63"/>
      <c r="DM598" s="52"/>
      <c r="DN598" s="63"/>
      <c r="DO598" s="52"/>
      <c r="DP598" s="63"/>
      <c r="DQ598" s="52"/>
      <c r="DR598" s="52"/>
      <c r="DS598" s="52">
        <f t="shared" si="6336"/>
        <v>12</v>
      </c>
      <c r="DT598" s="52">
        <f t="shared" si="6337"/>
        <v>12</v>
      </c>
      <c r="DU598" s="31"/>
      <c r="DV598" s="31"/>
      <c r="DW598" s="31"/>
      <c r="DX598" s="31"/>
      <c r="DY598" s="31"/>
      <c r="DZ598" s="95"/>
      <c r="EA598" s="45"/>
      <c r="EB598" s="45"/>
      <c r="EC598" s="31"/>
      <c r="ED598" s="31"/>
      <c r="EE598" s="31"/>
      <c r="EF598" s="31"/>
      <c r="EG598" s="31"/>
      <c r="EH598" s="31"/>
      <c r="EI598" s="31"/>
      <c r="EJ598" s="31">
        <f t="shared" ref="EJ598:EJ599" si="6458">SUM(L598+L593)</f>
        <v>60</v>
      </c>
      <c r="EK598" s="31">
        <f t="shared" ref="EK598:EK599" si="6459">SUM(M598+M593)</f>
        <v>22</v>
      </c>
      <c r="EL598" s="31">
        <f t="shared" ref="EL598:EL599" si="6460">SUM(N598+N593)</f>
        <v>8</v>
      </c>
      <c r="EM598" s="30">
        <f t="shared" si="6341"/>
        <v>0</v>
      </c>
      <c r="EN598" s="31">
        <f t="shared" si="6342"/>
        <v>0</v>
      </c>
      <c r="EO598" s="31">
        <f t="shared" si="6343"/>
        <v>0</v>
      </c>
      <c r="EP598" s="31">
        <f t="shared" si="6344"/>
        <v>0</v>
      </c>
      <c r="EQ598" s="31">
        <f t="shared" si="6345"/>
        <v>0</v>
      </c>
      <c r="ER598" s="31">
        <f t="shared" si="6346"/>
        <v>20</v>
      </c>
      <c r="ES598" s="31">
        <f t="shared" si="6347"/>
        <v>20</v>
      </c>
      <c r="ET598" s="31">
        <f t="shared" si="6348"/>
        <v>0</v>
      </c>
      <c r="EU598" s="31">
        <f t="shared" si="6349"/>
        <v>0</v>
      </c>
      <c r="EV598" s="31">
        <f t="shared" si="6350"/>
        <v>0</v>
      </c>
      <c r="EW598" s="30">
        <f t="shared" si="6351"/>
        <v>0</v>
      </c>
      <c r="EX598" s="31">
        <f t="shared" si="6352"/>
        <v>0</v>
      </c>
      <c r="EY598" s="31">
        <f t="shared" si="6353"/>
        <v>0</v>
      </c>
      <c r="EZ598" s="31">
        <f t="shared" si="6354"/>
        <v>0</v>
      </c>
      <c r="FA598" s="31">
        <f t="shared" si="6355"/>
        <v>0</v>
      </c>
      <c r="FB598" s="31">
        <f t="shared" si="6356"/>
        <v>0</v>
      </c>
      <c r="FC598" s="31">
        <f t="shared" si="6357"/>
        <v>0</v>
      </c>
      <c r="FD598" s="31">
        <f t="shared" si="6358"/>
        <v>0</v>
      </c>
      <c r="FE598" s="31">
        <f t="shared" si="6359"/>
        <v>0</v>
      </c>
      <c r="FF598" s="31">
        <f t="shared" si="6360"/>
        <v>0</v>
      </c>
      <c r="FG598" s="30">
        <f t="shared" si="6361"/>
        <v>0</v>
      </c>
      <c r="FH598" s="31">
        <f t="shared" si="6362"/>
        <v>0</v>
      </c>
      <c r="FI598" s="31">
        <f t="shared" si="6363"/>
        <v>0</v>
      </c>
      <c r="FJ598" s="31">
        <f t="shared" si="6364"/>
        <v>0</v>
      </c>
      <c r="FK598" s="31">
        <f t="shared" si="6365"/>
        <v>0</v>
      </c>
      <c r="FL598" s="31">
        <f t="shared" si="6366"/>
        <v>0</v>
      </c>
      <c r="FM598" s="31">
        <f t="shared" si="6367"/>
        <v>0</v>
      </c>
      <c r="FN598" s="31">
        <f t="shared" si="6368"/>
        <v>0</v>
      </c>
      <c r="FO598" s="31">
        <f t="shared" si="6369"/>
        <v>0</v>
      </c>
      <c r="FP598" s="31">
        <f t="shared" si="6370"/>
        <v>1</v>
      </c>
      <c r="FQ598" s="31">
        <f t="shared" si="6371"/>
        <v>6</v>
      </c>
      <c r="FR598" s="31"/>
      <c r="FS598" s="31">
        <f t="shared" si="6372"/>
        <v>0</v>
      </c>
      <c r="FT598" s="31">
        <f t="shared" si="6373"/>
        <v>0</v>
      </c>
      <c r="FU598" s="31">
        <f t="shared" si="6374"/>
        <v>0</v>
      </c>
      <c r="FV598" s="31">
        <f t="shared" si="6375"/>
        <v>0</v>
      </c>
      <c r="FW598" s="31">
        <f t="shared" si="6376"/>
        <v>0</v>
      </c>
      <c r="FX598" s="31">
        <f t="shared" si="6377"/>
        <v>0</v>
      </c>
      <c r="FY598" s="31">
        <f t="shared" si="6378"/>
        <v>0</v>
      </c>
      <c r="FZ598" s="31">
        <f t="shared" si="6379"/>
        <v>0</v>
      </c>
      <c r="GA598" s="31">
        <f t="shared" si="6380"/>
        <v>0</v>
      </c>
      <c r="GB598" s="31">
        <f t="shared" si="6381"/>
        <v>0</v>
      </c>
      <c r="GC598" s="31">
        <f t="shared" si="6382"/>
        <v>0</v>
      </c>
      <c r="GD598" s="31">
        <f t="shared" si="6383"/>
        <v>0</v>
      </c>
      <c r="GE598" s="97">
        <f t="shared" si="6384"/>
        <v>26</v>
      </c>
      <c r="GF598" s="98">
        <f t="shared" si="6385"/>
        <v>26</v>
      </c>
      <c r="GG598" s="31"/>
      <c r="GH598" s="31"/>
      <c r="GI598" s="31"/>
      <c r="GJ598" s="31"/>
      <c r="GL598" s="7"/>
      <c r="GM598" s="7"/>
      <c r="GN598" s="11"/>
      <c r="GO598" s="33"/>
      <c r="GP598" s="40"/>
    </row>
    <row r="599" spans="1:200" s="4" customFormat="1" ht="24.95" hidden="1" customHeight="1">
      <c r="A599" s="88"/>
      <c r="B599" s="226" t="s">
        <v>110</v>
      </c>
      <c r="C599" s="209" t="s">
        <v>147</v>
      </c>
      <c r="D599" s="209" t="s">
        <v>112</v>
      </c>
      <c r="E599" s="209" t="s">
        <v>148</v>
      </c>
      <c r="F599" s="209">
        <v>430</v>
      </c>
      <c r="G599" s="209">
        <v>7</v>
      </c>
      <c r="H599" s="209">
        <v>72</v>
      </c>
      <c r="I599" s="209">
        <v>1</v>
      </c>
      <c r="J599" s="209">
        <v>1</v>
      </c>
      <c r="K599" s="209">
        <v>1</v>
      </c>
      <c r="L599" s="208">
        <v>44</v>
      </c>
      <c r="M599" s="210">
        <f t="shared" si="6453"/>
        <v>6</v>
      </c>
      <c r="N599" s="195"/>
      <c r="O599" s="211">
        <f t="shared" si="6454"/>
        <v>0</v>
      </c>
      <c r="P599" s="195"/>
      <c r="Q599" s="211">
        <f t="shared" si="6398"/>
        <v>0</v>
      </c>
      <c r="R599" s="195">
        <v>0</v>
      </c>
      <c r="S599" s="211">
        <f t="shared" si="6455"/>
        <v>0</v>
      </c>
      <c r="T599" s="195">
        <v>6</v>
      </c>
      <c r="U599" s="211">
        <f t="shared" si="6456"/>
        <v>6</v>
      </c>
      <c r="V599" s="197"/>
      <c r="W599" s="196"/>
      <c r="X599" s="196"/>
      <c r="Y599" s="196"/>
      <c r="Z599" s="197"/>
      <c r="AA599" s="196"/>
      <c r="AB599" s="197"/>
      <c r="AC599" s="196"/>
      <c r="AD599" s="197"/>
      <c r="AE599" s="198"/>
      <c r="AF599" s="197"/>
      <c r="AG599" s="196"/>
      <c r="AH599" s="197"/>
      <c r="AI599" s="196"/>
      <c r="AJ599" s="197"/>
      <c r="AK599" s="196"/>
      <c r="AL599" s="197"/>
      <c r="AM599" s="196"/>
      <c r="AN599" s="197"/>
      <c r="AO599" s="196"/>
      <c r="AP599" s="197"/>
      <c r="AQ599" s="196"/>
      <c r="AR599" s="197"/>
      <c r="AS599" s="196"/>
      <c r="AT599" s="197"/>
      <c r="AU599" s="196"/>
      <c r="AV599" s="197"/>
      <c r="AW599" s="196"/>
      <c r="AX599" s="197"/>
      <c r="AY599" s="196"/>
      <c r="AZ599" s="197"/>
      <c r="BA599" s="196"/>
      <c r="BB599" s="197"/>
      <c r="BC599" s="196"/>
      <c r="BD599" s="197"/>
      <c r="BE599" s="196"/>
      <c r="BF599" s="196"/>
      <c r="BG599" s="196">
        <f t="shared" si="6315"/>
        <v>6</v>
      </c>
      <c r="BH599" s="196">
        <f t="shared" si="6316"/>
        <v>6</v>
      </c>
      <c r="BI599" s="88"/>
      <c r="BJ599" s="88"/>
      <c r="BK599" s="88"/>
      <c r="BL599" s="88"/>
      <c r="BM599" s="88"/>
      <c r="BN599" s="208" t="s">
        <v>130</v>
      </c>
      <c r="BO599" s="209" t="s">
        <v>116</v>
      </c>
      <c r="BP599" s="209" t="s">
        <v>112</v>
      </c>
      <c r="BQ599" s="209" t="s">
        <v>121</v>
      </c>
      <c r="BR599" s="209" t="s">
        <v>145</v>
      </c>
      <c r="BS599" s="209" t="s">
        <v>146</v>
      </c>
      <c r="BT599" s="209">
        <v>141</v>
      </c>
      <c r="BU599" s="209">
        <v>1</v>
      </c>
      <c r="BV599" s="209">
        <v>1</v>
      </c>
      <c r="BW599" s="209">
        <f t="shared" ref="BW599" si="6461">SUM(BV599)*2</f>
        <v>2</v>
      </c>
      <c r="BX599" s="208">
        <v>32</v>
      </c>
      <c r="BY599" s="210">
        <f t="shared" si="6457"/>
        <v>14</v>
      </c>
      <c r="BZ599" s="195"/>
      <c r="CA599" s="211">
        <f t="shared" ref="CA599" si="6462">SUM(BZ599)*BU599</f>
        <v>0</v>
      </c>
      <c r="CB599" s="195"/>
      <c r="CC599" s="211">
        <f t="shared" si="6416"/>
        <v>0</v>
      </c>
      <c r="CD599" s="195">
        <v>14</v>
      </c>
      <c r="CE599" s="211">
        <f t="shared" ref="CE599" si="6463">SUM(CD599)*BV599</f>
        <v>14</v>
      </c>
      <c r="CF599" s="195"/>
      <c r="CG599" s="211"/>
      <c r="CH599" s="197"/>
      <c r="CI599" s="196"/>
      <c r="CJ599" s="196"/>
      <c r="CK599" s="196"/>
      <c r="CL599" s="197"/>
      <c r="CM599" s="196"/>
      <c r="CN599" s="197"/>
      <c r="CO599" s="196"/>
      <c r="CP599" s="197"/>
      <c r="CQ599" s="198"/>
      <c r="CR599" s="197"/>
      <c r="CS599" s="196"/>
      <c r="CT599" s="197"/>
      <c r="CU599" s="196"/>
      <c r="CV599" s="197"/>
      <c r="CW599" s="196"/>
      <c r="CX599" s="197"/>
      <c r="CY599" s="196"/>
      <c r="CZ599" s="197"/>
      <c r="DA599" s="196"/>
      <c r="DB599" s="197"/>
      <c r="DC599" s="196"/>
      <c r="DD599" s="197"/>
      <c r="DE599" s="196"/>
      <c r="DF599" s="197"/>
      <c r="DG599" s="196"/>
      <c r="DH599" s="197"/>
      <c r="DI599" s="196"/>
      <c r="DJ599" s="197"/>
      <c r="DK599" s="196"/>
      <c r="DL599" s="197"/>
      <c r="DM599" s="196"/>
      <c r="DN599" s="197"/>
      <c r="DO599" s="196"/>
      <c r="DP599" s="197"/>
      <c r="DQ599" s="196"/>
      <c r="DR599" s="196"/>
      <c r="DS599" s="196">
        <f t="shared" si="6336"/>
        <v>14</v>
      </c>
      <c r="DT599" s="196">
        <f t="shared" si="6337"/>
        <v>14</v>
      </c>
      <c r="DU599" s="88"/>
      <c r="DV599" s="88"/>
      <c r="DW599" s="88"/>
      <c r="DX599" s="88"/>
      <c r="DY599" s="88"/>
      <c r="DZ599" s="207"/>
      <c r="EA599" s="209"/>
      <c r="EB599" s="209"/>
      <c r="EC599" s="88"/>
      <c r="ED599" s="88"/>
      <c r="EE599" s="88"/>
      <c r="EF599" s="88"/>
      <c r="EG599" s="88"/>
      <c r="EH599" s="88"/>
      <c r="EI599" s="88"/>
      <c r="EJ599" s="88">
        <f t="shared" si="6458"/>
        <v>62</v>
      </c>
      <c r="EK599" s="88">
        <f t="shared" si="6459"/>
        <v>18</v>
      </c>
      <c r="EL599" s="88">
        <f t="shared" si="6460"/>
        <v>0</v>
      </c>
      <c r="EM599" s="199">
        <f t="shared" si="6341"/>
        <v>0</v>
      </c>
      <c r="EN599" s="88">
        <f t="shared" si="6342"/>
        <v>0</v>
      </c>
      <c r="EO599" s="88">
        <f t="shared" si="6343"/>
        <v>0</v>
      </c>
      <c r="EP599" s="88">
        <f t="shared" si="6344"/>
        <v>14</v>
      </c>
      <c r="EQ599" s="88">
        <f t="shared" si="6345"/>
        <v>14</v>
      </c>
      <c r="ER599" s="88">
        <f t="shared" si="6346"/>
        <v>6</v>
      </c>
      <c r="ES599" s="88">
        <f t="shared" si="6347"/>
        <v>6</v>
      </c>
      <c r="ET599" s="88">
        <f t="shared" si="6348"/>
        <v>0</v>
      </c>
      <c r="EU599" s="88">
        <f t="shared" si="6349"/>
        <v>0</v>
      </c>
      <c r="EV599" s="88">
        <f t="shared" si="6350"/>
        <v>0</v>
      </c>
      <c r="EW599" s="199">
        <f t="shared" si="6351"/>
        <v>0</v>
      </c>
      <c r="EX599" s="88">
        <f t="shared" si="6352"/>
        <v>0</v>
      </c>
      <c r="EY599" s="88">
        <f t="shared" si="6353"/>
        <v>0</v>
      </c>
      <c r="EZ599" s="88">
        <f t="shared" si="6354"/>
        <v>0</v>
      </c>
      <c r="FA599" s="88">
        <f t="shared" si="6355"/>
        <v>0</v>
      </c>
      <c r="FB599" s="88">
        <f t="shared" si="6356"/>
        <v>0</v>
      </c>
      <c r="FC599" s="88">
        <f t="shared" si="6357"/>
        <v>0</v>
      </c>
      <c r="FD599" s="88">
        <f t="shared" si="6358"/>
        <v>0</v>
      </c>
      <c r="FE599" s="88">
        <f t="shared" si="6359"/>
        <v>0</v>
      </c>
      <c r="FF599" s="88">
        <f t="shared" si="6360"/>
        <v>0</v>
      </c>
      <c r="FG599" s="199">
        <f t="shared" si="6361"/>
        <v>0</v>
      </c>
      <c r="FH599" s="88">
        <f t="shared" si="6362"/>
        <v>0</v>
      </c>
      <c r="FI599" s="88">
        <f t="shared" si="6363"/>
        <v>0</v>
      </c>
      <c r="FJ599" s="88">
        <f t="shared" si="6364"/>
        <v>0</v>
      </c>
      <c r="FK599" s="88">
        <f t="shared" si="6365"/>
        <v>0</v>
      </c>
      <c r="FL599" s="88">
        <f t="shared" si="6366"/>
        <v>0</v>
      </c>
      <c r="FM599" s="88">
        <f t="shared" si="6367"/>
        <v>0</v>
      </c>
      <c r="FN599" s="88">
        <f t="shared" si="6368"/>
        <v>0</v>
      </c>
      <c r="FO599" s="88">
        <f t="shared" si="6369"/>
        <v>0</v>
      </c>
      <c r="FP599" s="88">
        <f t="shared" si="6370"/>
        <v>0</v>
      </c>
      <c r="FQ599" s="88">
        <f t="shared" si="6371"/>
        <v>0</v>
      </c>
      <c r="FR599" s="88"/>
      <c r="FS599" s="88">
        <f t="shared" si="6372"/>
        <v>0</v>
      </c>
      <c r="FT599" s="88">
        <f t="shared" si="6373"/>
        <v>0</v>
      </c>
      <c r="FU599" s="88">
        <f t="shared" si="6374"/>
        <v>0</v>
      </c>
      <c r="FV599" s="88">
        <f t="shared" si="6375"/>
        <v>0</v>
      </c>
      <c r="FW599" s="88">
        <f t="shared" si="6376"/>
        <v>0</v>
      </c>
      <c r="FX599" s="88">
        <f t="shared" si="6377"/>
        <v>0</v>
      </c>
      <c r="FY599" s="88">
        <f t="shared" si="6378"/>
        <v>0</v>
      </c>
      <c r="FZ599" s="88">
        <f t="shared" si="6379"/>
        <v>0</v>
      </c>
      <c r="GA599" s="88">
        <f t="shared" si="6380"/>
        <v>0</v>
      </c>
      <c r="GB599" s="88">
        <f t="shared" si="6381"/>
        <v>0</v>
      </c>
      <c r="GC599" s="88">
        <f t="shared" si="6382"/>
        <v>0</v>
      </c>
      <c r="GD599" s="88">
        <f t="shared" si="6383"/>
        <v>0</v>
      </c>
      <c r="GE599" s="200">
        <f t="shared" si="6384"/>
        <v>20</v>
      </c>
      <c r="GF599" s="201">
        <f t="shared" si="6385"/>
        <v>20</v>
      </c>
      <c r="GG599" s="88"/>
      <c r="GH599" s="88"/>
      <c r="GI599" s="88"/>
      <c r="GJ599" s="88"/>
      <c r="GL599" s="202"/>
      <c r="GM599" s="202"/>
      <c r="GN599" s="203"/>
      <c r="GO599" s="204"/>
      <c r="GP599" s="216"/>
    </row>
    <row r="600" spans="1:200" s="273" customFormat="1" ht="24.95" customHeight="1" thickBot="1">
      <c r="A600" s="265">
        <v>40</v>
      </c>
      <c r="B600" s="266" t="s">
        <v>102</v>
      </c>
      <c r="C600" s="266" t="s">
        <v>91</v>
      </c>
      <c r="D600" s="265">
        <v>1</v>
      </c>
      <c r="E600" s="265"/>
      <c r="F600" s="265"/>
      <c r="G600" s="265"/>
      <c r="H600" s="265"/>
      <c r="I600" s="265"/>
      <c r="J600" s="265"/>
      <c r="K600" s="265"/>
      <c r="L600" s="277">
        <f>SUM(L601:L612)</f>
        <v>256</v>
      </c>
      <c r="M600" s="265">
        <f t="shared" ref="M600:Q600" si="6464">SUM(M601:M612)</f>
        <v>208</v>
      </c>
      <c r="N600" s="265">
        <f t="shared" si="6464"/>
        <v>0</v>
      </c>
      <c r="O600" s="268">
        <f>SUM(O601:O612)</f>
        <v>0</v>
      </c>
      <c r="P600" s="265">
        <f t="shared" si="6464"/>
        <v>8</v>
      </c>
      <c r="Q600" s="265">
        <f t="shared" si="6464"/>
        <v>8</v>
      </c>
      <c r="R600" s="265">
        <f t="shared" ref="R600:S600" si="6465">SUM(R601:R612)</f>
        <v>38</v>
      </c>
      <c r="S600" s="265">
        <f t="shared" si="6465"/>
        <v>38</v>
      </c>
      <c r="T600" s="265">
        <f t="shared" ref="T600:W600" si="6466">SUM(T601:T612)</f>
        <v>162</v>
      </c>
      <c r="U600" s="265">
        <f t="shared" si="6466"/>
        <v>178</v>
      </c>
      <c r="V600" s="265">
        <f t="shared" si="6466"/>
        <v>0</v>
      </c>
      <c r="W600" s="265">
        <f t="shared" si="6466"/>
        <v>0</v>
      </c>
      <c r="X600" s="265">
        <f t="shared" ref="X600:AM600" si="6467">SUM(X601:X612)</f>
        <v>0</v>
      </c>
      <c r="Y600" s="265">
        <f t="shared" si="6467"/>
        <v>10</v>
      </c>
      <c r="Z600" s="265">
        <f t="shared" si="6467"/>
        <v>0</v>
      </c>
      <c r="AA600" s="265">
        <f t="shared" si="6467"/>
        <v>0</v>
      </c>
      <c r="AB600" s="265">
        <f t="shared" si="6467"/>
        <v>0</v>
      </c>
      <c r="AC600" s="265">
        <f t="shared" si="6467"/>
        <v>0</v>
      </c>
      <c r="AD600" s="265">
        <f t="shared" si="6467"/>
        <v>0</v>
      </c>
      <c r="AE600" s="265">
        <f t="shared" si="6467"/>
        <v>0</v>
      </c>
      <c r="AF600" s="265">
        <f t="shared" si="6467"/>
        <v>0</v>
      </c>
      <c r="AG600" s="265">
        <f t="shared" si="6467"/>
        <v>0</v>
      </c>
      <c r="AH600" s="265">
        <f t="shared" si="6467"/>
        <v>0</v>
      </c>
      <c r="AI600" s="268">
        <f t="shared" si="6467"/>
        <v>0</v>
      </c>
      <c r="AJ600" s="265">
        <f t="shared" si="6467"/>
        <v>0</v>
      </c>
      <c r="AK600" s="265">
        <f t="shared" si="6467"/>
        <v>0</v>
      </c>
      <c r="AL600" s="265">
        <f t="shared" si="6467"/>
        <v>0</v>
      </c>
      <c r="AM600" s="265">
        <f t="shared" si="6467"/>
        <v>0</v>
      </c>
      <c r="AN600" s="265">
        <f>SUM(AN601:AN612)</f>
        <v>0</v>
      </c>
      <c r="AO600" s="265">
        <f t="shared" ref="AO600:AS600" si="6468">SUM(AO601:AO612)</f>
        <v>0</v>
      </c>
      <c r="AP600" s="265">
        <f t="shared" si="6468"/>
        <v>0</v>
      </c>
      <c r="AQ600" s="265">
        <f t="shared" si="6468"/>
        <v>0</v>
      </c>
      <c r="AR600" s="265">
        <f t="shared" si="6468"/>
        <v>6</v>
      </c>
      <c r="AS600" s="265">
        <f t="shared" si="6468"/>
        <v>36</v>
      </c>
      <c r="AT600" s="265">
        <f t="shared" ref="AT600:AU600" si="6469">SUM(AT601:AT612)</f>
        <v>0</v>
      </c>
      <c r="AU600" s="265">
        <f t="shared" si="6469"/>
        <v>0</v>
      </c>
      <c r="AV600" s="265">
        <f t="shared" ref="AV600:BH600" si="6470">SUM(AV601:AV612)</f>
        <v>0</v>
      </c>
      <c r="AW600" s="265">
        <f t="shared" si="6470"/>
        <v>0</v>
      </c>
      <c r="AX600" s="265">
        <f t="shared" si="6470"/>
        <v>0</v>
      </c>
      <c r="AY600" s="265">
        <f t="shared" si="6470"/>
        <v>0</v>
      </c>
      <c r="AZ600" s="265">
        <f t="shared" si="6470"/>
        <v>0</v>
      </c>
      <c r="BA600" s="265">
        <f t="shared" si="6470"/>
        <v>0</v>
      </c>
      <c r="BB600" s="265">
        <f t="shared" si="6470"/>
        <v>0</v>
      </c>
      <c r="BC600" s="265">
        <f t="shared" si="6470"/>
        <v>0</v>
      </c>
      <c r="BD600" s="265">
        <f t="shared" si="6470"/>
        <v>0</v>
      </c>
      <c r="BE600" s="265">
        <f t="shared" si="6470"/>
        <v>0</v>
      </c>
      <c r="BF600" s="265">
        <f t="shared" si="6470"/>
        <v>0</v>
      </c>
      <c r="BG600" s="268">
        <f t="shared" si="6470"/>
        <v>270</v>
      </c>
      <c r="BH600" s="268">
        <f t="shared" si="6470"/>
        <v>260</v>
      </c>
      <c r="BI600" s="265"/>
      <c r="BJ600" s="265"/>
      <c r="BK600" s="265"/>
      <c r="BL600" s="265"/>
      <c r="BM600" s="265">
        <v>40</v>
      </c>
      <c r="BN600" s="266" t="s">
        <v>102</v>
      </c>
      <c r="BO600" s="266" t="s">
        <v>91</v>
      </c>
      <c r="BP600" s="265">
        <v>1</v>
      </c>
      <c r="BQ600" s="265"/>
      <c r="BR600" s="265"/>
      <c r="BS600" s="265"/>
      <c r="BT600" s="265"/>
      <c r="BU600" s="265"/>
      <c r="BV600" s="265"/>
      <c r="BW600" s="265"/>
      <c r="BX600" s="265">
        <f t="shared" ref="BX600:CY600" si="6471">SUM(BX601:BX612)</f>
        <v>486</v>
      </c>
      <c r="BY600" s="265">
        <f t="shared" si="6471"/>
        <v>368</v>
      </c>
      <c r="BZ600" s="265">
        <f t="shared" si="6471"/>
        <v>0</v>
      </c>
      <c r="CA600" s="265">
        <f t="shared" si="6471"/>
        <v>0</v>
      </c>
      <c r="CB600" s="265">
        <f t="shared" si="6471"/>
        <v>8</v>
      </c>
      <c r="CC600" s="265">
        <f t="shared" si="6471"/>
        <v>8</v>
      </c>
      <c r="CD600" s="265">
        <f t="shared" si="6471"/>
        <v>64</v>
      </c>
      <c r="CE600" s="265">
        <f t="shared" si="6471"/>
        <v>64</v>
      </c>
      <c r="CF600" s="265">
        <f t="shared" si="6471"/>
        <v>296</v>
      </c>
      <c r="CG600" s="265">
        <f t="shared" si="6471"/>
        <v>350</v>
      </c>
      <c r="CH600" s="265">
        <f t="shared" si="6471"/>
        <v>0</v>
      </c>
      <c r="CI600" s="265">
        <f t="shared" si="6471"/>
        <v>0</v>
      </c>
      <c r="CJ600" s="265">
        <f t="shared" si="6471"/>
        <v>4</v>
      </c>
      <c r="CK600" s="265">
        <f t="shared" si="6471"/>
        <v>6</v>
      </c>
      <c r="CL600" s="265">
        <f t="shared" si="6471"/>
        <v>0</v>
      </c>
      <c r="CM600" s="265">
        <f t="shared" si="6471"/>
        <v>0</v>
      </c>
      <c r="CN600" s="265">
        <f t="shared" si="6471"/>
        <v>0</v>
      </c>
      <c r="CO600" s="265">
        <f t="shared" si="6471"/>
        <v>0</v>
      </c>
      <c r="CP600" s="265">
        <f t="shared" si="6471"/>
        <v>0</v>
      </c>
      <c r="CQ600" s="265">
        <f t="shared" si="6471"/>
        <v>0</v>
      </c>
      <c r="CR600" s="265">
        <f t="shared" si="6471"/>
        <v>0</v>
      </c>
      <c r="CS600" s="265">
        <f t="shared" si="6471"/>
        <v>0</v>
      </c>
      <c r="CT600" s="265">
        <f t="shared" si="6471"/>
        <v>0</v>
      </c>
      <c r="CU600" s="268">
        <f t="shared" si="6471"/>
        <v>0</v>
      </c>
      <c r="CV600" s="265">
        <f t="shared" si="6471"/>
        <v>0</v>
      </c>
      <c r="CW600" s="265">
        <f t="shared" si="6471"/>
        <v>0</v>
      </c>
      <c r="CX600" s="265">
        <f t="shared" si="6471"/>
        <v>0</v>
      </c>
      <c r="CY600" s="265">
        <f t="shared" si="6471"/>
        <v>0</v>
      </c>
      <c r="CZ600" s="265">
        <f>SUM(CZ601:CZ612)</f>
        <v>0</v>
      </c>
      <c r="DA600" s="265">
        <f t="shared" ref="DA600:DT600" si="6472">SUM(DA601:DA612)</f>
        <v>0</v>
      </c>
      <c r="DB600" s="265">
        <f t="shared" si="6472"/>
        <v>0</v>
      </c>
      <c r="DC600" s="265">
        <f t="shared" si="6472"/>
        <v>0</v>
      </c>
      <c r="DD600" s="265">
        <f t="shared" si="6472"/>
        <v>4</v>
      </c>
      <c r="DE600" s="265">
        <f t="shared" si="6472"/>
        <v>24</v>
      </c>
      <c r="DF600" s="265">
        <f t="shared" si="6472"/>
        <v>0</v>
      </c>
      <c r="DG600" s="265">
        <f t="shared" si="6472"/>
        <v>0</v>
      </c>
      <c r="DH600" s="265">
        <f t="shared" si="6472"/>
        <v>0</v>
      </c>
      <c r="DI600" s="265">
        <f t="shared" si="6472"/>
        <v>0</v>
      </c>
      <c r="DJ600" s="265">
        <f t="shared" si="6472"/>
        <v>3</v>
      </c>
      <c r="DK600" s="265">
        <f t="shared" si="6472"/>
        <v>24</v>
      </c>
      <c r="DL600" s="265">
        <f t="shared" si="6472"/>
        <v>0</v>
      </c>
      <c r="DM600" s="265">
        <f t="shared" si="6472"/>
        <v>0</v>
      </c>
      <c r="DN600" s="265">
        <f t="shared" si="6472"/>
        <v>0</v>
      </c>
      <c r="DO600" s="265">
        <f t="shared" si="6472"/>
        <v>0</v>
      </c>
      <c r="DP600" s="265">
        <f t="shared" si="6472"/>
        <v>0</v>
      </c>
      <c r="DQ600" s="265">
        <f t="shared" si="6472"/>
        <v>0</v>
      </c>
      <c r="DR600" s="265">
        <f t="shared" si="6472"/>
        <v>0</v>
      </c>
      <c r="DS600" s="268">
        <f t="shared" si="6472"/>
        <v>480</v>
      </c>
      <c r="DT600" s="268">
        <f t="shared" si="6472"/>
        <v>474</v>
      </c>
      <c r="DU600" s="265"/>
      <c r="DV600" s="265"/>
      <c r="DW600" s="265"/>
      <c r="DX600" s="265"/>
      <c r="DY600" s="265">
        <v>40</v>
      </c>
      <c r="DZ600" s="266" t="s">
        <v>102</v>
      </c>
      <c r="EA600" s="266" t="s">
        <v>91</v>
      </c>
      <c r="EB600" s="265">
        <v>1</v>
      </c>
      <c r="EC600" s="265"/>
      <c r="ED600" s="265"/>
      <c r="EE600" s="265"/>
      <c r="EF600" s="265"/>
      <c r="EG600" s="265"/>
      <c r="EH600" s="265"/>
      <c r="EI600" s="265"/>
      <c r="EJ600" s="265">
        <f t="shared" ref="EJ600:EL600" si="6473">SUM(EJ601:EJ615)</f>
        <v>764</v>
      </c>
      <c r="EK600" s="265">
        <f t="shared" si="6473"/>
        <v>606</v>
      </c>
      <c r="EL600" s="265">
        <f t="shared" si="6473"/>
        <v>0</v>
      </c>
      <c r="EM600" s="265">
        <f>SUM(EM601:EM615)</f>
        <v>0</v>
      </c>
      <c r="EN600" s="265">
        <f t="shared" ref="EN600:FA600" si="6474">SUM(EN601:EN615)</f>
        <v>16</v>
      </c>
      <c r="EO600" s="265">
        <f t="shared" si="6474"/>
        <v>16</v>
      </c>
      <c r="EP600" s="265">
        <f t="shared" si="6474"/>
        <v>102</v>
      </c>
      <c r="EQ600" s="265">
        <f t="shared" si="6474"/>
        <v>102</v>
      </c>
      <c r="ER600" s="265">
        <f t="shared" si="6474"/>
        <v>458</v>
      </c>
      <c r="ES600" s="265">
        <f t="shared" si="6474"/>
        <v>528</v>
      </c>
      <c r="ET600" s="265">
        <f t="shared" si="6474"/>
        <v>0</v>
      </c>
      <c r="EU600" s="265">
        <f t="shared" si="6474"/>
        <v>0</v>
      </c>
      <c r="EV600" s="265">
        <f t="shared" si="6474"/>
        <v>4</v>
      </c>
      <c r="EW600" s="268">
        <f t="shared" si="6474"/>
        <v>16</v>
      </c>
      <c r="EX600" s="265">
        <f t="shared" si="6474"/>
        <v>0</v>
      </c>
      <c r="EY600" s="265">
        <f t="shared" si="6474"/>
        <v>0</v>
      </c>
      <c r="EZ600" s="265">
        <f t="shared" si="6474"/>
        <v>0</v>
      </c>
      <c r="FA600" s="265">
        <f t="shared" si="6474"/>
        <v>0</v>
      </c>
      <c r="FB600" s="265">
        <f t="shared" ref="FB600:FQ600" si="6475">SUM(FB601:FB615)</f>
        <v>0</v>
      </c>
      <c r="FC600" s="265">
        <f t="shared" si="6475"/>
        <v>0</v>
      </c>
      <c r="FD600" s="265">
        <f t="shared" si="6475"/>
        <v>0</v>
      </c>
      <c r="FE600" s="265">
        <f t="shared" si="6475"/>
        <v>0</v>
      </c>
      <c r="FF600" s="265">
        <f t="shared" si="6475"/>
        <v>0</v>
      </c>
      <c r="FG600" s="268">
        <f t="shared" si="6475"/>
        <v>0</v>
      </c>
      <c r="FH600" s="265">
        <f t="shared" si="6475"/>
        <v>0</v>
      </c>
      <c r="FI600" s="268">
        <f t="shared" si="6475"/>
        <v>0</v>
      </c>
      <c r="FJ600" s="265">
        <f t="shared" si="6475"/>
        <v>0</v>
      </c>
      <c r="FK600" s="265">
        <f t="shared" si="6475"/>
        <v>0</v>
      </c>
      <c r="FL600" s="265">
        <f t="shared" si="6475"/>
        <v>0</v>
      </c>
      <c r="FM600" s="265">
        <f t="shared" si="6475"/>
        <v>0</v>
      </c>
      <c r="FN600" s="265">
        <f t="shared" si="6475"/>
        <v>0</v>
      </c>
      <c r="FO600" s="265">
        <f t="shared" si="6475"/>
        <v>0</v>
      </c>
      <c r="FP600" s="265">
        <f t="shared" si="6475"/>
        <v>10</v>
      </c>
      <c r="FQ600" s="265">
        <f t="shared" si="6475"/>
        <v>60</v>
      </c>
      <c r="FR600" s="265"/>
      <c r="FS600" s="265">
        <f t="shared" ref="FS600:GF600" si="6476">SUM(FS601:FS615)</f>
        <v>0</v>
      </c>
      <c r="FT600" s="265">
        <f t="shared" si="6476"/>
        <v>0</v>
      </c>
      <c r="FU600" s="265">
        <f t="shared" si="6476"/>
        <v>0</v>
      </c>
      <c r="FV600" s="265">
        <f t="shared" si="6476"/>
        <v>3</v>
      </c>
      <c r="FW600" s="265">
        <f t="shared" si="6476"/>
        <v>24</v>
      </c>
      <c r="FX600" s="265">
        <f t="shared" si="6476"/>
        <v>0</v>
      </c>
      <c r="FY600" s="265">
        <f t="shared" si="6476"/>
        <v>0</v>
      </c>
      <c r="FZ600" s="265">
        <f t="shared" si="6476"/>
        <v>0</v>
      </c>
      <c r="GA600" s="265">
        <f t="shared" si="6476"/>
        <v>0</v>
      </c>
      <c r="GB600" s="265">
        <f t="shared" si="6476"/>
        <v>0</v>
      </c>
      <c r="GC600" s="265">
        <f t="shared" si="6476"/>
        <v>0</v>
      </c>
      <c r="GD600" s="265">
        <f t="shared" si="6476"/>
        <v>0</v>
      </c>
      <c r="GE600" s="271">
        <f t="shared" si="6476"/>
        <v>750</v>
      </c>
      <c r="GF600" s="272">
        <f t="shared" si="6476"/>
        <v>734</v>
      </c>
      <c r="GG600" s="265"/>
      <c r="GH600" s="265"/>
      <c r="GI600" s="265"/>
      <c r="GJ600" s="265"/>
      <c r="GL600" s="274"/>
      <c r="GM600" s="274"/>
      <c r="GN600" s="278"/>
      <c r="GO600" s="278"/>
      <c r="GP600" s="279"/>
      <c r="GR600" s="276"/>
    </row>
    <row r="601" spans="1:200" s="6" customFormat="1" ht="24.75" hidden="1" customHeight="1">
      <c r="A601" s="80"/>
      <c r="B601" s="254" t="s">
        <v>110</v>
      </c>
      <c r="C601" s="228" t="s">
        <v>158</v>
      </c>
      <c r="D601" s="228" t="s">
        <v>112</v>
      </c>
      <c r="E601" s="228" t="s">
        <v>159</v>
      </c>
      <c r="F601" s="228">
        <v>432</v>
      </c>
      <c r="G601" s="228">
        <v>7</v>
      </c>
      <c r="H601" s="228">
        <v>37</v>
      </c>
      <c r="I601" s="228">
        <v>1</v>
      </c>
      <c r="J601" s="228">
        <v>1</v>
      </c>
      <c r="K601" s="228">
        <v>1</v>
      </c>
      <c r="L601" s="256">
        <v>38</v>
      </c>
      <c r="M601" s="229">
        <f t="shared" ref="M601:M606" si="6477">SUM(N601+P601+R601+T601+V601)</f>
        <v>38</v>
      </c>
      <c r="N601" s="230"/>
      <c r="O601" s="231">
        <f t="shared" ref="O601:O603" si="6478">SUM(N601)*I601</f>
        <v>0</v>
      </c>
      <c r="P601" s="230"/>
      <c r="Q601" s="231">
        <f t="shared" ref="Q601:Q603" si="6479">J601*P601</f>
        <v>0</v>
      </c>
      <c r="R601" s="230">
        <v>32</v>
      </c>
      <c r="S601" s="231">
        <f t="shared" ref="S601:S603" si="6480">SUM(R601)*J601</f>
        <v>32</v>
      </c>
      <c r="T601" s="230">
        <v>6</v>
      </c>
      <c r="U601" s="231">
        <f t="shared" ref="U601:U603" si="6481">SUM(T601)*K601</f>
        <v>6</v>
      </c>
      <c r="V601" s="230"/>
      <c r="W601" s="231">
        <f t="shared" ref="W601:W603" si="6482">SUM(V601)*J601*5</f>
        <v>0</v>
      </c>
      <c r="X601" s="232">
        <f t="shared" ref="X601:X605" si="6483">SUM(K601*AX601*2+K601*AZ601*2)</f>
        <v>0</v>
      </c>
      <c r="Y601" s="232">
        <v>2</v>
      </c>
      <c r="Z601" s="230"/>
      <c r="AA601" s="231"/>
      <c r="AB601" s="230"/>
      <c r="AC601" s="232">
        <f t="shared" ref="AC601:AC605" si="6484">SUM(AB601)*3*H601/5</f>
        <v>0</v>
      </c>
      <c r="AD601" s="230"/>
      <c r="AE601" s="233">
        <f t="shared" ref="AE601:AE606" si="6485">SUM(AD601*H601*(30+4))</f>
        <v>0</v>
      </c>
      <c r="AF601" s="230"/>
      <c r="AG601" s="234">
        <f t="shared" ref="AG601:AG608" si="6486">SUM(AF601*H601*3)</f>
        <v>0</v>
      </c>
      <c r="AH601" s="230"/>
      <c r="AI601" s="232">
        <f t="shared" ref="AI601:AI608" si="6487">SUM(AH601*H601/3)</f>
        <v>0</v>
      </c>
      <c r="AJ601" s="230"/>
      <c r="AK601" s="232">
        <f t="shared" ref="AK601:AK606" si="6488">SUM(AJ601*H601*2/3)</f>
        <v>0</v>
      </c>
      <c r="AL601" s="230"/>
      <c r="AM601" s="231">
        <f t="shared" ref="AM601:AM603" si="6489">SUM(AL601*H601)</f>
        <v>0</v>
      </c>
      <c r="AN601" s="230"/>
      <c r="AO601" s="231">
        <f t="shared" ref="AO601:AO608" si="6490">SUM(AN601*J601)</f>
        <v>0</v>
      </c>
      <c r="AP601" s="230"/>
      <c r="AQ601" s="232">
        <f t="shared" ref="AQ601:AQ608" si="6491">SUM(AP601*H601*2)</f>
        <v>0</v>
      </c>
      <c r="AR601" s="230">
        <v>1</v>
      </c>
      <c r="AS601" s="232">
        <f t="shared" ref="AS601" si="6492">AR601*K601*6</f>
        <v>6</v>
      </c>
      <c r="AT601" s="230"/>
      <c r="AU601" s="232">
        <f t="shared" ref="AU601:AU608" si="6493">AT601*H601/3</f>
        <v>0</v>
      </c>
      <c r="AV601" s="230"/>
      <c r="AW601" s="234">
        <f t="shared" ref="AW601:AW605" si="6494">SUM(AV601*H601/3)</f>
        <v>0</v>
      </c>
      <c r="AX601" s="230"/>
      <c r="AY601" s="232">
        <f t="shared" ref="AY601:AY603" si="6495">SUM(J601*AX601*8*2)</f>
        <v>0</v>
      </c>
      <c r="AZ601" s="230"/>
      <c r="BA601" s="232">
        <f t="shared" ref="BA601:BA605" si="6496">SUM(AZ601*K601*5*6)</f>
        <v>0</v>
      </c>
      <c r="BB601" s="230"/>
      <c r="BC601" s="232">
        <f t="shared" ref="BC601:BC605" si="6497">SUM(BB601*K601*4*6)</f>
        <v>0</v>
      </c>
      <c r="BD601" s="248"/>
      <c r="BE601" s="234"/>
      <c r="BF601" s="234"/>
      <c r="BG601" s="234">
        <f t="shared" ref="BG601:BG615" si="6498">SUM(AO601+BE601+BC601+BA601+AY601+AW601+AS601+AQ601+AK601+AM601+AI601+AG601+AE601+AC601+AA601+Y601+X601+W601+U601+Q601+O601+S601+AU601)</f>
        <v>46</v>
      </c>
      <c r="BH601" s="234">
        <f t="shared" ref="BH601:BH615" si="6499">SUM(O601+Q601+U601+W601+X601+AS601+AW601+AY601+BA601+BC601+S601+AQ601)</f>
        <v>44</v>
      </c>
      <c r="BI601" s="227"/>
      <c r="BJ601" s="227"/>
      <c r="BK601" s="227"/>
      <c r="BL601" s="80"/>
      <c r="BM601" s="80"/>
      <c r="BN601" s="227" t="s">
        <v>110</v>
      </c>
      <c r="BO601" s="228" t="s">
        <v>158</v>
      </c>
      <c r="BP601" s="228" t="s">
        <v>112</v>
      </c>
      <c r="BQ601" s="228" t="s">
        <v>159</v>
      </c>
      <c r="BR601" s="228">
        <v>432</v>
      </c>
      <c r="BS601" s="228">
        <v>8</v>
      </c>
      <c r="BT601" s="228">
        <v>37</v>
      </c>
      <c r="BU601" s="228">
        <v>1</v>
      </c>
      <c r="BV601" s="228">
        <v>1</v>
      </c>
      <c r="BW601" s="228">
        <v>1</v>
      </c>
      <c r="BX601" s="256">
        <v>44</v>
      </c>
      <c r="BY601" s="229">
        <f t="shared" ref="BY601:BY609" si="6500">SUM(BZ601+CB601+CD601+CF601+CH601)</f>
        <v>44</v>
      </c>
      <c r="BZ601" s="230"/>
      <c r="CA601" s="231">
        <f t="shared" ref="CA601:CA603" si="6501">SUM(BZ601)*BU601</f>
        <v>0</v>
      </c>
      <c r="CB601" s="230"/>
      <c r="CC601" s="231">
        <f t="shared" ref="CC601:CC609" si="6502">BV601*CB601</f>
        <v>0</v>
      </c>
      <c r="CD601" s="230">
        <v>38</v>
      </c>
      <c r="CE601" s="231">
        <f t="shared" ref="CE601:CE603" si="6503">SUM(CD601)*BV601</f>
        <v>38</v>
      </c>
      <c r="CF601" s="230">
        <v>6</v>
      </c>
      <c r="CG601" s="231">
        <f t="shared" ref="CG601:CG603" si="6504">SUM(CF601)*BW601</f>
        <v>6</v>
      </c>
      <c r="CH601" s="230"/>
      <c r="CI601" s="231">
        <f t="shared" ref="CI601:CI607" si="6505">SUM(CH601)*BV601*5</f>
        <v>0</v>
      </c>
      <c r="CJ601" s="232">
        <f t="shared" ref="CJ601:CJ606" si="6506">SUM(BW601*DJ601*2+BW601*DL601*2)</f>
        <v>0</v>
      </c>
      <c r="CK601" s="232">
        <v>2</v>
      </c>
      <c r="CL601" s="230"/>
      <c r="CM601" s="231"/>
      <c r="CN601" s="230"/>
      <c r="CO601" s="232">
        <f t="shared" ref="CO601:CO603" si="6507">SUM(CN601)*3*BT601/5</f>
        <v>0</v>
      </c>
      <c r="CP601" s="230"/>
      <c r="CQ601" s="233">
        <f t="shared" ref="CQ601:CQ606" si="6508">SUM(CP601*BT601*(30+4))</f>
        <v>0</v>
      </c>
      <c r="CR601" s="230"/>
      <c r="CS601" s="234">
        <f t="shared" ref="CS601:CS606" si="6509">SUM(CR601*BT601*3)</f>
        <v>0</v>
      </c>
      <c r="CT601" s="230"/>
      <c r="CU601" s="232">
        <f t="shared" ref="CU601:CU606" si="6510">SUM(CT601*BT601/3)</f>
        <v>0</v>
      </c>
      <c r="CV601" s="230"/>
      <c r="CW601" s="232">
        <f t="shared" ref="CW601:CW607" si="6511">SUM(CV601*BT601*2/3)</f>
        <v>0</v>
      </c>
      <c r="CX601" s="230"/>
      <c r="CY601" s="231">
        <f t="shared" ref="CY601:CY603" si="6512">SUM(CX601*BT601)</f>
        <v>0</v>
      </c>
      <c r="CZ601" s="230"/>
      <c r="DA601" s="231">
        <f t="shared" ref="DA601:DA603" si="6513">SUM(CZ601*BV601)</f>
        <v>0</v>
      </c>
      <c r="DB601" s="230"/>
      <c r="DC601" s="232">
        <f t="shared" ref="DC601:DC606" si="6514">SUM(DB601*BT601*2)</f>
        <v>0</v>
      </c>
      <c r="DD601" s="230">
        <v>1</v>
      </c>
      <c r="DE601" s="232">
        <f t="shared" ref="DE601" si="6515">DD601*BW601*6</f>
        <v>6</v>
      </c>
      <c r="DF601" s="230"/>
      <c r="DG601" s="232">
        <f t="shared" ref="DG601:DG607" si="6516">DF601*BT601/3</f>
        <v>0</v>
      </c>
      <c r="DH601" s="230"/>
      <c r="DI601" s="234">
        <f t="shared" ref="DI601:DI607" si="6517">SUM(DH601*BT601/3)</f>
        <v>0</v>
      </c>
      <c r="DJ601" s="230"/>
      <c r="DK601" s="232">
        <f>SUM(BV601*DJ601*8*2)</f>
        <v>0</v>
      </c>
      <c r="DL601" s="230"/>
      <c r="DM601" s="232">
        <f t="shared" ref="DM601:DM606" si="6518">SUM(DL601*BW601*5*6)</f>
        <v>0</v>
      </c>
      <c r="DN601" s="230"/>
      <c r="DO601" s="232">
        <f t="shared" ref="DO601:DO606" si="6519">SUM(DN601*BW601*4*6)</f>
        <v>0</v>
      </c>
      <c r="DP601" s="230"/>
      <c r="DQ601" s="234">
        <f t="shared" ref="DQ601" si="6520">SUM(DP601*50)</f>
        <v>0</v>
      </c>
      <c r="DR601" s="234"/>
      <c r="DS601" s="234">
        <f t="shared" ref="DS601:DS615" si="6521">SUM(DA601+DQ601+DO601+DM601+DK601+DI601+DE601+DC601+CW601+CY601+CU601+CS601+CQ601+CO601+CM601+CK601+CJ601+CI601+CG601+CC601+CA601+CE601+DG601)</f>
        <v>52</v>
      </c>
      <c r="DT601" s="234">
        <f t="shared" ref="DT601:DT615" si="6522">SUM(CA601+CC601+CG601+CI601+CJ601+DE601+DI601+DK601+DM601+DO601+CE601+DC601)</f>
        <v>50</v>
      </c>
      <c r="DU601" s="80"/>
      <c r="DV601" s="80"/>
      <c r="DW601" s="80"/>
      <c r="DX601" s="80"/>
      <c r="DY601" s="80"/>
      <c r="DZ601" s="234"/>
      <c r="EA601" s="236"/>
      <c r="EB601" s="236"/>
      <c r="EC601" s="80"/>
      <c r="ED601" s="80"/>
      <c r="EE601" s="80"/>
      <c r="EF601" s="80"/>
      <c r="EG601" s="80"/>
      <c r="EH601" s="80"/>
      <c r="EI601" s="80"/>
      <c r="EJ601" s="80">
        <f t="shared" ref="EJ601:EJ605" si="6523">SUM(L601+BX601)</f>
        <v>82</v>
      </c>
      <c r="EK601" s="80">
        <f t="shared" ref="EK601:EK605" si="6524">SUM(M601+BY601)</f>
        <v>82</v>
      </c>
      <c r="EL601" s="80">
        <f t="shared" ref="EL601:EL605" si="6525">SUM(N601+BZ601)</f>
        <v>0</v>
      </c>
      <c r="EM601" s="237">
        <f t="shared" ref="EM601:EM615" si="6526">SUM(O601+CA601)</f>
        <v>0</v>
      </c>
      <c r="EN601" s="80">
        <f t="shared" ref="EN601:EN615" si="6527">SUM(P601+CB601)</f>
        <v>0</v>
      </c>
      <c r="EO601" s="80">
        <f t="shared" ref="EO601:EO615" si="6528">SUM(Q601+CC601)</f>
        <v>0</v>
      </c>
      <c r="EP601" s="80">
        <f t="shared" ref="EP601:EP615" si="6529">SUM(R601+CD601)</f>
        <v>70</v>
      </c>
      <c r="EQ601" s="80">
        <f t="shared" ref="EQ601:EQ615" si="6530">SUM(S601+CE601)</f>
        <v>70</v>
      </c>
      <c r="ER601" s="80">
        <f t="shared" ref="ER601:ER615" si="6531">SUM(T601+CF601)</f>
        <v>12</v>
      </c>
      <c r="ES601" s="80">
        <f t="shared" ref="ES601:ES615" si="6532">SUM(U601+CG601)</f>
        <v>12</v>
      </c>
      <c r="ET601" s="80">
        <f t="shared" ref="ET601:ET615" si="6533">SUM(V601+CH601)</f>
        <v>0</v>
      </c>
      <c r="EU601" s="80">
        <f t="shared" ref="EU601:EU615" si="6534">SUM(W601+CI601)</f>
        <v>0</v>
      </c>
      <c r="EV601" s="80">
        <f t="shared" ref="EV601:EV615" si="6535">SUM(X601+CJ601)</f>
        <v>0</v>
      </c>
      <c r="EW601" s="237">
        <f t="shared" ref="EW601:EW615" si="6536">SUM(Y601+CK601)</f>
        <v>4</v>
      </c>
      <c r="EX601" s="80">
        <f t="shared" ref="EX601:EX615" si="6537">SUM(Z601+CL601)</f>
        <v>0</v>
      </c>
      <c r="EY601" s="80">
        <f t="shared" ref="EY601:EY615" si="6538">SUM(AA601+CM601)</f>
        <v>0</v>
      </c>
      <c r="EZ601" s="80">
        <f t="shared" ref="EZ601:EZ615" si="6539">SUM(AB601+CN601)</f>
        <v>0</v>
      </c>
      <c r="FA601" s="80">
        <f t="shared" ref="FA601:FA615" si="6540">SUM(AC601+CO601)</f>
        <v>0</v>
      </c>
      <c r="FB601" s="80">
        <f t="shared" ref="FB601:FB615" si="6541">SUM(AD601+CP601)</f>
        <v>0</v>
      </c>
      <c r="FC601" s="80">
        <f t="shared" ref="FC601:FC615" si="6542">SUM(AE601+CQ601)</f>
        <v>0</v>
      </c>
      <c r="FD601" s="80">
        <f t="shared" ref="FD601:FD615" si="6543">SUM(AF601+CR601)</f>
        <v>0</v>
      </c>
      <c r="FE601" s="80">
        <f t="shared" ref="FE601:FE615" si="6544">SUM(AG601+CS601)</f>
        <v>0</v>
      </c>
      <c r="FF601" s="80">
        <f t="shared" ref="FF601:FF615" si="6545">SUM(AH601+CT601)</f>
        <v>0</v>
      </c>
      <c r="FG601" s="237">
        <f t="shared" ref="FG601:FG615" si="6546">SUM(AI601+CU601)</f>
        <v>0</v>
      </c>
      <c r="FH601" s="80">
        <f t="shared" ref="FH601:FH615" si="6547">SUM(AJ601+CV601)</f>
        <v>0</v>
      </c>
      <c r="FI601" s="80">
        <f t="shared" ref="FI601:FI615" si="6548">SUM(AK601+CW601)</f>
        <v>0</v>
      </c>
      <c r="FJ601" s="80">
        <f t="shared" ref="FJ601:FJ615" si="6549">SUM(AL601+CX601)</f>
        <v>0</v>
      </c>
      <c r="FK601" s="80">
        <f t="shared" ref="FK601:FK615" si="6550">SUM(AM601+CY601)</f>
        <v>0</v>
      </c>
      <c r="FL601" s="80">
        <f t="shared" ref="FL601:FL615" si="6551">SUM(AN601+CZ601)</f>
        <v>0</v>
      </c>
      <c r="FM601" s="80">
        <f t="shared" ref="FM601:FM615" si="6552">SUM(AO601+DA601)</f>
        <v>0</v>
      </c>
      <c r="FN601" s="80">
        <f t="shared" ref="FN601:FN615" si="6553">SUM(AP601+DB601)</f>
        <v>0</v>
      </c>
      <c r="FO601" s="80">
        <f t="shared" ref="FO601:FO615" si="6554">SUM(AQ601+DC601)</f>
        <v>0</v>
      </c>
      <c r="FP601" s="80">
        <f t="shared" ref="FP601:FP615" si="6555">SUM(AR601+DD601)</f>
        <v>2</v>
      </c>
      <c r="FQ601" s="80">
        <f t="shared" ref="FQ601:FQ615" si="6556">SUM(AS601+DE601)</f>
        <v>12</v>
      </c>
      <c r="FR601" s="80"/>
      <c r="FS601" s="80">
        <f t="shared" ref="FS601:FS615" si="6557">SUM(AU601+DG601)</f>
        <v>0</v>
      </c>
      <c r="FT601" s="80">
        <f t="shared" ref="FT601:FT615" si="6558">SUM(AV601+DH601)</f>
        <v>0</v>
      </c>
      <c r="FU601" s="80">
        <f t="shared" ref="FU601:FU615" si="6559">SUM(AW601+DI601)</f>
        <v>0</v>
      </c>
      <c r="FV601" s="80">
        <f t="shared" ref="FV601:FV615" si="6560">SUM(AX601+DJ601)</f>
        <v>0</v>
      </c>
      <c r="FW601" s="80">
        <f t="shared" ref="FW601:FW615" si="6561">SUM(AY601+DK601)</f>
        <v>0</v>
      </c>
      <c r="FX601" s="80">
        <f t="shared" ref="FX601:FX615" si="6562">SUM(AZ601+DL601)</f>
        <v>0</v>
      </c>
      <c r="FY601" s="80">
        <f t="shared" ref="FY601:FY615" si="6563">SUM(BA601+DM601)</f>
        <v>0</v>
      </c>
      <c r="FZ601" s="80">
        <f t="shared" ref="FZ601:FZ615" si="6564">SUM(BB601+DN601)</f>
        <v>0</v>
      </c>
      <c r="GA601" s="80">
        <f t="shared" ref="GA601:GA615" si="6565">SUM(BC601+DO601)</f>
        <v>0</v>
      </c>
      <c r="GB601" s="80">
        <f t="shared" ref="GB601:GB615" si="6566">SUM(BD601+DP601)</f>
        <v>0</v>
      </c>
      <c r="GC601" s="80">
        <f t="shared" ref="GC601:GC615" si="6567">SUM(BE601+DQ601)</f>
        <v>0</v>
      </c>
      <c r="GD601" s="80">
        <f t="shared" ref="GD601:GD615" si="6568">SUM(BF601+DR601)</f>
        <v>0</v>
      </c>
      <c r="GE601" s="238">
        <f t="shared" ref="GE601:GE615" si="6569">SUM(BG601+DS601)</f>
        <v>98</v>
      </c>
      <c r="GF601" s="239">
        <f t="shared" ref="GF601:GF615" si="6570">SUM(BH601+DT601)</f>
        <v>94</v>
      </c>
      <c r="GG601" s="80"/>
      <c r="GH601" s="80"/>
      <c r="GI601" s="80"/>
      <c r="GJ601" s="80"/>
      <c r="GL601" s="240"/>
      <c r="GM601" s="240"/>
      <c r="GN601" s="241"/>
      <c r="GO601" s="242"/>
      <c r="GP601" s="247"/>
      <c r="GR601" s="244"/>
    </row>
    <row r="602" spans="1:200" s="2" customFormat="1" ht="24.95" hidden="1" customHeight="1">
      <c r="A602" s="31"/>
      <c r="B602" s="44" t="s">
        <v>110</v>
      </c>
      <c r="C602" s="119" t="s">
        <v>158</v>
      </c>
      <c r="D602" s="45" t="s">
        <v>112</v>
      </c>
      <c r="E602" s="45" t="s">
        <v>159</v>
      </c>
      <c r="F602" s="45">
        <v>228</v>
      </c>
      <c r="G602" s="45">
        <v>3</v>
      </c>
      <c r="H602" s="45">
        <v>55</v>
      </c>
      <c r="I602" s="45">
        <v>1</v>
      </c>
      <c r="J602" s="45">
        <v>1</v>
      </c>
      <c r="K602" s="45">
        <v>1</v>
      </c>
      <c r="L602" s="44">
        <v>38</v>
      </c>
      <c r="M602" s="99">
        <f t="shared" si="6477"/>
        <v>38</v>
      </c>
      <c r="N602" s="62"/>
      <c r="O602" s="58">
        <f t="shared" si="6478"/>
        <v>0</v>
      </c>
      <c r="P602" s="62"/>
      <c r="Q602" s="58">
        <f t="shared" si="6479"/>
        <v>0</v>
      </c>
      <c r="R602" s="62"/>
      <c r="S602" s="58">
        <f t="shared" si="6480"/>
        <v>0</v>
      </c>
      <c r="T602" s="62">
        <v>38</v>
      </c>
      <c r="U602" s="58">
        <f t="shared" si="6481"/>
        <v>38</v>
      </c>
      <c r="V602" s="62"/>
      <c r="W602" s="58">
        <f t="shared" si="6482"/>
        <v>0</v>
      </c>
      <c r="X602" s="51">
        <f t="shared" si="6483"/>
        <v>0</v>
      </c>
      <c r="Y602" s="51">
        <v>2</v>
      </c>
      <c r="Z602" s="62"/>
      <c r="AA602" s="58"/>
      <c r="AB602" s="62"/>
      <c r="AC602" s="51">
        <f t="shared" si="6484"/>
        <v>0</v>
      </c>
      <c r="AD602" s="62"/>
      <c r="AE602" s="100">
        <f t="shared" si="6485"/>
        <v>0</v>
      </c>
      <c r="AF602" s="62"/>
      <c r="AG602" s="52">
        <f t="shared" si="6486"/>
        <v>0</v>
      </c>
      <c r="AH602" s="62"/>
      <c r="AI602" s="51">
        <f t="shared" si="6487"/>
        <v>0</v>
      </c>
      <c r="AJ602" s="62"/>
      <c r="AK602" s="51">
        <f t="shared" si="6488"/>
        <v>0</v>
      </c>
      <c r="AL602" s="62"/>
      <c r="AM602" s="58">
        <f t="shared" si="6489"/>
        <v>0</v>
      </c>
      <c r="AN602" s="62"/>
      <c r="AO602" s="58">
        <f t="shared" si="6490"/>
        <v>0</v>
      </c>
      <c r="AP602" s="62"/>
      <c r="AQ602" s="51">
        <f t="shared" si="6491"/>
        <v>0</v>
      </c>
      <c r="AR602" s="62">
        <v>1</v>
      </c>
      <c r="AS602" s="51">
        <f>AR602*K602*6</f>
        <v>6</v>
      </c>
      <c r="AT602" s="62"/>
      <c r="AU602" s="51">
        <f t="shared" si="6493"/>
        <v>0</v>
      </c>
      <c r="AV602" s="62"/>
      <c r="AW602" s="52">
        <f t="shared" si="6494"/>
        <v>0</v>
      </c>
      <c r="AX602" s="62"/>
      <c r="AY602" s="51">
        <f t="shared" si="6495"/>
        <v>0</v>
      </c>
      <c r="AZ602" s="62"/>
      <c r="BA602" s="51">
        <f t="shared" si="6496"/>
        <v>0</v>
      </c>
      <c r="BB602" s="62"/>
      <c r="BC602" s="51">
        <f t="shared" si="6497"/>
        <v>0</v>
      </c>
      <c r="BD602" s="63"/>
      <c r="BE602" s="52"/>
      <c r="BF602" s="52"/>
      <c r="BG602" s="52">
        <f t="shared" si="6498"/>
        <v>46</v>
      </c>
      <c r="BH602" s="52">
        <f t="shared" si="6499"/>
        <v>44</v>
      </c>
      <c r="BI602" s="44"/>
      <c r="BJ602" s="44"/>
      <c r="BK602" s="44"/>
      <c r="BL602" s="44"/>
      <c r="BM602" s="31"/>
      <c r="BN602" s="44" t="s">
        <v>110</v>
      </c>
      <c r="BO602" s="119" t="s">
        <v>158</v>
      </c>
      <c r="BP602" s="45" t="s">
        <v>112</v>
      </c>
      <c r="BQ602" s="45" t="s">
        <v>159</v>
      </c>
      <c r="BR602" s="45">
        <v>228</v>
      </c>
      <c r="BS602" s="45">
        <v>4</v>
      </c>
      <c r="BT602" s="45">
        <v>55</v>
      </c>
      <c r="BU602" s="45">
        <v>1</v>
      </c>
      <c r="BV602" s="45">
        <v>1</v>
      </c>
      <c r="BW602" s="45">
        <v>1</v>
      </c>
      <c r="BX602" s="44">
        <v>60</v>
      </c>
      <c r="BY602" s="99">
        <f t="shared" si="6500"/>
        <v>60</v>
      </c>
      <c r="BZ602" s="62"/>
      <c r="CA602" s="58">
        <f t="shared" si="6501"/>
        <v>0</v>
      </c>
      <c r="CB602" s="62"/>
      <c r="CC602" s="58">
        <f t="shared" si="6502"/>
        <v>0</v>
      </c>
      <c r="CD602" s="62"/>
      <c r="CE602" s="58">
        <f t="shared" si="6503"/>
        <v>0</v>
      </c>
      <c r="CF602" s="62">
        <v>60</v>
      </c>
      <c r="CG602" s="58">
        <f t="shared" si="6504"/>
        <v>60</v>
      </c>
      <c r="CH602" s="62"/>
      <c r="CI602" s="58">
        <f t="shared" si="6505"/>
        <v>0</v>
      </c>
      <c r="CJ602" s="51">
        <f t="shared" si="6506"/>
        <v>0</v>
      </c>
      <c r="CK602" s="51">
        <v>2</v>
      </c>
      <c r="CL602" s="62"/>
      <c r="CM602" s="58"/>
      <c r="CN602" s="62"/>
      <c r="CO602" s="51">
        <f t="shared" si="6507"/>
        <v>0</v>
      </c>
      <c r="CP602" s="62"/>
      <c r="CQ602" s="100">
        <f t="shared" si="6508"/>
        <v>0</v>
      </c>
      <c r="CR602" s="62"/>
      <c r="CS602" s="52">
        <f t="shared" si="6509"/>
        <v>0</v>
      </c>
      <c r="CT602" s="62"/>
      <c r="CU602" s="51">
        <f t="shared" si="6510"/>
        <v>0</v>
      </c>
      <c r="CV602" s="62"/>
      <c r="CW602" s="51">
        <f t="shared" si="6511"/>
        <v>0</v>
      </c>
      <c r="CX602" s="62"/>
      <c r="CY602" s="58">
        <f t="shared" si="6512"/>
        <v>0</v>
      </c>
      <c r="CZ602" s="62"/>
      <c r="DA602" s="58">
        <f t="shared" si="6513"/>
        <v>0</v>
      </c>
      <c r="DB602" s="62"/>
      <c r="DC602" s="51">
        <f t="shared" si="6514"/>
        <v>0</v>
      </c>
      <c r="DD602" s="62">
        <v>1</v>
      </c>
      <c r="DE602" s="51">
        <f>DD602*BW602*6</f>
        <v>6</v>
      </c>
      <c r="DF602" s="62"/>
      <c r="DG602" s="51">
        <f t="shared" si="6516"/>
        <v>0</v>
      </c>
      <c r="DH602" s="62"/>
      <c r="DI602" s="52">
        <f t="shared" si="6517"/>
        <v>0</v>
      </c>
      <c r="DJ602" s="62"/>
      <c r="DK602" s="51">
        <f>SUM(BV602*DJ602*8*2)</f>
        <v>0</v>
      </c>
      <c r="DL602" s="62"/>
      <c r="DM602" s="51">
        <f t="shared" si="6518"/>
        <v>0</v>
      </c>
      <c r="DN602" s="62"/>
      <c r="DO602" s="51">
        <f t="shared" si="6519"/>
        <v>0</v>
      </c>
      <c r="DP602" s="63"/>
      <c r="DQ602" s="52"/>
      <c r="DR602" s="52"/>
      <c r="DS602" s="52">
        <f t="shared" si="6521"/>
        <v>68</v>
      </c>
      <c r="DT602" s="52">
        <f t="shared" si="6522"/>
        <v>66</v>
      </c>
      <c r="DU602" s="31"/>
      <c r="DV602" s="31"/>
      <c r="DW602" s="31"/>
      <c r="DX602" s="31"/>
      <c r="DY602" s="31"/>
      <c r="DZ602" s="52"/>
      <c r="EA602" s="101"/>
      <c r="EB602" s="101"/>
      <c r="EC602" s="31"/>
      <c r="ED602" s="31"/>
      <c r="EE602" s="31"/>
      <c r="EF602" s="31"/>
      <c r="EG602" s="31"/>
      <c r="EH602" s="31"/>
      <c r="EI602" s="31"/>
      <c r="EJ602" s="31">
        <f t="shared" si="6523"/>
        <v>98</v>
      </c>
      <c r="EK602" s="31">
        <f t="shared" si="6524"/>
        <v>98</v>
      </c>
      <c r="EL602" s="31">
        <f t="shared" si="6525"/>
        <v>0</v>
      </c>
      <c r="EM602" s="30">
        <f t="shared" si="6526"/>
        <v>0</v>
      </c>
      <c r="EN602" s="31">
        <f t="shared" si="6527"/>
        <v>0</v>
      </c>
      <c r="EO602" s="31">
        <f t="shared" si="6528"/>
        <v>0</v>
      </c>
      <c r="EP602" s="31">
        <f t="shared" si="6529"/>
        <v>0</v>
      </c>
      <c r="EQ602" s="31">
        <f t="shared" si="6530"/>
        <v>0</v>
      </c>
      <c r="ER602" s="31">
        <f t="shared" si="6531"/>
        <v>98</v>
      </c>
      <c r="ES602" s="31">
        <f t="shared" si="6532"/>
        <v>98</v>
      </c>
      <c r="ET602" s="31">
        <f t="shared" si="6533"/>
        <v>0</v>
      </c>
      <c r="EU602" s="31">
        <f t="shared" si="6534"/>
        <v>0</v>
      </c>
      <c r="EV602" s="31">
        <f t="shared" si="6535"/>
        <v>0</v>
      </c>
      <c r="EW602" s="30">
        <f t="shared" si="6536"/>
        <v>4</v>
      </c>
      <c r="EX602" s="31">
        <f t="shared" si="6537"/>
        <v>0</v>
      </c>
      <c r="EY602" s="31">
        <f t="shared" si="6538"/>
        <v>0</v>
      </c>
      <c r="EZ602" s="31">
        <f t="shared" si="6539"/>
        <v>0</v>
      </c>
      <c r="FA602" s="31">
        <f t="shared" si="6540"/>
        <v>0</v>
      </c>
      <c r="FB602" s="31">
        <f t="shared" si="6541"/>
        <v>0</v>
      </c>
      <c r="FC602" s="31">
        <f t="shared" si="6542"/>
        <v>0</v>
      </c>
      <c r="FD602" s="31">
        <f t="shared" si="6543"/>
        <v>0</v>
      </c>
      <c r="FE602" s="31">
        <f t="shared" si="6544"/>
        <v>0</v>
      </c>
      <c r="FF602" s="31">
        <f t="shared" si="6545"/>
        <v>0</v>
      </c>
      <c r="FG602" s="30">
        <f t="shared" si="6546"/>
        <v>0</v>
      </c>
      <c r="FH602" s="31">
        <f t="shared" si="6547"/>
        <v>0</v>
      </c>
      <c r="FI602" s="31">
        <f t="shared" si="6548"/>
        <v>0</v>
      </c>
      <c r="FJ602" s="31">
        <f t="shared" si="6549"/>
        <v>0</v>
      </c>
      <c r="FK602" s="31">
        <f t="shared" si="6550"/>
        <v>0</v>
      </c>
      <c r="FL602" s="31">
        <f t="shared" si="6551"/>
        <v>0</v>
      </c>
      <c r="FM602" s="31">
        <f t="shared" si="6552"/>
        <v>0</v>
      </c>
      <c r="FN602" s="31">
        <f t="shared" si="6553"/>
        <v>0</v>
      </c>
      <c r="FO602" s="31">
        <f t="shared" si="6554"/>
        <v>0</v>
      </c>
      <c r="FP602" s="31">
        <f t="shared" si="6555"/>
        <v>2</v>
      </c>
      <c r="FQ602" s="31">
        <f t="shared" si="6556"/>
        <v>12</v>
      </c>
      <c r="FR602" s="31"/>
      <c r="FS602" s="31">
        <f t="shared" si="6557"/>
        <v>0</v>
      </c>
      <c r="FT602" s="31">
        <f t="shared" si="6558"/>
        <v>0</v>
      </c>
      <c r="FU602" s="31">
        <f t="shared" si="6559"/>
        <v>0</v>
      </c>
      <c r="FV602" s="31">
        <f t="shared" si="6560"/>
        <v>0</v>
      </c>
      <c r="FW602" s="31">
        <f t="shared" si="6561"/>
        <v>0</v>
      </c>
      <c r="FX602" s="31">
        <f t="shared" si="6562"/>
        <v>0</v>
      </c>
      <c r="FY602" s="31">
        <f t="shared" si="6563"/>
        <v>0</v>
      </c>
      <c r="FZ602" s="31">
        <f t="shared" si="6564"/>
        <v>0</v>
      </c>
      <c r="GA602" s="31">
        <f t="shared" si="6565"/>
        <v>0</v>
      </c>
      <c r="GB602" s="31">
        <f t="shared" si="6566"/>
        <v>0</v>
      </c>
      <c r="GC602" s="31">
        <f t="shared" si="6567"/>
        <v>0</v>
      </c>
      <c r="GD602" s="31">
        <f t="shared" si="6568"/>
        <v>0</v>
      </c>
      <c r="GE602" s="97">
        <f t="shared" si="6569"/>
        <v>114</v>
      </c>
      <c r="GF602" s="98">
        <f t="shared" si="6570"/>
        <v>110</v>
      </c>
      <c r="GG602" s="31"/>
      <c r="GH602" s="31"/>
      <c r="GI602" s="31"/>
      <c r="GJ602" s="31"/>
      <c r="GL602" s="7"/>
      <c r="GM602" s="7"/>
      <c r="GN602" s="11"/>
      <c r="GO602" s="33"/>
      <c r="GP602" s="40"/>
      <c r="GR602" s="36"/>
    </row>
    <row r="603" spans="1:200" s="2" customFormat="1" ht="24.95" hidden="1" customHeight="1">
      <c r="A603" s="31"/>
      <c r="B603" s="44" t="s">
        <v>110</v>
      </c>
      <c r="C603" s="119" t="s">
        <v>158</v>
      </c>
      <c r="D603" s="45" t="s">
        <v>112</v>
      </c>
      <c r="E603" s="45" t="s">
        <v>159</v>
      </c>
      <c r="F603" s="45">
        <v>229</v>
      </c>
      <c r="G603" s="45">
        <v>3</v>
      </c>
      <c r="H603" s="45">
        <v>55</v>
      </c>
      <c r="I603" s="45">
        <v>1</v>
      </c>
      <c r="J603" s="45">
        <v>1</v>
      </c>
      <c r="K603" s="45">
        <v>1</v>
      </c>
      <c r="L603" s="44">
        <v>38</v>
      </c>
      <c r="M603" s="99">
        <f t="shared" si="6477"/>
        <v>38</v>
      </c>
      <c r="N603" s="62"/>
      <c r="O603" s="58">
        <f t="shared" si="6478"/>
        <v>0</v>
      </c>
      <c r="P603" s="62"/>
      <c r="Q603" s="58">
        <f t="shared" si="6479"/>
        <v>0</v>
      </c>
      <c r="R603" s="62"/>
      <c r="S603" s="58">
        <f t="shared" si="6480"/>
        <v>0</v>
      </c>
      <c r="T603" s="62">
        <v>38</v>
      </c>
      <c r="U603" s="58">
        <f t="shared" si="6481"/>
        <v>38</v>
      </c>
      <c r="V603" s="62"/>
      <c r="W603" s="58">
        <f t="shared" si="6482"/>
        <v>0</v>
      </c>
      <c r="X603" s="51">
        <f t="shared" si="6483"/>
        <v>0</v>
      </c>
      <c r="Y603" s="51">
        <v>2</v>
      </c>
      <c r="Z603" s="62"/>
      <c r="AA603" s="58"/>
      <c r="AB603" s="62"/>
      <c r="AC603" s="51">
        <f t="shared" si="6484"/>
        <v>0</v>
      </c>
      <c r="AD603" s="62"/>
      <c r="AE603" s="100">
        <f t="shared" si="6485"/>
        <v>0</v>
      </c>
      <c r="AF603" s="62"/>
      <c r="AG603" s="52">
        <f t="shared" si="6486"/>
        <v>0</v>
      </c>
      <c r="AH603" s="62"/>
      <c r="AI603" s="51">
        <f t="shared" si="6487"/>
        <v>0</v>
      </c>
      <c r="AJ603" s="62"/>
      <c r="AK603" s="51">
        <f t="shared" si="6488"/>
        <v>0</v>
      </c>
      <c r="AL603" s="62"/>
      <c r="AM603" s="58">
        <f t="shared" si="6489"/>
        <v>0</v>
      </c>
      <c r="AN603" s="62"/>
      <c r="AO603" s="58">
        <f t="shared" si="6490"/>
        <v>0</v>
      </c>
      <c r="AP603" s="62"/>
      <c r="AQ603" s="51">
        <f t="shared" si="6491"/>
        <v>0</v>
      </c>
      <c r="AR603" s="62">
        <v>1</v>
      </c>
      <c r="AS603" s="51">
        <f>AR603*K603*6</f>
        <v>6</v>
      </c>
      <c r="AT603" s="62"/>
      <c r="AU603" s="51">
        <f t="shared" si="6493"/>
        <v>0</v>
      </c>
      <c r="AV603" s="62"/>
      <c r="AW603" s="52">
        <f t="shared" si="6494"/>
        <v>0</v>
      </c>
      <c r="AX603" s="62"/>
      <c r="AY603" s="51">
        <f t="shared" si="6495"/>
        <v>0</v>
      </c>
      <c r="AZ603" s="62"/>
      <c r="BA603" s="51">
        <f t="shared" si="6496"/>
        <v>0</v>
      </c>
      <c r="BB603" s="62"/>
      <c r="BC603" s="51">
        <f t="shared" si="6497"/>
        <v>0</v>
      </c>
      <c r="BD603" s="63"/>
      <c r="BE603" s="52"/>
      <c r="BF603" s="52"/>
      <c r="BG603" s="52">
        <f t="shared" si="6498"/>
        <v>46</v>
      </c>
      <c r="BH603" s="52">
        <f t="shared" si="6499"/>
        <v>44</v>
      </c>
      <c r="BI603" s="44"/>
      <c r="BJ603" s="44"/>
      <c r="BK603" s="44"/>
      <c r="BL603" s="44"/>
      <c r="BM603" s="31"/>
      <c r="BN603" s="44" t="s">
        <v>110</v>
      </c>
      <c r="BO603" s="119" t="s">
        <v>158</v>
      </c>
      <c r="BP603" s="45" t="s">
        <v>112</v>
      </c>
      <c r="BQ603" s="45" t="s">
        <v>159</v>
      </c>
      <c r="BR603" s="45">
        <v>229</v>
      </c>
      <c r="BS603" s="45">
        <v>4</v>
      </c>
      <c r="BT603" s="45">
        <v>55</v>
      </c>
      <c r="BU603" s="45">
        <v>1</v>
      </c>
      <c r="BV603" s="45">
        <v>1</v>
      </c>
      <c r="BW603" s="45">
        <v>1</v>
      </c>
      <c r="BX603" s="44">
        <v>60</v>
      </c>
      <c r="BY603" s="99">
        <f t="shared" si="6500"/>
        <v>60</v>
      </c>
      <c r="BZ603" s="62"/>
      <c r="CA603" s="58">
        <f t="shared" si="6501"/>
        <v>0</v>
      </c>
      <c r="CB603" s="62"/>
      <c r="CC603" s="58">
        <f t="shared" si="6502"/>
        <v>0</v>
      </c>
      <c r="CD603" s="62"/>
      <c r="CE603" s="58">
        <f t="shared" si="6503"/>
        <v>0</v>
      </c>
      <c r="CF603" s="62">
        <v>60</v>
      </c>
      <c r="CG603" s="58">
        <f t="shared" si="6504"/>
        <v>60</v>
      </c>
      <c r="CH603" s="62"/>
      <c r="CI603" s="58">
        <f t="shared" si="6505"/>
        <v>0</v>
      </c>
      <c r="CJ603" s="51">
        <f t="shared" si="6506"/>
        <v>0</v>
      </c>
      <c r="CK603" s="51">
        <v>2</v>
      </c>
      <c r="CL603" s="62"/>
      <c r="CM603" s="58"/>
      <c r="CN603" s="62"/>
      <c r="CO603" s="51">
        <f t="shared" si="6507"/>
        <v>0</v>
      </c>
      <c r="CP603" s="62"/>
      <c r="CQ603" s="100">
        <f t="shared" si="6508"/>
        <v>0</v>
      </c>
      <c r="CR603" s="62"/>
      <c r="CS603" s="52">
        <f t="shared" si="6509"/>
        <v>0</v>
      </c>
      <c r="CT603" s="62"/>
      <c r="CU603" s="51">
        <f t="shared" si="6510"/>
        <v>0</v>
      </c>
      <c r="CV603" s="62"/>
      <c r="CW603" s="51">
        <f t="shared" si="6511"/>
        <v>0</v>
      </c>
      <c r="CX603" s="62"/>
      <c r="CY603" s="58">
        <f t="shared" si="6512"/>
        <v>0</v>
      </c>
      <c r="CZ603" s="62"/>
      <c r="DA603" s="58">
        <f t="shared" si="6513"/>
        <v>0</v>
      </c>
      <c r="DB603" s="62"/>
      <c r="DC603" s="51">
        <f t="shared" si="6514"/>
        <v>0</v>
      </c>
      <c r="DD603" s="62">
        <v>1</v>
      </c>
      <c r="DE603" s="51">
        <f>DD603*BW603*6</f>
        <v>6</v>
      </c>
      <c r="DF603" s="62"/>
      <c r="DG603" s="51">
        <f t="shared" si="6516"/>
        <v>0</v>
      </c>
      <c r="DH603" s="62"/>
      <c r="DI603" s="52">
        <f t="shared" si="6517"/>
        <v>0</v>
      </c>
      <c r="DJ603" s="62"/>
      <c r="DK603" s="51">
        <f>SUM(BV603*DJ603*8*2)</f>
        <v>0</v>
      </c>
      <c r="DL603" s="62"/>
      <c r="DM603" s="51">
        <f t="shared" si="6518"/>
        <v>0</v>
      </c>
      <c r="DN603" s="62"/>
      <c r="DO603" s="51">
        <f t="shared" si="6519"/>
        <v>0</v>
      </c>
      <c r="DP603" s="63"/>
      <c r="DQ603" s="52"/>
      <c r="DR603" s="52"/>
      <c r="DS603" s="52">
        <f t="shared" si="6521"/>
        <v>68</v>
      </c>
      <c r="DT603" s="52">
        <f t="shared" si="6522"/>
        <v>66</v>
      </c>
      <c r="DU603" s="31"/>
      <c r="DV603" s="31"/>
      <c r="DW603" s="31"/>
      <c r="DX603" s="31"/>
      <c r="DY603" s="31"/>
      <c r="DZ603" s="52"/>
      <c r="EA603" s="103"/>
      <c r="EB603" s="103"/>
      <c r="EC603" s="31"/>
      <c r="ED603" s="31"/>
      <c r="EE603" s="31"/>
      <c r="EF603" s="31"/>
      <c r="EG603" s="31"/>
      <c r="EH603" s="31"/>
      <c r="EI603" s="31"/>
      <c r="EJ603" s="31">
        <f t="shared" si="6523"/>
        <v>98</v>
      </c>
      <c r="EK603" s="31">
        <f t="shared" si="6524"/>
        <v>98</v>
      </c>
      <c r="EL603" s="31">
        <f t="shared" si="6525"/>
        <v>0</v>
      </c>
      <c r="EM603" s="30">
        <f t="shared" si="6526"/>
        <v>0</v>
      </c>
      <c r="EN603" s="31">
        <f t="shared" si="6527"/>
        <v>0</v>
      </c>
      <c r="EO603" s="31">
        <f t="shared" si="6528"/>
        <v>0</v>
      </c>
      <c r="EP603" s="31">
        <f t="shared" si="6529"/>
        <v>0</v>
      </c>
      <c r="EQ603" s="31">
        <f t="shared" si="6530"/>
        <v>0</v>
      </c>
      <c r="ER603" s="31">
        <f t="shared" si="6531"/>
        <v>98</v>
      </c>
      <c r="ES603" s="31">
        <f t="shared" si="6532"/>
        <v>98</v>
      </c>
      <c r="ET603" s="31">
        <f t="shared" si="6533"/>
        <v>0</v>
      </c>
      <c r="EU603" s="31">
        <f t="shared" si="6534"/>
        <v>0</v>
      </c>
      <c r="EV603" s="31">
        <f t="shared" si="6535"/>
        <v>0</v>
      </c>
      <c r="EW603" s="30">
        <f t="shared" si="6536"/>
        <v>4</v>
      </c>
      <c r="EX603" s="31">
        <f t="shared" si="6537"/>
        <v>0</v>
      </c>
      <c r="EY603" s="31">
        <f t="shared" si="6538"/>
        <v>0</v>
      </c>
      <c r="EZ603" s="31">
        <f t="shared" si="6539"/>
        <v>0</v>
      </c>
      <c r="FA603" s="31">
        <f t="shared" si="6540"/>
        <v>0</v>
      </c>
      <c r="FB603" s="31">
        <f t="shared" si="6541"/>
        <v>0</v>
      </c>
      <c r="FC603" s="31">
        <f t="shared" si="6542"/>
        <v>0</v>
      </c>
      <c r="FD603" s="31">
        <f t="shared" si="6543"/>
        <v>0</v>
      </c>
      <c r="FE603" s="31">
        <f t="shared" si="6544"/>
        <v>0</v>
      </c>
      <c r="FF603" s="31">
        <f t="shared" si="6545"/>
        <v>0</v>
      </c>
      <c r="FG603" s="30">
        <f t="shared" si="6546"/>
        <v>0</v>
      </c>
      <c r="FH603" s="31">
        <f t="shared" si="6547"/>
        <v>0</v>
      </c>
      <c r="FI603" s="31">
        <f t="shared" si="6548"/>
        <v>0</v>
      </c>
      <c r="FJ603" s="31">
        <f t="shared" si="6549"/>
        <v>0</v>
      </c>
      <c r="FK603" s="31">
        <f t="shared" si="6550"/>
        <v>0</v>
      </c>
      <c r="FL603" s="31">
        <f t="shared" si="6551"/>
        <v>0</v>
      </c>
      <c r="FM603" s="31">
        <f t="shared" si="6552"/>
        <v>0</v>
      </c>
      <c r="FN603" s="31">
        <f t="shared" si="6553"/>
        <v>0</v>
      </c>
      <c r="FO603" s="31">
        <f t="shared" si="6554"/>
        <v>0</v>
      </c>
      <c r="FP603" s="31">
        <f t="shared" si="6555"/>
        <v>2</v>
      </c>
      <c r="FQ603" s="31">
        <f t="shared" si="6556"/>
        <v>12</v>
      </c>
      <c r="FR603" s="31"/>
      <c r="FS603" s="31">
        <f t="shared" si="6557"/>
        <v>0</v>
      </c>
      <c r="FT603" s="31">
        <f t="shared" si="6558"/>
        <v>0</v>
      </c>
      <c r="FU603" s="31">
        <f t="shared" si="6559"/>
        <v>0</v>
      </c>
      <c r="FV603" s="31">
        <f t="shared" si="6560"/>
        <v>0</v>
      </c>
      <c r="FW603" s="31">
        <f t="shared" si="6561"/>
        <v>0</v>
      </c>
      <c r="FX603" s="31">
        <f t="shared" si="6562"/>
        <v>0</v>
      </c>
      <c r="FY603" s="31">
        <f t="shared" si="6563"/>
        <v>0</v>
      </c>
      <c r="FZ603" s="31">
        <f t="shared" si="6564"/>
        <v>0</v>
      </c>
      <c r="GA603" s="31">
        <f t="shared" si="6565"/>
        <v>0</v>
      </c>
      <c r="GB603" s="31">
        <f t="shared" si="6566"/>
        <v>0</v>
      </c>
      <c r="GC603" s="31">
        <f t="shared" si="6567"/>
        <v>0</v>
      </c>
      <c r="GD603" s="31">
        <f t="shared" si="6568"/>
        <v>0</v>
      </c>
      <c r="GE603" s="97">
        <f t="shared" si="6569"/>
        <v>114</v>
      </c>
      <c r="GF603" s="98">
        <f t="shared" si="6570"/>
        <v>110</v>
      </c>
      <c r="GG603" s="31"/>
      <c r="GH603" s="31"/>
      <c r="GI603" s="31"/>
      <c r="GJ603" s="31"/>
      <c r="GL603" s="7"/>
      <c r="GM603" s="7"/>
      <c r="GN603" s="11"/>
      <c r="GO603" s="33"/>
      <c r="GP603" s="40"/>
      <c r="GR603" s="36"/>
    </row>
    <row r="604" spans="1:200" s="2" customFormat="1" ht="24.95" hidden="1" customHeight="1">
      <c r="A604" s="31"/>
      <c r="B604" s="44" t="s">
        <v>110</v>
      </c>
      <c r="C604" s="119" t="s">
        <v>158</v>
      </c>
      <c r="D604" s="45" t="s">
        <v>112</v>
      </c>
      <c r="E604" s="45" t="s">
        <v>159</v>
      </c>
      <c r="F604" s="45">
        <v>123</v>
      </c>
      <c r="G604" s="45">
        <v>1</v>
      </c>
      <c r="H604" s="45">
        <v>51</v>
      </c>
      <c r="I604" s="45">
        <v>1</v>
      </c>
      <c r="J604" s="45">
        <v>1</v>
      </c>
      <c r="K604" s="45">
        <v>1</v>
      </c>
      <c r="L604" s="44">
        <v>14</v>
      </c>
      <c r="M604" s="99">
        <f t="shared" si="6477"/>
        <v>14</v>
      </c>
      <c r="N604" s="62"/>
      <c r="O604" s="58">
        <f t="shared" ref="O604:O606" si="6571">SUM(N604)*I604</f>
        <v>0</v>
      </c>
      <c r="P604" s="62"/>
      <c r="Q604" s="58">
        <f>J604*P604</f>
        <v>0</v>
      </c>
      <c r="R604" s="62"/>
      <c r="S604" s="58">
        <f t="shared" ref="S604:S606" si="6572">SUM(R604)*J604</f>
        <v>0</v>
      </c>
      <c r="T604" s="64">
        <v>14</v>
      </c>
      <c r="U604" s="58">
        <f t="shared" ref="U604:U608" si="6573">SUM(T604)*K604</f>
        <v>14</v>
      </c>
      <c r="V604" s="62"/>
      <c r="W604" s="58">
        <f t="shared" ref="W604:W606" si="6574">SUM(V604)*J604*5</f>
        <v>0</v>
      </c>
      <c r="X604" s="51">
        <f t="shared" si="6483"/>
        <v>0</v>
      </c>
      <c r="Y604" s="51">
        <v>2</v>
      </c>
      <c r="Z604" s="62"/>
      <c r="AA604" s="58"/>
      <c r="AB604" s="62"/>
      <c r="AC604" s="51">
        <f t="shared" si="6484"/>
        <v>0</v>
      </c>
      <c r="AD604" s="62"/>
      <c r="AE604" s="100">
        <f t="shared" si="6485"/>
        <v>0</v>
      </c>
      <c r="AF604" s="62"/>
      <c r="AG604" s="52">
        <f t="shared" si="6486"/>
        <v>0</v>
      </c>
      <c r="AH604" s="62"/>
      <c r="AI604" s="51">
        <f t="shared" si="6487"/>
        <v>0</v>
      </c>
      <c r="AJ604" s="62"/>
      <c r="AK604" s="51">
        <f t="shared" si="6488"/>
        <v>0</v>
      </c>
      <c r="AL604" s="62"/>
      <c r="AM604" s="58">
        <f>SUM(AL604*H604)</f>
        <v>0</v>
      </c>
      <c r="AN604" s="62"/>
      <c r="AO604" s="58">
        <f t="shared" si="6490"/>
        <v>0</v>
      </c>
      <c r="AP604" s="62"/>
      <c r="AQ604" s="51">
        <f t="shared" si="6491"/>
        <v>0</v>
      </c>
      <c r="AR604" s="62">
        <v>1</v>
      </c>
      <c r="AS604" s="51">
        <f t="shared" ref="AS604:AS605" si="6575">AR604*K604*6</f>
        <v>6</v>
      </c>
      <c r="AT604" s="62"/>
      <c r="AU604" s="51">
        <f t="shared" si="6493"/>
        <v>0</v>
      </c>
      <c r="AV604" s="62"/>
      <c r="AW604" s="52">
        <f t="shared" si="6494"/>
        <v>0</v>
      </c>
      <c r="AX604" s="62"/>
      <c r="AY604" s="51">
        <f>SUM(J604*AX604*8*2)</f>
        <v>0</v>
      </c>
      <c r="AZ604" s="62"/>
      <c r="BA604" s="51">
        <f t="shared" si="6496"/>
        <v>0</v>
      </c>
      <c r="BB604" s="62"/>
      <c r="BC604" s="51">
        <f t="shared" si="6497"/>
        <v>0</v>
      </c>
      <c r="BD604" s="63"/>
      <c r="BE604" s="52"/>
      <c r="BF604" s="52"/>
      <c r="BG604" s="52">
        <f t="shared" si="6498"/>
        <v>22</v>
      </c>
      <c r="BH604" s="52">
        <f t="shared" si="6499"/>
        <v>20</v>
      </c>
      <c r="BI604" s="31"/>
      <c r="BJ604" s="31"/>
      <c r="BK604" s="31"/>
      <c r="BL604" s="31"/>
      <c r="BM604" s="31"/>
      <c r="BN604" s="44" t="s">
        <v>110</v>
      </c>
      <c r="BO604" s="45" t="s">
        <v>158</v>
      </c>
      <c r="BP604" s="45" t="s">
        <v>112</v>
      </c>
      <c r="BQ604" s="45" t="s">
        <v>159</v>
      </c>
      <c r="BR604" s="45">
        <v>124</v>
      </c>
      <c r="BS604" s="45">
        <v>2</v>
      </c>
      <c r="BT604" s="45">
        <v>51</v>
      </c>
      <c r="BU604" s="45">
        <v>1</v>
      </c>
      <c r="BV604" s="45">
        <v>1</v>
      </c>
      <c r="BW604" s="45">
        <v>1</v>
      </c>
      <c r="BX604" s="44">
        <v>56</v>
      </c>
      <c r="BY604" s="99">
        <f t="shared" si="6500"/>
        <v>56</v>
      </c>
      <c r="BZ604" s="62"/>
      <c r="CA604" s="58">
        <f t="shared" ref="CA604:CA607" si="6576">SUM(BZ604)*BU604</f>
        <v>0</v>
      </c>
      <c r="CB604" s="62"/>
      <c r="CC604" s="58">
        <f t="shared" si="6502"/>
        <v>0</v>
      </c>
      <c r="CD604" s="62"/>
      <c r="CE604" s="58">
        <f t="shared" ref="CE604:CE606" si="6577">SUM(CD604)*BV604</f>
        <v>0</v>
      </c>
      <c r="CF604" s="62">
        <v>56</v>
      </c>
      <c r="CG604" s="58">
        <f t="shared" ref="CG604:CG606" si="6578">SUM(CF604)*BW604</f>
        <v>56</v>
      </c>
      <c r="CH604" s="62"/>
      <c r="CI604" s="58">
        <f t="shared" si="6505"/>
        <v>0</v>
      </c>
      <c r="CJ604" s="51">
        <v>2</v>
      </c>
      <c r="CK604" s="51">
        <v>0</v>
      </c>
      <c r="CL604" s="62"/>
      <c r="CM604" s="58"/>
      <c r="CN604" s="62"/>
      <c r="CO604" s="51">
        <f t="shared" ref="CO604:CO606" si="6579">SUM(CN604)*3*BT604/5</f>
        <v>0</v>
      </c>
      <c r="CP604" s="62"/>
      <c r="CQ604" s="100">
        <f t="shared" si="6508"/>
        <v>0</v>
      </c>
      <c r="CR604" s="62"/>
      <c r="CS604" s="52">
        <f t="shared" si="6509"/>
        <v>0</v>
      </c>
      <c r="CT604" s="62"/>
      <c r="CU604" s="51">
        <f t="shared" si="6510"/>
        <v>0</v>
      </c>
      <c r="CV604" s="62"/>
      <c r="CW604" s="51">
        <f t="shared" si="6511"/>
        <v>0</v>
      </c>
      <c r="CX604" s="62"/>
      <c r="CY604" s="58">
        <f>SUM(CX604*BT604)</f>
        <v>0</v>
      </c>
      <c r="CZ604" s="62"/>
      <c r="DA604" s="58">
        <f t="shared" ref="DA604:DA606" si="6580">SUM(CZ604*BV604)</f>
        <v>0</v>
      </c>
      <c r="DB604" s="62"/>
      <c r="DC604" s="51">
        <f t="shared" si="6514"/>
        <v>0</v>
      </c>
      <c r="DD604" s="62"/>
      <c r="DE604" s="51"/>
      <c r="DF604" s="62"/>
      <c r="DG604" s="51">
        <f t="shared" si="6516"/>
        <v>0</v>
      </c>
      <c r="DH604" s="62"/>
      <c r="DI604" s="52">
        <f t="shared" si="6517"/>
        <v>0</v>
      </c>
      <c r="DJ604" s="62">
        <v>1</v>
      </c>
      <c r="DK604" s="51">
        <v>8</v>
      </c>
      <c r="DL604" s="62"/>
      <c r="DM604" s="51">
        <f t="shared" si="6518"/>
        <v>0</v>
      </c>
      <c r="DN604" s="62"/>
      <c r="DO604" s="51">
        <f t="shared" si="6519"/>
        <v>0</v>
      </c>
      <c r="DP604" s="63"/>
      <c r="DQ604" s="52"/>
      <c r="DR604" s="52"/>
      <c r="DS604" s="52">
        <f t="shared" si="6521"/>
        <v>66</v>
      </c>
      <c r="DT604" s="52">
        <f t="shared" si="6522"/>
        <v>66</v>
      </c>
      <c r="DU604" s="31"/>
      <c r="DV604" s="31"/>
      <c r="DW604" s="31"/>
      <c r="DX604" s="31"/>
      <c r="DY604" s="31"/>
      <c r="DZ604" s="110"/>
      <c r="EA604" s="103"/>
      <c r="EB604" s="103"/>
      <c r="EC604" s="31"/>
      <c r="ED604" s="31"/>
      <c r="EE604" s="31"/>
      <c r="EF604" s="31"/>
      <c r="EG604" s="31"/>
      <c r="EH604" s="31"/>
      <c r="EI604" s="31"/>
      <c r="EJ604" s="31">
        <f t="shared" si="6523"/>
        <v>70</v>
      </c>
      <c r="EK604" s="31">
        <f t="shared" si="6524"/>
        <v>70</v>
      </c>
      <c r="EL604" s="31">
        <f t="shared" si="6525"/>
        <v>0</v>
      </c>
      <c r="EM604" s="30">
        <f t="shared" si="6526"/>
        <v>0</v>
      </c>
      <c r="EN604" s="31">
        <f t="shared" si="6527"/>
        <v>0</v>
      </c>
      <c r="EO604" s="31">
        <f t="shared" si="6528"/>
        <v>0</v>
      </c>
      <c r="EP604" s="31">
        <f t="shared" si="6529"/>
        <v>0</v>
      </c>
      <c r="EQ604" s="31">
        <f t="shared" si="6530"/>
        <v>0</v>
      </c>
      <c r="ER604" s="31">
        <f t="shared" si="6531"/>
        <v>70</v>
      </c>
      <c r="ES604" s="31">
        <f t="shared" si="6532"/>
        <v>70</v>
      </c>
      <c r="ET604" s="31">
        <f t="shared" si="6533"/>
        <v>0</v>
      </c>
      <c r="EU604" s="31">
        <f t="shared" si="6534"/>
        <v>0</v>
      </c>
      <c r="EV604" s="31">
        <f t="shared" si="6535"/>
        <v>2</v>
      </c>
      <c r="EW604" s="30">
        <f t="shared" si="6536"/>
        <v>2</v>
      </c>
      <c r="EX604" s="31">
        <f t="shared" si="6537"/>
        <v>0</v>
      </c>
      <c r="EY604" s="31">
        <f t="shared" si="6538"/>
        <v>0</v>
      </c>
      <c r="EZ604" s="31">
        <f t="shared" si="6539"/>
        <v>0</v>
      </c>
      <c r="FA604" s="31">
        <f t="shared" si="6540"/>
        <v>0</v>
      </c>
      <c r="FB604" s="31">
        <f t="shared" si="6541"/>
        <v>0</v>
      </c>
      <c r="FC604" s="31">
        <f t="shared" si="6542"/>
        <v>0</v>
      </c>
      <c r="FD604" s="31">
        <f t="shared" si="6543"/>
        <v>0</v>
      </c>
      <c r="FE604" s="31">
        <f t="shared" si="6544"/>
        <v>0</v>
      </c>
      <c r="FF604" s="31">
        <f t="shared" si="6545"/>
        <v>0</v>
      </c>
      <c r="FG604" s="30">
        <f t="shared" si="6546"/>
        <v>0</v>
      </c>
      <c r="FH604" s="31">
        <f t="shared" si="6547"/>
        <v>0</v>
      </c>
      <c r="FI604" s="31">
        <f t="shared" si="6548"/>
        <v>0</v>
      </c>
      <c r="FJ604" s="31">
        <f t="shared" si="6549"/>
        <v>0</v>
      </c>
      <c r="FK604" s="31">
        <f t="shared" si="6550"/>
        <v>0</v>
      </c>
      <c r="FL604" s="31">
        <f t="shared" si="6551"/>
        <v>0</v>
      </c>
      <c r="FM604" s="31">
        <f t="shared" si="6552"/>
        <v>0</v>
      </c>
      <c r="FN604" s="31">
        <f t="shared" si="6553"/>
        <v>0</v>
      </c>
      <c r="FO604" s="31">
        <f t="shared" si="6554"/>
        <v>0</v>
      </c>
      <c r="FP604" s="31">
        <f t="shared" si="6555"/>
        <v>1</v>
      </c>
      <c r="FQ604" s="31">
        <f t="shared" si="6556"/>
        <v>6</v>
      </c>
      <c r="FR604" s="31"/>
      <c r="FS604" s="31">
        <f t="shared" si="6557"/>
        <v>0</v>
      </c>
      <c r="FT604" s="31">
        <f t="shared" si="6558"/>
        <v>0</v>
      </c>
      <c r="FU604" s="31">
        <f t="shared" si="6559"/>
        <v>0</v>
      </c>
      <c r="FV604" s="31">
        <f t="shared" si="6560"/>
        <v>1</v>
      </c>
      <c r="FW604" s="31">
        <f t="shared" si="6561"/>
        <v>8</v>
      </c>
      <c r="FX604" s="31">
        <f t="shared" si="6562"/>
        <v>0</v>
      </c>
      <c r="FY604" s="31">
        <f t="shared" si="6563"/>
        <v>0</v>
      </c>
      <c r="FZ604" s="31">
        <f t="shared" si="6564"/>
        <v>0</v>
      </c>
      <c r="GA604" s="31">
        <f t="shared" si="6565"/>
        <v>0</v>
      </c>
      <c r="GB604" s="31">
        <f t="shared" si="6566"/>
        <v>0</v>
      </c>
      <c r="GC604" s="31">
        <f t="shared" si="6567"/>
        <v>0</v>
      </c>
      <c r="GD604" s="31">
        <f t="shared" si="6568"/>
        <v>0</v>
      </c>
      <c r="GE604" s="97">
        <f t="shared" si="6569"/>
        <v>88</v>
      </c>
      <c r="GF604" s="98">
        <f t="shared" si="6570"/>
        <v>86</v>
      </c>
      <c r="GG604" s="31"/>
      <c r="GH604" s="31"/>
      <c r="GI604" s="31"/>
      <c r="GJ604" s="31"/>
      <c r="GL604" s="7"/>
      <c r="GM604" s="7"/>
      <c r="GN604" s="11"/>
      <c r="GO604" s="33"/>
      <c r="GP604" s="40"/>
      <c r="GR604" s="36"/>
    </row>
    <row r="605" spans="1:200" s="2" customFormat="1" ht="24.95" hidden="1" customHeight="1">
      <c r="A605" s="31"/>
      <c r="B605" s="44" t="s">
        <v>110</v>
      </c>
      <c r="C605" s="119" t="s">
        <v>158</v>
      </c>
      <c r="D605" s="45" t="s">
        <v>112</v>
      </c>
      <c r="E605" s="45" t="s">
        <v>159</v>
      </c>
      <c r="F605" s="45">
        <v>124</v>
      </c>
      <c r="G605" s="45">
        <v>1</v>
      </c>
      <c r="H605" s="45">
        <v>51</v>
      </c>
      <c r="I605" s="45">
        <v>1</v>
      </c>
      <c r="J605" s="45">
        <v>1</v>
      </c>
      <c r="K605" s="45">
        <v>1</v>
      </c>
      <c r="L605" s="44">
        <v>14</v>
      </c>
      <c r="M605" s="99">
        <f t="shared" si="6477"/>
        <v>14</v>
      </c>
      <c r="N605" s="62"/>
      <c r="O605" s="58">
        <f t="shared" si="6571"/>
        <v>0</v>
      </c>
      <c r="P605" s="62"/>
      <c r="Q605" s="58">
        <f>J605*P605</f>
        <v>0</v>
      </c>
      <c r="R605" s="62"/>
      <c r="S605" s="58">
        <f t="shared" si="6572"/>
        <v>0</v>
      </c>
      <c r="T605" s="64">
        <v>14</v>
      </c>
      <c r="U605" s="58">
        <f t="shared" si="6573"/>
        <v>14</v>
      </c>
      <c r="V605" s="62"/>
      <c r="W605" s="58">
        <f t="shared" si="6574"/>
        <v>0</v>
      </c>
      <c r="X605" s="51">
        <f t="shared" si="6483"/>
        <v>0</v>
      </c>
      <c r="Y605" s="51">
        <v>2</v>
      </c>
      <c r="Z605" s="62"/>
      <c r="AA605" s="58"/>
      <c r="AB605" s="62"/>
      <c r="AC605" s="51">
        <f t="shared" si="6484"/>
        <v>0</v>
      </c>
      <c r="AD605" s="62"/>
      <c r="AE605" s="100">
        <f t="shared" si="6485"/>
        <v>0</v>
      </c>
      <c r="AF605" s="62"/>
      <c r="AG605" s="52">
        <f t="shared" si="6486"/>
        <v>0</v>
      </c>
      <c r="AH605" s="62"/>
      <c r="AI605" s="51">
        <f t="shared" si="6487"/>
        <v>0</v>
      </c>
      <c r="AJ605" s="62"/>
      <c r="AK605" s="51">
        <f t="shared" si="6488"/>
        <v>0</v>
      </c>
      <c r="AL605" s="62"/>
      <c r="AM605" s="58">
        <f>SUM(AL605*H605)</f>
        <v>0</v>
      </c>
      <c r="AN605" s="62"/>
      <c r="AO605" s="58">
        <f t="shared" si="6490"/>
        <v>0</v>
      </c>
      <c r="AP605" s="62"/>
      <c r="AQ605" s="51">
        <f t="shared" si="6491"/>
        <v>0</v>
      </c>
      <c r="AR605" s="62">
        <v>1</v>
      </c>
      <c r="AS605" s="51">
        <f t="shared" si="6575"/>
        <v>6</v>
      </c>
      <c r="AT605" s="62"/>
      <c r="AU605" s="51">
        <f t="shared" si="6493"/>
        <v>0</v>
      </c>
      <c r="AV605" s="62"/>
      <c r="AW605" s="52">
        <f t="shared" si="6494"/>
        <v>0</v>
      </c>
      <c r="AX605" s="62"/>
      <c r="AY605" s="51">
        <f>SUM(J605*AX605*8*2)</f>
        <v>0</v>
      </c>
      <c r="AZ605" s="62"/>
      <c r="BA605" s="51">
        <f t="shared" si="6496"/>
        <v>0</v>
      </c>
      <c r="BB605" s="62"/>
      <c r="BC605" s="51">
        <f t="shared" si="6497"/>
        <v>0</v>
      </c>
      <c r="BD605" s="63"/>
      <c r="BE605" s="52"/>
      <c r="BF605" s="52"/>
      <c r="BG605" s="52">
        <f t="shared" si="6498"/>
        <v>22</v>
      </c>
      <c r="BH605" s="52">
        <f t="shared" si="6499"/>
        <v>20</v>
      </c>
      <c r="BI605" s="31"/>
      <c r="BJ605" s="31"/>
      <c r="BK605" s="31"/>
      <c r="BL605" s="31"/>
      <c r="BM605" s="31"/>
      <c r="BN605" s="44" t="s">
        <v>110</v>
      </c>
      <c r="BO605" s="45" t="s">
        <v>158</v>
      </c>
      <c r="BP605" s="45" t="s">
        <v>112</v>
      </c>
      <c r="BQ605" s="45" t="s">
        <v>159</v>
      </c>
      <c r="BR605" s="45">
        <v>123</v>
      </c>
      <c r="BS605" s="45">
        <v>2</v>
      </c>
      <c r="BT605" s="45">
        <v>51</v>
      </c>
      <c r="BU605" s="45">
        <v>1</v>
      </c>
      <c r="BV605" s="45">
        <v>1</v>
      </c>
      <c r="BW605" s="45">
        <v>1</v>
      </c>
      <c r="BX605" s="44">
        <v>56</v>
      </c>
      <c r="BY605" s="99">
        <f t="shared" si="6500"/>
        <v>56</v>
      </c>
      <c r="BZ605" s="62"/>
      <c r="CA605" s="58">
        <f t="shared" si="6576"/>
        <v>0</v>
      </c>
      <c r="CB605" s="62"/>
      <c r="CC605" s="58">
        <f t="shared" si="6502"/>
        <v>0</v>
      </c>
      <c r="CD605" s="62"/>
      <c r="CE605" s="58">
        <f t="shared" si="6577"/>
        <v>0</v>
      </c>
      <c r="CF605" s="62">
        <v>56</v>
      </c>
      <c r="CG605" s="58">
        <f t="shared" si="6578"/>
        <v>56</v>
      </c>
      <c r="CH605" s="62"/>
      <c r="CI605" s="58">
        <f t="shared" si="6505"/>
        <v>0</v>
      </c>
      <c r="CJ605" s="51">
        <v>2</v>
      </c>
      <c r="CK605" s="51">
        <v>0</v>
      </c>
      <c r="CL605" s="62"/>
      <c r="CM605" s="58"/>
      <c r="CN605" s="62"/>
      <c r="CO605" s="51">
        <f t="shared" si="6579"/>
        <v>0</v>
      </c>
      <c r="CP605" s="62"/>
      <c r="CQ605" s="100">
        <f t="shared" si="6508"/>
        <v>0</v>
      </c>
      <c r="CR605" s="62"/>
      <c r="CS605" s="52">
        <f t="shared" si="6509"/>
        <v>0</v>
      </c>
      <c r="CT605" s="62"/>
      <c r="CU605" s="51">
        <f t="shared" si="6510"/>
        <v>0</v>
      </c>
      <c r="CV605" s="62"/>
      <c r="CW605" s="51">
        <f t="shared" si="6511"/>
        <v>0</v>
      </c>
      <c r="CX605" s="62"/>
      <c r="CY605" s="58">
        <f>SUM(CX605*BT605)</f>
        <v>0</v>
      </c>
      <c r="CZ605" s="62"/>
      <c r="DA605" s="58">
        <f t="shared" si="6580"/>
        <v>0</v>
      </c>
      <c r="DB605" s="62"/>
      <c r="DC605" s="51">
        <f t="shared" si="6514"/>
        <v>0</v>
      </c>
      <c r="DD605" s="62"/>
      <c r="DE605" s="51"/>
      <c r="DF605" s="62"/>
      <c r="DG605" s="51">
        <f t="shared" si="6516"/>
        <v>0</v>
      </c>
      <c r="DH605" s="62"/>
      <c r="DI605" s="52">
        <f t="shared" si="6517"/>
        <v>0</v>
      </c>
      <c r="DJ605" s="62">
        <v>1</v>
      </c>
      <c r="DK605" s="51">
        <v>8</v>
      </c>
      <c r="DL605" s="62"/>
      <c r="DM605" s="51">
        <f t="shared" si="6518"/>
        <v>0</v>
      </c>
      <c r="DN605" s="62"/>
      <c r="DO605" s="51">
        <f t="shared" si="6519"/>
        <v>0</v>
      </c>
      <c r="DP605" s="63"/>
      <c r="DQ605" s="52"/>
      <c r="DR605" s="52"/>
      <c r="DS605" s="52">
        <f t="shared" si="6521"/>
        <v>66</v>
      </c>
      <c r="DT605" s="52">
        <f t="shared" si="6522"/>
        <v>66</v>
      </c>
      <c r="DU605" s="31"/>
      <c r="DV605" s="31"/>
      <c r="DW605" s="31"/>
      <c r="DX605" s="31"/>
      <c r="DY605" s="31"/>
      <c r="DZ605" s="52"/>
      <c r="EA605" s="101"/>
      <c r="EB605" s="101"/>
      <c r="EC605" s="31"/>
      <c r="ED605" s="31"/>
      <c r="EE605" s="31"/>
      <c r="EF605" s="31"/>
      <c r="EG605" s="31"/>
      <c r="EH605" s="31"/>
      <c r="EI605" s="31"/>
      <c r="EJ605" s="31">
        <f t="shared" si="6523"/>
        <v>70</v>
      </c>
      <c r="EK605" s="31">
        <f t="shared" si="6524"/>
        <v>70</v>
      </c>
      <c r="EL605" s="31">
        <f t="shared" si="6525"/>
        <v>0</v>
      </c>
      <c r="EM605" s="30">
        <f t="shared" si="6526"/>
        <v>0</v>
      </c>
      <c r="EN605" s="31">
        <f t="shared" si="6527"/>
        <v>0</v>
      </c>
      <c r="EO605" s="31">
        <f t="shared" si="6528"/>
        <v>0</v>
      </c>
      <c r="EP605" s="31">
        <f t="shared" si="6529"/>
        <v>0</v>
      </c>
      <c r="EQ605" s="31">
        <f t="shared" si="6530"/>
        <v>0</v>
      </c>
      <c r="ER605" s="31">
        <f t="shared" si="6531"/>
        <v>70</v>
      </c>
      <c r="ES605" s="31">
        <f t="shared" si="6532"/>
        <v>70</v>
      </c>
      <c r="ET605" s="31">
        <f t="shared" si="6533"/>
        <v>0</v>
      </c>
      <c r="EU605" s="31">
        <f t="shared" si="6534"/>
        <v>0</v>
      </c>
      <c r="EV605" s="31">
        <f t="shared" si="6535"/>
        <v>2</v>
      </c>
      <c r="EW605" s="30">
        <f t="shared" si="6536"/>
        <v>2</v>
      </c>
      <c r="EX605" s="31">
        <f t="shared" si="6537"/>
        <v>0</v>
      </c>
      <c r="EY605" s="31">
        <f t="shared" si="6538"/>
        <v>0</v>
      </c>
      <c r="EZ605" s="31">
        <f t="shared" si="6539"/>
        <v>0</v>
      </c>
      <c r="FA605" s="31">
        <f t="shared" si="6540"/>
        <v>0</v>
      </c>
      <c r="FB605" s="31">
        <f t="shared" si="6541"/>
        <v>0</v>
      </c>
      <c r="FC605" s="31">
        <f t="shared" si="6542"/>
        <v>0</v>
      </c>
      <c r="FD605" s="31">
        <f t="shared" si="6543"/>
        <v>0</v>
      </c>
      <c r="FE605" s="31">
        <f t="shared" si="6544"/>
        <v>0</v>
      </c>
      <c r="FF605" s="31">
        <f t="shared" si="6545"/>
        <v>0</v>
      </c>
      <c r="FG605" s="30">
        <f t="shared" si="6546"/>
        <v>0</v>
      </c>
      <c r="FH605" s="31">
        <f t="shared" si="6547"/>
        <v>0</v>
      </c>
      <c r="FI605" s="31">
        <f t="shared" si="6548"/>
        <v>0</v>
      </c>
      <c r="FJ605" s="31">
        <f t="shared" si="6549"/>
        <v>0</v>
      </c>
      <c r="FK605" s="31">
        <f t="shared" si="6550"/>
        <v>0</v>
      </c>
      <c r="FL605" s="31">
        <f t="shared" si="6551"/>
        <v>0</v>
      </c>
      <c r="FM605" s="31">
        <f t="shared" si="6552"/>
        <v>0</v>
      </c>
      <c r="FN605" s="31">
        <f t="shared" si="6553"/>
        <v>0</v>
      </c>
      <c r="FO605" s="31">
        <f t="shared" si="6554"/>
        <v>0</v>
      </c>
      <c r="FP605" s="31">
        <f t="shared" si="6555"/>
        <v>1</v>
      </c>
      <c r="FQ605" s="31">
        <f t="shared" si="6556"/>
        <v>6</v>
      </c>
      <c r="FR605" s="31"/>
      <c r="FS605" s="31">
        <f t="shared" si="6557"/>
        <v>0</v>
      </c>
      <c r="FT605" s="31">
        <f t="shared" si="6558"/>
        <v>0</v>
      </c>
      <c r="FU605" s="31">
        <f t="shared" si="6559"/>
        <v>0</v>
      </c>
      <c r="FV605" s="31">
        <f t="shared" si="6560"/>
        <v>1</v>
      </c>
      <c r="FW605" s="31">
        <f t="shared" si="6561"/>
        <v>8</v>
      </c>
      <c r="FX605" s="31">
        <f t="shared" si="6562"/>
        <v>0</v>
      </c>
      <c r="FY605" s="31">
        <f t="shared" si="6563"/>
        <v>0</v>
      </c>
      <c r="FZ605" s="31">
        <f t="shared" si="6564"/>
        <v>0</v>
      </c>
      <c r="GA605" s="31">
        <f t="shared" si="6565"/>
        <v>0</v>
      </c>
      <c r="GB605" s="31">
        <f t="shared" si="6566"/>
        <v>0</v>
      </c>
      <c r="GC605" s="31">
        <f t="shared" si="6567"/>
        <v>0</v>
      </c>
      <c r="GD605" s="31">
        <f t="shared" si="6568"/>
        <v>0</v>
      </c>
      <c r="GE605" s="97">
        <f t="shared" si="6569"/>
        <v>88</v>
      </c>
      <c r="GF605" s="98">
        <f t="shared" si="6570"/>
        <v>86</v>
      </c>
      <c r="GG605" s="31"/>
      <c r="GH605" s="31"/>
      <c r="GI605" s="31"/>
      <c r="GJ605" s="31"/>
      <c r="GL605" s="7"/>
      <c r="GM605" s="7"/>
      <c r="GN605" s="11"/>
      <c r="GO605" s="33"/>
      <c r="GP605" s="40"/>
      <c r="GR605" s="36"/>
    </row>
    <row r="606" spans="1:200" s="2" customFormat="1" ht="24.95" hidden="1" customHeight="1">
      <c r="A606" s="31"/>
      <c r="B606" s="44" t="s">
        <v>123</v>
      </c>
      <c r="C606" s="119" t="s">
        <v>158</v>
      </c>
      <c r="D606" s="45" t="s">
        <v>112</v>
      </c>
      <c r="E606" s="45" t="s">
        <v>159</v>
      </c>
      <c r="F606" s="45">
        <v>124</v>
      </c>
      <c r="G606" s="45">
        <v>1</v>
      </c>
      <c r="H606" s="45">
        <v>51</v>
      </c>
      <c r="I606" s="45">
        <v>1</v>
      </c>
      <c r="J606" s="45">
        <v>1</v>
      </c>
      <c r="K606" s="45">
        <v>1</v>
      </c>
      <c r="L606" s="44">
        <v>16</v>
      </c>
      <c r="M606" s="99">
        <f t="shared" si="6477"/>
        <v>8</v>
      </c>
      <c r="N606" s="62">
        <v>0</v>
      </c>
      <c r="O606" s="58">
        <f t="shared" si="6571"/>
        <v>0</v>
      </c>
      <c r="P606" s="62">
        <v>8</v>
      </c>
      <c r="Q606" s="58">
        <f t="shared" ref="Q606:Q611" si="6581">J606*P606</f>
        <v>8</v>
      </c>
      <c r="R606" s="62"/>
      <c r="S606" s="58">
        <f t="shared" si="6572"/>
        <v>0</v>
      </c>
      <c r="T606" s="64"/>
      <c r="U606" s="58">
        <f t="shared" si="6573"/>
        <v>0</v>
      </c>
      <c r="V606" s="62"/>
      <c r="W606" s="58">
        <f t="shared" si="6574"/>
        <v>0</v>
      </c>
      <c r="X606" s="51">
        <f t="shared" ref="X606" si="6582">SUM(K606*AX606*2+K606*AZ606*2)</f>
        <v>0</v>
      </c>
      <c r="Y606" s="51">
        <v>0</v>
      </c>
      <c r="Z606" s="62"/>
      <c r="AA606" s="58"/>
      <c r="AB606" s="62"/>
      <c r="AC606" s="51">
        <f t="shared" ref="AC606:AC608" si="6583">SUM(AB606)*3*H606/5</f>
        <v>0</v>
      </c>
      <c r="AD606" s="62"/>
      <c r="AE606" s="100">
        <f t="shared" si="6485"/>
        <v>0</v>
      </c>
      <c r="AF606" s="62"/>
      <c r="AG606" s="52">
        <f t="shared" si="6486"/>
        <v>0</v>
      </c>
      <c r="AH606" s="62"/>
      <c r="AI606" s="51">
        <f t="shared" si="6487"/>
        <v>0</v>
      </c>
      <c r="AJ606" s="62"/>
      <c r="AK606" s="51">
        <f t="shared" si="6488"/>
        <v>0</v>
      </c>
      <c r="AL606" s="62"/>
      <c r="AM606" s="58">
        <f t="shared" ref="AM606" si="6584">SUM(AL606*H606)</f>
        <v>0</v>
      </c>
      <c r="AN606" s="62"/>
      <c r="AO606" s="58">
        <f t="shared" si="6490"/>
        <v>0</v>
      </c>
      <c r="AP606" s="62"/>
      <c r="AQ606" s="51">
        <f t="shared" si="6491"/>
        <v>0</v>
      </c>
      <c r="AR606" s="62">
        <v>1</v>
      </c>
      <c r="AS606" s="51">
        <f>AR606*J606*6</f>
        <v>6</v>
      </c>
      <c r="AT606" s="62"/>
      <c r="AU606" s="51">
        <f t="shared" si="6493"/>
        <v>0</v>
      </c>
      <c r="AV606" s="63"/>
      <c r="AW606" s="52"/>
      <c r="AX606" s="63"/>
      <c r="AY606" s="52"/>
      <c r="AZ606" s="63"/>
      <c r="BA606" s="52"/>
      <c r="BB606" s="63"/>
      <c r="BC606" s="52"/>
      <c r="BD606" s="63"/>
      <c r="BE606" s="52"/>
      <c r="BF606" s="52"/>
      <c r="BG606" s="52">
        <f t="shared" si="6498"/>
        <v>14</v>
      </c>
      <c r="BH606" s="52">
        <f t="shared" si="6499"/>
        <v>14</v>
      </c>
      <c r="BI606" s="31"/>
      <c r="BJ606" s="31"/>
      <c r="BK606" s="31"/>
      <c r="BL606" s="31"/>
      <c r="BM606" s="31"/>
      <c r="BN606" s="44" t="s">
        <v>123</v>
      </c>
      <c r="BO606" s="119" t="s">
        <v>158</v>
      </c>
      <c r="BP606" s="45" t="s">
        <v>112</v>
      </c>
      <c r="BQ606" s="45" t="s">
        <v>159</v>
      </c>
      <c r="BR606" s="45">
        <v>124</v>
      </c>
      <c r="BS606" s="45">
        <v>2</v>
      </c>
      <c r="BT606" s="45">
        <v>51</v>
      </c>
      <c r="BU606" s="45">
        <v>1</v>
      </c>
      <c r="BV606" s="45">
        <v>1</v>
      </c>
      <c r="BW606" s="45">
        <v>1</v>
      </c>
      <c r="BX606" s="44">
        <v>16</v>
      </c>
      <c r="BY606" s="99">
        <f t="shared" si="6500"/>
        <v>8</v>
      </c>
      <c r="BZ606" s="62">
        <v>0</v>
      </c>
      <c r="CA606" s="58">
        <f t="shared" si="6576"/>
        <v>0</v>
      </c>
      <c r="CB606" s="62">
        <v>8</v>
      </c>
      <c r="CC606" s="58">
        <f t="shared" si="6502"/>
        <v>8</v>
      </c>
      <c r="CD606" s="62"/>
      <c r="CE606" s="58">
        <f t="shared" si="6577"/>
        <v>0</v>
      </c>
      <c r="CF606" s="64"/>
      <c r="CG606" s="58">
        <f t="shared" si="6578"/>
        <v>0</v>
      </c>
      <c r="CH606" s="62"/>
      <c r="CI606" s="58">
        <f t="shared" si="6505"/>
        <v>0</v>
      </c>
      <c r="CJ606" s="51">
        <f t="shared" si="6506"/>
        <v>0</v>
      </c>
      <c r="CK606" s="51">
        <v>0</v>
      </c>
      <c r="CL606" s="62"/>
      <c r="CM606" s="58"/>
      <c r="CN606" s="62"/>
      <c r="CO606" s="51">
        <f t="shared" si="6579"/>
        <v>0</v>
      </c>
      <c r="CP606" s="62"/>
      <c r="CQ606" s="100">
        <f t="shared" si="6508"/>
        <v>0</v>
      </c>
      <c r="CR606" s="62"/>
      <c r="CS606" s="52">
        <f t="shared" si="6509"/>
        <v>0</v>
      </c>
      <c r="CT606" s="62"/>
      <c r="CU606" s="51">
        <f t="shared" si="6510"/>
        <v>0</v>
      </c>
      <c r="CV606" s="62"/>
      <c r="CW606" s="51">
        <f t="shared" si="6511"/>
        <v>0</v>
      </c>
      <c r="CX606" s="62"/>
      <c r="CY606" s="58">
        <f t="shared" ref="CY606" si="6585">SUM(CX606*BT606)</f>
        <v>0</v>
      </c>
      <c r="CZ606" s="62"/>
      <c r="DA606" s="58">
        <f t="shared" si="6580"/>
        <v>0</v>
      </c>
      <c r="DB606" s="62"/>
      <c r="DC606" s="51">
        <f t="shared" si="6514"/>
        <v>0</v>
      </c>
      <c r="DD606" s="62">
        <v>1</v>
      </c>
      <c r="DE606" s="51">
        <f>DD606*BV606*6</f>
        <v>6</v>
      </c>
      <c r="DF606" s="62"/>
      <c r="DG606" s="51">
        <f t="shared" si="6516"/>
        <v>0</v>
      </c>
      <c r="DH606" s="62"/>
      <c r="DI606" s="52">
        <f t="shared" si="6517"/>
        <v>0</v>
      </c>
      <c r="DJ606" s="62"/>
      <c r="DK606" s="51">
        <f t="shared" ref="DK606" si="6586">SUM(BV606*DJ606*8*2)</f>
        <v>0</v>
      </c>
      <c r="DL606" s="62"/>
      <c r="DM606" s="51">
        <f t="shared" si="6518"/>
        <v>0</v>
      </c>
      <c r="DN606" s="62"/>
      <c r="DO606" s="51">
        <f t="shared" si="6519"/>
        <v>0</v>
      </c>
      <c r="DP606" s="63"/>
      <c r="DQ606" s="52"/>
      <c r="DR606" s="52"/>
      <c r="DS606" s="52">
        <f t="shared" si="6521"/>
        <v>14</v>
      </c>
      <c r="DT606" s="52">
        <f t="shared" si="6522"/>
        <v>14</v>
      </c>
      <c r="DU606" s="31"/>
      <c r="DV606" s="31"/>
      <c r="DW606" s="31"/>
      <c r="DX606" s="31"/>
      <c r="DY606" s="31"/>
      <c r="DZ606" s="95"/>
      <c r="EA606" s="95"/>
      <c r="EB606" s="31"/>
      <c r="EC606" s="31"/>
      <c r="ED606" s="31"/>
      <c r="EE606" s="31"/>
      <c r="EF606" s="31"/>
      <c r="EG606" s="31"/>
      <c r="EH606" s="31"/>
      <c r="EI606" s="31"/>
      <c r="EJ606" s="31">
        <f>SUM(L606+L603)</f>
        <v>54</v>
      </c>
      <c r="EK606" s="31">
        <f>SUM(M606+M603)</f>
        <v>46</v>
      </c>
      <c r="EL606" s="31">
        <f>SUM(N606+N603)</f>
        <v>0</v>
      </c>
      <c r="EM606" s="30">
        <f t="shared" si="6526"/>
        <v>0</v>
      </c>
      <c r="EN606" s="31">
        <f t="shared" si="6527"/>
        <v>16</v>
      </c>
      <c r="EO606" s="31">
        <f t="shared" si="6528"/>
        <v>16</v>
      </c>
      <c r="EP606" s="31">
        <f t="shared" si="6529"/>
        <v>0</v>
      </c>
      <c r="EQ606" s="31">
        <f t="shared" si="6530"/>
        <v>0</v>
      </c>
      <c r="ER606" s="31">
        <f t="shared" si="6531"/>
        <v>0</v>
      </c>
      <c r="ES606" s="31">
        <f t="shared" si="6532"/>
        <v>0</v>
      </c>
      <c r="ET606" s="31">
        <f t="shared" si="6533"/>
        <v>0</v>
      </c>
      <c r="EU606" s="31">
        <f t="shared" si="6534"/>
        <v>0</v>
      </c>
      <c r="EV606" s="31">
        <f t="shared" si="6535"/>
        <v>0</v>
      </c>
      <c r="EW606" s="30">
        <f t="shared" si="6536"/>
        <v>0</v>
      </c>
      <c r="EX606" s="31">
        <f t="shared" si="6537"/>
        <v>0</v>
      </c>
      <c r="EY606" s="31">
        <f t="shared" si="6538"/>
        <v>0</v>
      </c>
      <c r="EZ606" s="31">
        <f t="shared" si="6539"/>
        <v>0</v>
      </c>
      <c r="FA606" s="31">
        <f t="shared" si="6540"/>
        <v>0</v>
      </c>
      <c r="FB606" s="31">
        <f t="shared" si="6541"/>
        <v>0</v>
      </c>
      <c r="FC606" s="31">
        <f t="shared" si="6542"/>
        <v>0</v>
      </c>
      <c r="FD606" s="31">
        <f t="shared" si="6543"/>
        <v>0</v>
      </c>
      <c r="FE606" s="31">
        <f t="shared" si="6544"/>
        <v>0</v>
      </c>
      <c r="FF606" s="31">
        <f t="shared" si="6545"/>
        <v>0</v>
      </c>
      <c r="FG606" s="30">
        <f t="shared" si="6546"/>
        <v>0</v>
      </c>
      <c r="FH606" s="31">
        <f t="shared" si="6547"/>
        <v>0</v>
      </c>
      <c r="FI606" s="31">
        <f t="shared" si="6548"/>
        <v>0</v>
      </c>
      <c r="FJ606" s="31">
        <f t="shared" si="6549"/>
        <v>0</v>
      </c>
      <c r="FK606" s="31">
        <f t="shared" si="6550"/>
        <v>0</v>
      </c>
      <c r="FL606" s="31">
        <f t="shared" si="6551"/>
        <v>0</v>
      </c>
      <c r="FM606" s="31">
        <f t="shared" si="6552"/>
        <v>0</v>
      </c>
      <c r="FN606" s="31">
        <f t="shared" si="6553"/>
        <v>0</v>
      </c>
      <c r="FO606" s="31">
        <f t="shared" si="6554"/>
        <v>0</v>
      </c>
      <c r="FP606" s="31">
        <f t="shared" si="6555"/>
        <v>2</v>
      </c>
      <c r="FQ606" s="31">
        <f t="shared" si="6556"/>
        <v>12</v>
      </c>
      <c r="FR606" s="31"/>
      <c r="FS606" s="31">
        <f t="shared" si="6557"/>
        <v>0</v>
      </c>
      <c r="FT606" s="31">
        <f t="shared" si="6558"/>
        <v>0</v>
      </c>
      <c r="FU606" s="31">
        <f t="shared" si="6559"/>
        <v>0</v>
      </c>
      <c r="FV606" s="31">
        <f t="shared" si="6560"/>
        <v>0</v>
      </c>
      <c r="FW606" s="31">
        <f t="shared" si="6561"/>
        <v>0</v>
      </c>
      <c r="FX606" s="31">
        <f t="shared" si="6562"/>
        <v>0</v>
      </c>
      <c r="FY606" s="31">
        <f t="shared" si="6563"/>
        <v>0</v>
      </c>
      <c r="FZ606" s="31">
        <f t="shared" si="6564"/>
        <v>0</v>
      </c>
      <c r="GA606" s="31">
        <f t="shared" si="6565"/>
        <v>0</v>
      </c>
      <c r="GB606" s="31">
        <f t="shared" si="6566"/>
        <v>0</v>
      </c>
      <c r="GC606" s="31">
        <f t="shared" si="6567"/>
        <v>0</v>
      </c>
      <c r="GD606" s="31">
        <f t="shared" si="6568"/>
        <v>0</v>
      </c>
      <c r="GE606" s="97">
        <f t="shared" si="6569"/>
        <v>28</v>
      </c>
      <c r="GF606" s="98">
        <f t="shared" si="6570"/>
        <v>28</v>
      </c>
      <c r="GG606" s="31"/>
      <c r="GH606" s="31"/>
      <c r="GI606" s="31"/>
      <c r="GJ606" s="31"/>
      <c r="GL606" s="7"/>
      <c r="GM606" s="7"/>
      <c r="GN606" s="11"/>
      <c r="GO606" s="33"/>
      <c r="GP606" s="40"/>
      <c r="GR606" s="36"/>
    </row>
    <row r="607" spans="1:200" s="2" customFormat="1" ht="24.95" hidden="1" customHeight="1">
      <c r="A607" s="31"/>
      <c r="B607" s="44" t="s">
        <v>119</v>
      </c>
      <c r="C607" s="119" t="s">
        <v>158</v>
      </c>
      <c r="D607" s="45" t="s">
        <v>112</v>
      </c>
      <c r="E607" s="45" t="s">
        <v>159</v>
      </c>
      <c r="F607" s="45">
        <v>124</v>
      </c>
      <c r="G607" s="45">
        <v>1</v>
      </c>
      <c r="H607" s="45">
        <v>51</v>
      </c>
      <c r="I607" s="45">
        <v>1</v>
      </c>
      <c r="J607" s="45">
        <v>1</v>
      </c>
      <c r="K607" s="45">
        <v>1</v>
      </c>
      <c r="L607" s="104">
        <v>18</v>
      </c>
      <c r="M607" s="105">
        <f t="shared" ref="M607:M608" si="6587">SUM(N607+P607+R607+T607+V607)</f>
        <v>14</v>
      </c>
      <c r="N607" s="104">
        <v>0</v>
      </c>
      <c r="O607" s="104">
        <f t="shared" ref="O607:O608" si="6588">SUM(N607)*I607</f>
        <v>0</v>
      </c>
      <c r="P607" s="104"/>
      <c r="Q607" s="106">
        <f t="shared" si="6581"/>
        <v>0</v>
      </c>
      <c r="R607" s="104"/>
      <c r="S607" s="106">
        <f t="shared" ref="S607:S608" si="6589">SUM(R607)*J607</f>
        <v>0</v>
      </c>
      <c r="T607" s="64">
        <v>14</v>
      </c>
      <c r="U607" s="58">
        <f t="shared" si="6573"/>
        <v>14</v>
      </c>
      <c r="V607" s="64"/>
      <c r="W607" s="58">
        <f t="shared" ref="W607:W608" si="6590">SUM(V607)*J607*3</f>
        <v>0</v>
      </c>
      <c r="X607" s="51">
        <f t="shared" ref="X607:X608" si="6591">2/8*J607*AX607</f>
        <v>0</v>
      </c>
      <c r="Y607" s="51">
        <v>0</v>
      </c>
      <c r="Z607" s="64"/>
      <c r="AA607" s="58"/>
      <c r="AB607" s="64"/>
      <c r="AC607" s="51">
        <f t="shared" si="6583"/>
        <v>0</v>
      </c>
      <c r="AD607" s="64"/>
      <c r="AE607" s="58">
        <f t="shared" ref="AE607:AE608" si="6592">SUM(AD607*H607*(30+4))</f>
        <v>0</v>
      </c>
      <c r="AF607" s="64"/>
      <c r="AG607" s="52">
        <f t="shared" si="6486"/>
        <v>0</v>
      </c>
      <c r="AH607" s="64"/>
      <c r="AI607" s="51">
        <f t="shared" si="6487"/>
        <v>0</v>
      </c>
      <c r="AJ607" s="64"/>
      <c r="AK607" s="51">
        <f t="shared" ref="AK607:AK608" si="6593">SUM(AJ607*H607*2/3)</f>
        <v>0</v>
      </c>
      <c r="AL607" s="64"/>
      <c r="AM607" s="58">
        <f t="shared" ref="AM607:AM608" si="6594">SUM(AL607*H607)</f>
        <v>0</v>
      </c>
      <c r="AN607" s="64"/>
      <c r="AO607" s="58">
        <f t="shared" si="6490"/>
        <v>0</v>
      </c>
      <c r="AP607" s="64"/>
      <c r="AQ607" s="51">
        <f t="shared" si="6491"/>
        <v>0</v>
      </c>
      <c r="AR607" s="64"/>
      <c r="AS607" s="51">
        <f t="shared" ref="AS607:AS608" si="6595">SUM(J607*AR607*6)</f>
        <v>0</v>
      </c>
      <c r="AT607" s="64"/>
      <c r="AU607" s="51">
        <f t="shared" si="6493"/>
        <v>0</v>
      </c>
      <c r="AV607" s="64"/>
      <c r="AW607" s="52">
        <f t="shared" ref="AW607:AW608" si="6596">SUM(AV607*H607/3)</f>
        <v>0</v>
      </c>
      <c r="AX607" s="62"/>
      <c r="AY607" s="51">
        <f t="shared" ref="AY607:AY608" si="6597">AX607*J607*8/2</f>
        <v>0</v>
      </c>
      <c r="AZ607" s="64"/>
      <c r="BA607" s="51">
        <f t="shared" ref="BA607:BA608" si="6598">SUM(AZ607*K607*5*6)</f>
        <v>0</v>
      </c>
      <c r="BB607" s="64"/>
      <c r="BC607" s="51">
        <f t="shared" ref="BC607:BC608" si="6599">SUM(BB607*K607*4*6)</f>
        <v>0</v>
      </c>
      <c r="BD607" s="63"/>
      <c r="BE607" s="52"/>
      <c r="BF607" s="52"/>
      <c r="BG607" s="52">
        <f t="shared" si="6498"/>
        <v>14</v>
      </c>
      <c r="BH607" s="52">
        <f t="shared" si="6499"/>
        <v>14</v>
      </c>
      <c r="BI607" s="31"/>
      <c r="BJ607" s="31"/>
      <c r="BK607" s="31"/>
      <c r="BL607" s="31"/>
      <c r="BM607" s="31"/>
      <c r="BN607" s="44" t="s">
        <v>110</v>
      </c>
      <c r="BO607" s="45" t="s">
        <v>147</v>
      </c>
      <c r="BP607" s="45" t="s">
        <v>112</v>
      </c>
      <c r="BQ607" s="45" t="s">
        <v>148</v>
      </c>
      <c r="BR607" s="45">
        <v>535</v>
      </c>
      <c r="BS607" s="45">
        <v>10</v>
      </c>
      <c r="BT607" s="45">
        <v>88</v>
      </c>
      <c r="BU607" s="45">
        <v>1</v>
      </c>
      <c r="BV607" s="45">
        <v>1</v>
      </c>
      <c r="BW607" s="45">
        <v>1</v>
      </c>
      <c r="BX607" s="104">
        <v>44</v>
      </c>
      <c r="BY607" s="99">
        <f t="shared" si="6500"/>
        <v>40</v>
      </c>
      <c r="BZ607" s="62"/>
      <c r="CA607" s="58">
        <f t="shared" si="6576"/>
        <v>0</v>
      </c>
      <c r="CB607" s="62"/>
      <c r="CC607" s="58">
        <f t="shared" si="6502"/>
        <v>0</v>
      </c>
      <c r="CD607" s="62"/>
      <c r="CE607" s="58">
        <f t="shared" ref="CE607" si="6600">SUM(CD607)*BV607</f>
        <v>0</v>
      </c>
      <c r="CF607" s="62">
        <v>40</v>
      </c>
      <c r="CG607" s="58">
        <f t="shared" ref="CG607" si="6601">SUM(CF607)*BW607</f>
        <v>40</v>
      </c>
      <c r="CH607" s="62"/>
      <c r="CI607" s="58">
        <f t="shared" si="6505"/>
        <v>0</v>
      </c>
      <c r="CJ607" s="51">
        <v>0</v>
      </c>
      <c r="CK607" s="51">
        <v>0</v>
      </c>
      <c r="CL607" s="62"/>
      <c r="CM607" s="58"/>
      <c r="CN607" s="62"/>
      <c r="CO607" s="51">
        <f>SUM(CN607)*3*BT607/5</f>
        <v>0</v>
      </c>
      <c r="CP607" s="62"/>
      <c r="CQ607" s="100">
        <f>SUM(CP607*BT607*(30+4))</f>
        <v>0</v>
      </c>
      <c r="CR607" s="62"/>
      <c r="CS607" s="52">
        <f>SUM(CR607*BT607*3)</f>
        <v>0</v>
      </c>
      <c r="CT607" s="62"/>
      <c r="CU607" s="51">
        <f>SUM(CT607*BT607/3)</f>
        <v>0</v>
      </c>
      <c r="CV607" s="62"/>
      <c r="CW607" s="51">
        <f t="shared" si="6511"/>
        <v>0</v>
      </c>
      <c r="CX607" s="62"/>
      <c r="CY607" s="58">
        <f>SUM(CX607*BT607)</f>
        <v>0</v>
      </c>
      <c r="CZ607" s="62"/>
      <c r="DA607" s="58">
        <f>SUM(CZ607*BV607)</f>
        <v>0</v>
      </c>
      <c r="DB607" s="62"/>
      <c r="DC607" s="51">
        <f>SUM(DB607*BT607*2)</f>
        <v>0</v>
      </c>
      <c r="DD607" s="62"/>
      <c r="DE607" s="51">
        <f>SUM(BW607*DD607*6)</f>
        <v>0</v>
      </c>
      <c r="DF607" s="62"/>
      <c r="DG607" s="51">
        <f t="shared" si="6516"/>
        <v>0</v>
      </c>
      <c r="DH607" s="62"/>
      <c r="DI607" s="52">
        <f t="shared" si="6517"/>
        <v>0</v>
      </c>
      <c r="DJ607" s="62">
        <v>1</v>
      </c>
      <c r="DK607" s="51">
        <v>8</v>
      </c>
      <c r="DL607" s="62"/>
      <c r="DM607" s="51">
        <f>SUM(DL607*BW607*5*6)</f>
        <v>0</v>
      </c>
      <c r="DN607" s="62"/>
      <c r="DO607" s="51">
        <f>SUM(DN607*BW607*4*6)</f>
        <v>0</v>
      </c>
      <c r="DP607" s="63"/>
      <c r="DQ607" s="52"/>
      <c r="DR607" s="52"/>
      <c r="DS607" s="52">
        <f t="shared" si="6521"/>
        <v>48</v>
      </c>
      <c r="DT607" s="52">
        <f t="shared" si="6522"/>
        <v>48</v>
      </c>
      <c r="DU607" s="31"/>
      <c r="DV607" s="31"/>
      <c r="DW607" s="31"/>
      <c r="DX607" s="31"/>
      <c r="DY607" s="31"/>
      <c r="DZ607" s="95"/>
      <c r="EA607" s="95"/>
      <c r="EB607" s="31"/>
      <c r="EC607" s="31"/>
      <c r="ED607" s="31"/>
      <c r="EE607" s="31"/>
      <c r="EF607" s="31"/>
      <c r="EG607" s="31"/>
      <c r="EH607" s="31"/>
      <c r="EI607" s="31"/>
      <c r="EJ607" s="31">
        <f t="shared" ref="EJ607:EJ615" si="6602">SUM(L607+BX607)</f>
        <v>62</v>
      </c>
      <c r="EK607" s="31">
        <f t="shared" ref="EK607:EK615" si="6603">SUM(M607+BY607)</f>
        <v>54</v>
      </c>
      <c r="EL607" s="31">
        <f t="shared" ref="EL607:EL615" si="6604">SUM(N607+BZ607)</f>
        <v>0</v>
      </c>
      <c r="EM607" s="30">
        <f t="shared" si="6526"/>
        <v>0</v>
      </c>
      <c r="EN607" s="31">
        <f t="shared" si="6527"/>
        <v>0</v>
      </c>
      <c r="EO607" s="31">
        <f t="shared" si="6528"/>
        <v>0</v>
      </c>
      <c r="EP607" s="31">
        <f t="shared" si="6529"/>
        <v>0</v>
      </c>
      <c r="EQ607" s="31">
        <f t="shared" si="6530"/>
        <v>0</v>
      </c>
      <c r="ER607" s="31">
        <f t="shared" si="6531"/>
        <v>54</v>
      </c>
      <c r="ES607" s="31">
        <f t="shared" si="6532"/>
        <v>54</v>
      </c>
      <c r="ET607" s="31">
        <f t="shared" si="6533"/>
        <v>0</v>
      </c>
      <c r="EU607" s="31">
        <f t="shared" si="6534"/>
        <v>0</v>
      </c>
      <c r="EV607" s="31">
        <f t="shared" si="6535"/>
        <v>0</v>
      </c>
      <c r="EW607" s="30">
        <f t="shared" si="6536"/>
        <v>0</v>
      </c>
      <c r="EX607" s="31">
        <f t="shared" si="6537"/>
        <v>0</v>
      </c>
      <c r="EY607" s="31">
        <f t="shared" si="6538"/>
        <v>0</v>
      </c>
      <c r="EZ607" s="31">
        <f t="shared" si="6539"/>
        <v>0</v>
      </c>
      <c r="FA607" s="31">
        <f t="shared" si="6540"/>
        <v>0</v>
      </c>
      <c r="FB607" s="31">
        <f t="shared" si="6541"/>
        <v>0</v>
      </c>
      <c r="FC607" s="31">
        <f t="shared" si="6542"/>
        <v>0</v>
      </c>
      <c r="FD607" s="31">
        <f t="shared" si="6543"/>
        <v>0</v>
      </c>
      <c r="FE607" s="31">
        <f t="shared" si="6544"/>
        <v>0</v>
      </c>
      <c r="FF607" s="31">
        <f t="shared" si="6545"/>
        <v>0</v>
      </c>
      <c r="FG607" s="30">
        <f t="shared" si="6546"/>
        <v>0</v>
      </c>
      <c r="FH607" s="31">
        <f t="shared" si="6547"/>
        <v>0</v>
      </c>
      <c r="FI607" s="31">
        <f t="shared" si="6548"/>
        <v>0</v>
      </c>
      <c r="FJ607" s="31">
        <f t="shared" si="6549"/>
        <v>0</v>
      </c>
      <c r="FK607" s="31">
        <f t="shared" si="6550"/>
        <v>0</v>
      </c>
      <c r="FL607" s="31">
        <f t="shared" si="6551"/>
        <v>0</v>
      </c>
      <c r="FM607" s="31">
        <f t="shared" si="6552"/>
        <v>0</v>
      </c>
      <c r="FN607" s="31">
        <f t="shared" si="6553"/>
        <v>0</v>
      </c>
      <c r="FO607" s="31">
        <f t="shared" si="6554"/>
        <v>0</v>
      </c>
      <c r="FP607" s="31">
        <f t="shared" si="6555"/>
        <v>0</v>
      </c>
      <c r="FQ607" s="31">
        <f t="shared" si="6556"/>
        <v>0</v>
      </c>
      <c r="FR607" s="31"/>
      <c r="FS607" s="31">
        <f t="shared" si="6557"/>
        <v>0</v>
      </c>
      <c r="FT607" s="31">
        <f t="shared" si="6558"/>
        <v>0</v>
      </c>
      <c r="FU607" s="31">
        <f t="shared" si="6559"/>
        <v>0</v>
      </c>
      <c r="FV607" s="31">
        <f t="shared" si="6560"/>
        <v>1</v>
      </c>
      <c r="FW607" s="31">
        <f t="shared" si="6561"/>
        <v>8</v>
      </c>
      <c r="FX607" s="31">
        <f t="shared" si="6562"/>
        <v>0</v>
      </c>
      <c r="FY607" s="31">
        <f t="shared" si="6563"/>
        <v>0</v>
      </c>
      <c r="FZ607" s="31">
        <f t="shared" si="6564"/>
        <v>0</v>
      </c>
      <c r="GA607" s="31">
        <f t="shared" si="6565"/>
        <v>0</v>
      </c>
      <c r="GB607" s="31">
        <f t="shared" si="6566"/>
        <v>0</v>
      </c>
      <c r="GC607" s="31">
        <f t="shared" si="6567"/>
        <v>0</v>
      </c>
      <c r="GD607" s="31">
        <f t="shared" si="6568"/>
        <v>0</v>
      </c>
      <c r="GE607" s="97">
        <f t="shared" si="6569"/>
        <v>62</v>
      </c>
      <c r="GF607" s="98">
        <f t="shared" si="6570"/>
        <v>62</v>
      </c>
      <c r="GG607" s="31"/>
      <c r="GH607" s="31"/>
      <c r="GI607" s="31"/>
      <c r="GJ607" s="31"/>
      <c r="GL607" s="7"/>
      <c r="GM607" s="7"/>
      <c r="GN607" s="11"/>
      <c r="GO607" s="33"/>
      <c r="GP607" s="40"/>
      <c r="GR607" s="36"/>
    </row>
    <row r="608" spans="1:200" s="2" customFormat="1" ht="24.95" hidden="1" customHeight="1">
      <c r="A608" s="31"/>
      <c r="B608" s="44" t="s">
        <v>119</v>
      </c>
      <c r="C608" s="119" t="s">
        <v>158</v>
      </c>
      <c r="D608" s="45" t="s">
        <v>112</v>
      </c>
      <c r="E608" s="45" t="s">
        <v>159</v>
      </c>
      <c r="F608" s="45">
        <v>123</v>
      </c>
      <c r="G608" s="45">
        <v>1</v>
      </c>
      <c r="H608" s="45">
        <v>51</v>
      </c>
      <c r="I608" s="45">
        <v>1</v>
      </c>
      <c r="J608" s="45">
        <v>1</v>
      </c>
      <c r="K608" s="45">
        <v>1</v>
      </c>
      <c r="L608" s="104">
        <v>18</v>
      </c>
      <c r="M608" s="105">
        <f t="shared" si="6587"/>
        <v>14</v>
      </c>
      <c r="N608" s="104">
        <v>0</v>
      </c>
      <c r="O608" s="104">
        <f t="shared" si="6588"/>
        <v>0</v>
      </c>
      <c r="P608" s="104"/>
      <c r="Q608" s="106">
        <f t="shared" si="6581"/>
        <v>0</v>
      </c>
      <c r="R608" s="104"/>
      <c r="S608" s="106">
        <f t="shared" si="6589"/>
        <v>0</v>
      </c>
      <c r="T608" s="64">
        <v>14</v>
      </c>
      <c r="U608" s="58">
        <f t="shared" si="6573"/>
        <v>14</v>
      </c>
      <c r="V608" s="64"/>
      <c r="W608" s="58">
        <f t="shared" si="6590"/>
        <v>0</v>
      </c>
      <c r="X608" s="51">
        <f t="shared" si="6591"/>
        <v>0</v>
      </c>
      <c r="Y608" s="51">
        <v>0</v>
      </c>
      <c r="Z608" s="64"/>
      <c r="AA608" s="58"/>
      <c r="AB608" s="64"/>
      <c r="AC608" s="51">
        <f t="shared" si="6583"/>
        <v>0</v>
      </c>
      <c r="AD608" s="64"/>
      <c r="AE608" s="58">
        <f t="shared" si="6592"/>
        <v>0</v>
      </c>
      <c r="AF608" s="64"/>
      <c r="AG608" s="52">
        <f t="shared" si="6486"/>
        <v>0</v>
      </c>
      <c r="AH608" s="64"/>
      <c r="AI608" s="51">
        <f t="shared" si="6487"/>
        <v>0</v>
      </c>
      <c r="AJ608" s="64"/>
      <c r="AK608" s="51">
        <f t="shared" si="6593"/>
        <v>0</v>
      </c>
      <c r="AL608" s="64"/>
      <c r="AM608" s="58">
        <f t="shared" si="6594"/>
        <v>0</v>
      </c>
      <c r="AN608" s="64"/>
      <c r="AO608" s="58">
        <f t="shared" si="6490"/>
        <v>0</v>
      </c>
      <c r="AP608" s="64"/>
      <c r="AQ608" s="51">
        <f t="shared" si="6491"/>
        <v>0</v>
      </c>
      <c r="AR608" s="64"/>
      <c r="AS608" s="51">
        <f t="shared" si="6595"/>
        <v>0</v>
      </c>
      <c r="AT608" s="64"/>
      <c r="AU608" s="51">
        <f t="shared" si="6493"/>
        <v>0</v>
      </c>
      <c r="AV608" s="64"/>
      <c r="AW608" s="52">
        <f t="shared" si="6596"/>
        <v>0</v>
      </c>
      <c r="AX608" s="62"/>
      <c r="AY608" s="51">
        <f t="shared" si="6597"/>
        <v>0</v>
      </c>
      <c r="AZ608" s="64"/>
      <c r="BA608" s="51">
        <f t="shared" si="6598"/>
        <v>0</v>
      </c>
      <c r="BB608" s="64"/>
      <c r="BC608" s="51">
        <f t="shared" si="6599"/>
        <v>0</v>
      </c>
      <c r="BD608" s="63"/>
      <c r="BE608" s="52"/>
      <c r="BF608" s="52"/>
      <c r="BG608" s="52">
        <f t="shared" si="6498"/>
        <v>14</v>
      </c>
      <c r="BH608" s="52">
        <f t="shared" si="6499"/>
        <v>14</v>
      </c>
      <c r="BI608" s="31"/>
      <c r="BJ608" s="31"/>
      <c r="BK608" s="31"/>
      <c r="BL608" s="31"/>
      <c r="BM608" s="31"/>
      <c r="BN608" s="44" t="s">
        <v>130</v>
      </c>
      <c r="BO608" s="45" t="s">
        <v>111</v>
      </c>
      <c r="BP608" s="45" t="s">
        <v>112</v>
      </c>
      <c r="BQ608" s="45" t="s">
        <v>113</v>
      </c>
      <c r="BR608" s="45" t="s">
        <v>153</v>
      </c>
      <c r="BS608" s="45" t="s">
        <v>132</v>
      </c>
      <c r="BT608" s="45">
        <v>141</v>
      </c>
      <c r="BU608" s="45">
        <v>2</v>
      </c>
      <c r="BV608" s="45">
        <v>1</v>
      </c>
      <c r="BW608" s="45">
        <f t="shared" ref="BW608" si="6605">SUM(BV608)*2</f>
        <v>2</v>
      </c>
      <c r="BX608" s="104">
        <v>80</v>
      </c>
      <c r="BY608" s="99">
        <f t="shared" si="6500"/>
        <v>26</v>
      </c>
      <c r="BZ608" s="62"/>
      <c r="CA608" s="58">
        <f t="shared" ref="CA608" si="6606">SUM(BZ608)*BU608</f>
        <v>0</v>
      </c>
      <c r="CB608" s="62"/>
      <c r="CC608" s="58">
        <f t="shared" si="6502"/>
        <v>0</v>
      </c>
      <c r="CD608" s="62">
        <v>26</v>
      </c>
      <c r="CE608" s="58">
        <f t="shared" ref="CE608" si="6607">SUM(CD608)*BV608</f>
        <v>26</v>
      </c>
      <c r="CF608" s="62"/>
      <c r="CG608" s="52"/>
      <c r="CH608" s="63"/>
      <c r="CI608" s="52"/>
      <c r="CJ608" s="52"/>
      <c r="CK608" s="52"/>
      <c r="CL608" s="63"/>
      <c r="CM608" s="52"/>
      <c r="CN608" s="63"/>
      <c r="CO608" s="52"/>
      <c r="CP608" s="63"/>
      <c r="CQ608" s="108"/>
      <c r="CR608" s="63"/>
      <c r="CS608" s="52"/>
      <c r="CT608" s="63"/>
      <c r="CU608" s="52"/>
      <c r="CV608" s="63"/>
      <c r="CW608" s="52"/>
      <c r="CX608" s="63"/>
      <c r="CY608" s="52"/>
      <c r="CZ608" s="63"/>
      <c r="DA608" s="52"/>
      <c r="DB608" s="63"/>
      <c r="DC608" s="52"/>
      <c r="DD608" s="63"/>
      <c r="DE608" s="52"/>
      <c r="DF608" s="63"/>
      <c r="DG608" s="52"/>
      <c r="DH608" s="63"/>
      <c r="DI608" s="52"/>
      <c r="DJ608" s="63"/>
      <c r="DK608" s="52"/>
      <c r="DL608" s="63"/>
      <c r="DM608" s="52"/>
      <c r="DN608" s="63"/>
      <c r="DO608" s="52"/>
      <c r="DP608" s="63"/>
      <c r="DQ608" s="52"/>
      <c r="DR608" s="52"/>
      <c r="DS608" s="52">
        <f t="shared" si="6521"/>
        <v>26</v>
      </c>
      <c r="DT608" s="52">
        <f t="shared" si="6522"/>
        <v>26</v>
      </c>
      <c r="DU608" s="31"/>
      <c r="DV608" s="31"/>
      <c r="DW608" s="31"/>
      <c r="DX608" s="31"/>
      <c r="DY608" s="31"/>
      <c r="DZ608" s="95"/>
      <c r="EA608" s="95"/>
      <c r="EB608" s="31"/>
      <c r="EC608" s="31"/>
      <c r="ED608" s="31"/>
      <c r="EE608" s="31"/>
      <c r="EF608" s="31"/>
      <c r="EG608" s="31"/>
      <c r="EH608" s="31"/>
      <c r="EI608" s="31"/>
      <c r="EJ608" s="31">
        <f t="shared" si="6602"/>
        <v>98</v>
      </c>
      <c r="EK608" s="31">
        <f t="shared" si="6603"/>
        <v>40</v>
      </c>
      <c r="EL608" s="31">
        <f t="shared" si="6604"/>
        <v>0</v>
      </c>
      <c r="EM608" s="30">
        <f t="shared" si="6526"/>
        <v>0</v>
      </c>
      <c r="EN608" s="31">
        <f t="shared" si="6527"/>
        <v>0</v>
      </c>
      <c r="EO608" s="31">
        <f t="shared" si="6528"/>
        <v>0</v>
      </c>
      <c r="EP608" s="31">
        <f t="shared" si="6529"/>
        <v>26</v>
      </c>
      <c r="EQ608" s="31">
        <f t="shared" si="6530"/>
        <v>26</v>
      </c>
      <c r="ER608" s="31">
        <f t="shared" si="6531"/>
        <v>14</v>
      </c>
      <c r="ES608" s="31">
        <f t="shared" si="6532"/>
        <v>14</v>
      </c>
      <c r="ET608" s="31">
        <f t="shared" si="6533"/>
        <v>0</v>
      </c>
      <c r="EU608" s="31">
        <f t="shared" si="6534"/>
        <v>0</v>
      </c>
      <c r="EV608" s="31">
        <f t="shared" si="6535"/>
        <v>0</v>
      </c>
      <c r="EW608" s="30">
        <f t="shared" si="6536"/>
        <v>0</v>
      </c>
      <c r="EX608" s="31">
        <f t="shared" si="6537"/>
        <v>0</v>
      </c>
      <c r="EY608" s="31">
        <f t="shared" si="6538"/>
        <v>0</v>
      </c>
      <c r="EZ608" s="31">
        <f t="shared" si="6539"/>
        <v>0</v>
      </c>
      <c r="FA608" s="31">
        <f t="shared" si="6540"/>
        <v>0</v>
      </c>
      <c r="FB608" s="31">
        <f t="shared" si="6541"/>
        <v>0</v>
      </c>
      <c r="FC608" s="31">
        <f t="shared" si="6542"/>
        <v>0</v>
      </c>
      <c r="FD608" s="31">
        <f t="shared" si="6543"/>
        <v>0</v>
      </c>
      <c r="FE608" s="31">
        <f t="shared" si="6544"/>
        <v>0</v>
      </c>
      <c r="FF608" s="31">
        <f t="shared" si="6545"/>
        <v>0</v>
      </c>
      <c r="FG608" s="30">
        <f t="shared" si="6546"/>
        <v>0</v>
      </c>
      <c r="FH608" s="31">
        <f t="shared" si="6547"/>
        <v>0</v>
      </c>
      <c r="FI608" s="31">
        <f t="shared" si="6548"/>
        <v>0</v>
      </c>
      <c r="FJ608" s="31">
        <f t="shared" si="6549"/>
        <v>0</v>
      </c>
      <c r="FK608" s="31">
        <f t="shared" si="6550"/>
        <v>0</v>
      </c>
      <c r="FL608" s="31">
        <f t="shared" si="6551"/>
        <v>0</v>
      </c>
      <c r="FM608" s="31">
        <f t="shared" si="6552"/>
        <v>0</v>
      </c>
      <c r="FN608" s="31">
        <f t="shared" si="6553"/>
        <v>0</v>
      </c>
      <c r="FO608" s="31">
        <f t="shared" si="6554"/>
        <v>0</v>
      </c>
      <c r="FP608" s="31">
        <f t="shared" si="6555"/>
        <v>0</v>
      </c>
      <c r="FQ608" s="31">
        <f t="shared" si="6556"/>
        <v>0</v>
      </c>
      <c r="FR608" s="31"/>
      <c r="FS608" s="31">
        <f t="shared" si="6557"/>
        <v>0</v>
      </c>
      <c r="FT608" s="31">
        <f t="shared" si="6558"/>
        <v>0</v>
      </c>
      <c r="FU608" s="31">
        <f t="shared" si="6559"/>
        <v>0</v>
      </c>
      <c r="FV608" s="31">
        <f t="shared" si="6560"/>
        <v>0</v>
      </c>
      <c r="FW608" s="31">
        <f t="shared" si="6561"/>
        <v>0</v>
      </c>
      <c r="FX608" s="31">
        <f t="shared" si="6562"/>
        <v>0</v>
      </c>
      <c r="FY608" s="31">
        <f t="shared" si="6563"/>
        <v>0</v>
      </c>
      <c r="FZ608" s="31">
        <f t="shared" si="6564"/>
        <v>0</v>
      </c>
      <c r="GA608" s="31">
        <f t="shared" si="6565"/>
        <v>0</v>
      </c>
      <c r="GB608" s="31">
        <f t="shared" si="6566"/>
        <v>0</v>
      </c>
      <c r="GC608" s="31">
        <f t="shared" si="6567"/>
        <v>0</v>
      </c>
      <c r="GD608" s="31">
        <f t="shared" si="6568"/>
        <v>0</v>
      </c>
      <c r="GE608" s="97">
        <f t="shared" si="6569"/>
        <v>40</v>
      </c>
      <c r="GF608" s="98">
        <f t="shared" si="6570"/>
        <v>40</v>
      </c>
      <c r="GG608" s="31"/>
      <c r="GH608" s="31"/>
      <c r="GI608" s="31"/>
      <c r="GJ608" s="31"/>
      <c r="GL608" s="7"/>
      <c r="GM608" s="7"/>
      <c r="GN608" s="11"/>
      <c r="GO608" s="33"/>
      <c r="GP608" s="40"/>
      <c r="GR608" s="36"/>
    </row>
    <row r="609" spans="1:200" s="2" customFormat="1" ht="24.95" hidden="1" customHeight="1">
      <c r="A609" s="31"/>
      <c r="B609" s="102" t="s">
        <v>110</v>
      </c>
      <c r="C609" s="45" t="s">
        <v>147</v>
      </c>
      <c r="D609" s="45" t="s">
        <v>112</v>
      </c>
      <c r="E609" s="45" t="s">
        <v>148</v>
      </c>
      <c r="F609" s="45">
        <v>326</v>
      </c>
      <c r="G609" s="45">
        <v>5</v>
      </c>
      <c r="H609" s="45">
        <f>23+22+21</f>
        <v>66</v>
      </c>
      <c r="I609" s="45">
        <v>1</v>
      </c>
      <c r="J609" s="45">
        <v>1</v>
      </c>
      <c r="K609" s="45">
        <v>1</v>
      </c>
      <c r="L609" s="104">
        <v>44</v>
      </c>
      <c r="M609" s="99">
        <f t="shared" ref="M609" si="6608">SUM(N609+P609+R609+T609+V609)</f>
        <v>12</v>
      </c>
      <c r="N609" s="62"/>
      <c r="O609" s="58">
        <f t="shared" ref="O609:O611" si="6609">SUM(N609)*I609</f>
        <v>0</v>
      </c>
      <c r="P609" s="62"/>
      <c r="Q609" s="58">
        <f t="shared" si="6581"/>
        <v>0</v>
      </c>
      <c r="R609" s="62">
        <v>6</v>
      </c>
      <c r="S609" s="58">
        <f t="shared" ref="S609:S611" si="6610">SUM(R609)*J609</f>
        <v>6</v>
      </c>
      <c r="T609" s="62">
        <v>6</v>
      </c>
      <c r="U609" s="58">
        <f t="shared" ref="U609:U611" si="6611">SUM(T609)*K609</f>
        <v>6</v>
      </c>
      <c r="V609" s="63"/>
      <c r="W609" s="52"/>
      <c r="X609" s="52"/>
      <c r="Y609" s="52"/>
      <c r="Z609" s="63"/>
      <c r="AA609" s="52"/>
      <c r="AB609" s="63"/>
      <c r="AC609" s="52"/>
      <c r="AD609" s="63"/>
      <c r="AE609" s="108"/>
      <c r="AF609" s="63"/>
      <c r="AG609" s="52"/>
      <c r="AH609" s="63"/>
      <c r="AI609" s="52"/>
      <c r="AJ609" s="63"/>
      <c r="AK609" s="52"/>
      <c r="AL609" s="63"/>
      <c r="AM609" s="52"/>
      <c r="AN609" s="63"/>
      <c r="AO609" s="52"/>
      <c r="AP609" s="63"/>
      <c r="AQ609" s="52"/>
      <c r="AR609" s="63"/>
      <c r="AS609" s="52"/>
      <c r="AT609" s="63"/>
      <c r="AU609" s="52"/>
      <c r="AV609" s="63"/>
      <c r="AW609" s="52"/>
      <c r="AX609" s="63"/>
      <c r="AY609" s="52"/>
      <c r="AZ609" s="63"/>
      <c r="BA609" s="52"/>
      <c r="BB609" s="63"/>
      <c r="BC609" s="52"/>
      <c r="BD609" s="63"/>
      <c r="BE609" s="52"/>
      <c r="BF609" s="52"/>
      <c r="BG609" s="52">
        <f t="shared" si="6498"/>
        <v>12</v>
      </c>
      <c r="BH609" s="52">
        <f t="shared" si="6499"/>
        <v>12</v>
      </c>
      <c r="BI609" s="31"/>
      <c r="BJ609" s="31"/>
      <c r="BK609" s="31"/>
      <c r="BL609" s="31"/>
      <c r="BM609" s="31"/>
      <c r="BN609" s="44" t="s">
        <v>110</v>
      </c>
      <c r="BO609" s="45" t="s">
        <v>116</v>
      </c>
      <c r="BP609" s="45" t="s">
        <v>112</v>
      </c>
      <c r="BQ609" s="45" t="s">
        <v>121</v>
      </c>
      <c r="BR609" s="45" t="s">
        <v>162</v>
      </c>
      <c r="BS609" s="45">
        <v>6</v>
      </c>
      <c r="BT609" s="45">
        <v>73</v>
      </c>
      <c r="BU609" s="45">
        <v>1</v>
      </c>
      <c r="BV609" s="45">
        <v>2</v>
      </c>
      <c r="BW609" s="45">
        <f t="shared" ref="BW609" si="6612">SUM(BV609)*2</f>
        <v>4</v>
      </c>
      <c r="BX609" s="104">
        <v>70</v>
      </c>
      <c r="BY609" s="99">
        <f t="shared" si="6500"/>
        <v>18</v>
      </c>
      <c r="BZ609" s="62"/>
      <c r="CA609" s="58">
        <f t="shared" ref="CA609" si="6613">SUM(BZ609)*BU609</f>
        <v>0</v>
      </c>
      <c r="CB609" s="62"/>
      <c r="CC609" s="58">
        <f t="shared" si="6502"/>
        <v>0</v>
      </c>
      <c r="CD609" s="62">
        <v>0</v>
      </c>
      <c r="CE609" s="58">
        <f t="shared" ref="CE609" si="6614">SUM(CD609)*BV609</f>
        <v>0</v>
      </c>
      <c r="CF609" s="62">
        <v>18</v>
      </c>
      <c r="CG609" s="58">
        <f t="shared" ref="CG609" si="6615">SUM(CF609)*BW609</f>
        <v>72</v>
      </c>
      <c r="CH609" s="62"/>
      <c r="CI609" s="58">
        <f t="shared" ref="CI609" si="6616">SUM(CH609)*BV609*5</f>
        <v>0</v>
      </c>
      <c r="CJ609" s="51">
        <f t="shared" ref="CJ609" si="6617">SUM(BW609*DJ609*2+BW609*DL609*2)</f>
        <v>0</v>
      </c>
      <c r="CK609" s="51">
        <v>0</v>
      </c>
      <c r="CL609" s="62"/>
      <c r="CM609" s="58"/>
      <c r="CN609" s="62"/>
      <c r="CO609" s="51">
        <f t="shared" ref="CO609" si="6618">SUM(CN609)*3*BT609/5</f>
        <v>0</v>
      </c>
      <c r="CP609" s="62"/>
      <c r="CQ609" s="100">
        <f t="shared" ref="CQ609" si="6619">SUM(CP609*BT609*(30+4))</f>
        <v>0</v>
      </c>
      <c r="CR609" s="62"/>
      <c r="CS609" s="52">
        <f t="shared" ref="CS609" si="6620">SUM(CR609*BT609*3)</f>
        <v>0</v>
      </c>
      <c r="CT609" s="62"/>
      <c r="CU609" s="51">
        <f t="shared" ref="CU609" si="6621">SUM(CT609*BT609/3)</f>
        <v>0</v>
      </c>
      <c r="CV609" s="62"/>
      <c r="CW609" s="51">
        <f t="shared" ref="CW609" si="6622">SUM(CV609*BT609*2/3)</f>
        <v>0</v>
      </c>
      <c r="CX609" s="62"/>
      <c r="CY609" s="58">
        <f t="shared" ref="CY609" si="6623">SUM(CX609*BT609)</f>
        <v>0</v>
      </c>
      <c r="CZ609" s="62"/>
      <c r="DA609" s="58">
        <f t="shared" ref="DA609" si="6624">SUM(CZ609*BV609)</f>
        <v>0</v>
      </c>
      <c r="DB609" s="62"/>
      <c r="DC609" s="51">
        <f t="shared" ref="DC609" si="6625">SUM(DB609*BT609*2)</f>
        <v>0</v>
      </c>
      <c r="DD609" s="63"/>
      <c r="DE609" s="52"/>
      <c r="DF609" s="63"/>
      <c r="DG609" s="52"/>
      <c r="DH609" s="63"/>
      <c r="DI609" s="52"/>
      <c r="DJ609" s="63"/>
      <c r="DK609" s="52"/>
      <c r="DL609" s="63"/>
      <c r="DM609" s="52"/>
      <c r="DN609" s="63"/>
      <c r="DO609" s="52"/>
      <c r="DP609" s="63"/>
      <c r="DQ609" s="52"/>
      <c r="DR609" s="52"/>
      <c r="DS609" s="52">
        <f t="shared" si="6521"/>
        <v>72</v>
      </c>
      <c r="DT609" s="52">
        <f t="shared" si="6522"/>
        <v>72</v>
      </c>
      <c r="DU609" s="31"/>
      <c r="DV609" s="31"/>
      <c r="DW609" s="31"/>
      <c r="DX609" s="31"/>
      <c r="DY609" s="31"/>
      <c r="DZ609" s="95"/>
      <c r="EA609" s="95"/>
      <c r="EB609" s="31"/>
      <c r="EC609" s="31"/>
      <c r="ED609" s="31"/>
      <c r="EE609" s="31"/>
      <c r="EF609" s="31"/>
      <c r="EG609" s="31"/>
      <c r="EH609" s="31"/>
      <c r="EI609" s="31"/>
      <c r="EJ609" s="31">
        <f t="shared" si="6602"/>
        <v>114</v>
      </c>
      <c r="EK609" s="31">
        <f t="shared" si="6603"/>
        <v>30</v>
      </c>
      <c r="EL609" s="31">
        <f t="shared" si="6604"/>
        <v>0</v>
      </c>
      <c r="EM609" s="30">
        <f t="shared" si="6526"/>
        <v>0</v>
      </c>
      <c r="EN609" s="31">
        <f t="shared" si="6527"/>
        <v>0</v>
      </c>
      <c r="EO609" s="31">
        <f t="shared" si="6528"/>
        <v>0</v>
      </c>
      <c r="EP609" s="31">
        <f t="shared" si="6529"/>
        <v>6</v>
      </c>
      <c r="EQ609" s="31">
        <f t="shared" si="6530"/>
        <v>6</v>
      </c>
      <c r="ER609" s="31">
        <f t="shared" si="6531"/>
        <v>24</v>
      </c>
      <c r="ES609" s="31">
        <f t="shared" si="6532"/>
        <v>78</v>
      </c>
      <c r="ET609" s="31">
        <f t="shared" si="6533"/>
        <v>0</v>
      </c>
      <c r="EU609" s="31">
        <f t="shared" si="6534"/>
        <v>0</v>
      </c>
      <c r="EV609" s="31">
        <f t="shared" si="6535"/>
        <v>0</v>
      </c>
      <c r="EW609" s="30">
        <f t="shared" si="6536"/>
        <v>0</v>
      </c>
      <c r="EX609" s="31">
        <f t="shared" si="6537"/>
        <v>0</v>
      </c>
      <c r="EY609" s="31">
        <f t="shared" si="6538"/>
        <v>0</v>
      </c>
      <c r="EZ609" s="31">
        <f t="shared" si="6539"/>
        <v>0</v>
      </c>
      <c r="FA609" s="31">
        <f t="shared" si="6540"/>
        <v>0</v>
      </c>
      <c r="FB609" s="31">
        <f t="shared" si="6541"/>
        <v>0</v>
      </c>
      <c r="FC609" s="31">
        <f t="shared" si="6542"/>
        <v>0</v>
      </c>
      <c r="FD609" s="31">
        <f t="shared" si="6543"/>
        <v>0</v>
      </c>
      <c r="FE609" s="31">
        <f t="shared" si="6544"/>
        <v>0</v>
      </c>
      <c r="FF609" s="31">
        <f t="shared" si="6545"/>
        <v>0</v>
      </c>
      <c r="FG609" s="30">
        <f t="shared" si="6546"/>
        <v>0</v>
      </c>
      <c r="FH609" s="31">
        <f t="shared" si="6547"/>
        <v>0</v>
      </c>
      <c r="FI609" s="31">
        <f t="shared" si="6548"/>
        <v>0</v>
      </c>
      <c r="FJ609" s="31">
        <f t="shared" si="6549"/>
        <v>0</v>
      </c>
      <c r="FK609" s="31">
        <f t="shared" si="6550"/>
        <v>0</v>
      </c>
      <c r="FL609" s="31">
        <f t="shared" si="6551"/>
        <v>0</v>
      </c>
      <c r="FM609" s="31">
        <f t="shared" si="6552"/>
        <v>0</v>
      </c>
      <c r="FN609" s="31">
        <f t="shared" si="6553"/>
        <v>0</v>
      </c>
      <c r="FO609" s="31">
        <f t="shared" si="6554"/>
        <v>0</v>
      </c>
      <c r="FP609" s="31">
        <f t="shared" si="6555"/>
        <v>0</v>
      </c>
      <c r="FQ609" s="31">
        <f t="shared" si="6556"/>
        <v>0</v>
      </c>
      <c r="FR609" s="31"/>
      <c r="FS609" s="31">
        <f t="shared" si="6557"/>
        <v>0</v>
      </c>
      <c r="FT609" s="31">
        <f t="shared" si="6558"/>
        <v>0</v>
      </c>
      <c r="FU609" s="31">
        <f t="shared" si="6559"/>
        <v>0</v>
      </c>
      <c r="FV609" s="31">
        <f t="shared" si="6560"/>
        <v>0</v>
      </c>
      <c r="FW609" s="31">
        <f t="shared" si="6561"/>
        <v>0</v>
      </c>
      <c r="FX609" s="31">
        <f t="shared" si="6562"/>
        <v>0</v>
      </c>
      <c r="FY609" s="31">
        <f t="shared" si="6563"/>
        <v>0</v>
      </c>
      <c r="FZ609" s="31">
        <f t="shared" si="6564"/>
        <v>0</v>
      </c>
      <c r="GA609" s="31">
        <f t="shared" si="6565"/>
        <v>0</v>
      </c>
      <c r="GB609" s="31">
        <f t="shared" si="6566"/>
        <v>0</v>
      </c>
      <c r="GC609" s="31">
        <f t="shared" si="6567"/>
        <v>0</v>
      </c>
      <c r="GD609" s="31">
        <f t="shared" si="6568"/>
        <v>0</v>
      </c>
      <c r="GE609" s="97">
        <f t="shared" si="6569"/>
        <v>84</v>
      </c>
      <c r="GF609" s="98">
        <f t="shared" si="6570"/>
        <v>84</v>
      </c>
      <c r="GG609" s="31"/>
      <c r="GH609" s="31"/>
      <c r="GI609" s="31"/>
      <c r="GJ609" s="31"/>
      <c r="GL609" s="7"/>
      <c r="GM609" s="7"/>
      <c r="GN609" s="11"/>
      <c r="GO609" s="33"/>
      <c r="GP609" s="40"/>
      <c r="GR609" s="36"/>
    </row>
    <row r="610" spans="1:200" s="2" customFormat="1" ht="24.95" hidden="1" customHeight="1">
      <c r="A610" s="31"/>
      <c r="B610" s="44" t="s">
        <v>130</v>
      </c>
      <c r="C610" s="45" t="s">
        <v>116</v>
      </c>
      <c r="D610" s="45" t="s">
        <v>112</v>
      </c>
      <c r="E610" s="45" t="s">
        <v>121</v>
      </c>
      <c r="F610" s="45" t="s">
        <v>155</v>
      </c>
      <c r="G610" s="45" t="s">
        <v>152</v>
      </c>
      <c r="H610" s="45">
        <v>204</v>
      </c>
      <c r="I610" s="45">
        <v>1</v>
      </c>
      <c r="J610" s="45">
        <v>1</v>
      </c>
      <c r="K610" s="45">
        <f t="shared" ref="K610" si="6626">SUM(J610)*2</f>
        <v>2</v>
      </c>
      <c r="L610" s="44">
        <v>16</v>
      </c>
      <c r="M610" s="99">
        <f t="shared" ref="M610:M611" si="6627">SUM(N610+P610+R610+T610+V610)</f>
        <v>16</v>
      </c>
      <c r="N610" s="62"/>
      <c r="O610" s="58">
        <f t="shared" si="6609"/>
        <v>0</v>
      </c>
      <c r="P610" s="62"/>
      <c r="Q610" s="58">
        <f t="shared" si="6581"/>
        <v>0</v>
      </c>
      <c r="R610" s="62"/>
      <c r="S610" s="58">
        <f t="shared" si="6610"/>
        <v>0</v>
      </c>
      <c r="T610" s="62">
        <v>16</v>
      </c>
      <c r="U610" s="58">
        <f t="shared" si="6611"/>
        <v>32</v>
      </c>
      <c r="V610" s="63"/>
      <c r="W610" s="52"/>
      <c r="X610" s="52"/>
      <c r="Y610" s="52"/>
      <c r="Z610" s="63"/>
      <c r="AA610" s="52"/>
      <c r="AB610" s="63"/>
      <c r="AC610" s="52"/>
      <c r="AD610" s="63"/>
      <c r="AE610" s="108"/>
      <c r="AF610" s="63"/>
      <c r="AG610" s="52"/>
      <c r="AH610" s="63"/>
      <c r="AI610" s="52"/>
      <c r="AJ610" s="63"/>
      <c r="AK610" s="52"/>
      <c r="AL610" s="63"/>
      <c r="AM610" s="52"/>
      <c r="AN610" s="63"/>
      <c r="AO610" s="52"/>
      <c r="AP610" s="63"/>
      <c r="AQ610" s="52"/>
      <c r="AR610" s="63"/>
      <c r="AS610" s="52"/>
      <c r="AT610" s="63"/>
      <c r="AU610" s="52"/>
      <c r="AV610" s="63"/>
      <c r="AW610" s="52"/>
      <c r="AX610" s="63"/>
      <c r="AY610" s="52"/>
      <c r="AZ610" s="63"/>
      <c r="BA610" s="52"/>
      <c r="BB610" s="63"/>
      <c r="BC610" s="52"/>
      <c r="BD610" s="63"/>
      <c r="BE610" s="52"/>
      <c r="BF610" s="52"/>
      <c r="BG610" s="52">
        <f t="shared" si="6498"/>
        <v>32</v>
      </c>
      <c r="BH610" s="52">
        <f t="shared" si="6499"/>
        <v>32</v>
      </c>
      <c r="BI610" s="31"/>
      <c r="BJ610" s="31"/>
      <c r="BK610" s="31"/>
      <c r="BL610" s="31"/>
      <c r="BM610" s="31"/>
      <c r="BN610" s="95"/>
      <c r="BO610" s="95"/>
      <c r="BP610" s="31"/>
      <c r="BQ610" s="31"/>
      <c r="BR610" s="31"/>
      <c r="BS610" s="31"/>
      <c r="BT610" s="31"/>
      <c r="BU610" s="31"/>
      <c r="BV610" s="31"/>
      <c r="BW610" s="31"/>
      <c r="BX610" s="31"/>
      <c r="BY610" s="107">
        <f t="shared" ref="BY610:BY615" si="6628">SUM(BZ610+CB610+CF610+CH610+DD610*2)</f>
        <v>0</v>
      </c>
      <c r="BZ610" s="62"/>
      <c r="CA610" s="52"/>
      <c r="CB610" s="62"/>
      <c r="CC610" s="52"/>
      <c r="CD610" s="62"/>
      <c r="CE610" s="52"/>
      <c r="CF610" s="62"/>
      <c r="CG610" s="52"/>
      <c r="CH610" s="63"/>
      <c r="CI610" s="52"/>
      <c r="CJ610" s="52"/>
      <c r="CK610" s="52"/>
      <c r="CL610" s="63"/>
      <c r="CM610" s="52"/>
      <c r="CN610" s="63"/>
      <c r="CO610" s="52"/>
      <c r="CP610" s="63"/>
      <c r="CQ610" s="108"/>
      <c r="CR610" s="63"/>
      <c r="CS610" s="52"/>
      <c r="CT610" s="63"/>
      <c r="CU610" s="52"/>
      <c r="CV610" s="63"/>
      <c r="CW610" s="52"/>
      <c r="CX610" s="63"/>
      <c r="CY610" s="52"/>
      <c r="CZ610" s="63"/>
      <c r="DA610" s="52"/>
      <c r="DB610" s="63"/>
      <c r="DC610" s="52"/>
      <c r="DD610" s="63"/>
      <c r="DE610" s="52"/>
      <c r="DF610" s="63"/>
      <c r="DG610" s="52"/>
      <c r="DH610" s="63"/>
      <c r="DI610" s="52"/>
      <c r="DJ610" s="63"/>
      <c r="DK610" s="52"/>
      <c r="DL610" s="63"/>
      <c r="DM610" s="52"/>
      <c r="DN610" s="63"/>
      <c r="DO610" s="52"/>
      <c r="DP610" s="63"/>
      <c r="DQ610" s="52"/>
      <c r="DR610" s="52"/>
      <c r="DS610" s="52">
        <f t="shared" si="6521"/>
        <v>0</v>
      </c>
      <c r="DT610" s="52">
        <f t="shared" si="6522"/>
        <v>0</v>
      </c>
      <c r="DU610" s="31"/>
      <c r="DV610" s="31"/>
      <c r="DW610" s="31"/>
      <c r="DX610" s="31"/>
      <c r="DY610" s="31"/>
      <c r="DZ610" s="95"/>
      <c r="EA610" s="95"/>
      <c r="EB610" s="31"/>
      <c r="EC610" s="31"/>
      <c r="ED610" s="31"/>
      <c r="EE610" s="31"/>
      <c r="EF610" s="31"/>
      <c r="EG610" s="31"/>
      <c r="EH610" s="31"/>
      <c r="EI610" s="31"/>
      <c r="EJ610" s="31">
        <f t="shared" si="6602"/>
        <v>16</v>
      </c>
      <c r="EK610" s="31">
        <f t="shared" si="6603"/>
        <v>16</v>
      </c>
      <c r="EL610" s="31">
        <f t="shared" si="6604"/>
        <v>0</v>
      </c>
      <c r="EM610" s="30">
        <f t="shared" si="6526"/>
        <v>0</v>
      </c>
      <c r="EN610" s="31">
        <f t="shared" si="6527"/>
        <v>0</v>
      </c>
      <c r="EO610" s="31">
        <f t="shared" si="6528"/>
        <v>0</v>
      </c>
      <c r="EP610" s="31">
        <f t="shared" si="6529"/>
        <v>0</v>
      </c>
      <c r="EQ610" s="31">
        <f t="shared" si="6530"/>
        <v>0</v>
      </c>
      <c r="ER610" s="31">
        <f t="shared" si="6531"/>
        <v>16</v>
      </c>
      <c r="ES610" s="31">
        <f t="shared" si="6532"/>
        <v>32</v>
      </c>
      <c r="ET610" s="31">
        <f t="shared" si="6533"/>
        <v>0</v>
      </c>
      <c r="EU610" s="31">
        <f t="shared" si="6534"/>
        <v>0</v>
      </c>
      <c r="EV610" s="31">
        <f t="shared" si="6535"/>
        <v>0</v>
      </c>
      <c r="EW610" s="30">
        <f t="shared" si="6536"/>
        <v>0</v>
      </c>
      <c r="EX610" s="31">
        <f t="shared" si="6537"/>
        <v>0</v>
      </c>
      <c r="EY610" s="31">
        <f t="shared" si="6538"/>
        <v>0</v>
      </c>
      <c r="EZ610" s="31">
        <f t="shared" si="6539"/>
        <v>0</v>
      </c>
      <c r="FA610" s="31">
        <f t="shared" si="6540"/>
        <v>0</v>
      </c>
      <c r="FB610" s="31">
        <f t="shared" si="6541"/>
        <v>0</v>
      </c>
      <c r="FC610" s="31">
        <f t="shared" si="6542"/>
        <v>0</v>
      </c>
      <c r="FD610" s="31">
        <f t="shared" si="6543"/>
        <v>0</v>
      </c>
      <c r="FE610" s="31">
        <f t="shared" si="6544"/>
        <v>0</v>
      </c>
      <c r="FF610" s="31">
        <f t="shared" si="6545"/>
        <v>0</v>
      </c>
      <c r="FG610" s="30">
        <f t="shared" si="6546"/>
        <v>0</v>
      </c>
      <c r="FH610" s="31">
        <f t="shared" si="6547"/>
        <v>0</v>
      </c>
      <c r="FI610" s="31">
        <f t="shared" si="6548"/>
        <v>0</v>
      </c>
      <c r="FJ610" s="31">
        <f t="shared" si="6549"/>
        <v>0</v>
      </c>
      <c r="FK610" s="31">
        <f t="shared" si="6550"/>
        <v>0</v>
      </c>
      <c r="FL610" s="31">
        <f t="shared" si="6551"/>
        <v>0</v>
      </c>
      <c r="FM610" s="31">
        <f t="shared" si="6552"/>
        <v>0</v>
      </c>
      <c r="FN610" s="31">
        <f t="shared" si="6553"/>
        <v>0</v>
      </c>
      <c r="FO610" s="31">
        <f t="shared" si="6554"/>
        <v>0</v>
      </c>
      <c r="FP610" s="31">
        <f t="shared" si="6555"/>
        <v>0</v>
      </c>
      <c r="FQ610" s="31">
        <f t="shared" si="6556"/>
        <v>0</v>
      </c>
      <c r="FR610" s="31"/>
      <c r="FS610" s="31">
        <f t="shared" si="6557"/>
        <v>0</v>
      </c>
      <c r="FT610" s="31">
        <f t="shared" si="6558"/>
        <v>0</v>
      </c>
      <c r="FU610" s="31">
        <f t="shared" si="6559"/>
        <v>0</v>
      </c>
      <c r="FV610" s="31">
        <f t="shared" si="6560"/>
        <v>0</v>
      </c>
      <c r="FW610" s="31">
        <f t="shared" si="6561"/>
        <v>0</v>
      </c>
      <c r="FX610" s="31">
        <f t="shared" si="6562"/>
        <v>0</v>
      </c>
      <c r="FY610" s="31">
        <f t="shared" si="6563"/>
        <v>0</v>
      </c>
      <c r="FZ610" s="31">
        <f t="shared" si="6564"/>
        <v>0</v>
      </c>
      <c r="GA610" s="31">
        <f t="shared" si="6565"/>
        <v>0</v>
      </c>
      <c r="GB610" s="31">
        <f t="shared" si="6566"/>
        <v>0</v>
      </c>
      <c r="GC610" s="31">
        <f t="shared" si="6567"/>
        <v>0</v>
      </c>
      <c r="GD610" s="31">
        <f t="shared" si="6568"/>
        <v>0</v>
      </c>
      <c r="GE610" s="97">
        <f t="shared" si="6569"/>
        <v>32</v>
      </c>
      <c r="GF610" s="98">
        <f t="shared" si="6570"/>
        <v>32</v>
      </c>
      <c r="GG610" s="31"/>
      <c r="GH610" s="31"/>
      <c r="GI610" s="31"/>
      <c r="GJ610" s="31"/>
      <c r="GL610" s="7"/>
      <c r="GM610" s="7"/>
      <c r="GN610" s="11"/>
      <c r="GO610" s="37"/>
      <c r="GP610" s="42"/>
      <c r="GR610" s="36"/>
    </row>
    <row r="611" spans="1:200" s="2" customFormat="1" ht="24.95" hidden="1" customHeight="1">
      <c r="A611" s="31"/>
      <c r="B611" s="44" t="s">
        <v>130</v>
      </c>
      <c r="C611" s="45" t="s">
        <v>111</v>
      </c>
      <c r="D611" s="45" t="s">
        <v>112</v>
      </c>
      <c r="E611" s="45" t="s">
        <v>113</v>
      </c>
      <c r="F611" s="45" t="s">
        <v>127</v>
      </c>
      <c r="G611" s="45" t="s">
        <v>150</v>
      </c>
      <c r="H611" s="45">
        <v>120</v>
      </c>
      <c r="I611" s="45">
        <v>1</v>
      </c>
      <c r="J611" s="45">
        <v>1</v>
      </c>
      <c r="K611" s="45">
        <v>1</v>
      </c>
      <c r="L611" s="44">
        <v>2</v>
      </c>
      <c r="M611" s="99">
        <f t="shared" si="6627"/>
        <v>2</v>
      </c>
      <c r="N611" s="62"/>
      <c r="O611" s="58">
        <f t="shared" si="6609"/>
        <v>0</v>
      </c>
      <c r="P611" s="62"/>
      <c r="Q611" s="58">
        <f t="shared" si="6581"/>
        <v>0</v>
      </c>
      <c r="R611" s="62"/>
      <c r="S611" s="58">
        <f t="shared" si="6610"/>
        <v>0</v>
      </c>
      <c r="T611" s="62">
        <v>2</v>
      </c>
      <c r="U611" s="58">
        <f t="shared" si="6611"/>
        <v>2</v>
      </c>
      <c r="V611" s="63"/>
      <c r="W611" s="52"/>
      <c r="X611" s="52"/>
      <c r="Y611" s="52"/>
      <c r="Z611" s="63"/>
      <c r="AA611" s="52"/>
      <c r="AB611" s="63"/>
      <c r="AC611" s="52"/>
      <c r="AD611" s="63"/>
      <c r="AE611" s="108"/>
      <c r="AF611" s="63"/>
      <c r="AG611" s="52"/>
      <c r="AH611" s="63"/>
      <c r="AI611" s="52"/>
      <c r="AJ611" s="63"/>
      <c r="AK611" s="52"/>
      <c r="AL611" s="63"/>
      <c r="AM611" s="52"/>
      <c r="AN611" s="63"/>
      <c r="AO611" s="52"/>
      <c r="AP611" s="63"/>
      <c r="AQ611" s="52"/>
      <c r="AR611" s="63"/>
      <c r="AS611" s="52"/>
      <c r="AT611" s="63"/>
      <c r="AU611" s="52"/>
      <c r="AV611" s="63"/>
      <c r="AW611" s="52"/>
      <c r="AX611" s="63"/>
      <c r="AY611" s="52"/>
      <c r="AZ611" s="63"/>
      <c r="BA611" s="52"/>
      <c r="BB611" s="63"/>
      <c r="BC611" s="52"/>
      <c r="BD611" s="63"/>
      <c r="BE611" s="52"/>
      <c r="BF611" s="52"/>
      <c r="BG611" s="52">
        <f t="shared" si="6498"/>
        <v>2</v>
      </c>
      <c r="BH611" s="52">
        <f t="shared" si="6499"/>
        <v>2</v>
      </c>
      <c r="BI611" s="31"/>
      <c r="BJ611" s="31"/>
      <c r="BK611" s="31"/>
      <c r="BL611" s="31"/>
      <c r="BM611" s="31"/>
      <c r="BN611" s="95"/>
      <c r="BO611" s="95"/>
      <c r="BP611" s="31"/>
      <c r="BQ611" s="31"/>
      <c r="BR611" s="31"/>
      <c r="BS611" s="31"/>
      <c r="BT611" s="31"/>
      <c r="BU611" s="31"/>
      <c r="BV611" s="31"/>
      <c r="BW611" s="31"/>
      <c r="BX611" s="31"/>
      <c r="BY611" s="107">
        <f t="shared" si="6628"/>
        <v>0</v>
      </c>
      <c r="BZ611" s="62"/>
      <c r="CA611" s="52"/>
      <c r="CB611" s="62"/>
      <c r="CC611" s="52"/>
      <c r="CD611" s="62"/>
      <c r="CE611" s="52"/>
      <c r="CF611" s="62"/>
      <c r="CG611" s="52"/>
      <c r="CH611" s="63"/>
      <c r="CI611" s="52"/>
      <c r="CJ611" s="52"/>
      <c r="CK611" s="52"/>
      <c r="CL611" s="63"/>
      <c r="CM611" s="52"/>
      <c r="CN611" s="63"/>
      <c r="CO611" s="52"/>
      <c r="CP611" s="63"/>
      <c r="CQ611" s="108"/>
      <c r="CR611" s="63"/>
      <c r="CS611" s="52"/>
      <c r="CT611" s="63"/>
      <c r="CU611" s="52"/>
      <c r="CV611" s="63"/>
      <c r="CW611" s="52"/>
      <c r="CX611" s="63"/>
      <c r="CY611" s="52"/>
      <c r="CZ611" s="63"/>
      <c r="DA611" s="52"/>
      <c r="DB611" s="63"/>
      <c r="DC611" s="52"/>
      <c r="DD611" s="63"/>
      <c r="DE611" s="52"/>
      <c r="DF611" s="63"/>
      <c r="DG611" s="52"/>
      <c r="DH611" s="63"/>
      <c r="DI611" s="52"/>
      <c r="DJ611" s="63"/>
      <c r="DK611" s="52"/>
      <c r="DL611" s="63"/>
      <c r="DM611" s="52"/>
      <c r="DN611" s="63"/>
      <c r="DO611" s="52"/>
      <c r="DP611" s="63"/>
      <c r="DQ611" s="52"/>
      <c r="DR611" s="52"/>
      <c r="DS611" s="52">
        <f t="shared" si="6521"/>
        <v>0</v>
      </c>
      <c r="DT611" s="52">
        <f t="shared" si="6522"/>
        <v>0</v>
      </c>
      <c r="DU611" s="31"/>
      <c r="DV611" s="31"/>
      <c r="DW611" s="31"/>
      <c r="DX611" s="31"/>
      <c r="DY611" s="31"/>
      <c r="DZ611" s="95"/>
      <c r="EA611" s="95"/>
      <c r="EB611" s="31"/>
      <c r="EC611" s="31"/>
      <c r="ED611" s="31"/>
      <c r="EE611" s="31"/>
      <c r="EF611" s="31"/>
      <c r="EG611" s="31"/>
      <c r="EH611" s="31"/>
      <c r="EI611" s="31"/>
      <c r="EJ611" s="31">
        <f t="shared" si="6602"/>
        <v>2</v>
      </c>
      <c r="EK611" s="31">
        <f t="shared" si="6603"/>
        <v>2</v>
      </c>
      <c r="EL611" s="31">
        <f t="shared" si="6604"/>
        <v>0</v>
      </c>
      <c r="EM611" s="30">
        <f t="shared" si="6526"/>
        <v>0</v>
      </c>
      <c r="EN611" s="31">
        <f t="shared" si="6527"/>
        <v>0</v>
      </c>
      <c r="EO611" s="31">
        <f t="shared" si="6528"/>
        <v>0</v>
      </c>
      <c r="EP611" s="31">
        <f t="shared" si="6529"/>
        <v>0</v>
      </c>
      <c r="EQ611" s="31">
        <f t="shared" si="6530"/>
        <v>0</v>
      </c>
      <c r="ER611" s="31">
        <f t="shared" si="6531"/>
        <v>2</v>
      </c>
      <c r="ES611" s="31">
        <f t="shared" si="6532"/>
        <v>2</v>
      </c>
      <c r="ET611" s="31">
        <f t="shared" si="6533"/>
        <v>0</v>
      </c>
      <c r="EU611" s="31">
        <f t="shared" si="6534"/>
        <v>0</v>
      </c>
      <c r="EV611" s="31">
        <f t="shared" si="6535"/>
        <v>0</v>
      </c>
      <c r="EW611" s="30">
        <f t="shared" si="6536"/>
        <v>0</v>
      </c>
      <c r="EX611" s="31">
        <f t="shared" si="6537"/>
        <v>0</v>
      </c>
      <c r="EY611" s="31">
        <f t="shared" si="6538"/>
        <v>0</v>
      </c>
      <c r="EZ611" s="31">
        <f t="shared" si="6539"/>
        <v>0</v>
      </c>
      <c r="FA611" s="31">
        <f t="shared" si="6540"/>
        <v>0</v>
      </c>
      <c r="FB611" s="31">
        <f t="shared" si="6541"/>
        <v>0</v>
      </c>
      <c r="FC611" s="31">
        <f t="shared" si="6542"/>
        <v>0</v>
      </c>
      <c r="FD611" s="31">
        <f t="shared" si="6543"/>
        <v>0</v>
      </c>
      <c r="FE611" s="31">
        <f t="shared" si="6544"/>
        <v>0</v>
      </c>
      <c r="FF611" s="31">
        <f t="shared" si="6545"/>
        <v>0</v>
      </c>
      <c r="FG611" s="30">
        <f t="shared" si="6546"/>
        <v>0</v>
      </c>
      <c r="FH611" s="31">
        <f t="shared" si="6547"/>
        <v>0</v>
      </c>
      <c r="FI611" s="31">
        <f t="shared" si="6548"/>
        <v>0</v>
      </c>
      <c r="FJ611" s="31">
        <f t="shared" si="6549"/>
        <v>0</v>
      </c>
      <c r="FK611" s="31">
        <f t="shared" si="6550"/>
        <v>0</v>
      </c>
      <c r="FL611" s="31">
        <f t="shared" si="6551"/>
        <v>0</v>
      </c>
      <c r="FM611" s="31">
        <f t="shared" si="6552"/>
        <v>0</v>
      </c>
      <c r="FN611" s="31">
        <f t="shared" si="6553"/>
        <v>0</v>
      </c>
      <c r="FO611" s="31">
        <f t="shared" si="6554"/>
        <v>0</v>
      </c>
      <c r="FP611" s="31">
        <f t="shared" si="6555"/>
        <v>0</v>
      </c>
      <c r="FQ611" s="31">
        <f t="shared" si="6556"/>
        <v>0</v>
      </c>
      <c r="FR611" s="31"/>
      <c r="FS611" s="31">
        <f t="shared" si="6557"/>
        <v>0</v>
      </c>
      <c r="FT611" s="31">
        <f t="shared" si="6558"/>
        <v>0</v>
      </c>
      <c r="FU611" s="31">
        <f t="shared" si="6559"/>
        <v>0</v>
      </c>
      <c r="FV611" s="31">
        <f t="shared" si="6560"/>
        <v>0</v>
      </c>
      <c r="FW611" s="31">
        <f t="shared" si="6561"/>
        <v>0</v>
      </c>
      <c r="FX611" s="31">
        <f t="shared" si="6562"/>
        <v>0</v>
      </c>
      <c r="FY611" s="31">
        <f t="shared" si="6563"/>
        <v>0</v>
      </c>
      <c r="FZ611" s="31">
        <f t="shared" si="6564"/>
        <v>0</v>
      </c>
      <c r="GA611" s="31">
        <f t="shared" si="6565"/>
        <v>0</v>
      </c>
      <c r="GB611" s="31">
        <f t="shared" si="6566"/>
        <v>0</v>
      </c>
      <c r="GC611" s="31">
        <f t="shared" si="6567"/>
        <v>0</v>
      </c>
      <c r="GD611" s="31">
        <f t="shared" si="6568"/>
        <v>0</v>
      </c>
      <c r="GE611" s="97">
        <f t="shared" si="6569"/>
        <v>2</v>
      </c>
      <c r="GF611" s="98">
        <f t="shared" si="6570"/>
        <v>2</v>
      </c>
      <c r="GG611" s="31"/>
      <c r="GH611" s="31"/>
      <c r="GI611" s="31"/>
      <c r="GJ611" s="31"/>
      <c r="GL611" s="7"/>
      <c r="GM611" s="7"/>
      <c r="GN611" s="11"/>
      <c r="GO611" s="33"/>
      <c r="GP611" s="40"/>
      <c r="GR611" s="36"/>
    </row>
    <row r="612" spans="1:200" s="2" customFormat="1" ht="24.95" hidden="1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107">
        <f t="shared" ref="M612:M615" si="6629">SUM(N612+P612+T612+V612+AR612*2)</f>
        <v>0</v>
      </c>
      <c r="N612" s="62"/>
      <c r="O612" s="52"/>
      <c r="P612" s="62"/>
      <c r="Q612" s="52"/>
      <c r="R612" s="62"/>
      <c r="S612" s="52"/>
      <c r="T612" s="62"/>
      <c r="U612" s="52"/>
      <c r="V612" s="63"/>
      <c r="W612" s="52"/>
      <c r="X612" s="52"/>
      <c r="Y612" s="52"/>
      <c r="Z612" s="63"/>
      <c r="AA612" s="52"/>
      <c r="AB612" s="63"/>
      <c r="AC612" s="52"/>
      <c r="AD612" s="63"/>
      <c r="AE612" s="108"/>
      <c r="AF612" s="63"/>
      <c r="AG612" s="52"/>
      <c r="AH612" s="63"/>
      <c r="AI612" s="52"/>
      <c r="AJ612" s="63"/>
      <c r="AK612" s="52"/>
      <c r="AL612" s="63"/>
      <c r="AM612" s="52"/>
      <c r="AN612" s="63"/>
      <c r="AO612" s="52"/>
      <c r="AP612" s="63"/>
      <c r="AQ612" s="52"/>
      <c r="AR612" s="63"/>
      <c r="AS612" s="52"/>
      <c r="AT612" s="63"/>
      <c r="AU612" s="52"/>
      <c r="AV612" s="63"/>
      <c r="AW612" s="52"/>
      <c r="AX612" s="63"/>
      <c r="AY612" s="52"/>
      <c r="AZ612" s="63"/>
      <c r="BA612" s="52"/>
      <c r="BB612" s="63"/>
      <c r="BC612" s="52"/>
      <c r="BD612" s="63"/>
      <c r="BE612" s="52"/>
      <c r="BF612" s="52"/>
      <c r="BG612" s="52">
        <f t="shared" si="6498"/>
        <v>0</v>
      </c>
      <c r="BH612" s="52">
        <f t="shared" si="6499"/>
        <v>0</v>
      </c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107">
        <f t="shared" si="6628"/>
        <v>0</v>
      </c>
      <c r="BZ612" s="62"/>
      <c r="CA612" s="52"/>
      <c r="CB612" s="62"/>
      <c r="CC612" s="52"/>
      <c r="CD612" s="62"/>
      <c r="CE612" s="52"/>
      <c r="CF612" s="62"/>
      <c r="CG612" s="52"/>
      <c r="CH612" s="63"/>
      <c r="CI612" s="52"/>
      <c r="CJ612" s="52"/>
      <c r="CK612" s="52"/>
      <c r="CL612" s="63"/>
      <c r="CM612" s="52"/>
      <c r="CN612" s="63"/>
      <c r="CO612" s="52"/>
      <c r="CP612" s="63"/>
      <c r="CQ612" s="108"/>
      <c r="CR612" s="63"/>
      <c r="CS612" s="52"/>
      <c r="CT612" s="63"/>
      <c r="CU612" s="52"/>
      <c r="CV612" s="63"/>
      <c r="CW612" s="52"/>
      <c r="CX612" s="63"/>
      <c r="CY612" s="52"/>
      <c r="CZ612" s="63"/>
      <c r="DA612" s="52"/>
      <c r="DB612" s="63"/>
      <c r="DC612" s="52"/>
      <c r="DD612" s="63"/>
      <c r="DE612" s="52"/>
      <c r="DF612" s="63"/>
      <c r="DG612" s="52"/>
      <c r="DH612" s="63"/>
      <c r="DI612" s="52"/>
      <c r="DJ612" s="63"/>
      <c r="DK612" s="52"/>
      <c r="DL612" s="63"/>
      <c r="DM612" s="52"/>
      <c r="DN612" s="63"/>
      <c r="DO612" s="52"/>
      <c r="DP612" s="63"/>
      <c r="DQ612" s="52"/>
      <c r="DR612" s="52"/>
      <c r="DS612" s="52">
        <f t="shared" si="6521"/>
        <v>0</v>
      </c>
      <c r="DT612" s="52">
        <f t="shared" si="6522"/>
        <v>0</v>
      </c>
      <c r="DU612" s="31"/>
      <c r="DV612" s="31"/>
      <c r="DW612" s="31"/>
      <c r="DX612" s="31"/>
      <c r="DY612" s="31"/>
      <c r="DZ612" s="31"/>
      <c r="EA612" s="31"/>
      <c r="EB612" s="31"/>
      <c r="EC612" s="31"/>
      <c r="ED612" s="31"/>
      <c r="EE612" s="31"/>
      <c r="EF612" s="31"/>
      <c r="EG612" s="31"/>
      <c r="EH612" s="31"/>
      <c r="EI612" s="31"/>
      <c r="EJ612" s="31">
        <f t="shared" si="6602"/>
        <v>0</v>
      </c>
      <c r="EK612" s="31">
        <f t="shared" si="6603"/>
        <v>0</v>
      </c>
      <c r="EL612" s="31">
        <f t="shared" si="6604"/>
        <v>0</v>
      </c>
      <c r="EM612" s="30">
        <f t="shared" si="6526"/>
        <v>0</v>
      </c>
      <c r="EN612" s="31">
        <f t="shared" si="6527"/>
        <v>0</v>
      </c>
      <c r="EO612" s="31">
        <f t="shared" si="6528"/>
        <v>0</v>
      </c>
      <c r="EP612" s="31">
        <f t="shared" si="6529"/>
        <v>0</v>
      </c>
      <c r="EQ612" s="31">
        <f t="shared" si="6530"/>
        <v>0</v>
      </c>
      <c r="ER612" s="31">
        <f t="shared" si="6531"/>
        <v>0</v>
      </c>
      <c r="ES612" s="31">
        <f t="shared" si="6532"/>
        <v>0</v>
      </c>
      <c r="ET612" s="31">
        <f t="shared" si="6533"/>
        <v>0</v>
      </c>
      <c r="EU612" s="31">
        <f t="shared" si="6534"/>
        <v>0</v>
      </c>
      <c r="EV612" s="31">
        <f t="shared" si="6535"/>
        <v>0</v>
      </c>
      <c r="EW612" s="30">
        <f t="shared" si="6536"/>
        <v>0</v>
      </c>
      <c r="EX612" s="31">
        <f t="shared" si="6537"/>
        <v>0</v>
      </c>
      <c r="EY612" s="31">
        <f t="shared" si="6538"/>
        <v>0</v>
      </c>
      <c r="EZ612" s="31">
        <f t="shared" si="6539"/>
        <v>0</v>
      </c>
      <c r="FA612" s="31">
        <f t="shared" si="6540"/>
        <v>0</v>
      </c>
      <c r="FB612" s="31">
        <f t="shared" si="6541"/>
        <v>0</v>
      </c>
      <c r="FC612" s="31">
        <f t="shared" si="6542"/>
        <v>0</v>
      </c>
      <c r="FD612" s="31">
        <f t="shared" si="6543"/>
        <v>0</v>
      </c>
      <c r="FE612" s="31">
        <f t="shared" si="6544"/>
        <v>0</v>
      </c>
      <c r="FF612" s="31">
        <f t="shared" si="6545"/>
        <v>0</v>
      </c>
      <c r="FG612" s="30">
        <f t="shared" si="6546"/>
        <v>0</v>
      </c>
      <c r="FH612" s="31">
        <f t="shared" si="6547"/>
        <v>0</v>
      </c>
      <c r="FI612" s="31">
        <f t="shared" si="6548"/>
        <v>0</v>
      </c>
      <c r="FJ612" s="31">
        <f t="shared" si="6549"/>
        <v>0</v>
      </c>
      <c r="FK612" s="31">
        <f t="shared" si="6550"/>
        <v>0</v>
      </c>
      <c r="FL612" s="31">
        <f t="shared" si="6551"/>
        <v>0</v>
      </c>
      <c r="FM612" s="31">
        <f t="shared" si="6552"/>
        <v>0</v>
      </c>
      <c r="FN612" s="31">
        <f t="shared" si="6553"/>
        <v>0</v>
      </c>
      <c r="FO612" s="31">
        <f t="shared" si="6554"/>
        <v>0</v>
      </c>
      <c r="FP612" s="31">
        <f t="shared" si="6555"/>
        <v>0</v>
      </c>
      <c r="FQ612" s="31">
        <f t="shared" si="6556"/>
        <v>0</v>
      </c>
      <c r="FR612" s="31"/>
      <c r="FS612" s="31">
        <f t="shared" si="6557"/>
        <v>0</v>
      </c>
      <c r="FT612" s="31">
        <f t="shared" si="6558"/>
        <v>0</v>
      </c>
      <c r="FU612" s="31">
        <f t="shared" si="6559"/>
        <v>0</v>
      </c>
      <c r="FV612" s="31">
        <f t="shared" si="6560"/>
        <v>0</v>
      </c>
      <c r="FW612" s="31">
        <f t="shared" si="6561"/>
        <v>0</v>
      </c>
      <c r="FX612" s="31">
        <f t="shared" si="6562"/>
        <v>0</v>
      </c>
      <c r="FY612" s="31">
        <f t="shared" si="6563"/>
        <v>0</v>
      </c>
      <c r="FZ612" s="31">
        <f t="shared" si="6564"/>
        <v>0</v>
      </c>
      <c r="GA612" s="31">
        <f t="shared" si="6565"/>
        <v>0</v>
      </c>
      <c r="GB612" s="31">
        <f t="shared" si="6566"/>
        <v>0</v>
      </c>
      <c r="GC612" s="31">
        <f t="shared" si="6567"/>
        <v>0</v>
      </c>
      <c r="GD612" s="31">
        <f t="shared" si="6568"/>
        <v>0</v>
      </c>
      <c r="GE612" s="97">
        <f t="shared" si="6569"/>
        <v>0</v>
      </c>
      <c r="GF612" s="98">
        <f t="shared" si="6570"/>
        <v>0</v>
      </c>
      <c r="GG612" s="31"/>
      <c r="GH612" s="31"/>
      <c r="GI612" s="31"/>
      <c r="GJ612" s="31"/>
      <c r="GL612" s="7"/>
      <c r="GM612" s="7"/>
      <c r="GN612" s="11"/>
      <c r="GO612" s="33"/>
      <c r="GP612" s="40"/>
      <c r="GR612" s="36"/>
    </row>
    <row r="613" spans="1:200" s="2" customFormat="1" ht="24.95" hidden="1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107">
        <f t="shared" si="6629"/>
        <v>0</v>
      </c>
      <c r="N613" s="62"/>
      <c r="O613" s="52"/>
      <c r="P613" s="62"/>
      <c r="Q613" s="52"/>
      <c r="R613" s="62"/>
      <c r="S613" s="52"/>
      <c r="T613" s="62"/>
      <c r="U613" s="52"/>
      <c r="V613" s="63"/>
      <c r="W613" s="52"/>
      <c r="X613" s="52"/>
      <c r="Y613" s="52"/>
      <c r="Z613" s="63"/>
      <c r="AA613" s="52"/>
      <c r="AB613" s="63"/>
      <c r="AC613" s="52"/>
      <c r="AD613" s="63"/>
      <c r="AE613" s="108"/>
      <c r="AF613" s="63"/>
      <c r="AG613" s="52"/>
      <c r="AH613" s="63"/>
      <c r="AI613" s="52"/>
      <c r="AJ613" s="63"/>
      <c r="AK613" s="52"/>
      <c r="AL613" s="63"/>
      <c r="AM613" s="52"/>
      <c r="AN613" s="63"/>
      <c r="AO613" s="52"/>
      <c r="AP613" s="63"/>
      <c r="AQ613" s="52"/>
      <c r="AR613" s="63"/>
      <c r="AS613" s="52"/>
      <c r="AT613" s="63"/>
      <c r="AU613" s="52"/>
      <c r="AV613" s="63"/>
      <c r="AW613" s="52"/>
      <c r="AX613" s="63"/>
      <c r="AY613" s="52"/>
      <c r="AZ613" s="63"/>
      <c r="BA613" s="52"/>
      <c r="BB613" s="63"/>
      <c r="BC613" s="52"/>
      <c r="BD613" s="63"/>
      <c r="BE613" s="52"/>
      <c r="BF613" s="52"/>
      <c r="BG613" s="52">
        <f t="shared" si="6498"/>
        <v>0</v>
      </c>
      <c r="BH613" s="52">
        <f t="shared" si="6499"/>
        <v>0</v>
      </c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107">
        <f t="shared" si="6628"/>
        <v>0</v>
      </c>
      <c r="BZ613" s="62"/>
      <c r="CA613" s="52"/>
      <c r="CB613" s="62"/>
      <c r="CC613" s="52"/>
      <c r="CD613" s="62"/>
      <c r="CE613" s="52"/>
      <c r="CF613" s="62"/>
      <c r="CG613" s="52"/>
      <c r="CH613" s="63"/>
      <c r="CI613" s="52"/>
      <c r="CJ613" s="52"/>
      <c r="CK613" s="52"/>
      <c r="CL613" s="63"/>
      <c r="CM613" s="52"/>
      <c r="CN613" s="63"/>
      <c r="CO613" s="52"/>
      <c r="CP613" s="63"/>
      <c r="CQ613" s="108"/>
      <c r="CR613" s="63"/>
      <c r="CS613" s="52"/>
      <c r="CT613" s="63"/>
      <c r="CU613" s="52"/>
      <c r="CV613" s="63"/>
      <c r="CW613" s="52"/>
      <c r="CX613" s="63"/>
      <c r="CY613" s="52"/>
      <c r="CZ613" s="63"/>
      <c r="DA613" s="52"/>
      <c r="DB613" s="63"/>
      <c r="DC613" s="52"/>
      <c r="DD613" s="63"/>
      <c r="DE613" s="52"/>
      <c r="DF613" s="63"/>
      <c r="DG613" s="52"/>
      <c r="DH613" s="63"/>
      <c r="DI613" s="52"/>
      <c r="DJ613" s="63"/>
      <c r="DK613" s="52"/>
      <c r="DL613" s="63"/>
      <c r="DM613" s="52"/>
      <c r="DN613" s="63"/>
      <c r="DO613" s="52"/>
      <c r="DP613" s="63"/>
      <c r="DQ613" s="52"/>
      <c r="DR613" s="52"/>
      <c r="DS613" s="52">
        <f t="shared" si="6521"/>
        <v>0</v>
      </c>
      <c r="DT613" s="52">
        <f t="shared" si="6522"/>
        <v>0</v>
      </c>
      <c r="DU613" s="31"/>
      <c r="DV613" s="31"/>
      <c r="DW613" s="31"/>
      <c r="DX613" s="31"/>
      <c r="DY613" s="31"/>
      <c r="DZ613" s="31"/>
      <c r="EA613" s="31"/>
      <c r="EB613" s="31"/>
      <c r="EC613" s="31"/>
      <c r="ED613" s="31"/>
      <c r="EE613" s="31"/>
      <c r="EF613" s="31"/>
      <c r="EG613" s="31"/>
      <c r="EH613" s="31"/>
      <c r="EI613" s="31"/>
      <c r="EJ613" s="31">
        <f t="shared" si="6602"/>
        <v>0</v>
      </c>
      <c r="EK613" s="31">
        <f t="shared" si="6603"/>
        <v>0</v>
      </c>
      <c r="EL613" s="31">
        <f t="shared" si="6604"/>
        <v>0</v>
      </c>
      <c r="EM613" s="30">
        <f t="shared" si="6526"/>
        <v>0</v>
      </c>
      <c r="EN613" s="31">
        <f t="shared" si="6527"/>
        <v>0</v>
      </c>
      <c r="EO613" s="31">
        <f t="shared" si="6528"/>
        <v>0</v>
      </c>
      <c r="EP613" s="31">
        <f t="shared" si="6529"/>
        <v>0</v>
      </c>
      <c r="EQ613" s="31">
        <f t="shared" si="6530"/>
        <v>0</v>
      </c>
      <c r="ER613" s="31">
        <f t="shared" si="6531"/>
        <v>0</v>
      </c>
      <c r="ES613" s="31">
        <f t="shared" si="6532"/>
        <v>0</v>
      </c>
      <c r="ET613" s="31">
        <f t="shared" si="6533"/>
        <v>0</v>
      </c>
      <c r="EU613" s="31">
        <f t="shared" si="6534"/>
        <v>0</v>
      </c>
      <c r="EV613" s="31">
        <f t="shared" si="6535"/>
        <v>0</v>
      </c>
      <c r="EW613" s="30">
        <f t="shared" si="6536"/>
        <v>0</v>
      </c>
      <c r="EX613" s="31">
        <f t="shared" si="6537"/>
        <v>0</v>
      </c>
      <c r="EY613" s="31">
        <f t="shared" si="6538"/>
        <v>0</v>
      </c>
      <c r="EZ613" s="31">
        <f t="shared" si="6539"/>
        <v>0</v>
      </c>
      <c r="FA613" s="31">
        <f t="shared" si="6540"/>
        <v>0</v>
      </c>
      <c r="FB613" s="31">
        <f t="shared" si="6541"/>
        <v>0</v>
      </c>
      <c r="FC613" s="31">
        <f t="shared" si="6542"/>
        <v>0</v>
      </c>
      <c r="FD613" s="31">
        <f t="shared" si="6543"/>
        <v>0</v>
      </c>
      <c r="FE613" s="31">
        <f t="shared" si="6544"/>
        <v>0</v>
      </c>
      <c r="FF613" s="31">
        <f t="shared" si="6545"/>
        <v>0</v>
      </c>
      <c r="FG613" s="30">
        <f t="shared" si="6546"/>
        <v>0</v>
      </c>
      <c r="FH613" s="31">
        <f t="shared" si="6547"/>
        <v>0</v>
      </c>
      <c r="FI613" s="31">
        <f t="shared" si="6548"/>
        <v>0</v>
      </c>
      <c r="FJ613" s="31">
        <f t="shared" si="6549"/>
        <v>0</v>
      </c>
      <c r="FK613" s="31">
        <f t="shared" si="6550"/>
        <v>0</v>
      </c>
      <c r="FL613" s="31">
        <f t="shared" si="6551"/>
        <v>0</v>
      </c>
      <c r="FM613" s="31">
        <f t="shared" si="6552"/>
        <v>0</v>
      </c>
      <c r="FN613" s="31">
        <f t="shared" si="6553"/>
        <v>0</v>
      </c>
      <c r="FO613" s="31">
        <f t="shared" si="6554"/>
        <v>0</v>
      </c>
      <c r="FP613" s="31">
        <f t="shared" si="6555"/>
        <v>0</v>
      </c>
      <c r="FQ613" s="31">
        <f t="shared" si="6556"/>
        <v>0</v>
      </c>
      <c r="FR613" s="31"/>
      <c r="FS613" s="31">
        <f t="shared" si="6557"/>
        <v>0</v>
      </c>
      <c r="FT613" s="31">
        <f t="shared" si="6558"/>
        <v>0</v>
      </c>
      <c r="FU613" s="31">
        <f t="shared" si="6559"/>
        <v>0</v>
      </c>
      <c r="FV613" s="31">
        <f t="shared" si="6560"/>
        <v>0</v>
      </c>
      <c r="FW613" s="31">
        <f t="shared" si="6561"/>
        <v>0</v>
      </c>
      <c r="FX613" s="31">
        <f t="shared" si="6562"/>
        <v>0</v>
      </c>
      <c r="FY613" s="31">
        <f t="shared" si="6563"/>
        <v>0</v>
      </c>
      <c r="FZ613" s="31">
        <f t="shared" si="6564"/>
        <v>0</v>
      </c>
      <c r="GA613" s="31">
        <f t="shared" si="6565"/>
        <v>0</v>
      </c>
      <c r="GB613" s="31">
        <f t="shared" si="6566"/>
        <v>0</v>
      </c>
      <c r="GC613" s="31">
        <f t="shared" si="6567"/>
        <v>0</v>
      </c>
      <c r="GD613" s="31">
        <f t="shared" si="6568"/>
        <v>0</v>
      </c>
      <c r="GE613" s="97">
        <f t="shared" si="6569"/>
        <v>0</v>
      </c>
      <c r="GF613" s="98">
        <f t="shared" si="6570"/>
        <v>0</v>
      </c>
      <c r="GG613" s="31"/>
      <c r="GH613" s="31"/>
      <c r="GI613" s="31"/>
      <c r="GJ613" s="31"/>
      <c r="GL613" s="7"/>
      <c r="GM613" s="7"/>
      <c r="GN613" s="11"/>
      <c r="GO613" s="33"/>
      <c r="GP613" s="40"/>
      <c r="GR613" s="36"/>
    </row>
    <row r="614" spans="1:200" s="2" customFormat="1" ht="24.95" hidden="1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107">
        <f t="shared" si="6629"/>
        <v>0</v>
      </c>
      <c r="N614" s="62"/>
      <c r="O614" s="52"/>
      <c r="P614" s="62"/>
      <c r="Q614" s="52"/>
      <c r="R614" s="62"/>
      <c r="S614" s="52"/>
      <c r="T614" s="62"/>
      <c r="U614" s="52"/>
      <c r="V614" s="63"/>
      <c r="W614" s="52"/>
      <c r="X614" s="52"/>
      <c r="Y614" s="52"/>
      <c r="Z614" s="63"/>
      <c r="AA614" s="52"/>
      <c r="AB614" s="63"/>
      <c r="AC614" s="52"/>
      <c r="AD614" s="63"/>
      <c r="AE614" s="108"/>
      <c r="AF614" s="63"/>
      <c r="AG614" s="52"/>
      <c r="AH614" s="63"/>
      <c r="AI614" s="52"/>
      <c r="AJ614" s="63"/>
      <c r="AK614" s="52"/>
      <c r="AL614" s="63"/>
      <c r="AM614" s="52"/>
      <c r="AN614" s="63"/>
      <c r="AO614" s="52"/>
      <c r="AP614" s="63"/>
      <c r="AQ614" s="52"/>
      <c r="AR614" s="63"/>
      <c r="AS614" s="52"/>
      <c r="AT614" s="63"/>
      <c r="AU614" s="52"/>
      <c r="AV614" s="63"/>
      <c r="AW614" s="52"/>
      <c r="AX614" s="63"/>
      <c r="AY614" s="52"/>
      <c r="AZ614" s="63"/>
      <c r="BA614" s="52"/>
      <c r="BB614" s="63"/>
      <c r="BC614" s="52"/>
      <c r="BD614" s="63"/>
      <c r="BE614" s="52"/>
      <c r="BF614" s="52"/>
      <c r="BG614" s="52">
        <f t="shared" si="6498"/>
        <v>0</v>
      </c>
      <c r="BH614" s="52">
        <f t="shared" si="6499"/>
        <v>0</v>
      </c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107">
        <f t="shared" si="6628"/>
        <v>0</v>
      </c>
      <c r="BZ614" s="62"/>
      <c r="CA614" s="52"/>
      <c r="CB614" s="62"/>
      <c r="CC614" s="52"/>
      <c r="CD614" s="62"/>
      <c r="CE614" s="52"/>
      <c r="CF614" s="62"/>
      <c r="CG614" s="52"/>
      <c r="CH614" s="63"/>
      <c r="CI614" s="52"/>
      <c r="CJ614" s="52"/>
      <c r="CK614" s="52"/>
      <c r="CL614" s="63"/>
      <c r="CM614" s="52"/>
      <c r="CN614" s="63"/>
      <c r="CO614" s="52"/>
      <c r="CP614" s="63"/>
      <c r="CQ614" s="108"/>
      <c r="CR614" s="63"/>
      <c r="CS614" s="52"/>
      <c r="CT614" s="63"/>
      <c r="CU614" s="52"/>
      <c r="CV614" s="63"/>
      <c r="CW614" s="52"/>
      <c r="CX614" s="63"/>
      <c r="CY614" s="52"/>
      <c r="CZ614" s="63"/>
      <c r="DA614" s="52"/>
      <c r="DB614" s="63"/>
      <c r="DC614" s="52"/>
      <c r="DD614" s="63"/>
      <c r="DE614" s="52"/>
      <c r="DF614" s="63"/>
      <c r="DG614" s="52"/>
      <c r="DH614" s="63"/>
      <c r="DI614" s="52"/>
      <c r="DJ614" s="63"/>
      <c r="DK614" s="52"/>
      <c r="DL614" s="63"/>
      <c r="DM614" s="52"/>
      <c r="DN614" s="63"/>
      <c r="DO614" s="52"/>
      <c r="DP614" s="63"/>
      <c r="DQ614" s="52"/>
      <c r="DR614" s="52"/>
      <c r="DS614" s="52">
        <f t="shared" si="6521"/>
        <v>0</v>
      </c>
      <c r="DT614" s="52">
        <f t="shared" si="6522"/>
        <v>0</v>
      </c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>
        <f t="shared" si="6602"/>
        <v>0</v>
      </c>
      <c r="EK614" s="31">
        <f t="shared" si="6603"/>
        <v>0</v>
      </c>
      <c r="EL614" s="31">
        <f t="shared" si="6604"/>
        <v>0</v>
      </c>
      <c r="EM614" s="30">
        <f t="shared" si="6526"/>
        <v>0</v>
      </c>
      <c r="EN614" s="31">
        <f t="shared" si="6527"/>
        <v>0</v>
      </c>
      <c r="EO614" s="31">
        <f t="shared" si="6528"/>
        <v>0</v>
      </c>
      <c r="EP614" s="31">
        <f t="shared" si="6529"/>
        <v>0</v>
      </c>
      <c r="EQ614" s="31">
        <f t="shared" si="6530"/>
        <v>0</v>
      </c>
      <c r="ER614" s="31">
        <f t="shared" si="6531"/>
        <v>0</v>
      </c>
      <c r="ES614" s="31">
        <f t="shared" si="6532"/>
        <v>0</v>
      </c>
      <c r="ET614" s="31">
        <f t="shared" si="6533"/>
        <v>0</v>
      </c>
      <c r="EU614" s="31">
        <f t="shared" si="6534"/>
        <v>0</v>
      </c>
      <c r="EV614" s="31">
        <f t="shared" si="6535"/>
        <v>0</v>
      </c>
      <c r="EW614" s="30">
        <f t="shared" si="6536"/>
        <v>0</v>
      </c>
      <c r="EX614" s="31">
        <f t="shared" si="6537"/>
        <v>0</v>
      </c>
      <c r="EY614" s="31">
        <f t="shared" si="6538"/>
        <v>0</v>
      </c>
      <c r="EZ614" s="31">
        <f t="shared" si="6539"/>
        <v>0</v>
      </c>
      <c r="FA614" s="31">
        <f t="shared" si="6540"/>
        <v>0</v>
      </c>
      <c r="FB614" s="31">
        <f t="shared" si="6541"/>
        <v>0</v>
      </c>
      <c r="FC614" s="31">
        <f t="shared" si="6542"/>
        <v>0</v>
      </c>
      <c r="FD614" s="31">
        <f t="shared" si="6543"/>
        <v>0</v>
      </c>
      <c r="FE614" s="31">
        <f t="shared" si="6544"/>
        <v>0</v>
      </c>
      <c r="FF614" s="31">
        <f t="shared" si="6545"/>
        <v>0</v>
      </c>
      <c r="FG614" s="30">
        <f t="shared" si="6546"/>
        <v>0</v>
      </c>
      <c r="FH614" s="31">
        <f t="shared" si="6547"/>
        <v>0</v>
      </c>
      <c r="FI614" s="31">
        <f t="shared" si="6548"/>
        <v>0</v>
      </c>
      <c r="FJ614" s="31">
        <f t="shared" si="6549"/>
        <v>0</v>
      </c>
      <c r="FK614" s="31">
        <f t="shared" si="6550"/>
        <v>0</v>
      </c>
      <c r="FL614" s="31">
        <f t="shared" si="6551"/>
        <v>0</v>
      </c>
      <c r="FM614" s="31">
        <f t="shared" si="6552"/>
        <v>0</v>
      </c>
      <c r="FN614" s="31">
        <f t="shared" si="6553"/>
        <v>0</v>
      </c>
      <c r="FO614" s="31">
        <f t="shared" si="6554"/>
        <v>0</v>
      </c>
      <c r="FP614" s="31">
        <f t="shared" si="6555"/>
        <v>0</v>
      </c>
      <c r="FQ614" s="31">
        <f t="shared" si="6556"/>
        <v>0</v>
      </c>
      <c r="FR614" s="31"/>
      <c r="FS614" s="31">
        <f t="shared" si="6557"/>
        <v>0</v>
      </c>
      <c r="FT614" s="31">
        <f t="shared" si="6558"/>
        <v>0</v>
      </c>
      <c r="FU614" s="31">
        <f t="shared" si="6559"/>
        <v>0</v>
      </c>
      <c r="FV614" s="31">
        <f t="shared" si="6560"/>
        <v>0</v>
      </c>
      <c r="FW614" s="31">
        <f t="shared" si="6561"/>
        <v>0</v>
      </c>
      <c r="FX614" s="31">
        <f t="shared" si="6562"/>
        <v>0</v>
      </c>
      <c r="FY614" s="31">
        <f t="shared" si="6563"/>
        <v>0</v>
      </c>
      <c r="FZ614" s="31">
        <f t="shared" si="6564"/>
        <v>0</v>
      </c>
      <c r="GA614" s="31">
        <f t="shared" si="6565"/>
        <v>0</v>
      </c>
      <c r="GB614" s="31">
        <f t="shared" si="6566"/>
        <v>0</v>
      </c>
      <c r="GC614" s="31">
        <f t="shared" si="6567"/>
        <v>0</v>
      </c>
      <c r="GD614" s="31">
        <f t="shared" si="6568"/>
        <v>0</v>
      </c>
      <c r="GE614" s="97">
        <f t="shared" si="6569"/>
        <v>0</v>
      </c>
      <c r="GF614" s="98">
        <f t="shared" si="6570"/>
        <v>0</v>
      </c>
      <c r="GG614" s="31"/>
      <c r="GH614" s="31"/>
      <c r="GI614" s="31"/>
      <c r="GJ614" s="31"/>
      <c r="GL614" s="7"/>
      <c r="GM614" s="7"/>
      <c r="GN614" s="11"/>
      <c r="GO614" s="33"/>
      <c r="GP614" s="40"/>
      <c r="GR614" s="36"/>
    </row>
    <row r="615" spans="1:200" s="4" customFormat="1" ht="24.95" hidden="1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194">
        <f t="shared" si="6629"/>
        <v>0</v>
      </c>
      <c r="N615" s="195"/>
      <c r="O615" s="196"/>
      <c r="P615" s="195"/>
      <c r="Q615" s="196"/>
      <c r="R615" s="195"/>
      <c r="S615" s="196"/>
      <c r="T615" s="195"/>
      <c r="U615" s="196"/>
      <c r="V615" s="197"/>
      <c r="W615" s="196"/>
      <c r="X615" s="196"/>
      <c r="Y615" s="196"/>
      <c r="Z615" s="197"/>
      <c r="AA615" s="196"/>
      <c r="AB615" s="197"/>
      <c r="AC615" s="196"/>
      <c r="AD615" s="197"/>
      <c r="AE615" s="198"/>
      <c r="AF615" s="197"/>
      <c r="AG615" s="196"/>
      <c r="AH615" s="197"/>
      <c r="AI615" s="196"/>
      <c r="AJ615" s="197"/>
      <c r="AK615" s="196"/>
      <c r="AL615" s="197"/>
      <c r="AM615" s="196"/>
      <c r="AN615" s="197"/>
      <c r="AO615" s="196"/>
      <c r="AP615" s="197"/>
      <c r="AQ615" s="196"/>
      <c r="AR615" s="197"/>
      <c r="AS615" s="196"/>
      <c r="AT615" s="197"/>
      <c r="AU615" s="196"/>
      <c r="AV615" s="197"/>
      <c r="AW615" s="196"/>
      <c r="AX615" s="197"/>
      <c r="AY615" s="196"/>
      <c r="AZ615" s="197"/>
      <c r="BA615" s="196"/>
      <c r="BB615" s="197"/>
      <c r="BC615" s="196"/>
      <c r="BD615" s="197"/>
      <c r="BE615" s="196"/>
      <c r="BF615" s="196"/>
      <c r="BG615" s="196">
        <f t="shared" si="6498"/>
        <v>0</v>
      </c>
      <c r="BH615" s="196">
        <f t="shared" si="6499"/>
        <v>0</v>
      </c>
      <c r="BI615" s="88"/>
      <c r="BJ615" s="88"/>
      <c r="BK615" s="88"/>
      <c r="BL615" s="88"/>
      <c r="BM615" s="88"/>
      <c r="BN615" s="88"/>
      <c r="BO615" s="88"/>
      <c r="BP615" s="88"/>
      <c r="BQ615" s="88"/>
      <c r="BR615" s="88"/>
      <c r="BS615" s="88"/>
      <c r="BT615" s="88"/>
      <c r="BU615" s="88"/>
      <c r="BV615" s="88"/>
      <c r="BW615" s="88"/>
      <c r="BX615" s="88"/>
      <c r="BY615" s="194">
        <f t="shared" si="6628"/>
        <v>0</v>
      </c>
      <c r="BZ615" s="195"/>
      <c r="CA615" s="196"/>
      <c r="CB615" s="195"/>
      <c r="CC615" s="196"/>
      <c r="CD615" s="195"/>
      <c r="CE615" s="196"/>
      <c r="CF615" s="195"/>
      <c r="CG615" s="196"/>
      <c r="CH615" s="197"/>
      <c r="CI615" s="196"/>
      <c r="CJ615" s="196"/>
      <c r="CK615" s="196"/>
      <c r="CL615" s="197"/>
      <c r="CM615" s="196"/>
      <c r="CN615" s="197"/>
      <c r="CO615" s="196"/>
      <c r="CP615" s="197"/>
      <c r="CQ615" s="198"/>
      <c r="CR615" s="197"/>
      <c r="CS615" s="196"/>
      <c r="CT615" s="197"/>
      <c r="CU615" s="196"/>
      <c r="CV615" s="197"/>
      <c r="CW615" s="196"/>
      <c r="CX615" s="197"/>
      <c r="CY615" s="196"/>
      <c r="CZ615" s="197"/>
      <c r="DA615" s="196"/>
      <c r="DB615" s="197"/>
      <c r="DC615" s="196"/>
      <c r="DD615" s="197"/>
      <c r="DE615" s="196"/>
      <c r="DF615" s="197"/>
      <c r="DG615" s="196"/>
      <c r="DH615" s="197"/>
      <c r="DI615" s="196"/>
      <c r="DJ615" s="197"/>
      <c r="DK615" s="196"/>
      <c r="DL615" s="197"/>
      <c r="DM615" s="196"/>
      <c r="DN615" s="197"/>
      <c r="DO615" s="196"/>
      <c r="DP615" s="197"/>
      <c r="DQ615" s="196"/>
      <c r="DR615" s="196"/>
      <c r="DS615" s="196">
        <f t="shared" si="6521"/>
        <v>0</v>
      </c>
      <c r="DT615" s="196">
        <f t="shared" si="6522"/>
        <v>0</v>
      </c>
      <c r="DU615" s="88"/>
      <c r="DV615" s="88"/>
      <c r="DW615" s="88"/>
      <c r="DX615" s="88"/>
      <c r="DY615" s="88"/>
      <c r="DZ615" s="88"/>
      <c r="EA615" s="88"/>
      <c r="EB615" s="88"/>
      <c r="EC615" s="88"/>
      <c r="ED615" s="88"/>
      <c r="EE615" s="88"/>
      <c r="EF615" s="88"/>
      <c r="EG615" s="88"/>
      <c r="EH615" s="88"/>
      <c r="EI615" s="88"/>
      <c r="EJ615" s="88">
        <f t="shared" si="6602"/>
        <v>0</v>
      </c>
      <c r="EK615" s="88">
        <f t="shared" si="6603"/>
        <v>0</v>
      </c>
      <c r="EL615" s="88">
        <f t="shared" si="6604"/>
        <v>0</v>
      </c>
      <c r="EM615" s="199">
        <f t="shared" si="6526"/>
        <v>0</v>
      </c>
      <c r="EN615" s="88">
        <f t="shared" si="6527"/>
        <v>0</v>
      </c>
      <c r="EO615" s="88">
        <f t="shared" si="6528"/>
        <v>0</v>
      </c>
      <c r="EP615" s="88">
        <f t="shared" si="6529"/>
        <v>0</v>
      </c>
      <c r="EQ615" s="88">
        <f t="shared" si="6530"/>
        <v>0</v>
      </c>
      <c r="ER615" s="88">
        <f t="shared" si="6531"/>
        <v>0</v>
      </c>
      <c r="ES615" s="88">
        <f t="shared" si="6532"/>
        <v>0</v>
      </c>
      <c r="ET615" s="88">
        <f t="shared" si="6533"/>
        <v>0</v>
      </c>
      <c r="EU615" s="88">
        <f t="shared" si="6534"/>
        <v>0</v>
      </c>
      <c r="EV615" s="88">
        <f t="shared" si="6535"/>
        <v>0</v>
      </c>
      <c r="EW615" s="199">
        <f t="shared" si="6536"/>
        <v>0</v>
      </c>
      <c r="EX615" s="88">
        <f t="shared" si="6537"/>
        <v>0</v>
      </c>
      <c r="EY615" s="88">
        <f t="shared" si="6538"/>
        <v>0</v>
      </c>
      <c r="EZ615" s="88">
        <f t="shared" si="6539"/>
        <v>0</v>
      </c>
      <c r="FA615" s="88">
        <f t="shared" si="6540"/>
        <v>0</v>
      </c>
      <c r="FB615" s="88">
        <f t="shared" si="6541"/>
        <v>0</v>
      </c>
      <c r="FC615" s="88">
        <f t="shared" si="6542"/>
        <v>0</v>
      </c>
      <c r="FD615" s="88">
        <f t="shared" si="6543"/>
        <v>0</v>
      </c>
      <c r="FE615" s="88">
        <f t="shared" si="6544"/>
        <v>0</v>
      </c>
      <c r="FF615" s="88">
        <f t="shared" si="6545"/>
        <v>0</v>
      </c>
      <c r="FG615" s="199">
        <f t="shared" si="6546"/>
        <v>0</v>
      </c>
      <c r="FH615" s="88">
        <f t="shared" si="6547"/>
        <v>0</v>
      </c>
      <c r="FI615" s="88">
        <f t="shared" si="6548"/>
        <v>0</v>
      </c>
      <c r="FJ615" s="88">
        <f t="shared" si="6549"/>
        <v>0</v>
      </c>
      <c r="FK615" s="88">
        <f t="shared" si="6550"/>
        <v>0</v>
      </c>
      <c r="FL615" s="88">
        <f t="shared" si="6551"/>
        <v>0</v>
      </c>
      <c r="FM615" s="88">
        <f t="shared" si="6552"/>
        <v>0</v>
      </c>
      <c r="FN615" s="88">
        <f t="shared" si="6553"/>
        <v>0</v>
      </c>
      <c r="FO615" s="88">
        <f t="shared" si="6554"/>
        <v>0</v>
      </c>
      <c r="FP615" s="88">
        <f t="shared" si="6555"/>
        <v>0</v>
      </c>
      <c r="FQ615" s="88">
        <f t="shared" si="6556"/>
        <v>0</v>
      </c>
      <c r="FR615" s="88"/>
      <c r="FS615" s="88">
        <f t="shared" si="6557"/>
        <v>0</v>
      </c>
      <c r="FT615" s="88">
        <f t="shared" si="6558"/>
        <v>0</v>
      </c>
      <c r="FU615" s="88">
        <f t="shared" si="6559"/>
        <v>0</v>
      </c>
      <c r="FV615" s="88">
        <f t="shared" si="6560"/>
        <v>0</v>
      </c>
      <c r="FW615" s="88">
        <f t="shared" si="6561"/>
        <v>0</v>
      </c>
      <c r="FX615" s="88">
        <f t="shared" si="6562"/>
        <v>0</v>
      </c>
      <c r="FY615" s="88">
        <f t="shared" si="6563"/>
        <v>0</v>
      </c>
      <c r="FZ615" s="88">
        <f t="shared" si="6564"/>
        <v>0</v>
      </c>
      <c r="GA615" s="88">
        <f t="shared" si="6565"/>
        <v>0</v>
      </c>
      <c r="GB615" s="88">
        <f t="shared" si="6566"/>
        <v>0</v>
      </c>
      <c r="GC615" s="88">
        <f t="shared" si="6567"/>
        <v>0</v>
      </c>
      <c r="GD615" s="88">
        <f t="shared" si="6568"/>
        <v>0</v>
      </c>
      <c r="GE615" s="200">
        <f t="shared" si="6569"/>
        <v>0</v>
      </c>
      <c r="GF615" s="201">
        <f t="shared" si="6570"/>
        <v>0</v>
      </c>
      <c r="GG615" s="88"/>
      <c r="GH615" s="88"/>
      <c r="GI615" s="88"/>
      <c r="GJ615" s="88"/>
      <c r="GL615" s="202"/>
      <c r="GM615" s="202"/>
      <c r="GN615" s="203"/>
      <c r="GO615" s="204"/>
      <c r="GP615" s="216"/>
      <c r="GR615" s="206"/>
    </row>
    <row r="616" spans="1:200" s="273" customFormat="1" ht="24.95" customHeight="1" thickBot="1">
      <c r="A616" s="265">
        <v>41</v>
      </c>
      <c r="B616" s="266" t="s">
        <v>103</v>
      </c>
      <c r="C616" s="266" t="s">
        <v>91</v>
      </c>
      <c r="D616" s="265">
        <v>1</v>
      </c>
      <c r="E616" s="265"/>
      <c r="F616" s="265"/>
      <c r="G616" s="265"/>
      <c r="H616" s="265"/>
      <c r="I616" s="265"/>
      <c r="J616" s="265"/>
      <c r="K616" s="265"/>
      <c r="L616" s="277">
        <f>SUM(L617:L628)</f>
        <v>254</v>
      </c>
      <c r="M616" s="277">
        <f t="shared" ref="M616:BH616" si="6630">SUM(M617:M628)</f>
        <v>204</v>
      </c>
      <c r="N616" s="277">
        <f t="shared" si="6630"/>
        <v>0</v>
      </c>
      <c r="O616" s="277">
        <f t="shared" si="6630"/>
        <v>0</v>
      </c>
      <c r="P616" s="277">
        <f t="shared" si="6630"/>
        <v>8</v>
      </c>
      <c r="Q616" s="277">
        <f t="shared" si="6630"/>
        <v>8</v>
      </c>
      <c r="R616" s="277">
        <f t="shared" si="6630"/>
        <v>76</v>
      </c>
      <c r="S616" s="277">
        <f t="shared" si="6630"/>
        <v>76</v>
      </c>
      <c r="T616" s="277">
        <f t="shared" si="6630"/>
        <v>120</v>
      </c>
      <c r="U616" s="277">
        <f t="shared" si="6630"/>
        <v>146</v>
      </c>
      <c r="V616" s="277">
        <f t="shared" si="6630"/>
        <v>0</v>
      </c>
      <c r="W616" s="277">
        <f t="shared" si="6630"/>
        <v>0</v>
      </c>
      <c r="X616" s="277">
        <f t="shared" si="6630"/>
        <v>0</v>
      </c>
      <c r="Y616" s="277">
        <f t="shared" si="6630"/>
        <v>8</v>
      </c>
      <c r="Z616" s="277">
        <f t="shared" si="6630"/>
        <v>0</v>
      </c>
      <c r="AA616" s="277">
        <f t="shared" si="6630"/>
        <v>0</v>
      </c>
      <c r="AB616" s="277">
        <f t="shared" si="6630"/>
        <v>0</v>
      </c>
      <c r="AC616" s="277">
        <f t="shared" si="6630"/>
        <v>0</v>
      </c>
      <c r="AD616" s="277">
        <f t="shared" si="6630"/>
        <v>0</v>
      </c>
      <c r="AE616" s="277">
        <f t="shared" si="6630"/>
        <v>0</v>
      </c>
      <c r="AF616" s="277">
        <f t="shared" si="6630"/>
        <v>0</v>
      </c>
      <c r="AG616" s="277">
        <f t="shared" si="6630"/>
        <v>0</v>
      </c>
      <c r="AH616" s="277">
        <f t="shared" si="6630"/>
        <v>0</v>
      </c>
      <c r="AI616" s="277">
        <f t="shared" si="6630"/>
        <v>0</v>
      </c>
      <c r="AJ616" s="277">
        <f t="shared" si="6630"/>
        <v>0</v>
      </c>
      <c r="AK616" s="277">
        <f t="shared" si="6630"/>
        <v>0</v>
      </c>
      <c r="AL616" s="277">
        <f t="shared" si="6630"/>
        <v>0</v>
      </c>
      <c r="AM616" s="277">
        <f t="shared" si="6630"/>
        <v>0</v>
      </c>
      <c r="AN616" s="277">
        <f t="shared" si="6630"/>
        <v>0</v>
      </c>
      <c r="AO616" s="277">
        <f t="shared" si="6630"/>
        <v>0</v>
      </c>
      <c r="AP616" s="277">
        <f t="shared" si="6630"/>
        <v>0</v>
      </c>
      <c r="AQ616" s="277">
        <f t="shared" si="6630"/>
        <v>0</v>
      </c>
      <c r="AR616" s="277">
        <f t="shared" si="6630"/>
        <v>6</v>
      </c>
      <c r="AS616" s="277">
        <f t="shared" si="6630"/>
        <v>36</v>
      </c>
      <c r="AT616" s="277">
        <f t="shared" si="6630"/>
        <v>0</v>
      </c>
      <c r="AU616" s="277">
        <f t="shared" si="6630"/>
        <v>0</v>
      </c>
      <c r="AV616" s="277">
        <f t="shared" si="6630"/>
        <v>0</v>
      </c>
      <c r="AW616" s="277">
        <f t="shared" si="6630"/>
        <v>0</v>
      </c>
      <c r="AX616" s="277">
        <f t="shared" si="6630"/>
        <v>0</v>
      </c>
      <c r="AY616" s="277">
        <f t="shared" si="6630"/>
        <v>0</v>
      </c>
      <c r="AZ616" s="277">
        <f t="shared" si="6630"/>
        <v>0</v>
      </c>
      <c r="BA616" s="277">
        <f t="shared" si="6630"/>
        <v>0</v>
      </c>
      <c r="BB616" s="277">
        <f t="shared" si="6630"/>
        <v>0</v>
      </c>
      <c r="BC616" s="277">
        <f t="shared" si="6630"/>
        <v>0</v>
      </c>
      <c r="BD616" s="277">
        <f t="shared" si="6630"/>
        <v>0</v>
      </c>
      <c r="BE616" s="277">
        <f t="shared" si="6630"/>
        <v>0</v>
      </c>
      <c r="BF616" s="277">
        <f t="shared" si="6630"/>
        <v>0</v>
      </c>
      <c r="BG616" s="277">
        <f>SUM(BG617:BG628)</f>
        <v>274</v>
      </c>
      <c r="BH616" s="277">
        <f t="shared" si="6630"/>
        <v>266</v>
      </c>
      <c r="BI616" s="265"/>
      <c r="BJ616" s="265"/>
      <c r="BK616" s="265"/>
      <c r="BL616" s="265"/>
      <c r="BM616" s="265">
        <v>41</v>
      </c>
      <c r="BN616" s="266" t="s">
        <v>103</v>
      </c>
      <c r="BO616" s="266" t="s">
        <v>91</v>
      </c>
      <c r="BP616" s="265">
        <v>1</v>
      </c>
      <c r="BQ616" s="265"/>
      <c r="BR616" s="265"/>
      <c r="BS616" s="265"/>
      <c r="BT616" s="265"/>
      <c r="BU616" s="265"/>
      <c r="BV616" s="265"/>
      <c r="BW616" s="265"/>
      <c r="BX616" s="277">
        <f>SUM(BX617:BX628)</f>
        <v>532</v>
      </c>
      <c r="BY616" s="277">
        <f t="shared" ref="BY616:DT616" si="6631">SUM(BY617:BY628)</f>
        <v>420</v>
      </c>
      <c r="BZ616" s="277">
        <f t="shared" si="6631"/>
        <v>0</v>
      </c>
      <c r="CA616" s="277">
        <f t="shared" si="6631"/>
        <v>0</v>
      </c>
      <c r="CB616" s="277">
        <f t="shared" si="6631"/>
        <v>8</v>
      </c>
      <c r="CC616" s="277">
        <f t="shared" si="6631"/>
        <v>8</v>
      </c>
      <c r="CD616" s="277">
        <f t="shared" si="6631"/>
        <v>164</v>
      </c>
      <c r="CE616" s="277">
        <f t="shared" si="6631"/>
        <v>164</v>
      </c>
      <c r="CF616" s="277">
        <f t="shared" si="6631"/>
        <v>248</v>
      </c>
      <c r="CG616" s="277">
        <f t="shared" si="6631"/>
        <v>248</v>
      </c>
      <c r="CH616" s="277">
        <f t="shared" si="6631"/>
        <v>0</v>
      </c>
      <c r="CI616" s="277">
        <f t="shared" si="6631"/>
        <v>0</v>
      </c>
      <c r="CJ616" s="277">
        <f t="shared" si="6631"/>
        <v>6</v>
      </c>
      <c r="CK616" s="277">
        <f t="shared" si="6631"/>
        <v>8</v>
      </c>
      <c r="CL616" s="277">
        <f t="shared" si="6631"/>
        <v>0</v>
      </c>
      <c r="CM616" s="277">
        <f t="shared" si="6631"/>
        <v>0</v>
      </c>
      <c r="CN616" s="277">
        <f t="shared" si="6631"/>
        <v>0</v>
      </c>
      <c r="CO616" s="277">
        <f t="shared" si="6631"/>
        <v>0</v>
      </c>
      <c r="CP616" s="277">
        <f t="shared" si="6631"/>
        <v>0</v>
      </c>
      <c r="CQ616" s="277">
        <f t="shared" si="6631"/>
        <v>0</v>
      </c>
      <c r="CR616" s="277">
        <f t="shared" si="6631"/>
        <v>0</v>
      </c>
      <c r="CS616" s="277">
        <f t="shared" si="6631"/>
        <v>0</v>
      </c>
      <c r="CT616" s="277">
        <f t="shared" si="6631"/>
        <v>0</v>
      </c>
      <c r="CU616" s="277">
        <f t="shared" si="6631"/>
        <v>0</v>
      </c>
      <c r="CV616" s="277">
        <f t="shared" si="6631"/>
        <v>0</v>
      </c>
      <c r="CW616" s="277">
        <f t="shared" si="6631"/>
        <v>0</v>
      </c>
      <c r="CX616" s="277">
        <f t="shared" si="6631"/>
        <v>0</v>
      </c>
      <c r="CY616" s="277">
        <f t="shared" si="6631"/>
        <v>0</v>
      </c>
      <c r="CZ616" s="277">
        <f t="shared" si="6631"/>
        <v>0</v>
      </c>
      <c r="DA616" s="277">
        <f t="shared" si="6631"/>
        <v>0</v>
      </c>
      <c r="DB616" s="277">
        <f t="shared" si="6631"/>
        <v>0</v>
      </c>
      <c r="DC616" s="277">
        <f t="shared" si="6631"/>
        <v>0</v>
      </c>
      <c r="DD616" s="277">
        <f t="shared" si="6631"/>
        <v>5</v>
      </c>
      <c r="DE616" s="277">
        <f t="shared" si="6631"/>
        <v>30</v>
      </c>
      <c r="DF616" s="277">
        <f t="shared" si="6631"/>
        <v>0</v>
      </c>
      <c r="DG616" s="277">
        <f t="shared" si="6631"/>
        <v>0</v>
      </c>
      <c r="DH616" s="277">
        <f t="shared" si="6631"/>
        <v>0</v>
      </c>
      <c r="DI616" s="277">
        <f t="shared" si="6631"/>
        <v>0</v>
      </c>
      <c r="DJ616" s="277">
        <f t="shared" si="6631"/>
        <v>3</v>
      </c>
      <c r="DK616" s="277">
        <f t="shared" si="6631"/>
        <v>24</v>
      </c>
      <c r="DL616" s="277">
        <f t="shared" si="6631"/>
        <v>0</v>
      </c>
      <c r="DM616" s="277">
        <f t="shared" si="6631"/>
        <v>0</v>
      </c>
      <c r="DN616" s="277">
        <f t="shared" si="6631"/>
        <v>0</v>
      </c>
      <c r="DO616" s="277">
        <f t="shared" si="6631"/>
        <v>0</v>
      </c>
      <c r="DP616" s="277">
        <f t="shared" si="6631"/>
        <v>0</v>
      </c>
      <c r="DQ616" s="277">
        <f t="shared" si="6631"/>
        <v>0</v>
      </c>
      <c r="DR616" s="277">
        <f t="shared" si="6631"/>
        <v>0</v>
      </c>
      <c r="DS616" s="277">
        <f t="shared" si="6631"/>
        <v>488</v>
      </c>
      <c r="DT616" s="277">
        <f t="shared" si="6631"/>
        <v>480</v>
      </c>
      <c r="DU616" s="265"/>
      <c r="DV616" s="265"/>
      <c r="DW616" s="265"/>
      <c r="DX616" s="265"/>
      <c r="DY616" s="265">
        <v>41</v>
      </c>
      <c r="DZ616" s="266" t="s">
        <v>103</v>
      </c>
      <c r="EA616" s="266" t="s">
        <v>91</v>
      </c>
      <c r="EB616" s="265">
        <v>1</v>
      </c>
      <c r="EC616" s="265"/>
      <c r="ED616" s="265"/>
      <c r="EE616" s="265"/>
      <c r="EF616" s="265"/>
      <c r="EG616" s="265"/>
      <c r="EH616" s="265"/>
      <c r="EI616" s="265"/>
      <c r="EJ616" s="265">
        <f t="shared" ref="EJ616:EK616" si="6632">SUM(EJ617:EJ628)</f>
        <v>786</v>
      </c>
      <c r="EK616" s="265">
        <f t="shared" si="6632"/>
        <v>624</v>
      </c>
      <c r="EL616" s="265">
        <f t="shared" ref="EL616:FA616" si="6633">SUM(EL617:EL628)</f>
        <v>0</v>
      </c>
      <c r="EM616" s="265">
        <f t="shared" si="6633"/>
        <v>0</v>
      </c>
      <c r="EN616" s="265">
        <f t="shared" si="6633"/>
        <v>16</v>
      </c>
      <c r="EO616" s="265">
        <f>SUM(EO617:EO628)</f>
        <v>16</v>
      </c>
      <c r="EP616" s="265">
        <f t="shared" si="6633"/>
        <v>240</v>
      </c>
      <c r="EQ616" s="265">
        <f t="shared" si="6633"/>
        <v>240</v>
      </c>
      <c r="ER616" s="265">
        <f t="shared" si="6633"/>
        <v>368</v>
      </c>
      <c r="ES616" s="265">
        <f t="shared" si="6633"/>
        <v>394</v>
      </c>
      <c r="ET616" s="265">
        <f t="shared" si="6633"/>
        <v>0</v>
      </c>
      <c r="EU616" s="265">
        <f t="shared" si="6633"/>
        <v>0</v>
      </c>
      <c r="EV616" s="265">
        <f t="shared" si="6633"/>
        <v>6</v>
      </c>
      <c r="EW616" s="268">
        <f t="shared" si="6633"/>
        <v>16</v>
      </c>
      <c r="EX616" s="265">
        <f t="shared" si="6633"/>
        <v>0</v>
      </c>
      <c r="EY616" s="265">
        <f t="shared" si="6633"/>
        <v>0</v>
      </c>
      <c r="EZ616" s="265">
        <f t="shared" si="6633"/>
        <v>0</v>
      </c>
      <c r="FA616" s="265">
        <f t="shared" si="6633"/>
        <v>0</v>
      </c>
      <c r="FB616" s="265">
        <f t="shared" ref="FB616:FQ616" si="6634">SUM(FB617:FB628)</f>
        <v>0</v>
      </c>
      <c r="FC616" s="265">
        <f t="shared" si="6634"/>
        <v>0</v>
      </c>
      <c r="FD616" s="265">
        <f t="shared" si="6634"/>
        <v>0</v>
      </c>
      <c r="FE616" s="265">
        <f t="shared" si="6634"/>
        <v>0</v>
      </c>
      <c r="FF616" s="265">
        <f t="shared" si="6634"/>
        <v>0</v>
      </c>
      <c r="FG616" s="268">
        <f t="shared" si="6634"/>
        <v>0</v>
      </c>
      <c r="FH616" s="265">
        <f t="shared" si="6634"/>
        <v>0</v>
      </c>
      <c r="FI616" s="268">
        <f t="shared" si="6634"/>
        <v>0</v>
      </c>
      <c r="FJ616" s="265">
        <f t="shared" si="6634"/>
        <v>0</v>
      </c>
      <c r="FK616" s="265">
        <f t="shared" si="6634"/>
        <v>0</v>
      </c>
      <c r="FL616" s="265">
        <f t="shared" si="6634"/>
        <v>0</v>
      </c>
      <c r="FM616" s="265">
        <f t="shared" si="6634"/>
        <v>0</v>
      </c>
      <c r="FN616" s="265">
        <f t="shared" si="6634"/>
        <v>0</v>
      </c>
      <c r="FO616" s="265">
        <f t="shared" si="6634"/>
        <v>0</v>
      </c>
      <c r="FP616" s="265">
        <f t="shared" si="6634"/>
        <v>11</v>
      </c>
      <c r="FQ616" s="265">
        <f t="shared" si="6634"/>
        <v>66</v>
      </c>
      <c r="FR616" s="265"/>
      <c r="FS616" s="265">
        <f t="shared" ref="FS616:GF616" si="6635">SUM(FS617:FS628)</f>
        <v>0</v>
      </c>
      <c r="FT616" s="265">
        <f t="shared" si="6635"/>
        <v>0</v>
      </c>
      <c r="FU616" s="265">
        <f t="shared" si="6635"/>
        <v>0</v>
      </c>
      <c r="FV616" s="265">
        <f t="shared" si="6635"/>
        <v>3</v>
      </c>
      <c r="FW616" s="265">
        <f t="shared" si="6635"/>
        <v>24</v>
      </c>
      <c r="FX616" s="265">
        <f t="shared" si="6635"/>
        <v>0</v>
      </c>
      <c r="FY616" s="265">
        <f t="shared" si="6635"/>
        <v>0</v>
      </c>
      <c r="FZ616" s="265">
        <f t="shared" si="6635"/>
        <v>0</v>
      </c>
      <c r="GA616" s="265">
        <f t="shared" si="6635"/>
        <v>0</v>
      </c>
      <c r="GB616" s="265">
        <f t="shared" si="6635"/>
        <v>0</v>
      </c>
      <c r="GC616" s="265">
        <f t="shared" si="6635"/>
        <v>0</v>
      </c>
      <c r="GD616" s="265">
        <f t="shared" si="6635"/>
        <v>0</v>
      </c>
      <c r="GE616" s="271">
        <f t="shared" si="6635"/>
        <v>762</v>
      </c>
      <c r="GF616" s="272">
        <f t="shared" si="6635"/>
        <v>746</v>
      </c>
      <c r="GG616" s="265"/>
      <c r="GH616" s="265"/>
      <c r="GI616" s="265"/>
      <c r="GJ616" s="265"/>
      <c r="GL616" s="274"/>
      <c r="GM616" s="274"/>
      <c r="GN616" s="278"/>
      <c r="GO616" s="278"/>
      <c r="GP616" s="279"/>
      <c r="GR616" s="276"/>
    </row>
    <row r="617" spans="1:200" s="6" customFormat="1" ht="31.5" hidden="1" customHeight="1">
      <c r="A617" s="80"/>
      <c r="B617" s="254" t="s">
        <v>110</v>
      </c>
      <c r="C617" s="228" t="s">
        <v>147</v>
      </c>
      <c r="D617" s="228" t="s">
        <v>112</v>
      </c>
      <c r="E617" s="228" t="s">
        <v>148</v>
      </c>
      <c r="F617" s="228">
        <v>326</v>
      </c>
      <c r="G617" s="228">
        <v>5</v>
      </c>
      <c r="H617" s="228">
        <f>23+22+21</f>
        <v>66</v>
      </c>
      <c r="I617" s="228">
        <v>1</v>
      </c>
      <c r="J617" s="228">
        <v>1</v>
      </c>
      <c r="K617" s="228">
        <v>1</v>
      </c>
      <c r="L617" s="256">
        <v>44</v>
      </c>
      <c r="M617" s="229">
        <f t="shared" ref="M617:M620" si="6636">SUM(N617+P617+R617+T617+V617)</f>
        <v>44</v>
      </c>
      <c r="N617" s="230"/>
      <c r="O617" s="231">
        <f t="shared" ref="O617:O619" si="6637">SUM(N617)*I617</f>
        <v>0</v>
      </c>
      <c r="P617" s="230"/>
      <c r="Q617" s="231">
        <f t="shared" ref="Q617:Q620" si="6638">J617*P617</f>
        <v>0</v>
      </c>
      <c r="R617" s="230">
        <v>38</v>
      </c>
      <c r="S617" s="231">
        <f t="shared" ref="S617:S619" si="6639">SUM(R617)*J617</f>
        <v>38</v>
      </c>
      <c r="T617" s="230">
        <v>6</v>
      </c>
      <c r="U617" s="231">
        <f t="shared" ref="U617:U619" si="6640">SUM(T617)*K617</f>
        <v>6</v>
      </c>
      <c r="V617" s="230"/>
      <c r="W617" s="231">
        <f t="shared" ref="W617:W619" si="6641">SUM(V617)*J617*5</f>
        <v>0</v>
      </c>
      <c r="X617" s="232">
        <f t="shared" ref="X617:X619" si="6642">SUM(K617*AX617*2+K617*AZ617*2)</f>
        <v>0</v>
      </c>
      <c r="Y617" s="232">
        <v>2</v>
      </c>
      <c r="Z617" s="230"/>
      <c r="AA617" s="231"/>
      <c r="AB617" s="230"/>
      <c r="AC617" s="232">
        <f t="shared" ref="AC617:AC619" si="6643">SUM(AB617)*3*H617/5</f>
        <v>0</v>
      </c>
      <c r="AD617" s="230"/>
      <c r="AE617" s="233">
        <f t="shared" ref="AE617:AE621" si="6644">SUM(AD617*H617*(30+4))</f>
        <v>0</v>
      </c>
      <c r="AF617" s="230"/>
      <c r="AG617" s="234">
        <f t="shared" ref="AG617:AG622" si="6645">SUM(AF617*H617*3)</f>
        <v>0</v>
      </c>
      <c r="AH617" s="230"/>
      <c r="AI617" s="232">
        <f t="shared" ref="AI617:AI622" si="6646">SUM(AH617*H617/3)</f>
        <v>0</v>
      </c>
      <c r="AJ617" s="230"/>
      <c r="AK617" s="232">
        <f t="shared" ref="AK617" si="6647">SUM(AJ617*H617*2/3)</f>
        <v>0</v>
      </c>
      <c r="AL617" s="230"/>
      <c r="AM617" s="231">
        <f t="shared" ref="AM617" si="6648">SUM(AL617*H617)</f>
        <v>0</v>
      </c>
      <c r="AN617" s="230"/>
      <c r="AO617" s="231">
        <f t="shared" ref="AO617" si="6649">SUM(AN617*J617)</f>
        <v>0</v>
      </c>
      <c r="AP617" s="230"/>
      <c r="AQ617" s="232">
        <f t="shared" ref="AQ617:AQ622" si="6650">SUM(AP617*H617*2)</f>
        <v>0</v>
      </c>
      <c r="AR617" s="230">
        <v>1</v>
      </c>
      <c r="AS617" s="232">
        <f>AR617*K617*6</f>
        <v>6</v>
      </c>
      <c r="AT617" s="230"/>
      <c r="AU617" s="232">
        <f t="shared" ref="AU617:AU622" si="6651">AT617*H617/3</f>
        <v>0</v>
      </c>
      <c r="AV617" s="230"/>
      <c r="AW617" s="234">
        <f t="shared" ref="AW617:AW622" si="6652">SUM(AV617*H617/3)</f>
        <v>0</v>
      </c>
      <c r="AX617" s="230"/>
      <c r="AY617" s="232">
        <f t="shared" ref="AY617:AY621" si="6653">SUM(J617*AX617*8*2)</f>
        <v>0</v>
      </c>
      <c r="AZ617" s="230"/>
      <c r="BA617" s="232">
        <f t="shared" ref="BA617:BA621" si="6654">SUM(AZ617*K617*5*6)</f>
        <v>0</v>
      </c>
      <c r="BB617" s="230"/>
      <c r="BC617" s="232">
        <f t="shared" ref="BC617:BC621" si="6655">SUM(BB617*K617*4*6)</f>
        <v>0</v>
      </c>
      <c r="BD617" s="230"/>
      <c r="BE617" s="234">
        <f t="shared" ref="BE617:BE619" si="6656">SUM(BD617*50)</f>
        <v>0</v>
      </c>
      <c r="BF617" s="234"/>
      <c r="BG617" s="234">
        <f t="shared" ref="BG617:BG628" si="6657">SUM(AO617+BE617+BC617+BA617+AY617+AW617+AS617+AQ617+AK617+AM617+AI617+AG617+AE617+AC617+AA617+Y617+X617+W617+U617+Q617+O617+S617+AU617)</f>
        <v>52</v>
      </c>
      <c r="BH617" s="234">
        <f t="shared" ref="BH617:BH628" si="6658">SUM(O617+Q617+U617+W617+X617+AS617+AW617+AY617+BA617+BC617+S617+AQ617)</f>
        <v>50</v>
      </c>
      <c r="BI617" s="227"/>
      <c r="BJ617" s="227"/>
      <c r="BK617" s="227"/>
      <c r="BL617" s="227"/>
      <c r="BM617" s="80"/>
      <c r="BN617" s="227" t="s">
        <v>110</v>
      </c>
      <c r="BO617" s="228" t="s">
        <v>147</v>
      </c>
      <c r="BP617" s="228" t="s">
        <v>112</v>
      </c>
      <c r="BQ617" s="228" t="s">
        <v>148</v>
      </c>
      <c r="BR617" s="228">
        <v>326</v>
      </c>
      <c r="BS617" s="228">
        <v>6</v>
      </c>
      <c r="BT617" s="228">
        <f>23+22+21</f>
        <v>66</v>
      </c>
      <c r="BU617" s="228">
        <v>1</v>
      </c>
      <c r="BV617" s="228">
        <v>1</v>
      </c>
      <c r="BW617" s="228">
        <v>1</v>
      </c>
      <c r="BX617" s="256">
        <v>70</v>
      </c>
      <c r="BY617" s="229">
        <f t="shared" ref="BY617:BY622" si="6659">SUM(BZ617+CB617+CD617+CF617+CH617)</f>
        <v>70</v>
      </c>
      <c r="BZ617" s="230"/>
      <c r="CA617" s="231">
        <f t="shared" ref="CA617" si="6660">SUM(BZ617)*BU617</f>
        <v>0</v>
      </c>
      <c r="CB617" s="230"/>
      <c r="CC617" s="231">
        <f t="shared" ref="CC617:CC622" si="6661">BV617*CB617</f>
        <v>0</v>
      </c>
      <c r="CD617" s="230">
        <v>52</v>
      </c>
      <c r="CE617" s="231">
        <f t="shared" ref="CE617" si="6662">SUM(CD617)*BV617</f>
        <v>52</v>
      </c>
      <c r="CF617" s="230">
        <v>18</v>
      </c>
      <c r="CG617" s="231">
        <f t="shared" ref="CG617:CG619" si="6663">SUM(CF617)*BW617</f>
        <v>18</v>
      </c>
      <c r="CH617" s="230"/>
      <c r="CI617" s="231">
        <f t="shared" ref="CI617:CI624" si="6664">SUM(CH617)*BV617*5</f>
        <v>0</v>
      </c>
      <c r="CJ617" s="232">
        <f t="shared" ref="CJ617" si="6665">SUM(BW617*DJ617*2+BW617*DL617*2)</f>
        <v>0</v>
      </c>
      <c r="CK617" s="232">
        <v>2</v>
      </c>
      <c r="CL617" s="230"/>
      <c r="CM617" s="231"/>
      <c r="CN617" s="230"/>
      <c r="CO617" s="232">
        <f t="shared" ref="CO617" si="6666">SUM(CN617)*3*BT617/5</f>
        <v>0</v>
      </c>
      <c r="CP617" s="230"/>
      <c r="CQ617" s="233">
        <f t="shared" ref="CQ617" si="6667">SUM(CP617*BT617*(30+4))</f>
        <v>0</v>
      </c>
      <c r="CR617" s="230"/>
      <c r="CS617" s="234">
        <f t="shared" ref="CS617" si="6668">SUM(CR617*BT617*3)</f>
        <v>0</v>
      </c>
      <c r="CT617" s="230"/>
      <c r="CU617" s="232">
        <f t="shared" ref="CU617" si="6669">SUM(CT617*BT617/3)</f>
        <v>0</v>
      </c>
      <c r="CV617" s="230"/>
      <c r="CW617" s="232">
        <f t="shared" ref="CW617" si="6670">SUM(CV617*BT617*2/3)</f>
        <v>0</v>
      </c>
      <c r="CX617" s="230"/>
      <c r="CY617" s="231">
        <f t="shared" ref="CY617" si="6671">SUM(CX617*BT617)</f>
        <v>0</v>
      </c>
      <c r="CZ617" s="230"/>
      <c r="DA617" s="231">
        <f t="shared" ref="DA617" si="6672">SUM(CZ617*BV617)</f>
        <v>0</v>
      </c>
      <c r="DB617" s="230"/>
      <c r="DC617" s="232">
        <f t="shared" ref="DC617" si="6673">SUM(DB617*BT617*2)</f>
        <v>0</v>
      </c>
      <c r="DD617" s="230">
        <v>1</v>
      </c>
      <c r="DE617" s="232">
        <f>DD617*BW617*6</f>
        <v>6</v>
      </c>
      <c r="DF617" s="230"/>
      <c r="DG617" s="232">
        <f t="shared" ref="DG617:DG624" si="6674">DF617*BT617/3</f>
        <v>0</v>
      </c>
      <c r="DH617" s="230"/>
      <c r="DI617" s="234">
        <f t="shared" ref="DI617" si="6675">SUM(DH617*BT617/3)</f>
        <v>0</v>
      </c>
      <c r="DJ617" s="230"/>
      <c r="DK617" s="232">
        <f t="shared" ref="DK617:DK618" si="6676">SUM(BV617*DJ617*8*2)</f>
        <v>0</v>
      </c>
      <c r="DL617" s="230"/>
      <c r="DM617" s="232">
        <f t="shared" ref="DM617" si="6677">SUM(DL617*BW617*5*6)</f>
        <v>0</v>
      </c>
      <c r="DN617" s="230"/>
      <c r="DO617" s="232">
        <f t="shared" ref="DO617" si="6678">SUM(DN617*BW617*4*6)</f>
        <v>0</v>
      </c>
      <c r="DP617" s="230"/>
      <c r="DQ617" s="234">
        <f t="shared" ref="DQ617" si="6679">SUM(DP617*50)</f>
        <v>0</v>
      </c>
      <c r="DR617" s="234"/>
      <c r="DS617" s="234">
        <f t="shared" ref="DS617:DS628" si="6680">SUM(DA617+DQ617+DO617+DM617+DK617+DI617+DE617+DC617+CW617+CY617+CU617+CS617+CQ617+CO617+CM617+CK617+CJ617+CI617+CG617+CC617+CA617+CE617+DG617)</f>
        <v>78</v>
      </c>
      <c r="DT617" s="234">
        <f t="shared" ref="DT617:DT628" si="6681">SUM(CA617+CC617+CG617+CI617+CJ617+DE617+DI617+DK617+DM617+DO617+CE617+DC617)</f>
        <v>76</v>
      </c>
      <c r="DU617" s="249"/>
      <c r="DV617" s="80"/>
      <c r="DW617" s="80"/>
      <c r="DX617" s="80"/>
      <c r="DY617" s="80"/>
      <c r="DZ617" s="234"/>
      <c r="EA617" s="236"/>
      <c r="EB617" s="236"/>
      <c r="EC617" s="227"/>
      <c r="ED617" s="227"/>
      <c r="EE617" s="234"/>
      <c r="EF617" s="234"/>
      <c r="EG617" s="227"/>
      <c r="EH617" s="227"/>
      <c r="EI617" s="227"/>
      <c r="EJ617" s="80">
        <f t="shared" ref="EJ617:EJ628" si="6682">SUM(L617+BX617)</f>
        <v>114</v>
      </c>
      <c r="EK617" s="80">
        <f t="shared" ref="EK617:EK628" si="6683">SUM(M617+BY617)</f>
        <v>114</v>
      </c>
      <c r="EL617" s="80">
        <f t="shared" ref="EL617:EL628" si="6684">SUM(N617+BZ617)</f>
        <v>0</v>
      </c>
      <c r="EM617" s="237">
        <f t="shared" ref="EM617:EM628" si="6685">SUM(O617+CA617)</f>
        <v>0</v>
      </c>
      <c r="EN617" s="80">
        <f t="shared" ref="EN617:EN628" si="6686">SUM(P617+CB617)</f>
        <v>0</v>
      </c>
      <c r="EO617" s="80">
        <f t="shared" ref="EO617:EO628" si="6687">SUM(Q617+CC617)</f>
        <v>0</v>
      </c>
      <c r="EP617" s="80">
        <f t="shared" ref="EP617:EP628" si="6688">SUM(R617+CD617)</f>
        <v>90</v>
      </c>
      <c r="EQ617" s="80">
        <f t="shared" ref="EQ617:EQ628" si="6689">SUM(S617+CE617)</f>
        <v>90</v>
      </c>
      <c r="ER617" s="80">
        <f t="shared" ref="ER617:ER628" si="6690">SUM(T617+CF617)</f>
        <v>24</v>
      </c>
      <c r="ES617" s="80">
        <f t="shared" ref="ES617:ES628" si="6691">SUM(U617+CG617)</f>
        <v>24</v>
      </c>
      <c r="ET617" s="80">
        <f t="shared" ref="ET617:ET628" si="6692">SUM(V617+CH617)</f>
        <v>0</v>
      </c>
      <c r="EU617" s="80">
        <f t="shared" ref="EU617:EU628" si="6693">SUM(W617+CI617)</f>
        <v>0</v>
      </c>
      <c r="EV617" s="80">
        <f t="shared" ref="EV617:EV628" si="6694">SUM(X617+CJ617)</f>
        <v>0</v>
      </c>
      <c r="EW617" s="237">
        <f t="shared" ref="EW617:EW628" si="6695">SUM(Y617+CK617)</f>
        <v>4</v>
      </c>
      <c r="EX617" s="80">
        <f t="shared" ref="EX617:EX628" si="6696">SUM(Z617+CL617)</f>
        <v>0</v>
      </c>
      <c r="EY617" s="80">
        <f t="shared" ref="EY617:EY628" si="6697">SUM(AA617+CM617)</f>
        <v>0</v>
      </c>
      <c r="EZ617" s="80">
        <f t="shared" ref="EZ617:EZ628" si="6698">SUM(AB617+CN617)</f>
        <v>0</v>
      </c>
      <c r="FA617" s="80">
        <f t="shared" ref="FA617:FA628" si="6699">SUM(AC617+CO617)</f>
        <v>0</v>
      </c>
      <c r="FB617" s="80">
        <f t="shared" ref="FB617:FB628" si="6700">SUM(AD617+CP617)</f>
        <v>0</v>
      </c>
      <c r="FC617" s="80">
        <f t="shared" ref="FC617:FC628" si="6701">SUM(AE617+CQ617)</f>
        <v>0</v>
      </c>
      <c r="FD617" s="80">
        <f t="shared" ref="FD617:FD628" si="6702">SUM(AF617+CR617)</f>
        <v>0</v>
      </c>
      <c r="FE617" s="80">
        <f t="shared" ref="FE617:FE628" si="6703">SUM(AG617+CS617)</f>
        <v>0</v>
      </c>
      <c r="FF617" s="80">
        <f t="shared" ref="FF617:FF628" si="6704">SUM(AH617+CT617)</f>
        <v>0</v>
      </c>
      <c r="FG617" s="237">
        <f t="shared" ref="FG617:FG628" si="6705">SUM(AI617+CU617)</f>
        <v>0</v>
      </c>
      <c r="FH617" s="80">
        <f t="shared" ref="FH617:FH628" si="6706">SUM(AJ617+CV617)</f>
        <v>0</v>
      </c>
      <c r="FI617" s="80">
        <f t="shared" ref="FI617:FI628" si="6707">SUM(AK617+CW617)</f>
        <v>0</v>
      </c>
      <c r="FJ617" s="80">
        <f t="shared" ref="FJ617:FJ628" si="6708">SUM(AL617+CX617)</f>
        <v>0</v>
      </c>
      <c r="FK617" s="80">
        <f t="shared" ref="FK617:FK628" si="6709">SUM(AM617+CY617)</f>
        <v>0</v>
      </c>
      <c r="FL617" s="80">
        <f t="shared" ref="FL617:FL628" si="6710">SUM(AN617+CZ617)</f>
        <v>0</v>
      </c>
      <c r="FM617" s="80">
        <f t="shared" ref="FM617:FM628" si="6711">SUM(AO617+DA617)</f>
        <v>0</v>
      </c>
      <c r="FN617" s="80">
        <f t="shared" ref="FN617:FN628" si="6712">SUM(AP617+DB617)</f>
        <v>0</v>
      </c>
      <c r="FO617" s="80">
        <f t="shared" ref="FO617:FO628" si="6713">SUM(AQ617+DC617)</f>
        <v>0</v>
      </c>
      <c r="FP617" s="80">
        <f t="shared" ref="FP617:FP628" si="6714">SUM(AR617+DD617)</f>
        <v>2</v>
      </c>
      <c r="FQ617" s="80">
        <f t="shared" ref="FQ617:FQ628" si="6715">SUM(AS617+DE617)</f>
        <v>12</v>
      </c>
      <c r="FR617" s="80"/>
      <c r="FS617" s="80">
        <f t="shared" ref="FS617:FS628" si="6716">SUM(AU617+DG617)</f>
        <v>0</v>
      </c>
      <c r="FT617" s="80">
        <f t="shared" ref="FT617:FT628" si="6717">SUM(AV617+DH617)</f>
        <v>0</v>
      </c>
      <c r="FU617" s="80">
        <f t="shared" ref="FU617:FU628" si="6718">SUM(AW617+DI617)</f>
        <v>0</v>
      </c>
      <c r="FV617" s="80">
        <f t="shared" ref="FV617:FV628" si="6719">SUM(AX617+DJ617)</f>
        <v>0</v>
      </c>
      <c r="FW617" s="80">
        <f t="shared" ref="FW617:FW628" si="6720">SUM(AY617+DK617)</f>
        <v>0</v>
      </c>
      <c r="FX617" s="80">
        <f t="shared" ref="FX617:FX628" si="6721">SUM(AZ617+DL617)</f>
        <v>0</v>
      </c>
      <c r="FY617" s="80">
        <f t="shared" ref="FY617:FY628" si="6722">SUM(BA617+DM617)</f>
        <v>0</v>
      </c>
      <c r="FZ617" s="80">
        <f t="shared" ref="FZ617:FZ628" si="6723">SUM(BB617+DN617)</f>
        <v>0</v>
      </c>
      <c r="GA617" s="80">
        <f t="shared" ref="GA617:GA628" si="6724">SUM(BC617+DO617)</f>
        <v>0</v>
      </c>
      <c r="GB617" s="80">
        <f t="shared" ref="GB617:GB628" si="6725">SUM(BD617+DP617)</f>
        <v>0</v>
      </c>
      <c r="GC617" s="80">
        <f t="shared" ref="GC617:GC628" si="6726">SUM(BE617+DQ617)</f>
        <v>0</v>
      </c>
      <c r="GD617" s="80">
        <f t="shared" ref="GD617:GD628" si="6727">SUM(BF617+DR617)</f>
        <v>0</v>
      </c>
      <c r="GE617" s="238">
        <f t="shared" ref="GE617:GE628" si="6728">SUM(BG617+DS617)</f>
        <v>130</v>
      </c>
      <c r="GF617" s="239">
        <f t="shared" ref="GF617:GF628" si="6729">SUM(BH617+DT617)</f>
        <v>126</v>
      </c>
      <c r="GG617" s="80"/>
      <c r="GH617" s="80"/>
      <c r="GI617" s="80"/>
      <c r="GJ617" s="80"/>
      <c r="GL617" s="240"/>
      <c r="GM617" s="240"/>
      <c r="GN617" s="241"/>
      <c r="GO617" s="242"/>
      <c r="GP617" s="247"/>
      <c r="GR617" s="244"/>
    </row>
    <row r="618" spans="1:200" s="2" customFormat="1" ht="24.95" hidden="1" customHeight="1">
      <c r="A618" s="31"/>
      <c r="B618" s="102" t="s">
        <v>110</v>
      </c>
      <c r="C618" s="45" t="s">
        <v>147</v>
      </c>
      <c r="D618" s="45" t="s">
        <v>112</v>
      </c>
      <c r="E618" s="45" t="s">
        <v>148</v>
      </c>
      <c r="F618" s="45">
        <v>430</v>
      </c>
      <c r="G618" s="45">
        <v>7</v>
      </c>
      <c r="H618" s="45">
        <v>72</v>
      </c>
      <c r="I618" s="45">
        <v>1</v>
      </c>
      <c r="J618" s="45">
        <v>1</v>
      </c>
      <c r="K618" s="45">
        <v>1</v>
      </c>
      <c r="L618" s="44">
        <v>44</v>
      </c>
      <c r="M618" s="99">
        <f t="shared" si="6636"/>
        <v>44</v>
      </c>
      <c r="N618" s="62"/>
      <c r="O618" s="58">
        <f t="shared" si="6637"/>
        <v>0</v>
      </c>
      <c r="P618" s="62"/>
      <c r="Q618" s="58">
        <f t="shared" si="6638"/>
        <v>0</v>
      </c>
      <c r="R618" s="62">
        <v>38</v>
      </c>
      <c r="S618" s="58">
        <f t="shared" si="6639"/>
        <v>38</v>
      </c>
      <c r="T618" s="62">
        <v>6</v>
      </c>
      <c r="U618" s="58">
        <f t="shared" si="6640"/>
        <v>6</v>
      </c>
      <c r="V618" s="62"/>
      <c r="W618" s="58">
        <f t="shared" si="6641"/>
        <v>0</v>
      </c>
      <c r="X618" s="51">
        <f t="shared" si="6642"/>
        <v>0</v>
      </c>
      <c r="Y618" s="51">
        <v>2</v>
      </c>
      <c r="Z618" s="62"/>
      <c r="AA618" s="58"/>
      <c r="AB618" s="62"/>
      <c r="AC618" s="51">
        <f t="shared" si="6643"/>
        <v>0</v>
      </c>
      <c r="AD618" s="62"/>
      <c r="AE618" s="100">
        <f t="shared" si="6644"/>
        <v>0</v>
      </c>
      <c r="AF618" s="62"/>
      <c r="AG618" s="52">
        <f t="shared" si="6645"/>
        <v>0</v>
      </c>
      <c r="AH618" s="62"/>
      <c r="AI618" s="51">
        <f t="shared" si="6646"/>
        <v>0</v>
      </c>
      <c r="AJ618" s="62"/>
      <c r="AK618" s="51">
        <f>SUM(AJ618*H618*2/3)</f>
        <v>0</v>
      </c>
      <c r="AL618" s="62"/>
      <c r="AM618" s="58">
        <f>SUM(AL618*H618)</f>
        <v>0</v>
      </c>
      <c r="AN618" s="62"/>
      <c r="AO618" s="58">
        <f>SUM(AN618*J618)</f>
        <v>0</v>
      </c>
      <c r="AP618" s="62"/>
      <c r="AQ618" s="51">
        <f t="shared" si="6650"/>
        <v>0</v>
      </c>
      <c r="AR618" s="62">
        <v>1</v>
      </c>
      <c r="AS618" s="51">
        <f t="shared" ref="AS618" si="6730">AR618*K618*6</f>
        <v>6</v>
      </c>
      <c r="AT618" s="62"/>
      <c r="AU618" s="51">
        <f t="shared" si="6651"/>
        <v>0</v>
      </c>
      <c r="AV618" s="62"/>
      <c r="AW618" s="52">
        <f t="shared" si="6652"/>
        <v>0</v>
      </c>
      <c r="AX618" s="62"/>
      <c r="AY618" s="51">
        <f t="shared" si="6653"/>
        <v>0</v>
      </c>
      <c r="AZ618" s="62"/>
      <c r="BA618" s="51">
        <f t="shared" si="6654"/>
        <v>0</v>
      </c>
      <c r="BB618" s="62"/>
      <c r="BC618" s="51">
        <f t="shared" si="6655"/>
        <v>0</v>
      </c>
      <c r="BD618" s="62"/>
      <c r="BE618" s="52">
        <f t="shared" si="6656"/>
        <v>0</v>
      </c>
      <c r="BF618" s="52"/>
      <c r="BG618" s="52">
        <f t="shared" si="6657"/>
        <v>52</v>
      </c>
      <c r="BH618" s="52">
        <f t="shared" si="6658"/>
        <v>50</v>
      </c>
      <c r="BI618" s="44"/>
      <c r="BJ618" s="44"/>
      <c r="BK618" s="44"/>
      <c r="BL618" s="44"/>
      <c r="BM618" s="31"/>
      <c r="BN618" s="44" t="s">
        <v>110</v>
      </c>
      <c r="BO618" s="45" t="s">
        <v>147</v>
      </c>
      <c r="BP618" s="45" t="s">
        <v>112</v>
      </c>
      <c r="BQ618" s="45" t="s">
        <v>148</v>
      </c>
      <c r="BR618" s="45">
        <v>430</v>
      </c>
      <c r="BS618" s="45">
        <v>8</v>
      </c>
      <c r="BT618" s="45">
        <v>72</v>
      </c>
      <c r="BU618" s="45">
        <v>1</v>
      </c>
      <c r="BV618" s="45">
        <v>1</v>
      </c>
      <c r="BW618" s="45">
        <v>1</v>
      </c>
      <c r="BX618" s="44">
        <v>70</v>
      </c>
      <c r="BY618" s="99">
        <f t="shared" si="6659"/>
        <v>70</v>
      </c>
      <c r="BZ618" s="62"/>
      <c r="CA618" s="58">
        <f t="shared" ref="CA618" si="6731">SUM(BZ618)*BU618</f>
        <v>0</v>
      </c>
      <c r="CB618" s="62"/>
      <c r="CC618" s="58">
        <f t="shared" si="6661"/>
        <v>0</v>
      </c>
      <c r="CD618" s="62">
        <v>52</v>
      </c>
      <c r="CE618" s="58">
        <f t="shared" ref="CE618" si="6732">SUM(CD618)*BV618</f>
        <v>52</v>
      </c>
      <c r="CF618" s="62">
        <v>18</v>
      </c>
      <c r="CG618" s="58">
        <f t="shared" si="6663"/>
        <v>18</v>
      </c>
      <c r="CH618" s="62"/>
      <c r="CI618" s="58">
        <f t="shared" si="6664"/>
        <v>0</v>
      </c>
      <c r="CJ618" s="51">
        <f>SUM(BW618*DJ618*2+BW618*DL618*2)</f>
        <v>0</v>
      </c>
      <c r="CK618" s="51">
        <v>2</v>
      </c>
      <c r="CL618" s="62"/>
      <c r="CM618" s="58"/>
      <c r="CN618" s="62"/>
      <c r="CO618" s="51">
        <f>SUM(CN618)*3*BT618/5</f>
        <v>0</v>
      </c>
      <c r="CP618" s="62"/>
      <c r="CQ618" s="100">
        <f>SUM(CP618*BT618*(30+4))</f>
        <v>0</v>
      </c>
      <c r="CR618" s="62"/>
      <c r="CS618" s="52">
        <f>SUM(CR618*BT618*3)</f>
        <v>0</v>
      </c>
      <c r="CT618" s="62"/>
      <c r="CU618" s="51">
        <f>SUM(CT618*BT618/3)</f>
        <v>0</v>
      </c>
      <c r="CV618" s="62"/>
      <c r="CW618" s="51">
        <f>SUM(CV618*BT618*2/3)</f>
        <v>0</v>
      </c>
      <c r="CX618" s="62"/>
      <c r="CY618" s="58">
        <f>SUM(CX618*BT618)</f>
        <v>0</v>
      </c>
      <c r="CZ618" s="62"/>
      <c r="DA618" s="58">
        <f>SUM(CZ618*BV618)</f>
        <v>0</v>
      </c>
      <c r="DB618" s="62"/>
      <c r="DC618" s="51">
        <f>SUM(DB618*BT618*2)</f>
        <v>0</v>
      </c>
      <c r="DD618" s="62">
        <v>1</v>
      </c>
      <c r="DE618" s="51">
        <f t="shared" ref="DE618" si="6733">DD618*BW618*6</f>
        <v>6</v>
      </c>
      <c r="DF618" s="62"/>
      <c r="DG618" s="51">
        <f t="shared" si="6674"/>
        <v>0</v>
      </c>
      <c r="DH618" s="62"/>
      <c r="DI618" s="52">
        <f>SUM(DH618*BT618/3)</f>
        <v>0</v>
      </c>
      <c r="DJ618" s="62"/>
      <c r="DK618" s="51">
        <f t="shared" si="6676"/>
        <v>0</v>
      </c>
      <c r="DL618" s="62"/>
      <c r="DM618" s="51">
        <f>SUM(DL618*BW618*5*6)</f>
        <v>0</v>
      </c>
      <c r="DN618" s="62"/>
      <c r="DO618" s="51">
        <f>SUM(DN618*BW618*4*6)</f>
        <v>0</v>
      </c>
      <c r="DP618" s="62"/>
      <c r="DQ618" s="52">
        <f>SUM(DP618*50)</f>
        <v>0</v>
      </c>
      <c r="DR618" s="52"/>
      <c r="DS618" s="52">
        <f t="shared" si="6680"/>
        <v>78</v>
      </c>
      <c r="DT618" s="52">
        <f t="shared" si="6681"/>
        <v>76</v>
      </c>
      <c r="DU618" s="120"/>
      <c r="DV618" s="44"/>
      <c r="DW618" s="44"/>
      <c r="DX618" s="44"/>
      <c r="DY618" s="31"/>
      <c r="DZ618" s="52"/>
      <c r="EA618" s="101"/>
      <c r="EB618" s="101"/>
      <c r="EC618" s="31"/>
      <c r="ED618" s="31"/>
      <c r="EE618" s="31"/>
      <c r="EF618" s="31"/>
      <c r="EG618" s="31"/>
      <c r="EH618" s="31"/>
      <c r="EI618" s="31"/>
      <c r="EJ618" s="31">
        <f t="shared" si="6682"/>
        <v>114</v>
      </c>
      <c r="EK618" s="31">
        <f t="shared" si="6683"/>
        <v>114</v>
      </c>
      <c r="EL618" s="31">
        <f t="shared" si="6684"/>
        <v>0</v>
      </c>
      <c r="EM618" s="30">
        <f t="shared" si="6685"/>
        <v>0</v>
      </c>
      <c r="EN618" s="31">
        <f t="shared" si="6686"/>
        <v>0</v>
      </c>
      <c r="EO618" s="31">
        <f t="shared" si="6687"/>
        <v>0</v>
      </c>
      <c r="EP618" s="31">
        <f t="shared" si="6688"/>
        <v>90</v>
      </c>
      <c r="EQ618" s="31">
        <f t="shared" si="6689"/>
        <v>90</v>
      </c>
      <c r="ER618" s="31">
        <f t="shared" si="6690"/>
        <v>24</v>
      </c>
      <c r="ES618" s="31">
        <f t="shared" si="6691"/>
        <v>24</v>
      </c>
      <c r="ET618" s="31">
        <f t="shared" si="6692"/>
        <v>0</v>
      </c>
      <c r="EU618" s="31">
        <f t="shared" si="6693"/>
        <v>0</v>
      </c>
      <c r="EV618" s="31">
        <f t="shared" si="6694"/>
        <v>0</v>
      </c>
      <c r="EW618" s="30">
        <f t="shared" si="6695"/>
        <v>4</v>
      </c>
      <c r="EX618" s="31">
        <f t="shared" si="6696"/>
        <v>0</v>
      </c>
      <c r="EY618" s="31">
        <f t="shared" si="6697"/>
        <v>0</v>
      </c>
      <c r="EZ618" s="31">
        <f t="shared" si="6698"/>
        <v>0</v>
      </c>
      <c r="FA618" s="31">
        <f t="shared" si="6699"/>
        <v>0</v>
      </c>
      <c r="FB618" s="31">
        <f t="shared" si="6700"/>
        <v>0</v>
      </c>
      <c r="FC618" s="31">
        <f t="shared" si="6701"/>
        <v>0</v>
      </c>
      <c r="FD618" s="31">
        <f t="shared" si="6702"/>
        <v>0</v>
      </c>
      <c r="FE618" s="31">
        <f t="shared" si="6703"/>
        <v>0</v>
      </c>
      <c r="FF618" s="31">
        <f t="shared" si="6704"/>
        <v>0</v>
      </c>
      <c r="FG618" s="30">
        <f t="shared" si="6705"/>
        <v>0</v>
      </c>
      <c r="FH618" s="31">
        <f t="shared" si="6706"/>
        <v>0</v>
      </c>
      <c r="FI618" s="31">
        <f t="shared" si="6707"/>
        <v>0</v>
      </c>
      <c r="FJ618" s="31">
        <f t="shared" si="6708"/>
        <v>0</v>
      </c>
      <c r="FK618" s="31">
        <f t="shared" si="6709"/>
        <v>0</v>
      </c>
      <c r="FL618" s="31">
        <f t="shared" si="6710"/>
        <v>0</v>
      </c>
      <c r="FM618" s="31">
        <f t="shared" si="6711"/>
        <v>0</v>
      </c>
      <c r="FN618" s="31">
        <f t="shared" si="6712"/>
        <v>0</v>
      </c>
      <c r="FO618" s="31">
        <f t="shared" si="6713"/>
        <v>0</v>
      </c>
      <c r="FP618" s="31">
        <f t="shared" si="6714"/>
        <v>2</v>
      </c>
      <c r="FQ618" s="31">
        <f t="shared" si="6715"/>
        <v>12</v>
      </c>
      <c r="FR618" s="31"/>
      <c r="FS618" s="31">
        <f t="shared" si="6716"/>
        <v>0</v>
      </c>
      <c r="FT618" s="31">
        <f t="shared" si="6717"/>
        <v>0</v>
      </c>
      <c r="FU618" s="31">
        <f t="shared" si="6718"/>
        <v>0</v>
      </c>
      <c r="FV618" s="31">
        <f t="shared" si="6719"/>
        <v>0</v>
      </c>
      <c r="FW618" s="31">
        <f t="shared" si="6720"/>
        <v>0</v>
      </c>
      <c r="FX618" s="31">
        <f t="shared" si="6721"/>
        <v>0</v>
      </c>
      <c r="FY618" s="31">
        <f t="shared" si="6722"/>
        <v>0</v>
      </c>
      <c r="FZ618" s="31">
        <f t="shared" si="6723"/>
        <v>0</v>
      </c>
      <c r="GA618" s="31">
        <f t="shared" si="6724"/>
        <v>0</v>
      </c>
      <c r="GB618" s="31">
        <f t="shared" si="6725"/>
        <v>0</v>
      </c>
      <c r="GC618" s="31">
        <f t="shared" si="6726"/>
        <v>0</v>
      </c>
      <c r="GD618" s="31">
        <f t="shared" si="6727"/>
        <v>0</v>
      </c>
      <c r="GE618" s="97">
        <f t="shared" si="6728"/>
        <v>130</v>
      </c>
      <c r="GF618" s="98">
        <f t="shared" si="6729"/>
        <v>126</v>
      </c>
      <c r="GG618" s="31"/>
      <c r="GH618" s="31"/>
      <c r="GI618" s="31"/>
      <c r="GJ618" s="31"/>
      <c r="GL618" s="7"/>
      <c r="GM618" s="7"/>
      <c r="GN618" s="11"/>
      <c r="GO618" s="33"/>
      <c r="GP618" s="40"/>
      <c r="GR618" s="36"/>
    </row>
    <row r="619" spans="1:200" s="2" customFormat="1" ht="24.95" hidden="1" customHeight="1">
      <c r="A619" s="31"/>
      <c r="B619" s="44" t="s">
        <v>110</v>
      </c>
      <c r="C619" s="45" t="s">
        <v>147</v>
      </c>
      <c r="D619" s="45" t="s">
        <v>112</v>
      </c>
      <c r="E619" s="45" t="s">
        <v>148</v>
      </c>
      <c r="F619" s="45">
        <v>226</v>
      </c>
      <c r="G619" s="45">
        <v>3</v>
      </c>
      <c r="H619" s="45">
        <f>26+26+26</f>
        <v>78</v>
      </c>
      <c r="I619" s="45">
        <v>1</v>
      </c>
      <c r="J619" s="45">
        <v>1</v>
      </c>
      <c r="K619" s="45">
        <v>1</v>
      </c>
      <c r="L619" s="44">
        <v>44</v>
      </c>
      <c r="M619" s="99">
        <f t="shared" si="6636"/>
        <v>44</v>
      </c>
      <c r="N619" s="62"/>
      <c r="O619" s="58">
        <f t="shared" si="6637"/>
        <v>0</v>
      </c>
      <c r="P619" s="62"/>
      <c r="Q619" s="58">
        <f t="shared" si="6638"/>
        <v>0</v>
      </c>
      <c r="R619" s="62"/>
      <c r="S619" s="58">
        <f t="shared" si="6639"/>
        <v>0</v>
      </c>
      <c r="T619" s="62">
        <v>44</v>
      </c>
      <c r="U619" s="58">
        <f t="shared" si="6640"/>
        <v>44</v>
      </c>
      <c r="V619" s="62"/>
      <c r="W619" s="58">
        <f t="shared" si="6641"/>
        <v>0</v>
      </c>
      <c r="X619" s="51">
        <f t="shared" si="6642"/>
        <v>0</v>
      </c>
      <c r="Y619" s="51">
        <v>2</v>
      </c>
      <c r="Z619" s="62"/>
      <c r="AA619" s="58"/>
      <c r="AB619" s="62"/>
      <c r="AC619" s="51">
        <f t="shared" si="6643"/>
        <v>0</v>
      </c>
      <c r="AD619" s="62"/>
      <c r="AE619" s="100">
        <f t="shared" si="6644"/>
        <v>0</v>
      </c>
      <c r="AF619" s="62"/>
      <c r="AG619" s="52">
        <f t="shared" si="6645"/>
        <v>0</v>
      </c>
      <c r="AH619" s="62"/>
      <c r="AI619" s="51">
        <f t="shared" si="6646"/>
        <v>0</v>
      </c>
      <c r="AJ619" s="62"/>
      <c r="AK619" s="51">
        <f t="shared" ref="AK619:AK621" si="6734">SUM(AJ619*H619*2/3)</f>
        <v>0</v>
      </c>
      <c r="AL619" s="62"/>
      <c r="AM619" s="58">
        <f t="shared" ref="AM619" si="6735">SUM(AL619*H619)</f>
        <v>0</v>
      </c>
      <c r="AN619" s="62"/>
      <c r="AO619" s="58">
        <f t="shared" ref="AO619:AO622" si="6736">SUM(AN619*J619)</f>
        <v>0</v>
      </c>
      <c r="AP619" s="62"/>
      <c r="AQ619" s="51">
        <f t="shared" si="6650"/>
        <v>0</v>
      </c>
      <c r="AR619" s="62">
        <v>1</v>
      </c>
      <c r="AS619" s="51">
        <f>AR619*K619*6</f>
        <v>6</v>
      </c>
      <c r="AT619" s="62"/>
      <c r="AU619" s="51">
        <f t="shared" si="6651"/>
        <v>0</v>
      </c>
      <c r="AV619" s="62"/>
      <c r="AW619" s="52">
        <f t="shared" si="6652"/>
        <v>0</v>
      </c>
      <c r="AX619" s="62"/>
      <c r="AY619" s="51">
        <f t="shared" si="6653"/>
        <v>0</v>
      </c>
      <c r="AZ619" s="62"/>
      <c r="BA619" s="51">
        <f t="shared" si="6654"/>
        <v>0</v>
      </c>
      <c r="BB619" s="62"/>
      <c r="BC619" s="51">
        <f t="shared" si="6655"/>
        <v>0</v>
      </c>
      <c r="BD619" s="62"/>
      <c r="BE619" s="52">
        <f t="shared" si="6656"/>
        <v>0</v>
      </c>
      <c r="BF619" s="52"/>
      <c r="BG619" s="52">
        <f t="shared" si="6657"/>
        <v>52</v>
      </c>
      <c r="BH619" s="52">
        <f t="shared" si="6658"/>
        <v>50</v>
      </c>
      <c r="BI619" s="31"/>
      <c r="BJ619" s="31"/>
      <c r="BK619" s="31"/>
      <c r="BL619" s="31"/>
      <c r="BM619" s="31"/>
      <c r="BN619" s="44" t="s">
        <v>110</v>
      </c>
      <c r="BO619" s="45" t="s">
        <v>147</v>
      </c>
      <c r="BP619" s="45" t="s">
        <v>112</v>
      </c>
      <c r="BQ619" s="45" t="s">
        <v>148</v>
      </c>
      <c r="BR619" s="45">
        <v>226</v>
      </c>
      <c r="BS619" s="45">
        <v>4</v>
      </c>
      <c r="BT619" s="45">
        <f>26+26+26</f>
        <v>78</v>
      </c>
      <c r="BU619" s="45">
        <v>1</v>
      </c>
      <c r="BV619" s="45">
        <v>1</v>
      </c>
      <c r="BW619" s="45">
        <v>1</v>
      </c>
      <c r="BX619" s="44">
        <v>70</v>
      </c>
      <c r="BY619" s="99">
        <f t="shared" si="6659"/>
        <v>70</v>
      </c>
      <c r="BZ619" s="62"/>
      <c r="CA619" s="58">
        <f t="shared" ref="CA619" si="6737">SUM(BZ619)*BU619</f>
        <v>0</v>
      </c>
      <c r="CB619" s="62"/>
      <c r="CC619" s="58">
        <f t="shared" si="6661"/>
        <v>0</v>
      </c>
      <c r="CD619" s="62"/>
      <c r="CE619" s="58">
        <f t="shared" ref="CE619" si="6738">SUM(CD619)*BV619</f>
        <v>0</v>
      </c>
      <c r="CF619" s="62">
        <v>70</v>
      </c>
      <c r="CG619" s="58">
        <f t="shared" si="6663"/>
        <v>70</v>
      </c>
      <c r="CH619" s="62"/>
      <c r="CI619" s="58">
        <f t="shared" si="6664"/>
        <v>0</v>
      </c>
      <c r="CJ619" s="51">
        <f t="shared" ref="CJ619" si="6739">SUM(BW619*DJ619*2+BW619*DL619*2)</f>
        <v>0</v>
      </c>
      <c r="CK619" s="51">
        <v>2</v>
      </c>
      <c r="CL619" s="62"/>
      <c r="CM619" s="58"/>
      <c r="CN619" s="62"/>
      <c r="CO619" s="51">
        <f t="shared" ref="CO619" si="6740">SUM(CN619)*3*BT619/5</f>
        <v>0</v>
      </c>
      <c r="CP619" s="62"/>
      <c r="CQ619" s="100">
        <f t="shared" ref="CQ619:CQ620" si="6741">SUM(CP619*BT619*(30+4))</f>
        <v>0</v>
      </c>
      <c r="CR619" s="62"/>
      <c r="CS619" s="52">
        <f t="shared" ref="CS619:CS620" si="6742">SUM(CR619*BT619*3)</f>
        <v>0</v>
      </c>
      <c r="CT619" s="62"/>
      <c r="CU619" s="51">
        <f t="shared" ref="CU619:CU620" si="6743">SUM(CT619*BT619/3)</f>
        <v>0</v>
      </c>
      <c r="CV619" s="62"/>
      <c r="CW619" s="51">
        <f t="shared" ref="CW619:CW623" si="6744">SUM(CV619*BT619*2/3)</f>
        <v>0</v>
      </c>
      <c r="CX619" s="62"/>
      <c r="CY619" s="58">
        <f t="shared" ref="CY619" si="6745">SUM(CX619*BT619)</f>
        <v>0</v>
      </c>
      <c r="CZ619" s="62"/>
      <c r="DA619" s="58">
        <f t="shared" ref="DA619" si="6746">SUM(CZ619*BV619)</f>
        <v>0</v>
      </c>
      <c r="DB619" s="62"/>
      <c r="DC619" s="51">
        <f t="shared" ref="DC619:DC620" si="6747">SUM(DB619*BT619*2)</f>
        <v>0</v>
      </c>
      <c r="DD619" s="62">
        <v>1</v>
      </c>
      <c r="DE619" s="51">
        <f>DD619*BW619*6</f>
        <v>6</v>
      </c>
      <c r="DF619" s="62"/>
      <c r="DG619" s="51">
        <f t="shared" si="6674"/>
        <v>0</v>
      </c>
      <c r="DH619" s="62"/>
      <c r="DI619" s="52">
        <f t="shared" ref="DI619:DI623" si="6748">SUM(DH619*BT619/3)</f>
        <v>0</v>
      </c>
      <c r="DJ619" s="62"/>
      <c r="DK619" s="51">
        <f>SUM(BV619*DJ619*8*2)</f>
        <v>0</v>
      </c>
      <c r="DL619" s="62"/>
      <c r="DM619" s="51">
        <f t="shared" ref="DM619:DM620" si="6749">SUM(DL619*BW619*5*6)</f>
        <v>0</v>
      </c>
      <c r="DN619" s="62"/>
      <c r="DO619" s="51">
        <f t="shared" ref="DO619:DO620" si="6750">SUM(DN619*BW619*4*6)</f>
        <v>0</v>
      </c>
      <c r="DP619" s="62"/>
      <c r="DQ619" s="52">
        <f t="shared" ref="DQ619:DQ620" si="6751">SUM(DP619*50)</f>
        <v>0</v>
      </c>
      <c r="DR619" s="52"/>
      <c r="DS619" s="52">
        <f t="shared" si="6680"/>
        <v>78</v>
      </c>
      <c r="DT619" s="52">
        <f t="shared" si="6681"/>
        <v>76</v>
      </c>
      <c r="DU619" s="31"/>
      <c r="DV619" s="31"/>
      <c r="DW619" s="31"/>
      <c r="DX619" s="31"/>
      <c r="DY619" s="31"/>
      <c r="DZ619" s="52"/>
      <c r="EA619" s="101"/>
      <c r="EB619" s="101"/>
      <c r="EC619" s="31"/>
      <c r="ED619" s="31"/>
      <c r="EE619" s="31"/>
      <c r="EF619" s="31"/>
      <c r="EG619" s="31"/>
      <c r="EH619" s="31"/>
      <c r="EI619" s="31"/>
      <c r="EJ619" s="31">
        <f t="shared" si="6682"/>
        <v>114</v>
      </c>
      <c r="EK619" s="31">
        <f t="shared" si="6683"/>
        <v>114</v>
      </c>
      <c r="EL619" s="31">
        <f t="shared" si="6684"/>
        <v>0</v>
      </c>
      <c r="EM619" s="30">
        <f t="shared" si="6685"/>
        <v>0</v>
      </c>
      <c r="EN619" s="31">
        <f t="shared" si="6686"/>
        <v>0</v>
      </c>
      <c r="EO619" s="31">
        <f t="shared" si="6687"/>
        <v>0</v>
      </c>
      <c r="EP619" s="31">
        <f t="shared" si="6688"/>
        <v>0</v>
      </c>
      <c r="EQ619" s="31">
        <f t="shared" si="6689"/>
        <v>0</v>
      </c>
      <c r="ER619" s="31">
        <f t="shared" si="6690"/>
        <v>114</v>
      </c>
      <c r="ES619" s="31">
        <f t="shared" si="6691"/>
        <v>114</v>
      </c>
      <c r="ET619" s="31">
        <f t="shared" si="6692"/>
        <v>0</v>
      </c>
      <c r="EU619" s="31">
        <f t="shared" si="6693"/>
        <v>0</v>
      </c>
      <c r="EV619" s="31">
        <f t="shared" si="6694"/>
        <v>0</v>
      </c>
      <c r="EW619" s="30">
        <f t="shared" si="6695"/>
        <v>4</v>
      </c>
      <c r="EX619" s="31">
        <f t="shared" si="6696"/>
        <v>0</v>
      </c>
      <c r="EY619" s="31">
        <f t="shared" si="6697"/>
        <v>0</v>
      </c>
      <c r="EZ619" s="31">
        <f t="shared" si="6698"/>
        <v>0</v>
      </c>
      <c r="FA619" s="31">
        <f t="shared" si="6699"/>
        <v>0</v>
      </c>
      <c r="FB619" s="31">
        <f t="shared" si="6700"/>
        <v>0</v>
      </c>
      <c r="FC619" s="31">
        <f t="shared" si="6701"/>
        <v>0</v>
      </c>
      <c r="FD619" s="31">
        <f t="shared" si="6702"/>
        <v>0</v>
      </c>
      <c r="FE619" s="31">
        <f t="shared" si="6703"/>
        <v>0</v>
      </c>
      <c r="FF619" s="31">
        <f t="shared" si="6704"/>
        <v>0</v>
      </c>
      <c r="FG619" s="30">
        <f t="shared" si="6705"/>
        <v>0</v>
      </c>
      <c r="FH619" s="31">
        <f t="shared" si="6706"/>
        <v>0</v>
      </c>
      <c r="FI619" s="31">
        <f t="shared" si="6707"/>
        <v>0</v>
      </c>
      <c r="FJ619" s="31">
        <f t="shared" si="6708"/>
        <v>0</v>
      </c>
      <c r="FK619" s="31">
        <f t="shared" si="6709"/>
        <v>0</v>
      </c>
      <c r="FL619" s="31">
        <f t="shared" si="6710"/>
        <v>0</v>
      </c>
      <c r="FM619" s="31">
        <f t="shared" si="6711"/>
        <v>0</v>
      </c>
      <c r="FN619" s="31">
        <f t="shared" si="6712"/>
        <v>0</v>
      </c>
      <c r="FO619" s="31">
        <f t="shared" si="6713"/>
        <v>0</v>
      </c>
      <c r="FP619" s="31">
        <f t="shared" si="6714"/>
        <v>2</v>
      </c>
      <c r="FQ619" s="31">
        <f t="shared" si="6715"/>
        <v>12</v>
      </c>
      <c r="FR619" s="31"/>
      <c r="FS619" s="31">
        <f t="shared" si="6716"/>
        <v>0</v>
      </c>
      <c r="FT619" s="31">
        <f t="shared" si="6717"/>
        <v>0</v>
      </c>
      <c r="FU619" s="31">
        <f t="shared" si="6718"/>
        <v>0</v>
      </c>
      <c r="FV619" s="31">
        <f t="shared" si="6719"/>
        <v>0</v>
      </c>
      <c r="FW619" s="31">
        <f t="shared" si="6720"/>
        <v>0</v>
      </c>
      <c r="FX619" s="31">
        <f t="shared" si="6721"/>
        <v>0</v>
      </c>
      <c r="FY619" s="31">
        <f t="shared" si="6722"/>
        <v>0</v>
      </c>
      <c r="FZ619" s="31">
        <f t="shared" si="6723"/>
        <v>0</v>
      </c>
      <c r="GA619" s="31">
        <f t="shared" si="6724"/>
        <v>0</v>
      </c>
      <c r="GB619" s="31">
        <f t="shared" si="6725"/>
        <v>0</v>
      </c>
      <c r="GC619" s="31">
        <f t="shared" si="6726"/>
        <v>0</v>
      </c>
      <c r="GD619" s="31">
        <f t="shared" si="6727"/>
        <v>0</v>
      </c>
      <c r="GE619" s="97">
        <f t="shared" si="6728"/>
        <v>130</v>
      </c>
      <c r="GF619" s="98">
        <f t="shared" si="6729"/>
        <v>126</v>
      </c>
      <c r="GG619" s="31"/>
      <c r="GH619" s="31"/>
      <c r="GI619" s="31"/>
      <c r="GJ619" s="31"/>
      <c r="GL619" s="7"/>
      <c r="GM619" s="7"/>
      <c r="GN619" s="11"/>
      <c r="GO619" s="33"/>
      <c r="GP619" s="40"/>
      <c r="GR619" s="36"/>
    </row>
    <row r="620" spans="1:200" s="2" customFormat="1" ht="24.95" hidden="1" customHeight="1">
      <c r="A620" s="31"/>
      <c r="B620" s="44" t="s">
        <v>110</v>
      </c>
      <c r="C620" s="45" t="s">
        <v>147</v>
      </c>
      <c r="D620" s="45" t="s">
        <v>112</v>
      </c>
      <c r="E620" s="45" t="s">
        <v>148</v>
      </c>
      <c r="F620" s="45">
        <v>121</v>
      </c>
      <c r="G620" s="45">
        <v>1</v>
      </c>
      <c r="H620" s="45">
        <v>54</v>
      </c>
      <c r="I620" s="45">
        <v>1</v>
      </c>
      <c r="J620" s="45">
        <v>1</v>
      </c>
      <c r="K620" s="45">
        <v>1</v>
      </c>
      <c r="L620" s="44">
        <v>18</v>
      </c>
      <c r="M620" s="99">
        <f t="shared" si="6636"/>
        <v>18</v>
      </c>
      <c r="N620" s="62"/>
      <c r="O620" s="58">
        <f t="shared" ref="O620" si="6752">SUM(N620)*I620</f>
        <v>0</v>
      </c>
      <c r="P620" s="62"/>
      <c r="Q620" s="58">
        <f t="shared" si="6638"/>
        <v>0</v>
      </c>
      <c r="R620" s="62"/>
      <c r="S620" s="58">
        <f t="shared" ref="S620" si="6753">SUM(R620)*J620</f>
        <v>0</v>
      </c>
      <c r="T620" s="62">
        <v>18</v>
      </c>
      <c r="U620" s="58">
        <f t="shared" ref="U620:U622" si="6754">SUM(T620)*K620</f>
        <v>18</v>
      </c>
      <c r="V620" s="62"/>
      <c r="W620" s="58">
        <f t="shared" ref="W620:W621" si="6755">SUM(V620)*J620*5</f>
        <v>0</v>
      </c>
      <c r="X620" s="51">
        <f t="shared" ref="X620:X621" si="6756">SUM(K620*AX620*2+K620*AZ620*2)</f>
        <v>0</v>
      </c>
      <c r="Y620" s="51">
        <v>2</v>
      </c>
      <c r="Z620" s="62"/>
      <c r="AA620" s="58"/>
      <c r="AB620" s="62"/>
      <c r="AC620" s="51">
        <f t="shared" ref="AC620:AC622" si="6757">SUM(AB620)*3*H620/5</f>
        <v>0</v>
      </c>
      <c r="AD620" s="62"/>
      <c r="AE620" s="100">
        <f t="shared" si="6644"/>
        <v>0</v>
      </c>
      <c r="AF620" s="62"/>
      <c r="AG620" s="52">
        <f t="shared" si="6645"/>
        <v>0</v>
      </c>
      <c r="AH620" s="62"/>
      <c r="AI620" s="51">
        <f t="shared" si="6646"/>
        <v>0</v>
      </c>
      <c r="AJ620" s="62"/>
      <c r="AK620" s="51">
        <f t="shared" si="6734"/>
        <v>0</v>
      </c>
      <c r="AL620" s="62"/>
      <c r="AM620" s="58">
        <f t="shared" ref="AM620" si="6758">SUM(AL620*H620)</f>
        <v>0</v>
      </c>
      <c r="AN620" s="62"/>
      <c r="AO620" s="58">
        <f t="shared" si="6736"/>
        <v>0</v>
      </c>
      <c r="AP620" s="62"/>
      <c r="AQ620" s="51">
        <f t="shared" si="6650"/>
        <v>0</v>
      </c>
      <c r="AR620" s="62">
        <v>1</v>
      </c>
      <c r="AS620" s="51">
        <f>J620*6*1</f>
        <v>6</v>
      </c>
      <c r="AT620" s="62"/>
      <c r="AU620" s="51">
        <f t="shared" si="6651"/>
        <v>0</v>
      </c>
      <c r="AV620" s="62"/>
      <c r="AW620" s="52">
        <f t="shared" si="6652"/>
        <v>0</v>
      </c>
      <c r="AX620" s="62"/>
      <c r="AY620" s="51">
        <f t="shared" si="6653"/>
        <v>0</v>
      </c>
      <c r="AZ620" s="62"/>
      <c r="BA620" s="51">
        <f t="shared" si="6654"/>
        <v>0</v>
      </c>
      <c r="BB620" s="62"/>
      <c r="BC620" s="51">
        <f t="shared" si="6655"/>
        <v>0</v>
      </c>
      <c r="BD620" s="63"/>
      <c r="BE620" s="52"/>
      <c r="BF620" s="52"/>
      <c r="BG620" s="52">
        <f t="shared" si="6657"/>
        <v>26</v>
      </c>
      <c r="BH620" s="52">
        <f t="shared" si="6658"/>
        <v>24</v>
      </c>
      <c r="BI620" s="31"/>
      <c r="BJ620" s="31"/>
      <c r="BK620" s="31"/>
      <c r="BL620" s="31"/>
      <c r="BM620" s="31"/>
      <c r="BN620" s="44" t="s">
        <v>110</v>
      </c>
      <c r="BO620" s="45" t="s">
        <v>147</v>
      </c>
      <c r="BP620" s="45" t="s">
        <v>112</v>
      </c>
      <c r="BQ620" s="45" t="s">
        <v>148</v>
      </c>
      <c r="BR620" s="45">
        <v>121</v>
      </c>
      <c r="BS620" s="45">
        <v>2</v>
      </c>
      <c r="BT620" s="45">
        <v>54</v>
      </c>
      <c r="BU620" s="45">
        <v>1</v>
      </c>
      <c r="BV620" s="45">
        <v>1</v>
      </c>
      <c r="BW620" s="45">
        <v>1</v>
      </c>
      <c r="BX620" s="44">
        <v>68</v>
      </c>
      <c r="BY620" s="99">
        <f t="shared" si="6659"/>
        <v>54</v>
      </c>
      <c r="BZ620" s="62"/>
      <c r="CA620" s="58">
        <f t="shared" ref="CA620:CA624" si="6759">SUM(BZ620)*BU620</f>
        <v>0</v>
      </c>
      <c r="CB620" s="62"/>
      <c r="CC620" s="58">
        <f t="shared" si="6661"/>
        <v>0</v>
      </c>
      <c r="CD620" s="62"/>
      <c r="CE620" s="58">
        <f t="shared" ref="CE620" si="6760">SUM(CD620)*BV620</f>
        <v>0</v>
      </c>
      <c r="CF620" s="62">
        <v>54</v>
      </c>
      <c r="CG620" s="58">
        <f t="shared" ref="CG620" si="6761">SUM(CF620)*BW620</f>
        <v>54</v>
      </c>
      <c r="CH620" s="62"/>
      <c r="CI620" s="58">
        <f t="shared" si="6664"/>
        <v>0</v>
      </c>
      <c r="CJ620" s="51">
        <v>2</v>
      </c>
      <c r="CK620" s="51">
        <v>2</v>
      </c>
      <c r="CL620" s="62"/>
      <c r="CM620" s="58"/>
      <c r="CN620" s="62"/>
      <c r="CO620" s="51">
        <f t="shared" ref="CO620" si="6762">SUM(CN620)*3*BT620/5</f>
        <v>0</v>
      </c>
      <c r="CP620" s="62"/>
      <c r="CQ620" s="100">
        <f t="shared" si="6741"/>
        <v>0</v>
      </c>
      <c r="CR620" s="62"/>
      <c r="CS620" s="52">
        <f t="shared" si="6742"/>
        <v>0</v>
      </c>
      <c r="CT620" s="62"/>
      <c r="CU620" s="51">
        <f t="shared" si="6743"/>
        <v>0</v>
      </c>
      <c r="CV620" s="62"/>
      <c r="CW620" s="51">
        <f t="shared" si="6744"/>
        <v>0</v>
      </c>
      <c r="CX620" s="62"/>
      <c r="CY620" s="58">
        <f t="shared" ref="CY620" si="6763">SUM(CX620*BT620)</f>
        <v>0</v>
      </c>
      <c r="CZ620" s="62"/>
      <c r="DA620" s="58">
        <f t="shared" ref="DA620" si="6764">SUM(CZ620*BV620)</f>
        <v>0</v>
      </c>
      <c r="DB620" s="62"/>
      <c r="DC620" s="51">
        <f t="shared" si="6747"/>
        <v>0</v>
      </c>
      <c r="DD620" s="62"/>
      <c r="DE620" s="51"/>
      <c r="DF620" s="62"/>
      <c r="DG620" s="51">
        <f t="shared" si="6674"/>
        <v>0</v>
      </c>
      <c r="DH620" s="62"/>
      <c r="DI620" s="52">
        <f t="shared" si="6748"/>
        <v>0</v>
      </c>
      <c r="DJ620" s="62">
        <v>1</v>
      </c>
      <c r="DK620" s="51">
        <v>8</v>
      </c>
      <c r="DL620" s="62"/>
      <c r="DM620" s="51">
        <f t="shared" si="6749"/>
        <v>0</v>
      </c>
      <c r="DN620" s="62"/>
      <c r="DO620" s="51">
        <f t="shared" si="6750"/>
        <v>0</v>
      </c>
      <c r="DP620" s="62"/>
      <c r="DQ620" s="52">
        <f t="shared" si="6751"/>
        <v>0</v>
      </c>
      <c r="DR620" s="52"/>
      <c r="DS620" s="52">
        <f t="shared" si="6680"/>
        <v>66</v>
      </c>
      <c r="DT620" s="52">
        <f t="shared" si="6681"/>
        <v>64</v>
      </c>
      <c r="DU620" s="31"/>
      <c r="DV620" s="31"/>
      <c r="DW620" s="31"/>
      <c r="DX620" s="31"/>
      <c r="DY620" s="31"/>
      <c r="DZ620" s="52"/>
      <c r="EA620" s="101"/>
      <c r="EB620" s="101"/>
      <c r="EC620" s="31"/>
      <c r="ED620" s="31"/>
      <c r="EE620" s="31"/>
      <c r="EF620" s="31"/>
      <c r="EG620" s="31"/>
      <c r="EH620" s="31"/>
      <c r="EI620" s="31"/>
      <c r="EJ620" s="31">
        <f t="shared" si="6682"/>
        <v>86</v>
      </c>
      <c r="EK620" s="31">
        <f t="shared" si="6683"/>
        <v>72</v>
      </c>
      <c r="EL620" s="31">
        <f t="shared" si="6684"/>
        <v>0</v>
      </c>
      <c r="EM620" s="30">
        <f t="shared" si="6685"/>
        <v>0</v>
      </c>
      <c r="EN620" s="31">
        <f t="shared" si="6686"/>
        <v>0</v>
      </c>
      <c r="EO620" s="31">
        <f t="shared" si="6687"/>
        <v>0</v>
      </c>
      <c r="EP620" s="31">
        <f t="shared" si="6688"/>
        <v>0</v>
      </c>
      <c r="EQ620" s="31">
        <f t="shared" si="6689"/>
        <v>0</v>
      </c>
      <c r="ER620" s="31">
        <f t="shared" si="6690"/>
        <v>72</v>
      </c>
      <c r="ES620" s="31">
        <f t="shared" si="6691"/>
        <v>72</v>
      </c>
      <c r="ET620" s="31">
        <f t="shared" si="6692"/>
        <v>0</v>
      </c>
      <c r="EU620" s="31">
        <f t="shared" si="6693"/>
        <v>0</v>
      </c>
      <c r="EV620" s="31">
        <f t="shared" si="6694"/>
        <v>2</v>
      </c>
      <c r="EW620" s="30">
        <f t="shared" si="6695"/>
        <v>4</v>
      </c>
      <c r="EX620" s="31">
        <f t="shared" si="6696"/>
        <v>0</v>
      </c>
      <c r="EY620" s="31">
        <f t="shared" si="6697"/>
        <v>0</v>
      </c>
      <c r="EZ620" s="31">
        <f t="shared" si="6698"/>
        <v>0</v>
      </c>
      <c r="FA620" s="31">
        <f t="shared" si="6699"/>
        <v>0</v>
      </c>
      <c r="FB620" s="31">
        <f t="shared" si="6700"/>
        <v>0</v>
      </c>
      <c r="FC620" s="31">
        <f t="shared" si="6701"/>
        <v>0</v>
      </c>
      <c r="FD620" s="31">
        <f t="shared" si="6702"/>
        <v>0</v>
      </c>
      <c r="FE620" s="31">
        <f t="shared" si="6703"/>
        <v>0</v>
      </c>
      <c r="FF620" s="31">
        <f t="shared" si="6704"/>
        <v>0</v>
      </c>
      <c r="FG620" s="30">
        <f t="shared" si="6705"/>
        <v>0</v>
      </c>
      <c r="FH620" s="31">
        <f t="shared" si="6706"/>
        <v>0</v>
      </c>
      <c r="FI620" s="31">
        <f t="shared" si="6707"/>
        <v>0</v>
      </c>
      <c r="FJ620" s="31">
        <f t="shared" si="6708"/>
        <v>0</v>
      </c>
      <c r="FK620" s="31">
        <f t="shared" si="6709"/>
        <v>0</v>
      </c>
      <c r="FL620" s="31">
        <f t="shared" si="6710"/>
        <v>0</v>
      </c>
      <c r="FM620" s="31">
        <f t="shared" si="6711"/>
        <v>0</v>
      </c>
      <c r="FN620" s="31">
        <f t="shared" si="6712"/>
        <v>0</v>
      </c>
      <c r="FO620" s="31">
        <f t="shared" si="6713"/>
        <v>0</v>
      </c>
      <c r="FP620" s="31">
        <f t="shared" si="6714"/>
        <v>1</v>
      </c>
      <c r="FQ620" s="31">
        <f t="shared" si="6715"/>
        <v>6</v>
      </c>
      <c r="FR620" s="31"/>
      <c r="FS620" s="31">
        <f t="shared" si="6716"/>
        <v>0</v>
      </c>
      <c r="FT620" s="31">
        <f t="shared" si="6717"/>
        <v>0</v>
      </c>
      <c r="FU620" s="31">
        <f t="shared" si="6718"/>
        <v>0</v>
      </c>
      <c r="FV620" s="31">
        <f t="shared" si="6719"/>
        <v>1</v>
      </c>
      <c r="FW620" s="31">
        <f t="shared" si="6720"/>
        <v>8</v>
      </c>
      <c r="FX620" s="31">
        <f t="shared" si="6721"/>
        <v>0</v>
      </c>
      <c r="FY620" s="31">
        <f t="shared" si="6722"/>
        <v>0</v>
      </c>
      <c r="FZ620" s="31">
        <f t="shared" si="6723"/>
        <v>0</v>
      </c>
      <c r="GA620" s="31">
        <f t="shared" si="6724"/>
        <v>0</v>
      </c>
      <c r="GB620" s="31">
        <f t="shared" si="6725"/>
        <v>0</v>
      </c>
      <c r="GC620" s="31">
        <f t="shared" si="6726"/>
        <v>0</v>
      </c>
      <c r="GD620" s="31">
        <f t="shared" si="6727"/>
        <v>0</v>
      </c>
      <c r="GE620" s="97">
        <f t="shared" si="6728"/>
        <v>92</v>
      </c>
      <c r="GF620" s="98">
        <f t="shared" si="6729"/>
        <v>88</v>
      </c>
      <c r="GG620" s="31"/>
      <c r="GH620" s="31"/>
      <c r="GI620" s="31"/>
      <c r="GJ620" s="31"/>
      <c r="GL620" s="7"/>
      <c r="GM620" s="7"/>
      <c r="GN620" s="11"/>
      <c r="GO620" s="33"/>
      <c r="GP620" s="40"/>
      <c r="GR620" s="36"/>
    </row>
    <row r="621" spans="1:200" s="2" customFormat="1" ht="24.95" hidden="1" customHeight="1">
      <c r="A621" s="31"/>
      <c r="B621" s="44" t="s">
        <v>123</v>
      </c>
      <c r="C621" s="45" t="s">
        <v>147</v>
      </c>
      <c r="D621" s="45" t="s">
        <v>112</v>
      </c>
      <c r="E621" s="45" t="s">
        <v>148</v>
      </c>
      <c r="F621" s="45">
        <v>121</v>
      </c>
      <c r="G621" s="45">
        <v>1</v>
      </c>
      <c r="H621" s="45">
        <v>54</v>
      </c>
      <c r="I621" s="45">
        <v>1</v>
      </c>
      <c r="J621" s="45">
        <v>1</v>
      </c>
      <c r="K621" s="45">
        <v>1</v>
      </c>
      <c r="L621" s="44">
        <v>16</v>
      </c>
      <c r="M621" s="99">
        <f>SUM(N621+P621+R621+T621+V621)</f>
        <v>8</v>
      </c>
      <c r="N621" s="62">
        <v>0</v>
      </c>
      <c r="O621" s="58">
        <f>SUM(N621)*I621</f>
        <v>0</v>
      </c>
      <c r="P621" s="62">
        <v>8</v>
      </c>
      <c r="Q621" s="58">
        <f>J621*P621</f>
        <v>8</v>
      </c>
      <c r="R621" s="62"/>
      <c r="S621" s="58">
        <f>SUM(R621)*J621</f>
        <v>0</v>
      </c>
      <c r="T621" s="62"/>
      <c r="U621" s="58">
        <f t="shared" si="6754"/>
        <v>0</v>
      </c>
      <c r="V621" s="62"/>
      <c r="W621" s="58">
        <f t="shared" si="6755"/>
        <v>0</v>
      </c>
      <c r="X621" s="51">
        <f t="shared" si="6756"/>
        <v>0</v>
      </c>
      <c r="Y621" s="51">
        <v>0</v>
      </c>
      <c r="Z621" s="62"/>
      <c r="AA621" s="58"/>
      <c r="AB621" s="62"/>
      <c r="AC621" s="51">
        <f t="shared" si="6757"/>
        <v>0</v>
      </c>
      <c r="AD621" s="62"/>
      <c r="AE621" s="100">
        <f t="shared" si="6644"/>
        <v>0</v>
      </c>
      <c r="AF621" s="62"/>
      <c r="AG621" s="52">
        <f t="shared" si="6645"/>
        <v>0</v>
      </c>
      <c r="AH621" s="62"/>
      <c r="AI621" s="51">
        <f t="shared" si="6646"/>
        <v>0</v>
      </c>
      <c r="AJ621" s="62"/>
      <c r="AK621" s="51">
        <f t="shared" si="6734"/>
        <v>0</v>
      </c>
      <c r="AL621" s="62"/>
      <c r="AM621" s="58">
        <f>SUM(AL621*H621)</f>
        <v>0</v>
      </c>
      <c r="AN621" s="62"/>
      <c r="AO621" s="58">
        <f t="shared" si="6736"/>
        <v>0</v>
      </c>
      <c r="AP621" s="62"/>
      <c r="AQ621" s="51">
        <f t="shared" si="6650"/>
        <v>0</v>
      </c>
      <c r="AR621" s="62">
        <v>1</v>
      </c>
      <c r="AS621" s="51">
        <f t="shared" ref="AS621" si="6765">AR621*J621*6</f>
        <v>6</v>
      </c>
      <c r="AT621" s="62"/>
      <c r="AU621" s="51">
        <f t="shared" si="6651"/>
        <v>0</v>
      </c>
      <c r="AV621" s="62"/>
      <c r="AW621" s="52">
        <f t="shared" si="6652"/>
        <v>0</v>
      </c>
      <c r="AX621" s="62"/>
      <c r="AY621" s="51">
        <f t="shared" si="6653"/>
        <v>0</v>
      </c>
      <c r="AZ621" s="62"/>
      <c r="BA621" s="51">
        <f t="shared" si="6654"/>
        <v>0</v>
      </c>
      <c r="BB621" s="62"/>
      <c r="BC621" s="51">
        <f t="shared" si="6655"/>
        <v>0</v>
      </c>
      <c r="BD621" s="62"/>
      <c r="BE621" s="52">
        <f t="shared" ref="BE621:BE622" si="6766">SUM(BD621*50)</f>
        <v>0</v>
      </c>
      <c r="BF621" s="52"/>
      <c r="BG621" s="52">
        <f t="shared" si="6657"/>
        <v>14</v>
      </c>
      <c r="BH621" s="52">
        <f t="shared" si="6658"/>
        <v>14</v>
      </c>
      <c r="BI621" s="31"/>
      <c r="BJ621" s="31"/>
      <c r="BK621" s="31"/>
      <c r="BL621" s="31"/>
      <c r="BM621" s="31"/>
      <c r="BN621" s="44" t="s">
        <v>110</v>
      </c>
      <c r="BO621" s="45" t="s">
        <v>147</v>
      </c>
      <c r="BP621" s="45" t="s">
        <v>112</v>
      </c>
      <c r="BQ621" s="45" t="s">
        <v>148</v>
      </c>
      <c r="BR621" s="45">
        <v>533</v>
      </c>
      <c r="BS621" s="45">
        <v>10</v>
      </c>
      <c r="BT621" s="45">
        <v>88</v>
      </c>
      <c r="BU621" s="45">
        <v>1</v>
      </c>
      <c r="BV621" s="45">
        <v>1</v>
      </c>
      <c r="BW621" s="45">
        <v>1</v>
      </c>
      <c r="BX621" s="104">
        <v>44</v>
      </c>
      <c r="BY621" s="99">
        <f t="shared" si="6659"/>
        <v>44</v>
      </c>
      <c r="BZ621" s="62"/>
      <c r="CA621" s="58">
        <f t="shared" si="6759"/>
        <v>0</v>
      </c>
      <c r="CB621" s="62"/>
      <c r="CC621" s="58">
        <f t="shared" si="6661"/>
        <v>0</v>
      </c>
      <c r="CD621" s="62"/>
      <c r="CE621" s="58">
        <f t="shared" ref="CE621:CE622" si="6767">SUM(CD621)*BV621</f>
        <v>0</v>
      </c>
      <c r="CF621" s="62">
        <v>44</v>
      </c>
      <c r="CG621" s="58">
        <f t="shared" ref="CG621:CG622" si="6768">SUM(CF621)*BW621</f>
        <v>44</v>
      </c>
      <c r="CH621" s="62"/>
      <c r="CI621" s="58">
        <f t="shared" si="6664"/>
        <v>0</v>
      </c>
      <c r="CJ621" s="51">
        <f>SUM(BV621*DJ621*2+BV621*DL621*2)</f>
        <v>2</v>
      </c>
      <c r="CK621" s="51">
        <v>0</v>
      </c>
      <c r="CL621" s="62"/>
      <c r="CM621" s="58"/>
      <c r="CN621" s="62"/>
      <c r="CO621" s="51">
        <f>SUM(CN621)*3*BT621/5</f>
        <v>0</v>
      </c>
      <c r="CP621" s="62"/>
      <c r="CQ621" s="100">
        <f>SUM(CP621*BT621*(30+4))</f>
        <v>0</v>
      </c>
      <c r="CR621" s="62"/>
      <c r="CS621" s="52">
        <f>SUM(CR621*BT621*3)</f>
        <v>0</v>
      </c>
      <c r="CT621" s="62"/>
      <c r="CU621" s="51">
        <f>SUM(CT621*BT621/3)</f>
        <v>0</v>
      </c>
      <c r="CV621" s="62"/>
      <c r="CW621" s="51">
        <f t="shared" si="6744"/>
        <v>0</v>
      </c>
      <c r="CX621" s="62"/>
      <c r="CY621" s="58">
        <f>SUM(CX621*BT621)</f>
        <v>0</v>
      </c>
      <c r="CZ621" s="62"/>
      <c r="DA621" s="58">
        <f>SUM(CZ621*BV621)</f>
        <v>0</v>
      </c>
      <c r="DB621" s="62"/>
      <c r="DC621" s="51">
        <f>SUM(DB621*BT621*2)</f>
        <v>0</v>
      </c>
      <c r="DD621" s="62"/>
      <c r="DE621" s="51">
        <f>SUM(BW621*DD621*6)</f>
        <v>0</v>
      </c>
      <c r="DF621" s="62"/>
      <c r="DG621" s="51">
        <f t="shared" si="6674"/>
        <v>0</v>
      </c>
      <c r="DH621" s="62"/>
      <c r="DI621" s="52">
        <f t="shared" si="6748"/>
        <v>0</v>
      </c>
      <c r="DJ621" s="62">
        <v>1</v>
      </c>
      <c r="DK621" s="51">
        <v>8</v>
      </c>
      <c r="DL621" s="62"/>
      <c r="DM621" s="51">
        <f>SUM(DL621*BW621*5*6)</f>
        <v>0</v>
      </c>
      <c r="DN621" s="62"/>
      <c r="DO621" s="51">
        <f>SUM(DN621*BW621*4*6)</f>
        <v>0</v>
      </c>
      <c r="DP621" s="63"/>
      <c r="DQ621" s="52"/>
      <c r="DR621" s="52"/>
      <c r="DS621" s="52">
        <f t="shared" si="6680"/>
        <v>54</v>
      </c>
      <c r="DT621" s="52">
        <f t="shared" si="6681"/>
        <v>54</v>
      </c>
      <c r="DU621" s="31"/>
      <c r="DV621" s="31"/>
      <c r="DW621" s="31"/>
      <c r="DX621" s="31"/>
      <c r="DY621" s="31"/>
      <c r="DZ621" s="115"/>
      <c r="EA621" s="95"/>
      <c r="EB621" s="109"/>
      <c r="EC621" s="31"/>
      <c r="ED621" s="31"/>
      <c r="EE621" s="31"/>
      <c r="EF621" s="31"/>
      <c r="EG621" s="31"/>
      <c r="EH621" s="31"/>
      <c r="EI621" s="31"/>
      <c r="EJ621" s="31">
        <f t="shared" si="6682"/>
        <v>60</v>
      </c>
      <c r="EK621" s="31">
        <f t="shared" si="6683"/>
        <v>52</v>
      </c>
      <c r="EL621" s="31">
        <f t="shared" si="6684"/>
        <v>0</v>
      </c>
      <c r="EM621" s="30">
        <f t="shared" si="6685"/>
        <v>0</v>
      </c>
      <c r="EN621" s="31">
        <f t="shared" si="6686"/>
        <v>8</v>
      </c>
      <c r="EO621" s="31">
        <f t="shared" si="6687"/>
        <v>8</v>
      </c>
      <c r="EP621" s="31">
        <f t="shared" si="6688"/>
        <v>0</v>
      </c>
      <c r="EQ621" s="31">
        <f t="shared" si="6689"/>
        <v>0</v>
      </c>
      <c r="ER621" s="31">
        <f t="shared" si="6690"/>
        <v>44</v>
      </c>
      <c r="ES621" s="31">
        <f t="shared" si="6691"/>
        <v>44</v>
      </c>
      <c r="ET621" s="31">
        <f t="shared" si="6692"/>
        <v>0</v>
      </c>
      <c r="EU621" s="31">
        <f t="shared" si="6693"/>
        <v>0</v>
      </c>
      <c r="EV621" s="31">
        <f t="shared" si="6694"/>
        <v>2</v>
      </c>
      <c r="EW621" s="30">
        <f t="shared" si="6695"/>
        <v>0</v>
      </c>
      <c r="EX621" s="31">
        <f t="shared" si="6696"/>
        <v>0</v>
      </c>
      <c r="EY621" s="31">
        <f t="shared" si="6697"/>
        <v>0</v>
      </c>
      <c r="EZ621" s="31">
        <f t="shared" si="6698"/>
        <v>0</v>
      </c>
      <c r="FA621" s="31">
        <f t="shared" si="6699"/>
        <v>0</v>
      </c>
      <c r="FB621" s="31">
        <f t="shared" si="6700"/>
        <v>0</v>
      </c>
      <c r="FC621" s="31">
        <f t="shared" si="6701"/>
        <v>0</v>
      </c>
      <c r="FD621" s="31">
        <f t="shared" si="6702"/>
        <v>0</v>
      </c>
      <c r="FE621" s="31">
        <f t="shared" si="6703"/>
        <v>0</v>
      </c>
      <c r="FF621" s="31">
        <f t="shared" si="6704"/>
        <v>0</v>
      </c>
      <c r="FG621" s="30">
        <f t="shared" si="6705"/>
        <v>0</v>
      </c>
      <c r="FH621" s="31">
        <f t="shared" si="6706"/>
        <v>0</v>
      </c>
      <c r="FI621" s="31">
        <f t="shared" si="6707"/>
        <v>0</v>
      </c>
      <c r="FJ621" s="31">
        <f t="shared" si="6708"/>
        <v>0</v>
      </c>
      <c r="FK621" s="31">
        <f t="shared" si="6709"/>
        <v>0</v>
      </c>
      <c r="FL621" s="31">
        <f t="shared" si="6710"/>
        <v>0</v>
      </c>
      <c r="FM621" s="31">
        <f t="shared" si="6711"/>
        <v>0</v>
      </c>
      <c r="FN621" s="31">
        <f t="shared" si="6712"/>
        <v>0</v>
      </c>
      <c r="FO621" s="31">
        <f t="shared" si="6713"/>
        <v>0</v>
      </c>
      <c r="FP621" s="31">
        <f t="shared" si="6714"/>
        <v>1</v>
      </c>
      <c r="FQ621" s="31">
        <f t="shared" si="6715"/>
        <v>6</v>
      </c>
      <c r="FR621" s="31"/>
      <c r="FS621" s="31">
        <f t="shared" si="6716"/>
        <v>0</v>
      </c>
      <c r="FT621" s="31">
        <f t="shared" si="6717"/>
        <v>0</v>
      </c>
      <c r="FU621" s="31">
        <f t="shared" si="6718"/>
        <v>0</v>
      </c>
      <c r="FV621" s="31">
        <f t="shared" si="6719"/>
        <v>1</v>
      </c>
      <c r="FW621" s="31">
        <f t="shared" si="6720"/>
        <v>8</v>
      </c>
      <c r="FX621" s="31">
        <f t="shared" si="6721"/>
        <v>0</v>
      </c>
      <c r="FY621" s="31">
        <f t="shared" si="6722"/>
        <v>0</v>
      </c>
      <c r="FZ621" s="31">
        <f t="shared" si="6723"/>
        <v>0</v>
      </c>
      <c r="GA621" s="31">
        <f t="shared" si="6724"/>
        <v>0</v>
      </c>
      <c r="GB621" s="31">
        <f t="shared" si="6725"/>
        <v>0</v>
      </c>
      <c r="GC621" s="31">
        <f t="shared" si="6726"/>
        <v>0</v>
      </c>
      <c r="GD621" s="31">
        <f t="shared" si="6727"/>
        <v>0</v>
      </c>
      <c r="GE621" s="97">
        <f t="shared" si="6728"/>
        <v>68</v>
      </c>
      <c r="GF621" s="98">
        <f t="shared" si="6729"/>
        <v>68</v>
      </c>
      <c r="GG621" s="31"/>
      <c r="GH621" s="31"/>
      <c r="GI621" s="31"/>
      <c r="GJ621" s="31"/>
      <c r="GL621" s="7"/>
      <c r="GM621" s="7"/>
      <c r="GN621" s="11"/>
      <c r="GO621" s="33"/>
      <c r="GP621" s="40"/>
      <c r="GR621" s="36"/>
    </row>
    <row r="622" spans="1:200" s="2" customFormat="1" ht="24.95" hidden="1" customHeight="1">
      <c r="A622" s="31"/>
      <c r="B622" s="123" t="s">
        <v>119</v>
      </c>
      <c r="C622" s="124" t="s">
        <v>147</v>
      </c>
      <c r="D622" s="124" t="s">
        <v>112</v>
      </c>
      <c r="E622" s="124" t="s">
        <v>148</v>
      </c>
      <c r="F622" s="124">
        <v>121</v>
      </c>
      <c r="G622" s="124">
        <v>1</v>
      </c>
      <c r="H622" s="124">
        <v>54</v>
      </c>
      <c r="I622" s="124">
        <v>1</v>
      </c>
      <c r="J622" s="124">
        <v>1</v>
      </c>
      <c r="K622" s="124">
        <v>1</v>
      </c>
      <c r="L622" s="104">
        <v>18</v>
      </c>
      <c r="M622" s="105">
        <f t="shared" ref="M622" si="6769">SUM(N622+P622+R622+T622+V622)</f>
        <v>14</v>
      </c>
      <c r="N622" s="104">
        <v>0</v>
      </c>
      <c r="O622" s="104">
        <f t="shared" ref="O622" si="6770">SUM(N622)*I622</f>
        <v>0</v>
      </c>
      <c r="P622" s="104"/>
      <c r="Q622" s="106">
        <f t="shared" ref="Q622:Q627" si="6771">J622*P622</f>
        <v>0</v>
      </c>
      <c r="R622" s="104"/>
      <c r="S622" s="106">
        <f t="shared" ref="S622" si="6772">SUM(R622)*J622</f>
        <v>0</v>
      </c>
      <c r="T622" s="64">
        <v>14</v>
      </c>
      <c r="U622" s="72">
        <f t="shared" si="6754"/>
        <v>14</v>
      </c>
      <c r="V622" s="125"/>
      <c r="W622" s="72">
        <f t="shared" ref="W622" si="6773">SUM(V622)*J622*3</f>
        <v>0</v>
      </c>
      <c r="X622" s="69">
        <f t="shared" ref="X622" si="6774">2/8*J622*AX622</f>
        <v>0</v>
      </c>
      <c r="Y622" s="69">
        <v>0</v>
      </c>
      <c r="Z622" s="125"/>
      <c r="AA622" s="72"/>
      <c r="AB622" s="125"/>
      <c r="AC622" s="69">
        <f t="shared" si="6757"/>
        <v>0</v>
      </c>
      <c r="AD622" s="125"/>
      <c r="AE622" s="72">
        <f t="shared" ref="AE622" si="6775">SUM(AD622*H622*(30+4))</f>
        <v>0</v>
      </c>
      <c r="AF622" s="125"/>
      <c r="AG622" s="126">
        <f t="shared" si="6645"/>
        <v>0</v>
      </c>
      <c r="AH622" s="125"/>
      <c r="AI622" s="69">
        <f t="shared" si="6646"/>
        <v>0</v>
      </c>
      <c r="AJ622" s="125"/>
      <c r="AK622" s="69">
        <f t="shared" ref="AK622" si="6776">SUM(AJ622*H622*2/3)</f>
        <v>0</v>
      </c>
      <c r="AL622" s="125"/>
      <c r="AM622" s="72">
        <f t="shared" ref="AM622" si="6777">SUM(AL622*H622)</f>
        <v>0</v>
      </c>
      <c r="AN622" s="125"/>
      <c r="AO622" s="72">
        <f t="shared" si="6736"/>
        <v>0</v>
      </c>
      <c r="AP622" s="125"/>
      <c r="AQ622" s="69">
        <f t="shared" si="6650"/>
        <v>0</v>
      </c>
      <c r="AR622" s="125"/>
      <c r="AS622" s="69">
        <f t="shared" ref="AS622" si="6778">SUM(J622*AR622*6)</f>
        <v>0</v>
      </c>
      <c r="AT622" s="125"/>
      <c r="AU622" s="69">
        <f t="shared" si="6651"/>
        <v>0</v>
      </c>
      <c r="AV622" s="125"/>
      <c r="AW622" s="126">
        <f t="shared" si="6652"/>
        <v>0</v>
      </c>
      <c r="AX622" s="127"/>
      <c r="AY622" s="69">
        <f t="shared" ref="AY622" si="6779">AX622*J622*8/2</f>
        <v>0</v>
      </c>
      <c r="AZ622" s="125"/>
      <c r="BA622" s="69">
        <f t="shared" ref="BA622" si="6780">SUM(AZ622*K622*5*6)</f>
        <v>0</v>
      </c>
      <c r="BB622" s="125"/>
      <c r="BC622" s="69">
        <f t="shared" ref="BC622" si="6781">SUM(BB622*K622*4*6)</f>
        <v>0</v>
      </c>
      <c r="BD622" s="125"/>
      <c r="BE622" s="126">
        <f t="shared" si="6766"/>
        <v>0</v>
      </c>
      <c r="BF622" s="52"/>
      <c r="BG622" s="52">
        <f t="shared" si="6657"/>
        <v>14</v>
      </c>
      <c r="BH622" s="52">
        <f t="shared" si="6658"/>
        <v>14</v>
      </c>
      <c r="BI622" s="31"/>
      <c r="BJ622" s="31"/>
      <c r="BK622" s="31"/>
      <c r="BL622" s="31"/>
      <c r="BM622" s="31"/>
      <c r="BN622" s="44" t="s">
        <v>110</v>
      </c>
      <c r="BO622" s="45" t="s">
        <v>147</v>
      </c>
      <c r="BP622" s="45" t="s">
        <v>112</v>
      </c>
      <c r="BQ622" s="45" t="s">
        <v>148</v>
      </c>
      <c r="BR622" s="45">
        <v>535</v>
      </c>
      <c r="BS622" s="45">
        <v>10</v>
      </c>
      <c r="BT622" s="45">
        <v>88</v>
      </c>
      <c r="BU622" s="45">
        <v>1</v>
      </c>
      <c r="BV622" s="45">
        <v>1</v>
      </c>
      <c r="BW622" s="45">
        <v>1</v>
      </c>
      <c r="BX622" s="104">
        <v>44</v>
      </c>
      <c r="BY622" s="99">
        <f t="shared" si="6659"/>
        <v>44</v>
      </c>
      <c r="BZ622" s="62"/>
      <c r="CA622" s="58">
        <f t="shared" si="6759"/>
        <v>0</v>
      </c>
      <c r="CB622" s="62"/>
      <c r="CC622" s="58">
        <f t="shared" si="6661"/>
        <v>0</v>
      </c>
      <c r="CD622" s="62"/>
      <c r="CE622" s="58">
        <f t="shared" si="6767"/>
        <v>0</v>
      </c>
      <c r="CF622" s="62">
        <v>44</v>
      </c>
      <c r="CG622" s="58">
        <f t="shared" si="6768"/>
        <v>44</v>
      </c>
      <c r="CH622" s="62"/>
      <c r="CI622" s="58">
        <f t="shared" si="6664"/>
        <v>0</v>
      </c>
      <c r="CJ622" s="51">
        <f>SUM(BV622*DJ622*2+BV622*DL622*2)</f>
        <v>2</v>
      </c>
      <c r="CK622" s="51">
        <v>0</v>
      </c>
      <c r="CL622" s="62"/>
      <c r="CM622" s="58"/>
      <c r="CN622" s="62"/>
      <c r="CO622" s="51">
        <f>SUM(CN622)*3*BT622/5</f>
        <v>0</v>
      </c>
      <c r="CP622" s="62"/>
      <c r="CQ622" s="100">
        <f>SUM(CP622*BT622*(30+4))</f>
        <v>0</v>
      </c>
      <c r="CR622" s="62"/>
      <c r="CS622" s="52">
        <f>SUM(CR622*BT622*3)</f>
        <v>0</v>
      </c>
      <c r="CT622" s="62"/>
      <c r="CU622" s="51">
        <f>SUM(CT622*BT622/3)</f>
        <v>0</v>
      </c>
      <c r="CV622" s="62"/>
      <c r="CW622" s="51">
        <f t="shared" si="6744"/>
        <v>0</v>
      </c>
      <c r="CX622" s="62"/>
      <c r="CY622" s="58">
        <f>SUM(CX622*BT622)</f>
        <v>0</v>
      </c>
      <c r="CZ622" s="62"/>
      <c r="DA622" s="58">
        <f>SUM(CZ622*BV622)</f>
        <v>0</v>
      </c>
      <c r="DB622" s="62"/>
      <c r="DC622" s="51">
        <f>SUM(DB622*BT622*2)</f>
        <v>0</v>
      </c>
      <c r="DD622" s="62"/>
      <c r="DE622" s="51">
        <f>SUM(BW622*DD622*6)</f>
        <v>0</v>
      </c>
      <c r="DF622" s="62"/>
      <c r="DG622" s="51">
        <f t="shared" si="6674"/>
        <v>0</v>
      </c>
      <c r="DH622" s="62"/>
      <c r="DI622" s="52">
        <f t="shared" si="6748"/>
        <v>0</v>
      </c>
      <c r="DJ622" s="62">
        <v>1</v>
      </c>
      <c r="DK622" s="51">
        <v>8</v>
      </c>
      <c r="DL622" s="62"/>
      <c r="DM622" s="51">
        <f>SUM(DL622*BW622*5*6)</f>
        <v>0</v>
      </c>
      <c r="DN622" s="62"/>
      <c r="DO622" s="51">
        <f>SUM(DN622*BW622*4*6)</f>
        <v>0</v>
      </c>
      <c r="DP622" s="63"/>
      <c r="DQ622" s="52"/>
      <c r="DR622" s="52"/>
      <c r="DS622" s="52">
        <f t="shared" si="6680"/>
        <v>54</v>
      </c>
      <c r="DT622" s="52">
        <f t="shared" si="6681"/>
        <v>54</v>
      </c>
      <c r="DU622" s="31"/>
      <c r="DV622" s="31"/>
      <c r="DW622" s="31"/>
      <c r="DX622" s="31"/>
      <c r="DY622" s="31"/>
      <c r="DZ622" s="44"/>
      <c r="EA622" s="95"/>
      <c r="EB622" s="45"/>
      <c r="EC622" s="31"/>
      <c r="ED622" s="31"/>
      <c r="EE622" s="31"/>
      <c r="EF622" s="31"/>
      <c r="EG622" s="31"/>
      <c r="EH622" s="31"/>
      <c r="EI622" s="31"/>
      <c r="EJ622" s="31">
        <f t="shared" si="6682"/>
        <v>62</v>
      </c>
      <c r="EK622" s="31">
        <f t="shared" si="6683"/>
        <v>58</v>
      </c>
      <c r="EL622" s="31">
        <f t="shared" si="6684"/>
        <v>0</v>
      </c>
      <c r="EM622" s="30">
        <f t="shared" si="6685"/>
        <v>0</v>
      </c>
      <c r="EN622" s="31">
        <f t="shared" si="6686"/>
        <v>0</v>
      </c>
      <c r="EO622" s="31">
        <f t="shared" si="6687"/>
        <v>0</v>
      </c>
      <c r="EP622" s="31">
        <f t="shared" si="6688"/>
        <v>0</v>
      </c>
      <c r="EQ622" s="31">
        <f t="shared" si="6689"/>
        <v>0</v>
      </c>
      <c r="ER622" s="31">
        <f t="shared" si="6690"/>
        <v>58</v>
      </c>
      <c r="ES622" s="31">
        <f t="shared" si="6691"/>
        <v>58</v>
      </c>
      <c r="ET622" s="31">
        <f t="shared" si="6692"/>
        <v>0</v>
      </c>
      <c r="EU622" s="31">
        <f t="shared" si="6693"/>
        <v>0</v>
      </c>
      <c r="EV622" s="31">
        <f t="shared" si="6694"/>
        <v>2</v>
      </c>
      <c r="EW622" s="30">
        <f t="shared" si="6695"/>
        <v>0</v>
      </c>
      <c r="EX622" s="31">
        <f t="shared" si="6696"/>
        <v>0</v>
      </c>
      <c r="EY622" s="31">
        <f t="shared" si="6697"/>
        <v>0</v>
      </c>
      <c r="EZ622" s="31">
        <f t="shared" si="6698"/>
        <v>0</v>
      </c>
      <c r="FA622" s="31">
        <f t="shared" si="6699"/>
        <v>0</v>
      </c>
      <c r="FB622" s="31">
        <f t="shared" si="6700"/>
        <v>0</v>
      </c>
      <c r="FC622" s="31">
        <f t="shared" si="6701"/>
        <v>0</v>
      </c>
      <c r="FD622" s="31">
        <f t="shared" si="6702"/>
        <v>0</v>
      </c>
      <c r="FE622" s="31">
        <f t="shared" si="6703"/>
        <v>0</v>
      </c>
      <c r="FF622" s="31">
        <f t="shared" si="6704"/>
        <v>0</v>
      </c>
      <c r="FG622" s="30">
        <f t="shared" si="6705"/>
        <v>0</v>
      </c>
      <c r="FH622" s="31">
        <f t="shared" si="6706"/>
        <v>0</v>
      </c>
      <c r="FI622" s="31">
        <f t="shared" si="6707"/>
        <v>0</v>
      </c>
      <c r="FJ622" s="31">
        <f t="shared" si="6708"/>
        <v>0</v>
      </c>
      <c r="FK622" s="31">
        <f t="shared" si="6709"/>
        <v>0</v>
      </c>
      <c r="FL622" s="31">
        <f t="shared" si="6710"/>
        <v>0</v>
      </c>
      <c r="FM622" s="31">
        <f t="shared" si="6711"/>
        <v>0</v>
      </c>
      <c r="FN622" s="31">
        <f t="shared" si="6712"/>
        <v>0</v>
      </c>
      <c r="FO622" s="31">
        <f t="shared" si="6713"/>
        <v>0</v>
      </c>
      <c r="FP622" s="31">
        <f t="shared" si="6714"/>
        <v>0</v>
      </c>
      <c r="FQ622" s="31">
        <f t="shared" si="6715"/>
        <v>0</v>
      </c>
      <c r="FR622" s="31"/>
      <c r="FS622" s="31">
        <f t="shared" si="6716"/>
        <v>0</v>
      </c>
      <c r="FT622" s="31">
        <f t="shared" si="6717"/>
        <v>0</v>
      </c>
      <c r="FU622" s="31">
        <f t="shared" si="6718"/>
        <v>0</v>
      </c>
      <c r="FV622" s="31">
        <f t="shared" si="6719"/>
        <v>1</v>
      </c>
      <c r="FW622" s="31">
        <f t="shared" si="6720"/>
        <v>8</v>
      </c>
      <c r="FX622" s="31">
        <f t="shared" si="6721"/>
        <v>0</v>
      </c>
      <c r="FY622" s="31">
        <f t="shared" si="6722"/>
        <v>0</v>
      </c>
      <c r="FZ622" s="31">
        <f t="shared" si="6723"/>
        <v>0</v>
      </c>
      <c r="GA622" s="31">
        <f t="shared" si="6724"/>
        <v>0</v>
      </c>
      <c r="GB622" s="31">
        <f t="shared" si="6725"/>
        <v>0</v>
      </c>
      <c r="GC622" s="31">
        <f t="shared" si="6726"/>
        <v>0</v>
      </c>
      <c r="GD622" s="31">
        <f t="shared" si="6727"/>
        <v>0</v>
      </c>
      <c r="GE622" s="97">
        <f t="shared" si="6728"/>
        <v>68</v>
      </c>
      <c r="GF622" s="98">
        <f t="shared" si="6729"/>
        <v>68</v>
      </c>
      <c r="GG622" s="31"/>
      <c r="GH622" s="31"/>
      <c r="GI622" s="31"/>
      <c r="GJ622" s="31"/>
      <c r="GL622" s="7"/>
      <c r="GM622" s="7"/>
      <c r="GN622" s="11"/>
      <c r="GO622" s="33"/>
      <c r="GP622" s="40"/>
      <c r="GR622" s="36"/>
    </row>
    <row r="623" spans="1:200" s="2" customFormat="1" ht="24.95" hidden="1" customHeight="1">
      <c r="A623" s="31"/>
      <c r="B623" s="102" t="s">
        <v>110</v>
      </c>
      <c r="C623" s="45" t="s">
        <v>147</v>
      </c>
      <c r="D623" s="45" t="s">
        <v>112</v>
      </c>
      <c r="E623" s="45" t="s">
        <v>148</v>
      </c>
      <c r="F623" s="45">
        <v>428</v>
      </c>
      <c r="G623" s="45">
        <v>7</v>
      </c>
      <c r="H623" s="45">
        <v>72</v>
      </c>
      <c r="I623" s="45">
        <v>1</v>
      </c>
      <c r="J623" s="45">
        <v>1</v>
      </c>
      <c r="K623" s="45">
        <v>1</v>
      </c>
      <c r="L623" s="44">
        <v>44</v>
      </c>
      <c r="M623" s="99">
        <f t="shared" ref="M623" si="6782">SUM(N623+P623+R623+T623+V623)</f>
        <v>6</v>
      </c>
      <c r="N623" s="62"/>
      <c r="O623" s="58">
        <f t="shared" ref="O623:O627" si="6783">SUM(N623)*I623</f>
        <v>0</v>
      </c>
      <c r="P623" s="62"/>
      <c r="Q623" s="58">
        <f t="shared" si="6771"/>
        <v>0</v>
      </c>
      <c r="R623" s="62">
        <v>0</v>
      </c>
      <c r="S623" s="58">
        <f t="shared" ref="S623:S627" si="6784">SUM(R623)*J623</f>
        <v>0</v>
      </c>
      <c r="T623" s="62">
        <v>6</v>
      </c>
      <c r="U623" s="58">
        <f t="shared" ref="U623:U627" si="6785">SUM(T623)*K623</f>
        <v>6</v>
      </c>
      <c r="V623" s="62"/>
      <c r="W623" s="58">
        <f t="shared" ref="W623" si="6786">SUM(V623)*J623*5</f>
        <v>0</v>
      </c>
      <c r="X623" s="51">
        <f t="shared" ref="X623" si="6787">SUM(K623*AX623*2+K623*AZ623*2)</f>
        <v>0</v>
      </c>
      <c r="Y623" s="51">
        <v>0</v>
      </c>
      <c r="Z623" s="62"/>
      <c r="AA623" s="58"/>
      <c r="AB623" s="62"/>
      <c r="AC623" s="51">
        <f t="shared" ref="AC623" si="6788">SUM(AB623)*3*H623/5</f>
        <v>0</v>
      </c>
      <c r="AD623" s="62"/>
      <c r="AE623" s="100">
        <f t="shared" ref="AE623" si="6789">SUM(AD623*H623*(30+4))</f>
        <v>0</v>
      </c>
      <c r="AF623" s="62"/>
      <c r="AG623" s="52">
        <f t="shared" ref="AG623" si="6790">SUM(AF623*H623*3)</f>
        <v>0</v>
      </c>
      <c r="AH623" s="62"/>
      <c r="AI623" s="51">
        <f t="shared" ref="AI623" si="6791">SUM(AH623*H623/3)</f>
        <v>0</v>
      </c>
      <c r="AJ623" s="62"/>
      <c r="AK623" s="51">
        <f>SUM(AJ623*H623*2/3)</f>
        <v>0</v>
      </c>
      <c r="AL623" s="62"/>
      <c r="AM623" s="58">
        <f>SUM(AL623*H623)</f>
        <v>0</v>
      </c>
      <c r="AN623" s="62"/>
      <c r="AO623" s="58">
        <f>SUM(AN623*J623)</f>
        <v>0</v>
      </c>
      <c r="AP623" s="62"/>
      <c r="AQ623" s="51">
        <f t="shared" ref="AQ623" si="6792">SUM(AP623*H623*2)</f>
        <v>0</v>
      </c>
      <c r="AR623" s="62">
        <v>1</v>
      </c>
      <c r="AS623" s="51">
        <f t="shared" ref="AS623" si="6793">AR623*K623*6</f>
        <v>6</v>
      </c>
      <c r="AT623" s="62"/>
      <c r="AU623" s="51">
        <f t="shared" ref="AU623" si="6794">AT623*H623/3</f>
        <v>0</v>
      </c>
      <c r="AV623" s="62"/>
      <c r="AW623" s="52">
        <f t="shared" ref="AW623" si="6795">SUM(AV623*H623/3)</f>
        <v>0</v>
      </c>
      <c r="AX623" s="62"/>
      <c r="AY623" s="51">
        <f t="shared" ref="AY623" si="6796">SUM(J623*AX623*8*2)</f>
        <v>0</v>
      </c>
      <c r="AZ623" s="62"/>
      <c r="BA623" s="51">
        <f t="shared" ref="BA623" si="6797">SUM(AZ623*K623*5*6)</f>
        <v>0</v>
      </c>
      <c r="BB623" s="62"/>
      <c r="BC623" s="51">
        <f t="shared" ref="BC623" si="6798">SUM(BB623*K623*4*6)</f>
        <v>0</v>
      </c>
      <c r="BD623" s="63"/>
      <c r="BE623" s="52"/>
      <c r="BF623" s="52"/>
      <c r="BG623" s="52">
        <f t="shared" si="6657"/>
        <v>12</v>
      </c>
      <c r="BH623" s="52">
        <f t="shared" si="6658"/>
        <v>12</v>
      </c>
      <c r="BI623" s="31"/>
      <c r="BJ623" s="31"/>
      <c r="BK623" s="31"/>
      <c r="BL623" s="31"/>
      <c r="BM623" s="31"/>
      <c r="BN623" s="44" t="s">
        <v>123</v>
      </c>
      <c r="BO623" s="45" t="s">
        <v>147</v>
      </c>
      <c r="BP623" s="45" t="s">
        <v>112</v>
      </c>
      <c r="BQ623" s="45" t="s">
        <v>148</v>
      </c>
      <c r="BR623" s="45">
        <v>121</v>
      </c>
      <c r="BS623" s="45">
        <v>2</v>
      </c>
      <c r="BT623" s="45">
        <v>54</v>
      </c>
      <c r="BU623" s="45">
        <v>1</v>
      </c>
      <c r="BV623" s="45">
        <v>1</v>
      </c>
      <c r="BW623" s="45">
        <v>1</v>
      </c>
      <c r="BX623" s="44">
        <v>16</v>
      </c>
      <c r="BY623" s="99">
        <f>SUM(BZ623+CB623+CD623+CF623+CH623)</f>
        <v>8</v>
      </c>
      <c r="BZ623" s="62">
        <v>0</v>
      </c>
      <c r="CA623" s="58">
        <f t="shared" si="6759"/>
        <v>0</v>
      </c>
      <c r="CB623" s="62">
        <v>8</v>
      </c>
      <c r="CC623" s="58">
        <f>BV623*CB623</f>
        <v>8</v>
      </c>
      <c r="CD623" s="62"/>
      <c r="CE623" s="58">
        <f t="shared" ref="CE623" si="6799">SUM(CD623)*BV623</f>
        <v>0</v>
      </c>
      <c r="CF623" s="62"/>
      <c r="CG623" s="58">
        <f t="shared" ref="CG623" si="6800">SUM(CF623)*BW623</f>
        <v>0</v>
      </c>
      <c r="CH623" s="62"/>
      <c r="CI623" s="58">
        <f t="shared" si="6664"/>
        <v>0</v>
      </c>
      <c r="CJ623" s="51">
        <f t="shared" ref="CJ623" si="6801">SUM(BW623*DJ623*2+BW623*DL623*2)</f>
        <v>0</v>
      </c>
      <c r="CK623" s="51">
        <v>0</v>
      </c>
      <c r="CL623" s="62"/>
      <c r="CM623" s="58"/>
      <c r="CN623" s="62"/>
      <c r="CO623" s="51">
        <f t="shared" ref="CO623" si="6802">SUM(CN623)*3*BT623/5</f>
        <v>0</v>
      </c>
      <c r="CP623" s="62"/>
      <c r="CQ623" s="100">
        <f t="shared" ref="CQ623" si="6803">SUM(CP623*BT623*(30+4))</f>
        <v>0</v>
      </c>
      <c r="CR623" s="62"/>
      <c r="CS623" s="52">
        <f t="shared" ref="CS623" si="6804">SUM(CR623*BT623*3)</f>
        <v>0</v>
      </c>
      <c r="CT623" s="62"/>
      <c r="CU623" s="51">
        <f t="shared" ref="CU623" si="6805">SUM(CT623*BT623/3)</f>
        <v>0</v>
      </c>
      <c r="CV623" s="62"/>
      <c r="CW623" s="51">
        <f t="shared" si="6744"/>
        <v>0</v>
      </c>
      <c r="CX623" s="62"/>
      <c r="CY623" s="58">
        <f>SUM(CX623*BT623)</f>
        <v>0</v>
      </c>
      <c r="CZ623" s="62"/>
      <c r="DA623" s="58">
        <f t="shared" ref="DA623" si="6806">SUM(CZ623*BV623)</f>
        <v>0</v>
      </c>
      <c r="DB623" s="62"/>
      <c r="DC623" s="51">
        <f t="shared" ref="DC623" si="6807">SUM(DB623*BT623*2)</f>
        <v>0</v>
      </c>
      <c r="DD623" s="62">
        <v>1</v>
      </c>
      <c r="DE623" s="51">
        <f t="shared" ref="DE623" si="6808">DD623*BV623*6</f>
        <v>6</v>
      </c>
      <c r="DF623" s="62"/>
      <c r="DG623" s="51">
        <f t="shared" si="6674"/>
        <v>0</v>
      </c>
      <c r="DH623" s="62"/>
      <c r="DI623" s="52">
        <f t="shared" si="6748"/>
        <v>0</v>
      </c>
      <c r="DJ623" s="62"/>
      <c r="DK623" s="51">
        <f t="shared" ref="DK623:DK624" si="6809">SUM(BV623*DJ623*8*2)</f>
        <v>0</v>
      </c>
      <c r="DL623" s="62"/>
      <c r="DM623" s="51">
        <f t="shared" ref="DM623" si="6810">SUM(DL623*BW623*5*6)</f>
        <v>0</v>
      </c>
      <c r="DN623" s="62"/>
      <c r="DO623" s="51">
        <f t="shared" ref="DO623" si="6811">SUM(DN623*BW623*4*6)</f>
        <v>0</v>
      </c>
      <c r="DP623" s="62"/>
      <c r="DQ623" s="52">
        <f>SUM(DP623*50)</f>
        <v>0</v>
      </c>
      <c r="DR623" s="52"/>
      <c r="DS623" s="52">
        <f t="shared" si="6680"/>
        <v>14</v>
      </c>
      <c r="DT623" s="52">
        <f t="shared" si="6681"/>
        <v>14</v>
      </c>
      <c r="DU623" s="31"/>
      <c r="DV623" s="31"/>
      <c r="DW623" s="31"/>
      <c r="DX623" s="31"/>
      <c r="DY623" s="31"/>
      <c r="DZ623" s="95"/>
      <c r="EA623" s="95"/>
      <c r="EB623" s="31"/>
      <c r="EC623" s="31"/>
      <c r="ED623" s="31"/>
      <c r="EE623" s="31"/>
      <c r="EF623" s="31"/>
      <c r="EG623" s="31"/>
      <c r="EH623" s="31"/>
      <c r="EI623" s="31"/>
      <c r="EJ623" s="31">
        <f t="shared" si="6682"/>
        <v>60</v>
      </c>
      <c r="EK623" s="31">
        <f t="shared" si="6683"/>
        <v>14</v>
      </c>
      <c r="EL623" s="31">
        <f t="shared" si="6684"/>
        <v>0</v>
      </c>
      <c r="EM623" s="30">
        <f t="shared" si="6685"/>
        <v>0</v>
      </c>
      <c r="EN623" s="31">
        <f t="shared" si="6686"/>
        <v>8</v>
      </c>
      <c r="EO623" s="31">
        <f t="shared" si="6687"/>
        <v>8</v>
      </c>
      <c r="EP623" s="31">
        <f t="shared" si="6688"/>
        <v>0</v>
      </c>
      <c r="EQ623" s="31">
        <f t="shared" si="6689"/>
        <v>0</v>
      </c>
      <c r="ER623" s="31">
        <f t="shared" si="6690"/>
        <v>6</v>
      </c>
      <c r="ES623" s="31">
        <f t="shared" si="6691"/>
        <v>6</v>
      </c>
      <c r="ET623" s="31">
        <f t="shared" si="6692"/>
        <v>0</v>
      </c>
      <c r="EU623" s="31">
        <f t="shared" si="6693"/>
        <v>0</v>
      </c>
      <c r="EV623" s="31">
        <f t="shared" si="6694"/>
        <v>0</v>
      </c>
      <c r="EW623" s="30">
        <f t="shared" si="6695"/>
        <v>0</v>
      </c>
      <c r="EX623" s="31">
        <f t="shared" si="6696"/>
        <v>0</v>
      </c>
      <c r="EY623" s="31">
        <f t="shared" si="6697"/>
        <v>0</v>
      </c>
      <c r="EZ623" s="31">
        <f t="shared" si="6698"/>
        <v>0</v>
      </c>
      <c r="FA623" s="31">
        <f t="shared" si="6699"/>
        <v>0</v>
      </c>
      <c r="FB623" s="31">
        <f t="shared" si="6700"/>
        <v>0</v>
      </c>
      <c r="FC623" s="31">
        <f t="shared" si="6701"/>
        <v>0</v>
      </c>
      <c r="FD623" s="31">
        <f t="shared" si="6702"/>
        <v>0</v>
      </c>
      <c r="FE623" s="31">
        <f t="shared" si="6703"/>
        <v>0</v>
      </c>
      <c r="FF623" s="31">
        <f t="shared" si="6704"/>
        <v>0</v>
      </c>
      <c r="FG623" s="30">
        <f t="shared" si="6705"/>
        <v>0</v>
      </c>
      <c r="FH623" s="31">
        <f t="shared" si="6706"/>
        <v>0</v>
      </c>
      <c r="FI623" s="31">
        <f t="shared" si="6707"/>
        <v>0</v>
      </c>
      <c r="FJ623" s="31">
        <f t="shared" si="6708"/>
        <v>0</v>
      </c>
      <c r="FK623" s="31">
        <f t="shared" si="6709"/>
        <v>0</v>
      </c>
      <c r="FL623" s="31">
        <f t="shared" si="6710"/>
        <v>0</v>
      </c>
      <c r="FM623" s="31">
        <f t="shared" si="6711"/>
        <v>0</v>
      </c>
      <c r="FN623" s="31">
        <f t="shared" si="6712"/>
        <v>0</v>
      </c>
      <c r="FO623" s="31">
        <f t="shared" si="6713"/>
        <v>0</v>
      </c>
      <c r="FP623" s="31">
        <f t="shared" si="6714"/>
        <v>2</v>
      </c>
      <c r="FQ623" s="31">
        <f t="shared" si="6715"/>
        <v>12</v>
      </c>
      <c r="FR623" s="31"/>
      <c r="FS623" s="31">
        <f t="shared" si="6716"/>
        <v>0</v>
      </c>
      <c r="FT623" s="31">
        <f t="shared" si="6717"/>
        <v>0</v>
      </c>
      <c r="FU623" s="31">
        <f t="shared" si="6718"/>
        <v>0</v>
      </c>
      <c r="FV623" s="31">
        <f t="shared" si="6719"/>
        <v>0</v>
      </c>
      <c r="FW623" s="31">
        <f t="shared" si="6720"/>
        <v>0</v>
      </c>
      <c r="FX623" s="31">
        <f t="shared" si="6721"/>
        <v>0</v>
      </c>
      <c r="FY623" s="31">
        <f t="shared" si="6722"/>
        <v>0</v>
      </c>
      <c r="FZ623" s="31">
        <f t="shared" si="6723"/>
        <v>0</v>
      </c>
      <c r="GA623" s="31">
        <f t="shared" si="6724"/>
        <v>0</v>
      </c>
      <c r="GB623" s="31">
        <f t="shared" si="6725"/>
        <v>0</v>
      </c>
      <c r="GC623" s="31">
        <f t="shared" si="6726"/>
        <v>0</v>
      </c>
      <c r="GD623" s="31">
        <f t="shared" si="6727"/>
        <v>0</v>
      </c>
      <c r="GE623" s="97">
        <f t="shared" si="6728"/>
        <v>26</v>
      </c>
      <c r="GF623" s="98">
        <f t="shared" si="6729"/>
        <v>26</v>
      </c>
      <c r="GG623" s="31"/>
      <c r="GH623" s="31"/>
      <c r="GI623" s="31"/>
      <c r="GJ623" s="31"/>
      <c r="GL623" s="7"/>
      <c r="GM623" s="7"/>
      <c r="GN623" s="11"/>
      <c r="GO623" s="33"/>
      <c r="GP623" s="40"/>
      <c r="GR623" s="36"/>
    </row>
    <row r="624" spans="1:200" s="2" customFormat="1" ht="24.95" hidden="1" customHeight="1">
      <c r="A624" s="31"/>
      <c r="B624" s="44" t="s">
        <v>130</v>
      </c>
      <c r="C624" s="45" t="s">
        <v>116</v>
      </c>
      <c r="D624" s="45" t="s">
        <v>112</v>
      </c>
      <c r="E624" s="45" t="s">
        <v>121</v>
      </c>
      <c r="F624" s="45" t="s">
        <v>124</v>
      </c>
      <c r="G624" s="45" t="s">
        <v>150</v>
      </c>
      <c r="H624" s="45">
        <v>80</v>
      </c>
      <c r="I624" s="45">
        <v>1</v>
      </c>
      <c r="J624" s="45">
        <v>1</v>
      </c>
      <c r="K624" s="45">
        <f t="shared" ref="K624:K626" si="6812">SUM(J624)*2</f>
        <v>2</v>
      </c>
      <c r="L624" s="44">
        <v>10</v>
      </c>
      <c r="M624" s="99">
        <f t="shared" ref="M624:M627" si="6813">SUM(N624+P624+R624+T624+V624)</f>
        <v>10</v>
      </c>
      <c r="N624" s="62"/>
      <c r="O624" s="58">
        <f t="shared" si="6783"/>
        <v>0</v>
      </c>
      <c r="P624" s="62"/>
      <c r="Q624" s="58">
        <f t="shared" si="6771"/>
        <v>0</v>
      </c>
      <c r="R624" s="62"/>
      <c r="S624" s="58">
        <f t="shared" si="6784"/>
        <v>0</v>
      </c>
      <c r="T624" s="62">
        <v>10</v>
      </c>
      <c r="U624" s="58">
        <f t="shared" si="6785"/>
        <v>20</v>
      </c>
      <c r="V624" s="63"/>
      <c r="W624" s="52"/>
      <c r="X624" s="52"/>
      <c r="Y624" s="52"/>
      <c r="Z624" s="63"/>
      <c r="AA624" s="52"/>
      <c r="AB624" s="63"/>
      <c r="AC624" s="52"/>
      <c r="AD624" s="63"/>
      <c r="AE624" s="108"/>
      <c r="AF624" s="63"/>
      <c r="AG624" s="52"/>
      <c r="AH624" s="63"/>
      <c r="AI624" s="52"/>
      <c r="AJ624" s="63"/>
      <c r="AK624" s="52"/>
      <c r="AL624" s="63"/>
      <c r="AM624" s="52"/>
      <c r="AN624" s="63"/>
      <c r="AO624" s="52"/>
      <c r="AP624" s="63"/>
      <c r="AQ624" s="52"/>
      <c r="AR624" s="63"/>
      <c r="AS624" s="52"/>
      <c r="AT624" s="63"/>
      <c r="AU624" s="52"/>
      <c r="AV624" s="63"/>
      <c r="AW624" s="52"/>
      <c r="AX624" s="63"/>
      <c r="AY624" s="52"/>
      <c r="AZ624" s="63"/>
      <c r="BA624" s="52"/>
      <c r="BB624" s="63"/>
      <c r="BC624" s="52"/>
      <c r="BD624" s="63"/>
      <c r="BE624" s="52"/>
      <c r="BF624" s="52"/>
      <c r="BG624" s="52">
        <f t="shared" si="6657"/>
        <v>20</v>
      </c>
      <c r="BH624" s="52">
        <f t="shared" si="6658"/>
        <v>20</v>
      </c>
      <c r="BI624" s="31"/>
      <c r="BJ624" s="31"/>
      <c r="BK624" s="31"/>
      <c r="BL624" s="31"/>
      <c r="BM624" s="31"/>
      <c r="BN624" s="44" t="s">
        <v>110</v>
      </c>
      <c r="BO624" s="45" t="s">
        <v>147</v>
      </c>
      <c r="BP624" s="45" t="s">
        <v>112</v>
      </c>
      <c r="BQ624" s="45" t="s">
        <v>148</v>
      </c>
      <c r="BR624" s="45">
        <v>428</v>
      </c>
      <c r="BS624" s="45">
        <v>8</v>
      </c>
      <c r="BT624" s="45">
        <v>72</v>
      </c>
      <c r="BU624" s="45">
        <v>1</v>
      </c>
      <c r="BV624" s="45">
        <v>1</v>
      </c>
      <c r="BW624" s="45">
        <v>1</v>
      </c>
      <c r="BX624" s="44">
        <v>70</v>
      </c>
      <c r="BY624" s="99">
        <f t="shared" ref="BY624:BY625" si="6814">SUM(BZ624+CB624+CD624+CF624+CH624)</f>
        <v>0</v>
      </c>
      <c r="BZ624" s="62"/>
      <c r="CA624" s="58">
        <f t="shared" si="6759"/>
        <v>0</v>
      </c>
      <c r="CB624" s="62"/>
      <c r="CC624" s="58">
        <f t="shared" ref="CC624:CC625" si="6815">BV624*CB624</f>
        <v>0</v>
      </c>
      <c r="CD624" s="62">
        <v>0</v>
      </c>
      <c r="CE624" s="58">
        <f t="shared" ref="CE624" si="6816">SUM(CD624)*BV624</f>
        <v>0</v>
      </c>
      <c r="CF624" s="62">
        <v>0</v>
      </c>
      <c r="CG624" s="58">
        <f t="shared" ref="CG624" si="6817">SUM(CF624)*BW624</f>
        <v>0</v>
      </c>
      <c r="CH624" s="62"/>
      <c r="CI624" s="58">
        <f t="shared" si="6664"/>
        <v>0</v>
      </c>
      <c r="CJ624" s="51">
        <f>SUM(BW624*DJ624*2+BW624*DL624*2)</f>
        <v>0</v>
      </c>
      <c r="CK624" s="51">
        <v>0</v>
      </c>
      <c r="CL624" s="62"/>
      <c r="CM624" s="58"/>
      <c r="CN624" s="62"/>
      <c r="CO624" s="51">
        <f>SUM(CN624)*3*BT624/5</f>
        <v>0</v>
      </c>
      <c r="CP624" s="62"/>
      <c r="CQ624" s="100">
        <f>SUM(CP624*BT624*(30+4))</f>
        <v>0</v>
      </c>
      <c r="CR624" s="62"/>
      <c r="CS624" s="52">
        <f>SUM(CR624*BT624*3)</f>
        <v>0</v>
      </c>
      <c r="CT624" s="62"/>
      <c r="CU624" s="51">
        <f>SUM(CT624*BT624/3)</f>
        <v>0</v>
      </c>
      <c r="CV624" s="62"/>
      <c r="CW624" s="51">
        <f>SUM(CV624*BT624*2/3)</f>
        <v>0</v>
      </c>
      <c r="CX624" s="62"/>
      <c r="CY624" s="58">
        <f>SUM(CX624*BT624)</f>
        <v>0</v>
      </c>
      <c r="CZ624" s="62"/>
      <c r="DA624" s="58">
        <f>SUM(CZ624*BV624)</f>
        <v>0</v>
      </c>
      <c r="DB624" s="62"/>
      <c r="DC624" s="51">
        <f>SUM(DB624*BT624*2)</f>
        <v>0</v>
      </c>
      <c r="DD624" s="62">
        <v>1</v>
      </c>
      <c r="DE624" s="51">
        <f t="shared" ref="DE624" si="6818">DD624*BW624*6</f>
        <v>6</v>
      </c>
      <c r="DF624" s="62"/>
      <c r="DG624" s="51">
        <f t="shared" si="6674"/>
        <v>0</v>
      </c>
      <c r="DH624" s="62"/>
      <c r="DI624" s="52">
        <f>SUM(DH624*BT624/3)</f>
        <v>0</v>
      </c>
      <c r="DJ624" s="62"/>
      <c r="DK624" s="51">
        <f t="shared" si="6809"/>
        <v>0</v>
      </c>
      <c r="DL624" s="62"/>
      <c r="DM624" s="51">
        <f>SUM(DL624*BW624*5*6)</f>
        <v>0</v>
      </c>
      <c r="DN624" s="62"/>
      <c r="DO624" s="51">
        <f>SUM(DN624*BW624*4*6)</f>
        <v>0</v>
      </c>
      <c r="DP624" s="63"/>
      <c r="DQ624" s="52"/>
      <c r="DR624" s="52"/>
      <c r="DS624" s="52">
        <f t="shared" si="6680"/>
        <v>6</v>
      </c>
      <c r="DT624" s="52">
        <f t="shared" si="6681"/>
        <v>6</v>
      </c>
      <c r="DU624" s="31"/>
      <c r="DV624" s="31"/>
      <c r="DW624" s="31"/>
      <c r="DX624" s="31"/>
      <c r="DY624" s="31"/>
      <c r="DZ624" s="31"/>
      <c r="EA624" s="95"/>
      <c r="EB624" s="31"/>
      <c r="EC624" s="31"/>
      <c r="ED624" s="31"/>
      <c r="EE624" s="31"/>
      <c r="EF624" s="31"/>
      <c r="EG624" s="31"/>
      <c r="EH624" s="31"/>
      <c r="EI624" s="31"/>
      <c r="EJ624" s="31">
        <f t="shared" si="6682"/>
        <v>80</v>
      </c>
      <c r="EK624" s="31">
        <f t="shared" si="6683"/>
        <v>10</v>
      </c>
      <c r="EL624" s="31">
        <f t="shared" si="6684"/>
        <v>0</v>
      </c>
      <c r="EM624" s="30">
        <f t="shared" si="6685"/>
        <v>0</v>
      </c>
      <c r="EN624" s="31">
        <f t="shared" si="6686"/>
        <v>0</v>
      </c>
      <c r="EO624" s="31">
        <f t="shared" si="6687"/>
        <v>0</v>
      </c>
      <c r="EP624" s="31">
        <f t="shared" si="6688"/>
        <v>0</v>
      </c>
      <c r="EQ624" s="31">
        <f t="shared" si="6689"/>
        <v>0</v>
      </c>
      <c r="ER624" s="31">
        <f t="shared" si="6690"/>
        <v>10</v>
      </c>
      <c r="ES624" s="31">
        <f t="shared" si="6691"/>
        <v>20</v>
      </c>
      <c r="ET624" s="31">
        <f t="shared" si="6692"/>
        <v>0</v>
      </c>
      <c r="EU624" s="31">
        <f t="shared" si="6693"/>
        <v>0</v>
      </c>
      <c r="EV624" s="31">
        <f t="shared" si="6694"/>
        <v>0</v>
      </c>
      <c r="EW624" s="30">
        <f t="shared" si="6695"/>
        <v>0</v>
      </c>
      <c r="EX624" s="31">
        <f t="shared" si="6696"/>
        <v>0</v>
      </c>
      <c r="EY624" s="31">
        <f t="shared" si="6697"/>
        <v>0</v>
      </c>
      <c r="EZ624" s="31">
        <f t="shared" si="6698"/>
        <v>0</v>
      </c>
      <c r="FA624" s="31">
        <f t="shared" si="6699"/>
        <v>0</v>
      </c>
      <c r="FB624" s="31">
        <f t="shared" si="6700"/>
        <v>0</v>
      </c>
      <c r="FC624" s="31">
        <f t="shared" si="6701"/>
        <v>0</v>
      </c>
      <c r="FD624" s="31">
        <f t="shared" si="6702"/>
        <v>0</v>
      </c>
      <c r="FE624" s="31">
        <f t="shared" si="6703"/>
        <v>0</v>
      </c>
      <c r="FF624" s="31">
        <f t="shared" si="6704"/>
        <v>0</v>
      </c>
      <c r="FG624" s="30">
        <f t="shared" si="6705"/>
        <v>0</v>
      </c>
      <c r="FH624" s="31">
        <f t="shared" si="6706"/>
        <v>0</v>
      </c>
      <c r="FI624" s="31">
        <f t="shared" si="6707"/>
        <v>0</v>
      </c>
      <c r="FJ624" s="31">
        <f t="shared" si="6708"/>
        <v>0</v>
      </c>
      <c r="FK624" s="31">
        <f t="shared" si="6709"/>
        <v>0</v>
      </c>
      <c r="FL624" s="31">
        <f t="shared" si="6710"/>
        <v>0</v>
      </c>
      <c r="FM624" s="31">
        <f t="shared" si="6711"/>
        <v>0</v>
      </c>
      <c r="FN624" s="31">
        <f t="shared" si="6712"/>
        <v>0</v>
      </c>
      <c r="FO624" s="31">
        <f t="shared" si="6713"/>
        <v>0</v>
      </c>
      <c r="FP624" s="31">
        <f t="shared" si="6714"/>
        <v>1</v>
      </c>
      <c r="FQ624" s="31">
        <f t="shared" si="6715"/>
        <v>6</v>
      </c>
      <c r="FR624" s="31"/>
      <c r="FS624" s="31">
        <f t="shared" si="6716"/>
        <v>0</v>
      </c>
      <c r="FT624" s="31">
        <f t="shared" si="6717"/>
        <v>0</v>
      </c>
      <c r="FU624" s="31">
        <f t="shared" si="6718"/>
        <v>0</v>
      </c>
      <c r="FV624" s="31">
        <f t="shared" si="6719"/>
        <v>0</v>
      </c>
      <c r="FW624" s="31">
        <f t="shared" si="6720"/>
        <v>0</v>
      </c>
      <c r="FX624" s="31">
        <f t="shared" si="6721"/>
        <v>0</v>
      </c>
      <c r="FY624" s="31">
        <f t="shared" si="6722"/>
        <v>0</v>
      </c>
      <c r="FZ624" s="31">
        <f t="shared" si="6723"/>
        <v>0</v>
      </c>
      <c r="GA624" s="31">
        <f t="shared" si="6724"/>
        <v>0</v>
      </c>
      <c r="GB624" s="31">
        <f t="shared" si="6725"/>
        <v>0</v>
      </c>
      <c r="GC624" s="31">
        <f t="shared" si="6726"/>
        <v>0</v>
      </c>
      <c r="GD624" s="31">
        <f t="shared" si="6727"/>
        <v>0</v>
      </c>
      <c r="GE624" s="97">
        <f t="shared" si="6728"/>
        <v>26</v>
      </c>
      <c r="GF624" s="98">
        <f t="shared" si="6729"/>
        <v>26</v>
      </c>
      <c r="GG624" s="31"/>
      <c r="GH624" s="31"/>
      <c r="GI624" s="31"/>
      <c r="GJ624" s="31"/>
      <c r="GL624" s="7"/>
      <c r="GM624" s="7"/>
      <c r="GN624" s="11"/>
      <c r="GO624" s="33"/>
      <c r="GP624" s="40"/>
      <c r="GR624" s="36"/>
    </row>
    <row r="625" spans="1:200" s="2" customFormat="1" ht="24.95" hidden="1" customHeight="1">
      <c r="A625" s="31"/>
      <c r="B625" s="44" t="s">
        <v>130</v>
      </c>
      <c r="C625" s="45" t="s">
        <v>111</v>
      </c>
      <c r="D625" s="45" t="s">
        <v>112</v>
      </c>
      <c r="E625" s="45" t="s">
        <v>128</v>
      </c>
      <c r="F625" s="45" t="s">
        <v>129</v>
      </c>
      <c r="G625" s="45" t="s">
        <v>150</v>
      </c>
      <c r="H625" s="45">
        <v>91</v>
      </c>
      <c r="I625" s="45">
        <v>1</v>
      </c>
      <c r="J625" s="45">
        <v>1</v>
      </c>
      <c r="K625" s="45">
        <f t="shared" si="6812"/>
        <v>2</v>
      </c>
      <c r="L625" s="44">
        <v>4</v>
      </c>
      <c r="M625" s="99">
        <f t="shared" si="6813"/>
        <v>4</v>
      </c>
      <c r="N625" s="62"/>
      <c r="O625" s="58">
        <f t="shared" si="6783"/>
        <v>0</v>
      </c>
      <c r="P625" s="62"/>
      <c r="Q625" s="58">
        <f t="shared" si="6771"/>
        <v>0</v>
      </c>
      <c r="R625" s="62"/>
      <c r="S625" s="58">
        <f t="shared" si="6784"/>
        <v>0</v>
      </c>
      <c r="T625" s="62">
        <v>4</v>
      </c>
      <c r="U625" s="58">
        <f t="shared" si="6785"/>
        <v>8</v>
      </c>
      <c r="V625" s="63"/>
      <c r="W625" s="52"/>
      <c r="X625" s="52"/>
      <c r="Y625" s="52"/>
      <c r="Z625" s="63"/>
      <c r="AA625" s="52"/>
      <c r="AB625" s="63"/>
      <c r="AC625" s="52"/>
      <c r="AD625" s="63"/>
      <c r="AE625" s="108"/>
      <c r="AF625" s="63"/>
      <c r="AG625" s="52"/>
      <c r="AH625" s="63"/>
      <c r="AI625" s="52"/>
      <c r="AJ625" s="63"/>
      <c r="AK625" s="52"/>
      <c r="AL625" s="63"/>
      <c r="AM625" s="52"/>
      <c r="AN625" s="63"/>
      <c r="AO625" s="52"/>
      <c r="AP625" s="63"/>
      <c r="AQ625" s="52"/>
      <c r="AR625" s="63"/>
      <c r="AS625" s="52"/>
      <c r="AT625" s="63"/>
      <c r="AU625" s="52"/>
      <c r="AV625" s="63"/>
      <c r="AW625" s="52"/>
      <c r="AX625" s="63"/>
      <c r="AY625" s="52"/>
      <c r="AZ625" s="63"/>
      <c r="BA625" s="52"/>
      <c r="BB625" s="63"/>
      <c r="BC625" s="52"/>
      <c r="BD625" s="63"/>
      <c r="BE625" s="52"/>
      <c r="BF625" s="52"/>
      <c r="BG625" s="52">
        <f t="shared" si="6657"/>
        <v>8</v>
      </c>
      <c r="BH625" s="52">
        <f t="shared" si="6658"/>
        <v>8</v>
      </c>
      <c r="BI625" s="31"/>
      <c r="BJ625" s="31"/>
      <c r="BK625" s="31"/>
      <c r="BL625" s="31"/>
      <c r="BM625" s="31"/>
      <c r="BN625" s="44" t="s">
        <v>130</v>
      </c>
      <c r="BO625" s="45" t="s">
        <v>111</v>
      </c>
      <c r="BP625" s="45" t="s">
        <v>112</v>
      </c>
      <c r="BQ625" s="45" t="s">
        <v>113</v>
      </c>
      <c r="BR625" s="45" t="s">
        <v>153</v>
      </c>
      <c r="BS625" s="45" t="s">
        <v>132</v>
      </c>
      <c r="BT625" s="45">
        <v>141</v>
      </c>
      <c r="BU625" s="45">
        <v>2</v>
      </c>
      <c r="BV625" s="45">
        <v>1</v>
      </c>
      <c r="BW625" s="45">
        <f t="shared" ref="BW625" si="6819">SUM(BV625)*2</f>
        <v>2</v>
      </c>
      <c r="BX625" s="104">
        <v>80</v>
      </c>
      <c r="BY625" s="99">
        <f t="shared" si="6814"/>
        <v>60</v>
      </c>
      <c r="BZ625" s="62"/>
      <c r="CA625" s="58">
        <f t="shared" ref="CA625" si="6820">SUM(BZ625)*BU625</f>
        <v>0</v>
      </c>
      <c r="CB625" s="62"/>
      <c r="CC625" s="58">
        <f t="shared" si="6815"/>
        <v>0</v>
      </c>
      <c r="CD625" s="62">
        <v>60</v>
      </c>
      <c r="CE625" s="58">
        <f t="shared" ref="CE625" si="6821">SUM(CD625)*BV625</f>
        <v>60</v>
      </c>
      <c r="CF625" s="62"/>
      <c r="CG625" s="52"/>
      <c r="CH625" s="63"/>
      <c r="CI625" s="52"/>
      <c r="CJ625" s="52"/>
      <c r="CK625" s="52"/>
      <c r="CL625" s="63"/>
      <c r="CM625" s="52"/>
      <c r="CN625" s="63"/>
      <c r="CO625" s="52"/>
      <c r="CP625" s="63"/>
      <c r="CQ625" s="108"/>
      <c r="CR625" s="63"/>
      <c r="CS625" s="52"/>
      <c r="CT625" s="63"/>
      <c r="CU625" s="52"/>
      <c r="CV625" s="63"/>
      <c r="CW625" s="52"/>
      <c r="CX625" s="63"/>
      <c r="CY625" s="52"/>
      <c r="CZ625" s="63"/>
      <c r="DA625" s="52"/>
      <c r="DB625" s="63"/>
      <c r="DC625" s="52"/>
      <c r="DD625" s="63"/>
      <c r="DE625" s="52"/>
      <c r="DF625" s="63"/>
      <c r="DG625" s="52"/>
      <c r="DH625" s="63"/>
      <c r="DI625" s="52"/>
      <c r="DJ625" s="63"/>
      <c r="DK625" s="52"/>
      <c r="DL625" s="63"/>
      <c r="DM625" s="52"/>
      <c r="DN625" s="63"/>
      <c r="DO625" s="52"/>
      <c r="DP625" s="63"/>
      <c r="DQ625" s="52"/>
      <c r="DR625" s="52"/>
      <c r="DS625" s="52">
        <f t="shared" si="6680"/>
        <v>60</v>
      </c>
      <c r="DT625" s="52">
        <f t="shared" si="6681"/>
        <v>60</v>
      </c>
      <c r="DU625" s="31"/>
      <c r="DV625" s="31"/>
      <c r="DW625" s="31"/>
      <c r="DX625" s="31"/>
      <c r="DY625" s="31"/>
      <c r="DZ625" s="31"/>
      <c r="EA625" s="95"/>
      <c r="EB625" s="31"/>
      <c r="EC625" s="31"/>
      <c r="ED625" s="31"/>
      <c r="EE625" s="31"/>
      <c r="EF625" s="31"/>
      <c r="EG625" s="31"/>
      <c r="EH625" s="31"/>
      <c r="EI625" s="31"/>
      <c r="EJ625" s="31">
        <f t="shared" si="6682"/>
        <v>84</v>
      </c>
      <c r="EK625" s="31">
        <f t="shared" si="6683"/>
        <v>64</v>
      </c>
      <c r="EL625" s="31">
        <f t="shared" si="6684"/>
        <v>0</v>
      </c>
      <c r="EM625" s="30">
        <f t="shared" si="6685"/>
        <v>0</v>
      </c>
      <c r="EN625" s="31">
        <f t="shared" si="6686"/>
        <v>0</v>
      </c>
      <c r="EO625" s="31">
        <f t="shared" si="6687"/>
        <v>0</v>
      </c>
      <c r="EP625" s="31">
        <f t="shared" si="6688"/>
        <v>60</v>
      </c>
      <c r="EQ625" s="31">
        <f t="shared" si="6689"/>
        <v>60</v>
      </c>
      <c r="ER625" s="31">
        <f t="shared" si="6690"/>
        <v>4</v>
      </c>
      <c r="ES625" s="31">
        <f t="shared" si="6691"/>
        <v>8</v>
      </c>
      <c r="ET625" s="31">
        <f t="shared" si="6692"/>
        <v>0</v>
      </c>
      <c r="EU625" s="31">
        <f t="shared" si="6693"/>
        <v>0</v>
      </c>
      <c r="EV625" s="31">
        <f t="shared" si="6694"/>
        <v>0</v>
      </c>
      <c r="EW625" s="30">
        <f t="shared" si="6695"/>
        <v>0</v>
      </c>
      <c r="EX625" s="31">
        <f t="shared" si="6696"/>
        <v>0</v>
      </c>
      <c r="EY625" s="31">
        <f t="shared" si="6697"/>
        <v>0</v>
      </c>
      <c r="EZ625" s="31">
        <f t="shared" si="6698"/>
        <v>0</v>
      </c>
      <c r="FA625" s="31">
        <f t="shared" si="6699"/>
        <v>0</v>
      </c>
      <c r="FB625" s="31">
        <f t="shared" si="6700"/>
        <v>0</v>
      </c>
      <c r="FC625" s="31">
        <f t="shared" si="6701"/>
        <v>0</v>
      </c>
      <c r="FD625" s="31">
        <f t="shared" si="6702"/>
        <v>0</v>
      </c>
      <c r="FE625" s="31">
        <f t="shared" si="6703"/>
        <v>0</v>
      </c>
      <c r="FF625" s="31">
        <f t="shared" si="6704"/>
        <v>0</v>
      </c>
      <c r="FG625" s="30">
        <f t="shared" si="6705"/>
        <v>0</v>
      </c>
      <c r="FH625" s="31">
        <f t="shared" si="6706"/>
        <v>0</v>
      </c>
      <c r="FI625" s="31">
        <f t="shared" si="6707"/>
        <v>0</v>
      </c>
      <c r="FJ625" s="31">
        <f t="shared" si="6708"/>
        <v>0</v>
      </c>
      <c r="FK625" s="31">
        <f t="shared" si="6709"/>
        <v>0</v>
      </c>
      <c r="FL625" s="31">
        <f t="shared" si="6710"/>
        <v>0</v>
      </c>
      <c r="FM625" s="31">
        <f t="shared" si="6711"/>
        <v>0</v>
      </c>
      <c r="FN625" s="31">
        <f t="shared" si="6712"/>
        <v>0</v>
      </c>
      <c r="FO625" s="31">
        <f t="shared" si="6713"/>
        <v>0</v>
      </c>
      <c r="FP625" s="31">
        <f t="shared" si="6714"/>
        <v>0</v>
      </c>
      <c r="FQ625" s="31">
        <f t="shared" si="6715"/>
        <v>0</v>
      </c>
      <c r="FR625" s="31"/>
      <c r="FS625" s="31">
        <f t="shared" si="6716"/>
        <v>0</v>
      </c>
      <c r="FT625" s="31">
        <f t="shared" si="6717"/>
        <v>0</v>
      </c>
      <c r="FU625" s="31">
        <f t="shared" si="6718"/>
        <v>0</v>
      </c>
      <c r="FV625" s="31">
        <f t="shared" si="6719"/>
        <v>0</v>
      </c>
      <c r="FW625" s="31">
        <f t="shared" si="6720"/>
        <v>0</v>
      </c>
      <c r="FX625" s="31">
        <f t="shared" si="6721"/>
        <v>0</v>
      </c>
      <c r="FY625" s="31">
        <f t="shared" si="6722"/>
        <v>0</v>
      </c>
      <c r="FZ625" s="31">
        <f t="shared" si="6723"/>
        <v>0</v>
      </c>
      <c r="GA625" s="31">
        <f t="shared" si="6724"/>
        <v>0</v>
      </c>
      <c r="GB625" s="31">
        <f t="shared" si="6725"/>
        <v>0</v>
      </c>
      <c r="GC625" s="31">
        <f t="shared" si="6726"/>
        <v>0</v>
      </c>
      <c r="GD625" s="31">
        <f t="shared" si="6727"/>
        <v>0</v>
      </c>
      <c r="GE625" s="97">
        <f t="shared" si="6728"/>
        <v>68</v>
      </c>
      <c r="GF625" s="98">
        <f t="shared" si="6729"/>
        <v>68</v>
      </c>
      <c r="GG625" s="31"/>
      <c r="GH625" s="31"/>
      <c r="GI625" s="31"/>
      <c r="GJ625" s="31"/>
      <c r="GL625" s="7"/>
      <c r="GM625" s="7"/>
      <c r="GN625" s="11"/>
      <c r="GO625" s="33"/>
      <c r="GP625" s="40"/>
      <c r="GR625" s="36"/>
    </row>
    <row r="626" spans="1:200" s="2" customFormat="1" ht="24.95" hidden="1" customHeight="1">
      <c r="A626" s="31"/>
      <c r="B626" s="44" t="s">
        <v>130</v>
      </c>
      <c r="C626" s="45" t="s">
        <v>111</v>
      </c>
      <c r="D626" s="45" t="s">
        <v>112</v>
      </c>
      <c r="E626" s="45" t="s">
        <v>113</v>
      </c>
      <c r="F626" s="45" t="s">
        <v>127</v>
      </c>
      <c r="G626" s="45" t="s">
        <v>150</v>
      </c>
      <c r="H626" s="45">
        <v>120</v>
      </c>
      <c r="I626" s="45">
        <v>1</v>
      </c>
      <c r="J626" s="45">
        <v>1</v>
      </c>
      <c r="K626" s="45">
        <f t="shared" si="6812"/>
        <v>2</v>
      </c>
      <c r="L626" s="44">
        <v>4</v>
      </c>
      <c r="M626" s="99">
        <f t="shared" si="6813"/>
        <v>4</v>
      </c>
      <c r="N626" s="62"/>
      <c r="O626" s="58">
        <f t="shared" si="6783"/>
        <v>0</v>
      </c>
      <c r="P626" s="62"/>
      <c r="Q626" s="58">
        <f t="shared" si="6771"/>
        <v>0</v>
      </c>
      <c r="R626" s="62"/>
      <c r="S626" s="58">
        <f t="shared" si="6784"/>
        <v>0</v>
      </c>
      <c r="T626" s="62">
        <v>4</v>
      </c>
      <c r="U626" s="58">
        <f t="shared" si="6785"/>
        <v>8</v>
      </c>
      <c r="V626" s="63"/>
      <c r="W626" s="52"/>
      <c r="X626" s="52"/>
      <c r="Y626" s="52"/>
      <c r="Z626" s="63"/>
      <c r="AA626" s="52"/>
      <c r="AB626" s="63"/>
      <c r="AC626" s="52"/>
      <c r="AD626" s="63"/>
      <c r="AE626" s="108"/>
      <c r="AF626" s="63"/>
      <c r="AG626" s="52"/>
      <c r="AH626" s="63"/>
      <c r="AI626" s="52"/>
      <c r="AJ626" s="63"/>
      <c r="AK626" s="52"/>
      <c r="AL626" s="63"/>
      <c r="AM626" s="52"/>
      <c r="AN626" s="63"/>
      <c r="AO626" s="52"/>
      <c r="AP626" s="63"/>
      <c r="AQ626" s="52"/>
      <c r="AR626" s="63"/>
      <c r="AS626" s="52"/>
      <c r="AT626" s="63"/>
      <c r="AU626" s="52"/>
      <c r="AV626" s="63"/>
      <c r="AW626" s="52"/>
      <c r="AX626" s="63"/>
      <c r="AY626" s="52"/>
      <c r="AZ626" s="63"/>
      <c r="BA626" s="52"/>
      <c r="BB626" s="63"/>
      <c r="BC626" s="52"/>
      <c r="BD626" s="63"/>
      <c r="BE626" s="52"/>
      <c r="BF626" s="52"/>
      <c r="BG626" s="52">
        <f t="shared" si="6657"/>
        <v>8</v>
      </c>
      <c r="BH626" s="52">
        <f t="shared" si="6658"/>
        <v>8</v>
      </c>
      <c r="BI626" s="31"/>
      <c r="BJ626" s="31"/>
      <c r="BK626" s="31"/>
      <c r="BL626" s="31"/>
      <c r="BM626" s="31"/>
      <c r="BN626" s="31"/>
      <c r="BO626" s="95"/>
      <c r="BP626" s="31"/>
      <c r="BQ626" s="31"/>
      <c r="BR626" s="31"/>
      <c r="BS626" s="31"/>
      <c r="BT626" s="31"/>
      <c r="BU626" s="31"/>
      <c r="BV626" s="31"/>
      <c r="BW626" s="31"/>
      <c r="BX626" s="31"/>
      <c r="BY626" s="107">
        <f t="shared" ref="BY626:BY628" si="6822">SUM(BZ626+CB626+CF626+CH626+DD626*2)</f>
        <v>0</v>
      </c>
      <c r="BZ626" s="62"/>
      <c r="CA626" s="52"/>
      <c r="CB626" s="62"/>
      <c r="CC626" s="52"/>
      <c r="CD626" s="62"/>
      <c r="CE626" s="52"/>
      <c r="CF626" s="62"/>
      <c r="CG626" s="52"/>
      <c r="CH626" s="63"/>
      <c r="CI626" s="52"/>
      <c r="CJ626" s="52"/>
      <c r="CK626" s="52"/>
      <c r="CL626" s="63"/>
      <c r="CM626" s="52"/>
      <c r="CN626" s="63"/>
      <c r="CO626" s="52"/>
      <c r="CP626" s="63"/>
      <c r="CQ626" s="108"/>
      <c r="CR626" s="63"/>
      <c r="CS626" s="52"/>
      <c r="CT626" s="63"/>
      <c r="CU626" s="52"/>
      <c r="CV626" s="63"/>
      <c r="CW626" s="52"/>
      <c r="CX626" s="63"/>
      <c r="CY626" s="52"/>
      <c r="CZ626" s="63"/>
      <c r="DA626" s="52"/>
      <c r="DB626" s="63"/>
      <c r="DC626" s="52"/>
      <c r="DD626" s="63"/>
      <c r="DE626" s="52"/>
      <c r="DF626" s="63"/>
      <c r="DG626" s="52"/>
      <c r="DH626" s="63"/>
      <c r="DI626" s="52"/>
      <c r="DJ626" s="63"/>
      <c r="DK626" s="52"/>
      <c r="DL626" s="63"/>
      <c r="DM626" s="52"/>
      <c r="DN626" s="63"/>
      <c r="DO626" s="52"/>
      <c r="DP626" s="63"/>
      <c r="DQ626" s="52"/>
      <c r="DR626" s="52"/>
      <c r="DS626" s="52">
        <f t="shared" si="6680"/>
        <v>0</v>
      </c>
      <c r="DT626" s="52">
        <f t="shared" si="6681"/>
        <v>0</v>
      </c>
      <c r="DU626" s="31"/>
      <c r="DV626" s="31"/>
      <c r="DW626" s="31"/>
      <c r="DX626" s="31"/>
      <c r="DY626" s="31"/>
      <c r="DZ626" s="31"/>
      <c r="EA626" s="95"/>
      <c r="EB626" s="31"/>
      <c r="EC626" s="31"/>
      <c r="ED626" s="31"/>
      <c r="EE626" s="31"/>
      <c r="EF626" s="31"/>
      <c r="EG626" s="31"/>
      <c r="EH626" s="31"/>
      <c r="EI626" s="31"/>
      <c r="EJ626" s="31">
        <f t="shared" si="6682"/>
        <v>4</v>
      </c>
      <c r="EK626" s="31">
        <f t="shared" si="6683"/>
        <v>4</v>
      </c>
      <c r="EL626" s="31">
        <f t="shared" si="6684"/>
        <v>0</v>
      </c>
      <c r="EM626" s="30">
        <f t="shared" si="6685"/>
        <v>0</v>
      </c>
      <c r="EN626" s="31">
        <f t="shared" si="6686"/>
        <v>0</v>
      </c>
      <c r="EO626" s="31">
        <f t="shared" si="6687"/>
        <v>0</v>
      </c>
      <c r="EP626" s="31">
        <f t="shared" si="6688"/>
        <v>0</v>
      </c>
      <c r="EQ626" s="31">
        <f t="shared" si="6689"/>
        <v>0</v>
      </c>
      <c r="ER626" s="31">
        <f t="shared" si="6690"/>
        <v>4</v>
      </c>
      <c r="ES626" s="31">
        <f t="shared" si="6691"/>
        <v>8</v>
      </c>
      <c r="ET626" s="31">
        <f t="shared" si="6692"/>
        <v>0</v>
      </c>
      <c r="EU626" s="31">
        <f t="shared" si="6693"/>
        <v>0</v>
      </c>
      <c r="EV626" s="31">
        <f t="shared" si="6694"/>
        <v>0</v>
      </c>
      <c r="EW626" s="30">
        <f t="shared" si="6695"/>
        <v>0</v>
      </c>
      <c r="EX626" s="31">
        <f t="shared" si="6696"/>
        <v>0</v>
      </c>
      <c r="EY626" s="31">
        <f t="shared" si="6697"/>
        <v>0</v>
      </c>
      <c r="EZ626" s="31">
        <f t="shared" si="6698"/>
        <v>0</v>
      </c>
      <c r="FA626" s="31">
        <f t="shared" si="6699"/>
        <v>0</v>
      </c>
      <c r="FB626" s="31">
        <f t="shared" si="6700"/>
        <v>0</v>
      </c>
      <c r="FC626" s="31">
        <f t="shared" si="6701"/>
        <v>0</v>
      </c>
      <c r="FD626" s="31">
        <f t="shared" si="6702"/>
        <v>0</v>
      </c>
      <c r="FE626" s="31">
        <f t="shared" si="6703"/>
        <v>0</v>
      </c>
      <c r="FF626" s="31">
        <f t="shared" si="6704"/>
        <v>0</v>
      </c>
      <c r="FG626" s="30">
        <f t="shared" si="6705"/>
        <v>0</v>
      </c>
      <c r="FH626" s="31">
        <f t="shared" si="6706"/>
        <v>0</v>
      </c>
      <c r="FI626" s="31">
        <f t="shared" si="6707"/>
        <v>0</v>
      </c>
      <c r="FJ626" s="31">
        <f t="shared" si="6708"/>
        <v>0</v>
      </c>
      <c r="FK626" s="31">
        <f t="shared" si="6709"/>
        <v>0</v>
      </c>
      <c r="FL626" s="31">
        <f t="shared" si="6710"/>
        <v>0</v>
      </c>
      <c r="FM626" s="31">
        <f t="shared" si="6711"/>
        <v>0</v>
      </c>
      <c r="FN626" s="31">
        <f t="shared" si="6712"/>
        <v>0</v>
      </c>
      <c r="FO626" s="31">
        <f t="shared" si="6713"/>
        <v>0</v>
      </c>
      <c r="FP626" s="31">
        <f t="shared" si="6714"/>
        <v>0</v>
      </c>
      <c r="FQ626" s="31">
        <f t="shared" si="6715"/>
        <v>0</v>
      </c>
      <c r="FR626" s="31"/>
      <c r="FS626" s="31">
        <f t="shared" si="6716"/>
        <v>0</v>
      </c>
      <c r="FT626" s="31">
        <f t="shared" si="6717"/>
        <v>0</v>
      </c>
      <c r="FU626" s="31">
        <f t="shared" si="6718"/>
        <v>0</v>
      </c>
      <c r="FV626" s="31">
        <f t="shared" si="6719"/>
        <v>0</v>
      </c>
      <c r="FW626" s="31">
        <f t="shared" si="6720"/>
        <v>0</v>
      </c>
      <c r="FX626" s="31">
        <f t="shared" si="6721"/>
        <v>0</v>
      </c>
      <c r="FY626" s="31">
        <f t="shared" si="6722"/>
        <v>0</v>
      </c>
      <c r="FZ626" s="31">
        <f t="shared" si="6723"/>
        <v>0</v>
      </c>
      <c r="GA626" s="31">
        <f t="shared" si="6724"/>
        <v>0</v>
      </c>
      <c r="GB626" s="31">
        <f t="shared" si="6725"/>
        <v>0</v>
      </c>
      <c r="GC626" s="31">
        <f t="shared" si="6726"/>
        <v>0</v>
      </c>
      <c r="GD626" s="31">
        <f t="shared" si="6727"/>
        <v>0</v>
      </c>
      <c r="GE626" s="97">
        <f t="shared" si="6728"/>
        <v>8</v>
      </c>
      <c r="GF626" s="98">
        <f t="shared" si="6729"/>
        <v>8</v>
      </c>
      <c r="GG626" s="31"/>
      <c r="GH626" s="31"/>
      <c r="GI626" s="31"/>
      <c r="GJ626" s="31"/>
      <c r="GL626" s="7"/>
      <c r="GM626" s="7"/>
      <c r="GN626" s="11"/>
      <c r="GO626" s="33"/>
      <c r="GP626" s="40"/>
      <c r="GR626" s="36"/>
    </row>
    <row r="627" spans="1:200" s="2" customFormat="1" ht="24.95" hidden="1" customHeight="1">
      <c r="A627" s="31"/>
      <c r="B627" s="44" t="s">
        <v>130</v>
      </c>
      <c r="C627" s="45" t="s">
        <v>114</v>
      </c>
      <c r="D627" s="45" t="s">
        <v>112</v>
      </c>
      <c r="E627" s="45" t="s">
        <v>115</v>
      </c>
      <c r="F627" s="45" t="s">
        <v>151</v>
      </c>
      <c r="G627" s="45" t="s">
        <v>152</v>
      </c>
      <c r="H627" s="45">
        <v>60</v>
      </c>
      <c r="I627" s="45">
        <v>1</v>
      </c>
      <c r="J627" s="45">
        <v>1</v>
      </c>
      <c r="K627" s="45">
        <f t="shared" ref="K627" si="6823">SUM(J627)*2</f>
        <v>2</v>
      </c>
      <c r="L627" s="44">
        <v>8</v>
      </c>
      <c r="M627" s="99">
        <f t="shared" si="6813"/>
        <v>8</v>
      </c>
      <c r="N627" s="62"/>
      <c r="O627" s="58">
        <f t="shared" si="6783"/>
        <v>0</v>
      </c>
      <c r="P627" s="62"/>
      <c r="Q627" s="58">
        <f t="shared" si="6771"/>
        <v>0</v>
      </c>
      <c r="R627" s="62"/>
      <c r="S627" s="58">
        <f t="shared" si="6784"/>
        <v>0</v>
      </c>
      <c r="T627" s="62">
        <v>8</v>
      </c>
      <c r="U627" s="58">
        <f t="shared" si="6785"/>
        <v>16</v>
      </c>
      <c r="V627" s="63"/>
      <c r="W627" s="52"/>
      <c r="X627" s="52"/>
      <c r="Y627" s="52"/>
      <c r="Z627" s="63"/>
      <c r="AA627" s="52"/>
      <c r="AB627" s="63"/>
      <c r="AC627" s="52"/>
      <c r="AD627" s="63"/>
      <c r="AE627" s="108"/>
      <c r="AF627" s="63"/>
      <c r="AG627" s="52"/>
      <c r="AH627" s="63"/>
      <c r="AI627" s="52"/>
      <c r="AJ627" s="63"/>
      <c r="AK627" s="52"/>
      <c r="AL627" s="63"/>
      <c r="AM627" s="52"/>
      <c r="AN627" s="63"/>
      <c r="AO627" s="52"/>
      <c r="AP627" s="63"/>
      <c r="AQ627" s="52"/>
      <c r="AR627" s="63"/>
      <c r="AS627" s="52"/>
      <c r="AT627" s="63"/>
      <c r="AU627" s="52"/>
      <c r="AV627" s="63"/>
      <c r="AW627" s="52"/>
      <c r="AX627" s="63"/>
      <c r="AY627" s="52"/>
      <c r="AZ627" s="63"/>
      <c r="BA627" s="52"/>
      <c r="BB627" s="63"/>
      <c r="BC627" s="52"/>
      <c r="BD627" s="63"/>
      <c r="BE627" s="52"/>
      <c r="BF627" s="52"/>
      <c r="BG627" s="52">
        <f t="shared" si="6657"/>
        <v>16</v>
      </c>
      <c r="BH627" s="52">
        <f t="shared" si="6658"/>
        <v>16</v>
      </c>
      <c r="BI627" s="31"/>
      <c r="BJ627" s="31"/>
      <c r="BK627" s="31"/>
      <c r="BL627" s="31"/>
      <c r="BM627" s="31"/>
      <c r="BN627" s="31"/>
      <c r="BO627" s="95"/>
      <c r="BP627" s="31"/>
      <c r="BQ627" s="31"/>
      <c r="BR627" s="31"/>
      <c r="BS627" s="31"/>
      <c r="BT627" s="31"/>
      <c r="BU627" s="31"/>
      <c r="BV627" s="31"/>
      <c r="BW627" s="31"/>
      <c r="BX627" s="31"/>
      <c r="BY627" s="107">
        <f t="shared" si="6822"/>
        <v>0</v>
      </c>
      <c r="BZ627" s="62"/>
      <c r="CA627" s="52"/>
      <c r="CB627" s="62"/>
      <c r="CC627" s="52"/>
      <c r="CD627" s="62"/>
      <c r="CE627" s="52"/>
      <c r="CF627" s="62"/>
      <c r="CG627" s="52"/>
      <c r="CH627" s="63"/>
      <c r="CI627" s="52"/>
      <c r="CJ627" s="52"/>
      <c r="CK627" s="52"/>
      <c r="CL627" s="63"/>
      <c r="CM627" s="52"/>
      <c r="CN627" s="63"/>
      <c r="CO627" s="52"/>
      <c r="CP627" s="63"/>
      <c r="CQ627" s="108"/>
      <c r="CR627" s="63"/>
      <c r="CS627" s="52"/>
      <c r="CT627" s="63"/>
      <c r="CU627" s="52"/>
      <c r="CV627" s="63"/>
      <c r="CW627" s="52"/>
      <c r="CX627" s="63"/>
      <c r="CY627" s="52"/>
      <c r="CZ627" s="63"/>
      <c r="DA627" s="52"/>
      <c r="DB627" s="63"/>
      <c r="DC627" s="52"/>
      <c r="DD627" s="63"/>
      <c r="DE627" s="52"/>
      <c r="DF627" s="63"/>
      <c r="DG627" s="52"/>
      <c r="DH627" s="63"/>
      <c r="DI627" s="52"/>
      <c r="DJ627" s="63"/>
      <c r="DK627" s="52"/>
      <c r="DL627" s="63"/>
      <c r="DM627" s="52"/>
      <c r="DN627" s="63"/>
      <c r="DO627" s="52"/>
      <c r="DP627" s="63"/>
      <c r="DQ627" s="52"/>
      <c r="DR627" s="52"/>
      <c r="DS627" s="52">
        <f t="shared" si="6680"/>
        <v>0</v>
      </c>
      <c r="DT627" s="52">
        <f t="shared" si="6681"/>
        <v>0</v>
      </c>
      <c r="DU627" s="31"/>
      <c r="DV627" s="31"/>
      <c r="DW627" s="31"/>
      <c r="DX627" s="31"/>
      <c r="DY627" s="31"/>
      <c r="DZ627" s="31"/>
      <c r="EA627" s="95"/>
      <c r="EB627" s="31"/>
      <c r="EC627" s="31"/>
      <c r="ED627" s="31"/>
      <c r="EE627" s="31"/>
      <c r="EF627" s="31"/>
      <c r="EG627" s="31"/>
      <c r="EH627" s="31"/>
      <c r="EI627" s="31"/>
      <c r="EJ627" s="31">
        <f t="shared" si="6682"/>
        <v>8</v>
      </c>
      <c r="EK627" s="31">
        <f t="shared" si="6683"/>
        <v>8</v>
      </c>
      <c r="EL627" s="31">
        <f t="shared" si="6684"/>
        <v>0</v>
      </c>
      <c r="EM627" s="30">
        <f t="shared" si="6685"/>
        <v>0</v>
      </c>
      <c r="EN627" s="31">
        <f t="shared" si="6686"/>
        <v>0</v>
      </c>
      <c r="EO627" s="31">
        <f t="shared" si="6687"/>
        <v>0</v>
      </c>
      <c r="EP627" s="31">
        <f t="shared" si="6688"/>
        <v>0</v>
      </c>
      <c r="EQ627" s="31">
        <f t="shared" si="6689"/>
        <v>0</v>
      </c>
      <c r="ER627" s="31">
        <f t="shared" si="6690"/>
        <v>8</v>
      </c>
      <c r="ES627" s="31">
        <f t="shared" si="6691"/>
        <v>16</v>
      </c>
      <c r="ET627" s="31">
        <f t="shared" si="6692"/>
        <v>0</v>
      </c>
      <c r="EU627" s="31">
        <f t="shared" si="6693"/>
        <v>0</v>
      </c>
      <c r="EV627" s="31">
        <f t="shared" si="6694"/>
        <v>0</v>
      </c>
      <c r="EW627" s="30">
        <f t="shared" si="6695"/>
        <v>0</v>
      </c>
      <c r="EX627" s="31">
        <f t="shared" si="6696"/>
        <v>0</v>
      </c>
      <c r="EY627" s="31">
        <f t="shared" si="6697"/>
        <v>0</v>
      </c>
      <c r="EZ627" s="31">
        <f t="shared" si="6698"/>
        <v>0</v>
      </c>
      <c r="FA627" s="31">
        <f t="shared" si="6699"/>
        <v>0</v>
      </c>
      <c r="FB627" s="31">
        <f t="shared" si="6700"/>
        <v>0</v>
      </c>
      <c r="FC627" s="31">
        <f t="shared" si="6701"/>
        <v>0</v>
      </c>
      <c r="FD627" s="31">
        <f t="shared" si="6702"/>
        <v>0</v>
      </c>
      <c r="FE627" s="31">
        <f t="shared" si="6703"/>
        <v>0</v>
      </c>
      <c r="FF627" s="31">
        <f t="shared" si="6704"/>
        <v>0</v>
      </c>
      <c r="FG627" s="30">
        <f t="shared" si="6705"/>
        <v>0</v>
      </c>
      <c r="FH627" s="31">
        <f t="shared" si="6706"/>
        <v>0</v>
      </c>
      <c r="FI627" s="31">
        <f t="shared" si="6707"/>
        <v>0</v>
      </c>
      <c r="FJ627" s="31">
        <f t="shared" si="6708"/>
        <v>0</v>
      </c>
      <c r="FK627" s="31">
        <f t="shared" si="6709"/>
        <v>0</v>
      </c>
      <c r="FL627" s="31">
        <f t="shared" si="6710"/>
        <v>0</v>
      </c>
      <c r="FM627" s="31">
        <f t="shared" si="6711"/>
        <v>0</v>
      </c>
      <c r="FN627" s="31">
        <f t="shared" si="6712"/>
        <v>0</v>
      </c>
      <c r="FO627" s="31">
        <f t="shared" si="6713"/>
        <v>0</v>
      </c>
      <c r="FP627" s="31">
        <f t="shared" si="6714"/>
        <v>0</v>
      </c>
      <c r="FQ627" s="31">
        <f t="shared" si="6715"/>
        <v>0</v>
      </c>
      <c r="FR627" s="31"/>
      <c r="FS627" s="31">
        <f t="shared" si="6716"/>
        <v>0</v>
      </c>
      <c r="FT627" s="31">
        <f t="shared" si="6717"/>
        <v>0</v>
      </c>
      <c r="FU627" s="31">
        <f t="shared" si="6718"/>
        <v>0</v>
      </c>
      <c r="FV627" s="31">
        <f t="shared" si="6719"/>
        <v>0</v>
      </c>
      <c r="FW627" s="31">
        <f t="shared" si="6720"/>
        <v>0</v>
      </c>
      <c r="FX627" s="31">
        <f t="shared" si="6721"/>
        <v>0</v>
      </c>
      <c r="FY627" s="31">
        <f t="shared" si="6722"/>
        <v>0</v>
      </c>
      <c r="FZ627" s="31">
        <f t="shared" si="6723"/>
        <v>0</v>
      </c>
      <c r="GA627" s="31">
        <f t="shared" si="6724"/>
        <v>0</v>
      </c>
      <c r="GB627" s="31">
        <f t="shared" si="6725"/>
        <v>0</v>
      </c>
      <c r="GC627" s="31">
        <f t="shared" si="6726"/>
        <v>0</v>
      </c>
      <c r="GD627" s="31">
        <f t="shared" si="6727"/>
        <v>0</v>
      </c>
      <c r="GE627" s="97">
        <f t="shared" si="6728"/>
        <v>16</v>
      </c>
      <c r="GF627" s="98">
        <f t="shared" si="6729"/>
        <v>16</v>
      </c>
      <c r="GG627" s="31"/>
      <c r="GH627" s="31"/>
      <c r="GI627" s="31"/>
      <c r="GJ627" s="31"/>
      <c r="GL627" s="7"/>
      <c r="GM627" s="7"/>
      <c r="GN627" s="11"/>
      <c r="GO627" s="33"/>
      <c r="GP627" s="40"/>
      <c r="GR627" s="36"/>
    </row>
    <row r="628" spans="1:200" s="4" customFormat="1" ht="24.95" hidden="1" customHeight="1">
      <c r="A628" s="88"/>
      <c r="B628" s="88"/>
      <c r="C628" s="207"/>
      <c r="D628" s="88"/>
      <c r="E628" s="88"/>
      <c r="F628" s="88"/>
      <c r="G628" s="88"/>
      <c r="H628" s="88"/>
      <c r="I628" s="88"/>
      <c r="J628" s="88"/>
      <c r="K628" s="88"/>
      <c r="L628" s="88"/>
      <c r="M628" s="194">
        <f t="shared" ref="M628" si="6824">SUM(N628+P628+T628+V628+AR628*2)</f>
        <v>0</v>
      </c>
      <c r="N628" s="195"/>
      <c r="O628" s="196"/>
      <c r="P628" s="195"/>
      <c r="Q628" s="196"/>
      <c r="R628" s="195"/>
      <c r="S628" s="196"/>
      <c r="T628" s="195"/>
      <c r="U628" s="196"/>
      <c r="V628" s="197"/>
      <c r="W628" s="196"/>
      <c r="X628" s="196"/>
      <c r="Y628" s="196"/>
      <c r="Z628" s="197"/>
      <c r="AA628" s="196"/>
      <c r="AB628" s="197"/>
      <c r="AC628" s="196"/>
      <c r="AD628" s="197"/>
      <c r="AE628" s="198"/>
      <c r="AF628" s="197"/>
      <c r="AG628" s="196"/>
      <c r="AH628" s="197"/>
      <c r="AI628" s="196"/>
      <c r="AJ628" s="197"/>
      <c r="AK628" s="196"/>
      <c r="AL628" s="197"/>
      <c r="AM628" s="196"/>
      <c r="AN628" s="197"/>
      <c r="AO628" s="196"/>
      <c r="AP628" s="197"/>
      <c r="AQ628" s="196"/>
      <c r="AR628" s="197"/>
      <c r="AS628" s="196"/>
      <c r="AT628" s="197"/>
      <c r="AU628" s="196"/>
      <c r="AV628" s="197"/>
      <c r="AW628" s="196"/>
      <c r="AX628" s="197"/>
      <c r="AY628" s="196"/>
      <c r="AZ628" s="197"/>
      <c r="BA628" s="196"/>
      <c r="BB628" s="197"/>
      <c r="BC628" s="196"/>
      <c r="BD628" s="197"/>
      <c r="BE628" s="196"/>
      <c r="BF628" s="196"/>
      <c r="BG628" s="196">
        <f t="shared" si="6657"/>
        <v>0</v>
      </c>
      <c r="BH628" s="196">
        <f t="shared" si="6658"/>
        <v>0</v>
      </c>
      <c r="BI628" s="88"/>
      <c r="BJ628" s="88"/>
      <c r="BK628" s="88"/>
      <c r="BL628" s="88"/>
      <c r="BM628" s="88"/>
      <c r="BN628" s="88"/>
      <c r="BO628" s="207"/>
      <c r="BP628" s="88"/>
      <c r="BQ628" s="88"/>
      <c r="BR628" s="88"/>
      <c r="BS628" s="88"/>
      <c r="BT628" s="88"/>
      <c r="BU628" s="88"/>
      <c r="BV628" s="88"/>
      <c r="BW628" s="88"/>
      <c r="BX628" s="88"/>
      <c r="BY628" s="194">
        <f t="shared" si="6822"/>
        <v>0</v>
      </c>
      <c r="BZ628" s="195"/>
      <c r="CA628" s="196"/>
      <c r="CB628" s="195"/>
      <c r="CC628" s="196"/>
      <c r="CD628" s="195"/>
      <c r="CE628" s="196"/>
      <c r="CF628" s="195"/>
      <c r="CG628" s="196"/>
      <c r="CH628" s="197"/>
      <c r="CI628" s="196"/>
      <c r="CJ628" s="196"/>
      <c r="CK628" s="196"/>
      <c r="CL628" s="197"/>
      <c r="CM628" s="196"/>
      <c r="CN628" s="197"/>
      <c r="CO628" s="196"/>
      <c r="CP628" s="197"/>
      <c r="CQ628" s="198"/>
      <c r="CR628" s="197"/>
      <c r="CS628" s="196"/>
      <c r="CT628" s="197"/>
      <c r="CU628" s="196"/>
      <c r="CV628" s="197"/>
      <c r="CW628" s="196"/>
      <c r="CX628" s="197"/>
      <c r="CY628" s="196"/>
      <c r="CZ628" s="197"/>
      <c r="DA628" s="196"/>
      <c r="DB628" s="197"/>
      <c r="DC628" s="196"/>
      <c r="DD628" s="197"/>
      <c r="DE628" s="196"/>
      <c r="DF628" s="197"/>
      <c r="DG628" s="196"/>
      <c r="DH628" s="197"/>
      <c r="DI628" s="196"/>
      <c r="DJ628" s="197"/>
      <c r="DK628" s="196"/>
      <c r="DL628" s="197"/>
      <c r="DM628" s="196"/>
      <c r="DN628" s="197"/>
      <c r="DO628" s="196"/>
      <c r="DP628" s="197"/>
      <c r="DQ628" s="196"/>
      <c r="DR628" s="196"/>
      <c r="DS628" s="196">
        <f t="shared" si="6680"/>
        <v>0</v>
      </c>
      <c r="DT628" s="196">
        <f t="shared" si="6681"/>
        <v>0</v>
      </c>
      <c r="DU628" s="88"/>
      <c r="DV628" s="88"/>
      <c r="DW628" s="88"/>
      <c r="DX628" s="88"/>
      <c r="DY628" s="88"/>
      <c r="DZ628" s="88"/>
      <c r="EA628" s="207"/>
      <c r="EB628" s="88"/>
      <c r="EC628" s="88"/>
      <c r="ED628" s="88"/>
      <c r="EE628" s="88"/>
      <c r="EF628" s="88"/>
      <c r="EG628" s="88"/>
      <c r="EH628" s="88"/>
      <c r="EI628" s="88"/>
      <c r="EJ628" s="88">
        <f t="shared" si="6682"/>
        <v>0</v>
      </c>
      <c r="EK628" s="88">
        <f t="shared" si="6683"/>
        <v>0</v>
      </c>
      <c r="EL628" s="88">
        <f t="shared" si="6684"/>
        <v>0</v>
      </c>
      <c r="EM628" s="199">
        <f t="shared" si="6685"/>
        <v>0</v>
      </c>
      <c r="EN628" s="88">
        <f t="shared" si="6686"/>
        <v>0</v>
      </c>
      <c r="EO628" s="88">
        <f t="shared" si="6687"/>
        <v>0</v>
      </c>
      <c r="EP628" s="88">
        <f t="shared" si="6688"/>
        <v>0</v>
      </c>
      <c r="EQ628" s="88">
        <f t="shared" si="6689"/>
        <v>0</v>
      </c>
      <c r="ER628" s="88">
        <f t="shared" si="6690"/>
        <v>0</v>
      </c>
      <c r="ES628" s="88">
        <f t="shared" si="6691"/>
        <v>0</v>
      </c>
      <c r="ET628" s="88">
        <f t="shared" si="6692"/>
        <v>0</v>
      </c>
      <c r="EU628" s="88">
        <f t="shared" si="6693"/>
        <v>0</v>
      </c>
      <c r="EV628" s="88">
        <f t="shared" si="6694"/>
        <v>0</v>
      </c>
      <c r="EW628" s="199">
        <f t="shared" si="6695"/>
        <v>0</v>
      </c>
      <c r="EX628" s="88">
        <f t="shared" si="6696"/>
        <v>0</v>
      </c>
      <c r="EY628" s="88">
        <f t="shared" si="6697"/>
        <v>0</v>
      </c>
      <c r="EZ628" s="88">
        <f t="shared" si="6698"/>
        <v>0</v>
      </c>
      <c r="FA628" s="88">
        <f t="shared" si="6699"/>
        <v>0</v>
      </c>
      <c r="FB628" s="88">
        <f t="shared" si="6700"/>
        <v>0</v>
      </c>
      <c r="FC628" s="88">
        <f t="shared" si="6701"/>
        <v>0</v>
      </c>
      <c r="FD628" s="88">
        <f t="shared" si="6702"/>
        <v>0</v>
      </c>
      <c r="FE628" s="88">
        <f t="shared" si="6703"/>
        <v>0</v>
      </c>
      <c r="FF628" s="88">
        <f t="shared" si="6704"/>
        <v>0</v>
      </c>
      <c r="FG628" s="199">
        <f t="shared" si="6705"/>
        <v>0</v>
      </c>
      <c r="FH628" s="88">
        <f t="shared" si="6706"/>
        <v>0</v>
      </c>
      <c r="FI628" s="88">
        <f t="shared" si="6707"/>
        <v>0</v>
      </c>
      <c r="FJ628" s="88">
        <f t="shared" si="6708"/>
        <v>0</v>
      </c>
      <c r="FK628" s="88">
        <f t="shared" si="6709"/>
        <v>0</v>
      </c>
      <c r="FL628" s="88">
        <f t="shared" si="6710"/>
        <v>0</v>
      </c>
      <c r="FM628" s="88">
        <f t="shared" si="6711"/>
        <v>0</v>
      </c>
      <c r="FN628" s="88">
        <f t="shared" si="6712"/>
        <v>0</v>
      </c>
      <c r="FO628" s="88">
        <f t="shared" si="6713"/>
        <v>0</v>
      </c>
      <c r="FP628" s="88">
        <f t="shared" si="6714"/>
        <v>0</v>
      </c>
      <c r="FQ628" s="88">
        <f t="shared" si="6715"/>
        <v>0</v>
      </c>
      <c r="FR628" s="88"/>
      <c r="FS628" s="88">
        <f t="shared" si="6716"/>
        <v>0</v>
      </c>
      <c r="FT628" s="88">
        <f t="shared" si="6717"/>
        <v>0</v>
      </c>
      <c r="FU628" s="88">
        <f t="shared" si="6718"/>
        <v>0</v>
      </c>
      <c r="FV628" s="88">
        <f t="shared" si="6719"/>
        <v>0</v>
      </c>
      <c r="FW628" s="88">
        <f t="shared" si="6720"/>
        <v>0</v>
      </c>
      <c r="FX628" s="88">
        <f t="shared" si="6721"/>
        <v>0</v>
      </c>
      <c r="FY628" s="88">
        <f t="shared" si="6722"/>
        <v>0</v>
      </c>
      <c r="FZ628" s="88">
        <f t="shared" si="6723"/>
        <v>0</v>
      </c>
      <c r="GA628" s="88">
        <f t="shared" si="6724"/>
        <v>0</v>
      </c>
      <c r="GB628" s="88">
        <f t="shared" si="6725"/>
        <v>0</v>
      </c>
      <c r="GC628" s="88">
        <f t="shared" si="6726"/>
        <v>0</v>
      </c>
      <c r="GD628" s="88">
        <f t="shared" si="6727"/>
        <v>0</v>
      </c>
      <c r="GE628" s="200">
        <f t="shared" si="6728"/>
        <v>0</v>
      </c>
      <c r="GF628" s="201">
        <f t="shared" si="6729"/>
        <v>0</v>
      </c>
      <c r="GG628" s="88"/>
      <c r="GH628" s="88"/>
      <c r="GI628" s="88"/>
      <c r="GJ628" s="88"/>
      <c r="GL628" s="202"/>
      <c r="GM628" s="202"/>
      <c r="GN628" s="203"/>
      <c r="GO628" s="204"/>
      <c r="GP628" s="216"/>
      <c r="GR628" s="206"/>
    </row>
    <row r="629" spans="1:200" s="273" customFormat="1" ht="24.95" customHeight="1" thickBot="1">
      <c r="A629" s="265">
        <v>42</v>
      </c>
      <c r="B629" s="266" t="s">
        <v>104</v>
      </c>
      <c r="C629" s="266" t="s">
        <v>91</v>
      </c>
      <c r="D629" s="265">
        <v>1</v>
      </c>
      <c r="E629" s="265"/>
      <c r="F629" s="265"/>
      <c r="G629" s="265"/>
      <c r="H629" s="265"/>
      <c r="I629" s="265"/>
      <c r="J629" s="265"/>
      <c r="K629" s="265"/>
      <c r="L629" s="277">
        <f>SUM(L630:L641)</f>
        <v>364</v>
      </c>
      <c r="M629" s="265">
        <f t="shared" ref="M629:Q629" si="6825">SUM(M630:M641)</f>
        <v>200</v>
      </c>
      <c r="N629" s="265">
        <f t="shared" si="6825"/>
        <v>0</v>
      </c>
      <c r="O629" s="268">
        <f>SUM(O630:O641)</f>
        <v>0</v>
      </c>
      <c r="P629" s="265">
        <f t="shared" si="6825"/>
        <v>8</v>
      </c>
      <c r="Q629" s="265">
        <f t="shared" si="6825"/>
        <v>8</v>
      </c>
      <c r="R629" s="265">
        <f t="shared" ref="R629:S629" si="6826">SUM(R630:R641)</f>
        <v>102</v>
      </c>
      <c r="S629" s="265">
        <f t="shared" si="6826"/>
        <v>102</v>
      </c>
      <c r="T629" s="265">
        <f t="shared" ref="T629:W629" si="6827">SUM(T630:T641)</f>
        <v>90</v>
      </c>
      <c r="U629" s="265">
        <f t="shared" si="6827"/>
        <v>90</v>
      </c>
      <c r="V629" s="265">
        <f t="shared" si="6827"/>
        <v>0</v>
      </c>
      <c r="W629" s="265">
        <f t="shared" si="6827"/>
        <v>0</v>
      </c>
      <c r="X629" s="265">
        <f t="shared" ref="X629:AM629" si="6828">SUM(X630:X641)</f>
        <v>0</v>
      </c>
      <c r="Y629" s="265">
        <f t="shared" si="6828"/>
        <v>10</v>
      </c>
      <c r="Z629" s="265">
        <f t="shared" si="6828"/>
        <v>0</v>
      </c>
      <c r="AA629" s="265">
        <f t="shared" si="6828"/>
        <v>0</v>
      </c>
      <c r="AB629" s="265">
        <f t="shared" si="6828"/>
        <v>0</v>
      </c>
      <c r="AC629" s="265">
        <f t="shared" si="6828"/>
        <v>0</v>
      </c>
      <c r="AD629" s="265">
        <f t="shared" si="6828"/>
        <v>0</v>
      </c>
      <c r="AE629" s="265">
        <f t="shared" si="6828"/>
        <v>0</v>
      </c>
      <c r="AF629" s="265">
        <f t="shared" si="6828"/>
        <v>0</v>
      </c>
      <c r="AG629" s="265">
        <f t="shared" si="6828"/>
        <v>0</v>
      </c>
      <c r="AH629" s="265">
        <f t="shared" si="6828"/>
        <v>0</v>
      </c>
      <c r="AI629" s="268">
        <f t="shared" si="6828"/>
        <v>0</v>
      </c>
      <c r="AJ629" s="265">
        <f t="shared" si="6828"/>
        <v>0</v>
      </c>
      <c r="AK629" s="265">
        <f t="shared" si="6828"/>
        <v>0</v>
      </c>
      <c r="AL629" s="265">
        <f t="shared" si="6828"/>
        <v>0</v>
      </c>
      <c r="AM629" s="265">
        <f t="shared" si="6828"/>
        <v>0</v>
      </c>
      <c r="AN629" s="265">
        <f>SUM(AN630:AN641)</f>
        <v>0</v>
      </c>
      <c r="AO629" s="265">
        <f t="shared" ref="AO629:AS629" si="6829">SUM(AO630:AO641)</f>
        <v>0</v>
      </c>
      <c r="AP629" s="265">
        <f t="shared" si="6829"/>
        <v>0</v>
      </c>
      <c r="AQ629" s="265">
        <f t="shared" si="6829"/>
        <v>0</v>
      </c>
      <c r="AR629" s="265">
        <f t="shared" si="6829"/>
        <v>6</v>
      </c>
      <c r="AS629" s="265">
        <f t="shared" si="6829"/>
        <v>36</v>
      </c>
      <c r="AT629" s="265">
        <f t="shared" ref="AT629:AU629" si="6830">SUM(AT630:AT641)</f>
        <v>0</v>
      </c>
      <c r="AU629" s="265">
        <f t="shared" si="6830"/>
        <v>0</v>
      </c>
      <c r="AV629" s="265">
        <f t="shared" ref="AV629:BH629" si="6831">SUM(AV630:AV641)</f>
        <v>0</v>
      </c>
      <c r="AW629" s="265">
        <f t="shared" si="6831"/>
        <v>0</v>
      </c>
      <c r="AX629" s="265">
        <f t="shared" si="6831"/>
        <v>0</v>
      </c>
      <c r="AY629" s="265">
        <f t="shared" si="6831"/>
        <v>0</v>
      </c>
      <c r="AZ629" s="265">
        <f t="shared" si="6831"/>
        <v>0</v>
      </c>
      <c r="BA629" s="265">
        <f t="shared" si="6831"/>
        <v>0</v>
      </c>
      <c r="BB629" s="265">
        <f t="shared" si="6831"/>
        <v>0</v>
      </c>
      <c r="BC629" s="265">
        <f t="shared" si="6831"/>
        <v>0</v>
      </c>
      <c r="BD629" s="265">
        <f t="shared" si="6831"/>
        <v>0</v>
      </c>
      <c r="BE629" s="265">
        <f t="shared" si="6831"/>
        <v>0</v>
      </c>
      <c r="BF629" s="265">
        <f t="shared" si="6831"/>
        <v>0</v>
      </c>
      <c r="BG629" s="268">
        <f t="shared" si="6831"/>
        <v>246</v>
      </c>
      <c r="BH629" s="268">
        <f t="shared" si="6831"/>
        <v>236</v>
      </c>
      <c r="BI629" s="265"/>
      <c r="BJ629" s="265"/>
      <c r="BK629" s="265"/>
      <c r="BL629" s="265"/>
      <c r="BM629" s="265">
        <v>42</v>
      </c>
      <c r="BN629" s="266" t="s">
        <v>104</v>
      </c>
      <c r="BO629" s="266" t="s">
        <v>91</v>
      </c>
      <c r="BP629" s="265">
        <v>1</v>
      </c>
      <c r="BQ629" s="265"/>
      <c r="BR629" s="265"/>
      <c r="BS629" s="265"/>
      <c r="BT629" s="265"/>
      <c r="BU629" s="265"/>
      <c r="BV629" s="265"/>
      <c r="BW629" s="265"/>
      <c r="BX629" s="265">
        <f t="shared" ref="BX629:CY629" si="6832">SUM(BX630:BX641)</f>
        <v>648</v>
      </c>
      <c r="BY629" s="265">
        <f t="shared" si="6832"/>
        <v>522</v>
      </c>
      <c r="BZ629" s="265">
        <f t="shared" si="6832"/>
        <v>0</v>
      </c>
      <c r="CA629" s="265">
        <f t="shared" si="6832"/>
        <v>0</v>
      </c>
      <c r="CB629" s="265">
        <f t="shared" si="6832"/>
        <v>8</v>
      </c>
      <c r="CC629" s="265">
        <f t="shared" si="6832"/>
        <v>8</v>
      </c>
      <c r="CD629" s="265">
        <f t="shared" si="6832"/>
        <v>156</v>
      </c>
      <c r="CE629" s="265">
        <f t="shared" si="6832"/>
        <v>156</v>
      </c>
      <c r="CF629" s="265">
        <f t="shared" si="6832"/>
        <v>358</v>
      </c>
      <c r="CG629" s="265">
        <f t="shared" si="6832"/>
        <v>358</v>
      </c>
      <c r="CH629" s="265">
        <f t="shared" si="6832"/>
        <v>0</v>
      </c>
      <c r="CI629" s="265">
        <f t="shared" si="6832"/>
        <v>0</v>
      </c>
      <c r="CJ629" s="265">
        <f t="shared" si="6832"/>
        <v>10</v>
      </c>
      <c r="CK629" s="265">
        <f t="shared" si="6832"/>
        <v>10</v>
      </c>
      <c r="CL629" s="265">
        <f t="shared" si="6832"/>
        <v>0</v>
      </c>
      <c r="CM629" s="265">
        <f t="shared" si="6832"/>
        <v>0</v>
      </c>
      <c r="CN629" s="265">
        <f t="shared" si="6832"/>
        <v>0</v>
      </c>
      <c r="CO629" s="265">
        <f t="shared" si="6832"/>
        <v>0</v>
      </c>
      <c r="CP629" s="265">
        <f t="shared" si="6832"/>
        <v>0</v>
      </c>
      <c r="CQ629" s="265">
        <f t="shared" si="6832"/>
        <v>0</v>
      </c>
      <c r="CR629" s="265">
        <f t="shared" si="6832"/>
        <v>0</v>
      </c>
      <c r="CS629" s="265">
        <f t="shared" si="6832"/>
        <v>0</v>
      </c>
      <c r="CT629" s="265">
        <f t="shared" si="6832"/>
        <v>0</v>
      </c>
      <c r="CU629" s="268">
        <f t="shared" si="6832"/>
        <v>0</v>
      </c>
      <c r="CV629" s="265">
        <f t="shared" si="6832"/>
        <v>0</v>
      </c>
      <c r="CW629" s="265">
        <f t="shared" si="6832"/>
        <v>0</v>
      </c>
      <c r="CX629" s="265">
        <f t="shared" si="6832"/>
        <v>0</v>
      </c>
      <c r="CY629" s="265">
        <f t="shared" si="6832"/>
        <v>0</v>
      </c>
      <c r="CZ629" s="265">
        <f>SUM(CZ630:CZ641)</f>
        <v>0</v>
      </c>
      <c r="DA629" s="265">
        <f t="shared" ref="DA629:DT629" si="6833">SUM(DA630:DA641)</f>
        <v>0</v>
      </c>
      <c r="DB629" s="265">
        <f t="shared" si="6833"/>
        <v>0</v>
      </c>
      <c r="DC629" s="265">
        <f t="shared" si="6833"/>
        <v>0</v>
      </c>
      <c r="DD629" s="265">
        <f t="shared" si="6833"/>
        <v>4</v>
      </c>
      <c r="DE629" s="265">
        <f t="shared" si="6833"/>
        <v>24</v>
      </c>
      <c r="DF629" s="265">
        <f t="shared" si="6833"/>
        <v>0</v>
      </c>
      <c r="DG629" s="265">
        <f t="shared" si="6833"/>
        <v>0</v>
      </c>
      <c r="DH629" s="265">
        <f t="shared" si="6833"/>
        <v>0</v>
      </c>
      <c r="DI629" s="265">
        <f t="shared" si="6833"/>
        <v>0</v>
      </c>
      <c r="DJ629" s="265">
        <f t="shared" si="6833"/>
        <v>5</v>
      </c>
      <c r="DK629" s="265">
        <f t="shared" si="6833"/>
        <v>40</v>
      </c>
      <c r="DL629" s="265">
        <f t="shared" si="6833"/>
        <v>0</v>
      </c>
      <c r="DM629" s="265">
        <f t="shared" si="6833"/>
        <v>0</v>
      </c>
      <c r="DN629" s="265">
        <f t="shared" si="6833"/>
        <v>0</v>
      </c>
      <c r="DO629" s="265">
        <f t="shared" si="6833"/>
        <v>0</v>
      </c>
      <c r="DP629" s="265">
        <f t="shared" si="6833"/>
        <v>0</v>
      </c>
      <c r="DQ629" s="265">
        <f t="shared" si="6833"/>
        <v>0</v>
      </c>
      <c r="DR629" s="265">
        <f t="shared" si="6833"/>
        <v>0</v>
      </c>
      <c r="DS629" s="268">
        <f t="shared" si="6833"/>
        <v>606</v>
      </c>
      <c r="DT629" s="268">
        <f t="shared" si="6833"/>
        <v>596</v>
      </c>
      <c r="DU629" s="265"/>
      <c r="DV629" s="265"/>
      <c r="DW629" s="265"/>
      <c r="DX629" s="265"/>
      <c r="DY629" s="265">
        <v>42</v>
      </c>
      <c r="DZ629" s="266" t="s">
        <v>104</v>
      </c>
      <c r="EA629" s="266" t="s">
        <v>91</v>
      </c>
      <c r="EB629" s="265">
        <v>1</v>
      </c>
      <c r="EC629" s="265"/>
      <c r="ED629" s="265"/>
      <c r="EE629" s="265"/>
      <c r="EF629" s="265"/>
      <c r="EG629" s="265"/>
      <c r="EH629" s="265"/>
      <c r="EI629" s="265"/>
      <c r="EJ629" s="265">
        <f>SUM(EJ630:EJ641)</f>
        <v>1012</v>
      </c>
      <c r="EK629" s="265">
        <f t="shared" ref="EK629:EZ629" si="6834">SUM(EK630:EK641)</f>
        <v>722</v>
      </c>
      <c r="EL629" s="265">
        <f t="shared" si="6834"/>
        <v>0</v>
      </c>
      <c r="EM629" s="265">
        <f t="shared" si="6834"/>
        <v>0</v>
      </c>
      <c r="EN629" s="265">
        <f t="shared" si="6834"/>
        <v>16</v>
      </c>
      <c r="EO629" s="265">
        <f t="shared" si="6834"/>
        <v>16</v>
      </c>
      <c r="EP629" s="265">
        <f t="shared" si="6834"/>
        <v>258</v>
      </c>
      <c r="EQ629" s="265">
        <f t="shared" si="6834"/>
        <v>258</v>
      </c>
      <c r="ER629" s="265">
        <f t="shared" si="6834"/>
        <v>448</v>
      </c>
      <c r="ES629" s="265">
        <f t="shared" si="6834"/>
        <v>448</v>
      </c>
      <c r="ET629" s="265">
        <f t="shared" si="6834"/>
        <v>0</v>
      </c>
      <c r="EU629" s="265">
        <f t="shared" si="6834"/>
        <v>0</v>
      </c>
      <c r="EV629" s="265">
        <f t="shared" si="6834"/>
        <v>10</v>
      </c>
      <c r="EW629" s="268">
        <f t="shared" si="6834"/>
        <v>20</v>
      </c>
      <c r="EX629" s="265">
        <f t="shared" si="6834"/>
        <v>0</v>
      </c>
      <c r="EY629" s="265">
        <f t="shared" si="6834"/>
        <v>0</v>
      </c>
      <c r="EZ629" s="265">
        <f t="shared" si="6834"/>
        <v>0</v>
      </c>
      <c r="FA629" s="265">
        <f t="shared" ref="FA629:FQ629" si="6835">SUM(FA630:FA641)</f>
        <v>0</v>
      </c>
      <c r="FB629" s="265">
        <f t="shared" si="6835"/>
        <v>0</v>
      </c>
      <c r="FC629" s="265">
        <f t="shared" si="6835"/>
        <v>0</v>
      </c>
      <c r="FD629" s="265">
        <f t="shared" si="6835"/>
        <v>0</v>
      </c>
      <c r="FE629" s="265">
        <f t="shared" si="6835"/>
        <v>0</v>
      </c>
      <c r="FF629" s="265">
        <f t="shared" si="6835"/>
        <v>0</v>
      </c>
      <c r="FG629" s="268">
        <f t="shared" si="6835"/>
        <v>0</v>
      </c>
      <c r="FH629" s="265">
        <f t="shared" si="6835"/>
        <v>0</v>
      </c>
      <c r="FI629" s="265">
        <f t="shared" si="6835"/>
        <v>0</v>
      </c>
      <c r="FJ629" s="265">
        <f t="shared" si="6835"/>
        <v>0</v>
      </c>
      <c r="FK629" s="265">
        <f t="shared" si="6835"/>
        <v>0</v>
      </c>
      <c r="FL629" s="265">
        <f t="shared" si="6835"/>
        <v>0</v>
      </c>
      <c r="FM629" s="265">
        <f t="shared" si="6835"/>
        <v>0</v>
      </c>
      <c r="FN629" s="265">
        <f t="shared" si="6835"/>
        <v>0</v>
      </c>
      <c r="FO629" s="265">
        <f t="shared" si="6835"/>
        <v>0</v>
      </c>
      <c r="FP629" s="265">
        <f t="shared" si="6835"/>
        <v>10</v>
      </c>
      <c r="FQ629" s="265">
        <f t="shared" si="6835"/>
        <v>60</v>
      </c>
      <c r="FR629" s="265"/>
      <c r="FS629" s="265">
        <f t="shared" ref="FS629:GF629" si="6836">SUM(FS630:FS641)</f>
        <v>0</v>
      </c>
      <c r="FT629" s="265">
        <f t="shared" si="6836"/>
        <v>0</v>
      </c>
      <c r="FU629" s="265">
        <f t="shared" si="6836"/>
        <v>0</v>
      </c>
      <c r="FV629" s="265">
        <f t="shared" si="6836"/>
        <v>5</v>
      </c>
      <c r="FW629" s="265">
        <f t="shared" si="6836"/>
        <v>40</v>
      </c>
      <c r="FX629" s="265">
        <f t="shared" si="6836"/>
        <v>0</v>
      </c>
      <c r="FY629" s="265">
        <f t="shared" si="6836"/>
        <v>0</v>
      </c>
      <c r="FZ629" s="265">
        <f t="shared" si="6836"/>
        <v>0</v>
      </c>
      <c r="GA629" s="265">
        <f t="shared" si="6836"/>
        <v>0</v>
      </c>
      <c r="GB629" s="265">
        <f t="shared" si="6836"/>
        <v>0</v>
      </c>
      <c r="GC629" s="265">
        <f t="shared" si="6836"/>
        <v>0</v>
      </c>
      <c r="GD629" s="265">
        <f t="shared" si="6836"/>
        <v>0</v>
      </c>
      <c r="GE629" s="271">
        <f t="shared" si="6836"/>
        <v>852</v>
      </c>
      <c r="GF629" s="272">
        <f t="shared" si="6836"/>
        <v>832</v>
      </c>
      <c r="GG629" s="265"/>
      <c r="GH629" s="265"/>
      <c r="GI629" s="265"/>
      <c r="GJ629" s="265"/>
      <c r="GL629" s="274"/>
      <c r="GM629" s="274"/>
      <c r="GN629" s="278"/>
      <c r="GO629" s="278"/>
      <c r="GP629" s="279"/>
      <c r="GR629" s="276"/>
    </row>
    <row r="630" spans="1:200" s="6" customFormat="1" ht="29.25" hidden="1" customHeight="1">
      <c r="A630" s="80"/>
      <c r="B630" s="254" t="s">
        <v>110</v>
      </c>
      <c r="C630" s="228" t="s">
        <v>116</v>
      </c>
      <c r="D630" s="228" t="s">
        <v>112</v>
      </c>
      <c r="E630" s="228" t="s">
        <v>121</v>
      </c>
      <c r="F630" s="228">
        <v>421</v>
      </c>
      <c r="G630" s="228">
        <v>7</v>
      </c>
      <c r="H630" s="228">
        <v>166</v>
      </c>
      <c r="I630" s="228">
        <v>1</v>
      </c>
      <c r="J630" s="228">
        <v>1</v>
      </c>
      <c r="K630" s="228">
        <v>1</v>
      </c>
      <c r="L630" s="227">
        <v>40</v>
      </c>
      <c r="M630" s="229">
        <f>SUM(N630+P630+R630+T630+V630)</f>
        <v>40</v>
      </c>
      <c r="N630" s="230"/>
      <c r="O630" s="231">
        <f>SUM(N630)*I630</f>
        <v>0</v>
      </c>
      <c r="P630" s="230"/>
      <c r="Q630" s="231">
        <f>J630*P630</f>
        <v>0</v>
      </c>
      <c r="R630" s="230">
        <v>34</v>
      </c>
      <c r="S630" s="231">
        <f>SUM(R630)*J630</f>
        <v>34</v>
      </c>
      <c r="T630" s="230">
        <v>6</v>
      </c>
      <c r="U630" s="231">
        <f>SUM(T630)*K630</f>
        <v>6</v>
      </c>
      <c r="V630" s="230"/>
      <c r="W630" s="231">
        <f>SUM(V630)*J630*5</f>
        <v>0</v>
      </c>
      <c r="X630" s="232">
        <f>SUM(K630*AX630*2+K630*AZ630*2)</f>
        <v>0</v>
      </c>
      <c r="Y630" s="232">
        <v>2</v>
      </c>
      <c r="Z630" s="230"/>
      <c r="AA630" s="231"/>
      <c r="AB630" s="230"/>
      <c r="AC630" s="232">
        <f>SUM(AB630)*3*H630/5</f>
        <v>0</v>
      </c>
      <c r="AD630" s="230"/>
      <c r="AE630" s="233">
        <f>SUM(AD630*H630*(30+4))</f>
        <v>0</v>
      </c>
      <c r="AF630" s="230"/>
      <c r="AG630" s="234">
        <f>SUM(AF630*H630*3)</f>
        <v>0</v>
      </c>
      <c r="AH630" s="230"/>
      <c r="AI630" s="232">
        <f>SUM(AH630*H630/3)</f>
        <v>0</v>
      </c>
      <c r="AJ630" s="230"/>
      <c r="AK630" s="232">
        <f>SUM(AJ630*H630*2/3)</f>
        <v>0</v>
      </c>
      <c r="AL630" s="230"/>
      <c r="AM630" s="231">
        <f>SUM(AL630*H630)</f>
        <v>0</v>
      </c>
      <c r="AN630" s="230"/>
      <c r="AO630" s="231">
        <f>SUM(AN630*J630)</f>
        <v>0</v>
      </c>
      <c r="AP630" s="230"/>
      <c r="AQ630" s="232">
        <f>SUM(AP630*H630*2)</f>
        <v>0</v>
      </c>
      <c r="AR630" s="230">
        <v>1</v>
      </c>
      <c r="AS630" s="232">
        <f t="shared" ref="AS630:AS631" si="6837">AR630*K630*6</f>
        <v>6</v>
      </c>
      <c r="AT630" s="230"/>
      <c r="AU630" s="232">
        <f t="shared" ref="AU630:AU635" si="6838">AT630*H630/3</f>
        <v>0</v>
      </c>
      <c r="AV630" s="230"/>
      <c r="AW630" s="234">
        <f>SUM(AV630*H630/3)</f>
        <v>0</v>
      </c>
      <c r="AX630" s="230"/>
      <c r="AY630" s="232">
        <f>SUM(J630*AX630*8*2)</f>
        <v>0</v>
      </c>
      <c r="AZ630" s="248"/>
      <c r="BA630" s="234"/>
      <c r="BB630" s="248"/>
      <c r="BC630" s="234"/>
      <c r="BD630" s="248"/>
      <c r="BE630" s="234"/>
      <c r="BF630" s="234"/>
      <c r="BG630" s="234">
        <f t="shared" ref="BG630:BG641" si="6839">SUM(AO630+BE630+BC630+BA630+AY630+AW630+AS630+AQ630+AK630+AM630+AI630+AG630+AE630+AC630+AA630+Y630+X630+W630+U630+Q630+O630+S630+AU630)</f>
        <v>48</v>
      </c>
      <c r="BH630" s="234">
        <f t="shared" ref="BH630:BH641" si="6840">SUM(O630+Q630+U630+W630+X630+AS630+AW630+AY630+BA630+BC630+S630+AQ630)</f>
        <v>46</v>
      </c>
      <c r="BI630" s="227"/>
      <c r="BJ630" s="227"/>
      <c r="BK630" s="227"/>
      <c r="BL630" s="227"/>
      <c r="BM630" s="80"/>
      <c r="BN630" s="227" t="s">
        <v>110</v>
      </c>
      <c r="BO630" s="228" t="s">
        <v>116</v>
      </c>
      <c r="BP630" s="228" t="s">
        <v>112</v>
      </c>
      <c r="BQ630" s="228" t="s">
        <v>121</v>
      </c>
      <c r="BR630" s="228">
        <v>316</v>
      </c>
      <c r="BS630" s="228">
        <v>6</v>
      </c>
      <c r="BT630" s="228">
        <v>73</v>
      </c>
      <c r="BU630" s="228">
        <v>1</v>
      </c>
      <c r="BV630" s="228">
        <v>1</v>
      </c>
      <c r="BW630" s="228">
        <v>1</v>
      </c>
      <c r="BX630" s="256">
        <v>70</v>
      </c>
      <c r="BY630" s="229">
        <f t="shared" ref="BY630" si="6841">SUM(BZ630+CB630+CD630+CF630+CH630)</f>
        <v>70</v>
      </c>
      <c r="BZ630" s="230"/>
      <c r="CA630" s="231">
        <f t="shared" ref="CA630" si="6842">SUM(BZ630)*BU630</f>
        <v>0</v>
      </c>
      <c r="CB630" s="230"/>
      <c r="CC630" s="231">
        <f t="shared" ref="CC630" si="6843">BV630*CB630</f>
        <v>0</v>
      </c>
      <c r="CD630" s="230">
        <v>52</v>
      </c>
      <c r="CE630" s="231">
        <f t="shared" ref="CE630" si="6844">SUM(CD630)*BV630</f>
        <v>52</v>
      </c>
      <c r="CF630" s="230">
        <v>18</v>
      </c>
      <c r="CG630" s="231">
        <f t="shared" ref="CG630" si="6845">SUM(CF630)*BW630</f>
        <v>18</v>
      </c>
      <c r="CH630" s="230"/>
      <c r="CI630" s="231">
        <f t="shared" ref="CI630" si="6846">SUM(CH630)*BV630*5</f>
        <v>0</v>
      </c>
      <c r="CJ630" s="232">
        <f t="shared" ref="CJ630" si="6847">SUM(BW630*DJ630*2+BW630*DL630*2)</f>
        <v>0</v>
      </c>
      <c r="CK630" s="232">
        <v>2</v>
      </c>
      <c r="CL630" s="230"/>
      <c r="CM630" s="231"/>
      <c r="CN630" s="230"/>
      <c r="CO630" s="232">
        <f t="shared" ref="CO630" si="6848">SUM(CN630)*3*BT630/5</f>
        <v>0</v>
      </c>
      <c r="CP630" s="230"/>
      <c r="CQ630" s="233">
        <f t="shared" ref="CQ630" si="6849">SUM(CP630*BT630*(30+4))</f>
        <v>0</v>
      </c>
      <c r="CR630" s="230"/>
      <c r="CS630" s="234">
        <f t="shared" ref="CS630" si="6850">SUM(CR630*BT630*3)</f>
        <v>0</v>
      </c>
      <c r="CT630" s="230"/>
      <c r="CU630" s="232">
        <f t="shared" ref="CU630" si="6851">SUM(CT630*BT630/3)</f>
        <v>0</v>
      </c>
      <c r="CV630" s="230"/>
      <c r="CW630" s="232">
        <f t="shared" ref="CW630" si="6852">SUM(CV630*BT630*2/3)</f>
        <v>0</v>
      </c>
      <c r="CX630" s="230"/>
      <c r="CY630" s="231">
        <f t="shared" ref="CY630" si="6853">SUM(CX630*BT630)</f>
        <v>0</v>
      </c>
      <c r="CZ630" s="230"/>
      <c r="DA630" s="231">
        <f t="shared" ref="DA630" si="6854">SUM(CZ630*BV630)</f>
        <v>0</v>
      </c>
      <c r="DB630" s="230"/>
      <c r="DC630" s="232">
        <f t="shared" ref="DC630" si="6855">SUM(DB630*BT630*2)</f>
        <v>0</v>
      </c>
      <c r="DD630" s="230">
        <v>1</v>
      </c>
      <c r="DE630" s="232">
        <f>DD630*BW630*6</f>
        <v>6</v>
      </c>
      <c r="DF630" s="248"/>
      <c r="DG630" s="234"/>
      <c r="DH630" s="248"/>
      <c r="DI630" s="234"/>
      <c r="DJ630" s="248"/>
      <c r="DK630" s="234"/>
      <c r="DL630" s="248"/>
      <c r="DM630" s="234"/>
      <c r="DN630" s="248"/>
      <c r="DO630" s="234"/>
      <c r="DP630" s="248"/>
      <c r="DQ630" s="234"/>
      <c r="DR630" s="234"/>
      <c r="DS630" s="234">
        <f t="shared" ref="DS630:DS641" si="6856">SUM(DA630+DQ630+DO630+DM630+DK630+DI630+DE630+DC630+CW630+CY630+CU630+CS630+CQ630+CO630+CM630+CK630+CJ630+CI630+CG630+CC630+CA630+CE630+DG630)</f>
        <v>78</v>
      </c>
      <c r="DT630" s="234">
        <f t="shared" ref="DT630:DT641" si="6857">SUM(CA630+CC630+CG630+CI630+CJ630+DE630+DI630+DK630+DM630+DO630+CE630+DC630)</f>
        <v>76</v>
      </c>
      <c r="DU630" s="249"/>
      <c r="DV630" s="80"/>
      <c r="DW630" s="80"/>
      <c r="DX630" s="80"/>
      <c r="DY630" s="80"/>
      <c r="DZ630" s="234"/>
      <c r="EA630" s="236"/>
      <c r="EB630" s="236"/>
      <c r="EC630" s="80"/>
      <c r="ED630" s="80"/>
      <c r="EE630" s="80"/>
      <c r="EF630" s="80"/>
      <c r="EG630" s="80"/>
      <c r="EH630" s="80"/>
      <c r="EI630" s="80"/>
      <c r="EJ630" s="80">
        <f t="shared" ref="EJ630:EJ641" si="6858">SUM(L630+BX630)</f>
        <v>110</v>
      </c>
      <c r="EK630" s="80">
        <f t="shared" ref="EK630:EK641" si="6859">SUM(M630+BY630)</f>
        <v>110</v>
      </c>
      <c r="EL630" s="80">
        <f t="shared" ref="EL630:EL641" si="6860">SUM(N630+BZ630)</f>
        <v>0</v>
      </c>
      <c r="EM630" s="237">
        <f t="shared" ref="EM630:EM641" si="6861">SUM(O630+CA630)</f>
        <v>0</v>
      </c>
      <c r="EN630" s="80">
        <f t="shared" ref="EN630:EN641" si="6862">SUM(P630+CB630)</f>
        <v>0</v>
      </c>
      <c r="EO630" s="80">
        <f t="shared" ref="EO630:EO641" si="6863">SUM(Q630+CC630)</f>
        <v>0</v>
      </c>
      <c r="EP630" s="80">
        <f t="shared" ref="EP630:EP641" si="6864">SUM(R630+CD630)</f>
        <v>86</v>
      </c>
      <c r="EQ630" s="80">
        <f t="shared" ref="EQ630:EQ641" si="6865">SUM(S630+CE630)</f>
        <v>86</v>
      </c>
      <c r="ER630" s="80">
        <f t="shared" ref="ER630:ER641" si="6866">SUM(T630+CF630)</f>
        <v>24</v>
      </c>
      <c r="ES630" s="80">
        <f t="shared" ref="ES630:ES641" si="6867">SUM(U630+CG630)</f>
        <v>24</v>
      </c>
      <c r="ET630" s="80">
        <f t="shared" ref="ET630:ET641" si="6868">SUM(V630+CH630)</f>
        <v>0</v>
      </c>
      <c r="EU630" s="80">
        <f t="shared" ref="EU630:EU641" si="6869">SUM(W630+CI630)</f>
        <v>0</v>
      </c>
      <c r="EV630" s="80">
        <f t="shared" ref="EV630:EV641" si="6870">SUM(X630+CJ630)</f>
        <v>0</v>
      </c>
      <c r="EW630" s="237">
        <f t="shared" ref="EW630:EW641" si="6871">SUM(Y630+CK630)</f>
        <v>4</v>
      </c>
      <c r="EX630" s="80">
        <f t="shared" ref="EX630:EX641" si="6872">SUM(Z630+CL630)</f>
        <v>0</v>
      </c>
      <c r="EY630" s="80">
        <f t="shared" ref="EY630:EY641" si="6873">SUM(AA630+CM630)</f>
        <v>0</v>
      </c>
      <c r="EZ630" s="80">
        <f t="shared" ref="EZ630:EZ641" si="6874">SUM(AB630+CN630)</f>
        <v>0</v>
      </c>
      <c r="FA630" s="80">
        <f t="shared" ref="FA630:FA641" si="6875">SUM(AC630+CO630)</f>
        <v>0</v>
      </c>
      <c r="FB630" s="80">
        <f t="shared" ref="FB630:FB641" si="6876">SUM(AD630+CP630)</f>
        <v>0</v>
      </c>
      <c r="FC630" s="80">
        <f t="shared" ref="FC630:FC641" si="6877">SUM(AE630+CQ630)</f>
        <v>0</v>
      </c>
      <c r="FD630" s="80">
        <f t="shared" ref="FD630:FD641" si="6878">SUM(AF630+CR630)</f>
        <v>0</v>
      </c>
      <c r="FE630" s="80">
        <f t="shared" ref="FE630:FE641" si="6879">SUM(AG630+CS630)</f>
        <v>0</v>
      </c>
      <c r="FF630" s="80">
        <f t="shared" ref="FF630:FF641" si="6880">SUM(AH630+CT630)</f>
        <v>0</v>
      </c>
      <c r="FG630" s="237">
        <f t="shared" ref="FG630:FG641" si="6881">SUM(AI630+CU630)</f>
        <v>0</v>
      </c>
      <c r="FH630" s="80">
        <f t="shared" ref="FH630:FH641" si="6882">SUM(AJ630+CV630)</f>
        <v>0</v>
      </c>
      <c r="FI630" s="80">
        <f t="shared" ref="FI630:FI641" si="6883">SUM(AK630+CW630)</f>
        <v>0</v>
      </c>
      <c r="FJ630" s="80">
        <f t="shared" ref="FJ630:FJ641" si="6884">SUM(AL630+CX630)</f>
        <v>0</v>
      </c>
      <c r="FK630" s="80">
        <f t="shared" ref="FK630:FK641" si="6885">SUM(AM630+CY630)</f>
        <v>0</v>
      </c>
      <c r="FL630" s="80">
        <f t="shared" ref="FL630:FL641" si="6886">SUM(AN630+CZ630)</f>
        <v>0</v>
      </c>
      <c r="FM630" s="80">
        <f t="shared" ref="FM630:FM641" si="6887">SUM(AO630+DA630)</f>
        <v>0</v>
      </c>
      <c r="FN630" s="80">
        <f t="shared" ref="FN630:FN641" si="6888">SUM(AP630+DB630)</f>
        <v>0</v>
      </c>
      <c r="FO630" s="80">
        <f t="shared" ref="FO630:FO641" si="6889">SUM(AQ630+DC630)</f>
        <v>0</v>
      </c>
      <c r="FP630" s="80">
        <f t="shared" ref="FP630:FP641" si="6890">SUM(AR630+DD630)</f>
        <v>2</v>
      </c>
      <c r="FQ630" s="80">
        <f t="shared" ref="FQ630:FQ641" si="6891">SUM(AS630+DE630)</f>
        <v>12</v>
      </c>
      <c r="FR630" s="80"/>
      <c r="FS630" s="80">
        <f t="shared" ref="FS630:FS641" si="6892">SUM(AU630+DG630)</f>
        <v>0</v>
      </c>
      <c r="FT630" s="80">
        <f t="shared" ref="FT630:FT641" si="6893">SUM(AV630+DH630)</f>
        <v>0</v>
      </c>
      <c r="FU630" s="80">
        <f t="shared" ref="FU630:FU641" si="6894">SUM(AW630+DI630)</f>
        <v>0</v>
      </c>
      <c r="FV630" s="80">
        <f t="shared" ref="FV630:FV641" si="6895">SUM(AX630+DJ630)</f>
        <v>0</v>
      </c>
      <c r="FW630" s="80">
        <f t="shared" ref="FW630:FW641" si="6896">SUM(AY630+DK630)</f>
        <v>0</v>
      </c>
      <c r="FX630" s="80">
        <f t="shared" ref="FX630:FX641" si="6897">SUM(AZ630+DL630)</f>
        <v>0</v>
      </c>
      <c r="FY630" s="80">
        <f t="shared" ref="FY630:FY641" si="6898">SUM(BA630+DM630)</f>
        <v>0</v>
      </c>
      <c r="FZ630" s="80">
        <f t="shared" ref="FZ630:FZ641" si="6899">SUM(BB630+DN630)</f>
        <v>0</v>
      </c>
      <c r="GA630" s="80">
        <f t="shared" ref="GA630:GA641" si="6900">SUM(BC630+DO630)</f>
        <v>0</v>
      </c>
      <c r="GB630" s="80">
        <f t="shared" ref="GB630:GB641" si="6901">SUM(BD630+DP630)</f>
        <v>0</v>
      </c>
      <c r="GC630" s="80">
        <f t="shared" ref="GC630:GC641" si="6902">SUM(BE630+DQ630)</f>
        <v>0</v>
      </c>
      <c r="GD630" s="80">
        <f t="shared" ref="GD630:GD641" si="6903">SUM(BF630+DR630)</f>
        <v>0</v>
      </c>
      <c r="GE630" s="238">
        <f t="shared" ref="GE630:GE641" si="6904">SUM(BG630+DS630)</f>
        <v>126</v>
      </c>
      <c r="GF630" s="239">
        <f t="shared" ref="GF630:GF641" si="6905">SUM(BH630+DT630)</f>
        <v>122</v>
      </c>
      <c r="GG630" s="80"/>
      <c r="GH630" s="80"/>
      <c r="GI630" s="80"/>
      <c r="GJ630" s="80"/>
      <c r="GL630" s="240"/>
      <c r="GM630" s="240"/>
      <c r="GN630" s="241"/>
      <c r="GO630" s="242"/>
      <c r="GP630" s="247"/>
    </row>
    <row r="631" spans="1:200" s="2" customFormat="1" ht="24.95" hidden="1" customHeight="1">
      <c r="A631" s="31"/>
      <c r="B631" s="102" t="s">
        <v>110</v>
      </c>
      <c r="C631" s="45" t="s">
        <v>116</v>
      </c>
      <c r="D631" s="45" t="s">
        <v>112</v>
      </c>
      <c r="E631" s="45" t="s">
        <v>121</v>
      </c>
      <c r="F631" s="45">
        <v>415</v>
      </c>
      <c r="G631" s="45">
        <v>7</v>
      </c>
      <c r="H631" s="45">
        <v>166</v>
      </c>
      <c r="I631" s="45">
        <v>1</v>
      </c>
      <c r="J631" s="45">
        <v>1</v>
      </c>
      <c r="K631" s="45">
        <v>1</v>
      </c>
      <c r="L631" s="44">
        <v>40</v>
      </c>
      <c r="M631" s="99">
        <f>SUM(N631+P631+R631+T631+V631)</f>
        <v>40</v>
      </c>
      <c r="N631" s="62"/>
      <c r="O631" s="58">
        <f>SUM(N631)*I631</f>
        <v>0</v>
      </c>
      <c r="P631" s="62"/>
      <c r="Q631" s="58">
        <f>J631*P631</f>
        <v>0</v>
      </c>
      <c r="R631" s="62">
        <v>34</v>
      </c>
      <c r="S631" s="58">
        <f>SUM(R631)*J631</f>
        <v>34</v>
      </c>
      <c r="T631" s="62">
        <v>6</v>
      </c>
      <c r="U631" s="58">
        <f>SUM(T631)*K631</f>
        <v>6</v>
      </c>
      <c r="V631" s="62"/>
      <c r="W631" s="58">
        <f>SUM(V631)*J631*5</f>
        <v>0</v>
      </c>
      <c r="X631" s="51">
        <f>SUM(K631*AX631*2+K631*AZ631*2)</f>
        <v>0</v>
      </c>
      <c r="Y631" s="51">
        <v>2</v>
      </c>
      <c r="Z631" s="62"/>
      <c r="AA631" s="58"/>
      <c r="AB631" s="62"/>
      <c r="AC631" s="51">
        <f>SUM(AB631)*3*H631/5</f>
        <v>0</v>
      </c>
      <c r="AD631" s="62"/>
      <c r="AE631" s="100">
        <f>SUM(AD631*H631*(30+4))</f>
        <v>0</v>
      </c>
      <c r="AF631" s="62"/>
      <c r="AG631" s="52">
        <f>SUM(AF631*H631*3)</f>
        <v>0</v>
      </c>
      <c r="AH631" s="62"/>
      <c r="AI631" s="51">
        <f>SUM(AH631*H631/3)</f>
        <v>0</v>
      </c>
      <c r="AJ631" s="62"/>
      <c r="AK631" s="51">
        <f>SUM(AJ631*H631*2/3)</f>
        <v>0</v>
      </c>
      <c r="AL631" s="62"/>
      <c r="AM631" s="58">
        <f>SUM(AL631*H631)</f>
        <v>0</v>
      </c>
      <c r="AN631" s="62"/>
      <c r="AO631" s="58">
        <f>SUM(AN631*J631)</f>
        <v>0</v>
      </c>
      <c r="AP631" s="62"/>
      <c r="AQ631" s="51">
        <f>SUM(AP631*H631*2)</f>
        <v>0</v>
      </c>
      <c r="AR631" s="62">
        <v>1</v>
      </c>
      <c r="AS631" s="51">
        <f t="shared" si="6837"/>
        <v>6</v>
      </c>
      <c r="AT631" s="62"/>
      <c r="AU631" s="51">
        <f t="shared" si="6838"/>
        <v>0</v>
      </c>
      <c r="AV631" s="62"/>
      <c r="AW631" s="52">
        <f>SUM(AV631*H631/3)</f>
        <v>0</v>
      </c>
      <c r="AX631" s="62"/>
      <c r="AY631" s="51">
        <f>SUM(J631*AX631*8*2)</f>
        <v>0</v>
      </c>
      <c r="AZ631" s="63"/>
      <c r="BA631" s="52"/>
      <c r="BB631" s="63"/>
      <c r="BC631" s="52"/>
      <c r="BD631" s="63"/>
      <c r="BE631" s="52"/>
      <c r="BF631" s="52"/>
      <c r="BG631" s="52">
        <f t="shared" si="6839"/>
        <v>48</v>
      </c>
      <c r="BH631" s="52">
        <f t="shared" si="6840"/>
        <v>46</v>
      </c>
      <c r="BI631" s="44"/>
      <c r="BJ631" s="44"/>
      <c r="BK631" s="44"/>
      <c r="BL631" s="44"/>
      <c r="BM631" s="31"/>
      <c r="BN631" s="44" t="s">
        <v>110</v>
      </c>
      <c r="BO631" s="45" t="s">
        <v>116</v>
      </c>
      <c r="BP631" s="45" t="s">
        <v>112</v>
      </c>
      <c r="BQ631" s="45" t="s">
        <v>121</v>
      </c>
      <c r="BR631" s="45">
        <v>421</v>
      </c>
      <c r="BS631" s="45">
        <v>8</v>
      </c>
      <c r="BT631" s="45">
        <v>166</v>
      </c>
      <c r="BU631" s="45">
        <v>1</v>
      </c>
      <c r="BV631" s="45">
        <v>1</v>
      </c>
      <c r="BW631" s="45">
        <v>1</v>
      </c>
      <c r="BX631" s="44">
        <v>74</v>
      </c>
      <c r="BY631" s="99">
        <f>SUM(BZ631+CB631+CD631+CF631+CH631)</f>
        <v>70</v>
      </c>
      <c r="BZ631" s="62"/>
      <c r="CA631" s="58">
        <f>SUM(BZ631)*BU631</f>
        <v>0</v>
      </c>
      <c r="CB631" s="62"/>
      <c r="CC631" s="58">
        <f>BV631*CB631</f>
        <v>0</v>
      </c>
      <c r="CD631" s="62">
        <v>52</v>
      </c>
      <c r="CE631" s="58">
        <f>SUM(CD631)*BV631</f>
        <v>52</v>
      </c>
      <c r="CF631" s="62">
        <v>18</v>
      </c>
      <c r="CG631" s="58">
        <f>SUM(CF631)*BW631</f>
        <v>18</v>
      </c>
      <c r="CH631" s="62"/>
      <c r="CI631" s="58">
        <f>SUM(CH631)*BV631*5</f>
        <v>0</v>
      </c>
      <c r="CJ631" s="51">
        <f>SUM(BW631*DJ631*2+BW631*DL631*2)</f>
        <v>0</v>
      </c>
      <c r="CK631" s="51">
        <v>2</v>
      </c>
      <c r="CL631" s="62"/>
      <c r="CM631" s="58"/>
      <c r="CN631" s="62"/>
      <c r="CO631" s="51">
        <f>SUM(CN631)*3*BT631/5</f>
        <v>0</v>
      </c>
      <c r="CP631" s="62"/>
      <c r="CQ631" s="100">
        <f>SUM(CP631*BT631*(30+4))</f>
        <v>0</v>
      </c>
      <c r="CR631" s="62"/>
      <c r="CS631" s="52">
        <f>SUM(CR631*BT631*3)</f>
        <v>0</v>
      </c>
      <c r="CT631" s="62"/>
      <c r="CU631" s="51">
        <f>SUM(CT631*BT631/3)</f>
        <v>0</v>
      </c>
      <c r="CV631" s="62"/>
      <c r="CW631" s="51">
        <f>SUM(CV631*BT631*2/3)</f>
        <v>0</v>
      </c>
      <c r="CX631" s="62"/>
      <c r="CY631" s="58">
        <f>SUM(CX631*BT631)</f>
        <v>0</v>
      </c>
      <c r="CZ631" s="62"/>
      <c r="DA631" s="58">
        <f>SUM(CZ631*BV631)</f>
        <v>0</v>
      </c>
      <c r="DB631" s="62"/>
      <c r="DC631" s="51">
        <f>SUM(DB631*BT631*2)</f>
        <v>0</v>
      </c>
      <c r="DD631" s="62">
        <v>1</v>
      </c>
      <c r="DE631" s="51">
        <f t="shared" ref="DE631:DE632" si="6906">DD631*BW631*6</f>
        <v>6</v>
      </c>
      <c r="DF631" s="62"/>
      <c r="DG631" s="51">
        <f t="shared" ref="DG631:DG632" si="6907">DF631*BT631/3</f>
        <v>0</v>
      </c>
      <c r="DH631" s="63"/>
      <c r="DI631" s="52"/>
      <c r="DJ631" s="63"/>
      <c r="DK631" s="52"/>
      <c r="DL631" s="63"/>
      <c r="DM631" s="52"/>
      <c r="DN631" s="63"/>
      <c r="DO631" s="52"/>
      <c r="DP631" s="63"/>
      <c r="DQ631" s="52"/>
      <c r="DR631" s="52"/>
      <c r="DS631" s="52">
        <f t="shared" si="6856"/>
        <v>78</v>
      </c>
      <c r="DT631" s="52">
        <f t="shared" si="6857"/>
        <v>76</v>
      </c>
      <c r="DU631" s="31"/>
      <c r="DV631" s="31"/>
      <c r="DW631" s="31"/>
      <c r="DX631" s="31"/>
      <c r="DY631" s="31"/>
      <c r="DZ631" s="52"/>
      <c r="EA631" s="101"/>
      <c r="EB631" s="101"/>
      <c r="EC631" s="31"/>
      <c r="ED631" s="31"/>
      <c r="EE631" s="31"/>
      <c r="EF631" s="31"/>
      <c r="EG631" s="31"/>
      <c r="EH631" s="31"/>
      <c r="EI631" s="31"/>
      <c r="EJ631" s="31">
        <f t="shared" si="6858"/>
        <v>114</v>
      </c>
      <c r="EK631" s="31">
        <f t="shared" si="6859"/>
        <v>110</v>
      </c>
      <c r="EL631" s="31">
        <f t="shared" si="6860"/>
        <v>0</v>
      </c>
      <c r="EM631" s="30">
        <f t="shared" si="6861"/>
        <v>0</v>
      </c>
      <c r="EN631" s="31">
        <f t="shared" si="6862"/>
        <v>0</v>
      </c>
      <c r="EO631" s="31">
        <f t="shared" si="6863"/>
        <v>0</v>
      </c>
      <c r="EP631" s="31">
        <f t="shared" si="6864"/>
        <v>86</v>
      </c>
      <c r="EQ631" s="31">
        <f t="shared" si="6865"/>
        <v>86</v>
      </c>
      <c r="ER631" s="31">
        <f t="shared" si="6866"/>
        <v>24</v>
      </c>
      <c r="ES631" s="31">
        <f t="shared" si="6867"/>
        <v>24</v>
      </c>
      <c r="ET631" s="31">
        <f t="shared" si="6868"/>
        <v>0</v>
      </c>
      <c r="EU631" s="31">
        <f t="shared" si="6869"/>
        <v>0</v>
      </c>
      <c r="EV631" s="31">
        <f t="shared" si="6870"/>
        <v>0</v>
      </c>
      <c r="EW631" s="30">
        <f t="shared" si="6871"/>
        <v>4</v>
      </c>
      <c r="EX631" s="31">
        <f t="shared" si="6872"/>
        <v>0</v>
      </c>
      <c r="EY631" s="31">
        <f t="shared" si="6873"/>
        <v>0</v>
      </c>
      <c r="EZ631" s="31">
        <f t="shared" si="6874"/>
        <v>0</v>
      </c>
      <c r="FA631" s="31">
        <f t="shared" si="6875"/>
        <v>0</v>
      </c>
      <c r="FB631" s="31">
        <f t="shared" si="6876"/>
        <v>0</v>
      </c>
      <c r="FC631" s="31">
        <f t="shared" si="6877"/>
        <v>0</v>
      </c>
      <c r="FD631" s="31">
        <f t="shared" si="6878"/>
        <v>0</v>
      </c>
      <c r="FE631" s="31">
        <f t="shared" si="6879"/>
        <v>0</v>
      </c>
      <c r="FF631" s="31">
        <f t="shared" si="6880"/>
        <v>0</v>
      </c>
      <c r="FG631" s="30">
        <f t="shared" si="6881"/>
        <v>0</v>
      </c>
      <c r="FH631" s="31">
        <f t="shared" si="6882"/>
        <v>0</v>
      </c>
      <c r="FI631" s="31">
        <f t="shared" si="6883"/>
        <v>0</v>
      </c>
      <c r="FJ631" s="31">
        <f t="shared" si="6884"/>
        <v>0</v>
      </c>
      <c r="FK631" s="31">
        <f t="shared" si="6885"/>
        <v>0</v>
      </c>
      <c r="FL631" s="31">
        <f t="shared" si="6886"/>
        <v>0</v>
      </c>
      <c r="FM631" s="31">
        <f t="shared" si="6887"/>
        <v>0</v>
      </c>
      <c r="FN631" s="31">
        <f t="shared" si="6888"/>
        <v>0</v>
      </c>
      <c r="FO631" s="31">
        <f t="shared" si="6889"/>
        <v>0</v>
      </c>
      <c r="FP631" s="31">
        <f t="shared" si="6890"/>
        <v>2</v>
      </c>
      <c r="FQ631" s="31">
        <f t="shared" si="6891"/>
        <v>12</v>
      </c>
      <c r="FR631" s="31"/>
      <c r="FS631" s="31">
        <f t="shared" si="6892"/>
        <v>0</v>
      </c>
      <c r="FT631" s="31">
        <f t="shared" si="6893"/>
        <v>0</v>
      </c>
      <c r="FU631" s="31">
        <f t="shared" si="6894"/>
        <v>0</v>
      </c>
      <c r="FV631" s="31">
        <f t="shared" si="6895"/>
        <v>0</v>
      </c>
      <c r="FW631" s="31">
        <f t="shared" si="6896"/>
        <v>0</v>
      </c>
      <c r="FX631" s="31">
        <f t="shared" si="6897"/>
        <v>0</v>
      </c>
      <c r="FY631" s="31">
        <f t="shared" si="6898"/>
        <v>0</v>
      </c>
      <c r="FZ631" s="31">
        <f t="shared" si="6899"/>
        <v>0</v>
      </c>
      <c r="GA631" s="31">
        <f t="shared" si="6900"/>
        <v>0</v>
      </c>
      <c r="GB631" s="31">
        <f t="shared" si="6901"/>
        <v>0</v>
      </c>
      <c r="GC631" s="31">
        <f t="shared" si="6902"/>
        <v>0</v>
      </c>
      <c r="GD631" s="31">
        <f t="shared" si="6903"/>
        <v>0</v>
      </c>
      <c r="GE631" s="97">
        <f t="shared" si="6904"/>
        <v>126</v>
      </c>
      <c r="GF631" s="98">
        <f t="shared" si="6905"/>
        <v>122</v>
      </c>
      <c r="GG631" s="31"/>
      <c r="GH631" s="31"/>
      <c r="GI631" s="31"/>
      <c r="GJ631" s="31"/>
      <c r="GL631" s="7"/>
      <c r="GM631" s="7"/>
      <c r="GN631" s="11"/>
      <c r="GO631" s="33"/>
      <c r="GP631" s="40"/>
    </row>
    <row r="632" spans="1:200" s="2" customFormat="1" ht="24.95" hidden="1" customHeight="1">
      <c r="A632" s="31"/>
      <c r="B632" s="102" t="s">
        <v>110</v>
      </c>
      <c r="C632" s="45" t="s">
        <v>116</v>
      </c>
      <c r="D632" s="45" t="s">
        <v>112</v>
      </c>
      <c r="E632" s="45" t="s">
        <v>121</v>
      </c>
      <c r="F632" s="45">
        <v>316</v>
      </c>
      <c r="G632" s="45">
        <v>5</v>
      </c>
      <c r="H632" s="45">
        <v>141</v>
      </c>
      <c r="I632" s="45">
        <v>1</v>
      </c>
      <c r="J632" s="45">
        <v>1</v>
      </c>
      <c r="K632" s="45">
        <v>1</v>
      </c>
      <c r="L632" s="44">
        <v>44</v>
      </c>
      <c r="M632" s="99">
        <f t="shared" ref="M632:M634" si="6908">SUM(N632+P632+R632+T632+V632)</f>
        <v>40</v>
      </c>
      <c r="N632" s="62"/>
      <c r="O632" s="58">
        <f t="shared" ref="O632" si="6909">SUM(N632)*I632</f>
        <v>0</v>
      </c>
      <c r="P632" s="62"/>
      <c r="Q632" s="58">
        <f t="shared" ref="Q632:Q637" si="6910">J632*P632</f>
        <v>0</v>
      </c>
      <c r="R632" s="62">
        <v>34</v>
      </c>
      <c r="S632" s="58">
        <f t="shared" ref="S632" si="6911">SUM(R632)*J632</f>
        <v>34</v>
      </c>
      <c r="T632" s="62">
        <v>6</v>
      </c>
      <c r="U632" s="58">
        <f t="shared" ref="U632" si="6912">SUM(T632)*K632</f>
        <v>6</v>
      </c>
      <c r="V632" s="62"/>
      <c r="W632" s="58">
        <f t="shared" ref="W632" si="6913">SUM(V632)*J632*5</f>
        <v>0</v>
      </c>
      <c r="X632" s="51">
        <f t="shared" ref="X632:X633" si="6914">SUM(K632*AX632*2+K632*AZ632*2)</f>
        <v>0</v>
      </c>
      <c r="Y632" s="51">
        <v>2</v>
      </c>
      <c r="Z632" s="62"/>
      <c r="AA632" s="58"/>
      <c r="AB632" s="62"/>
      <c r="AC632" s="51">
        <f t="shared" ref="AC632:AC633" si="6915">SUM(AB632)*3*H632/5</f>
        <v>0</v>
      </c>
      <c r="AD632" s="62"/>
      <c r="AE632" s="100">
        <f t="shared" ref="AE632:AE634" si="6916">SUM(AD632*H632*(30+4))</f>
        <v>0</v>
      </c>
      <c r="AF632" s="62"/>
      <c r="AG632" s="52">
        <f t="shared" ref="AG632:AG635" si="6917">SUM(AF632*H632*3)</f>
        <v>0</v>
      </c>
      <c r="AH632" s="62"/>
      <c r="AI632" s="51">
        <f t="shared" ref="AI632:AI635" si="6918">SUM(AH632*H632/3)</f>
        <v>0</v>
      </c>
      <c r="AJ632" s="62"/>
      <c r="AK632" s="51">
        <f t="shared" ref="AK632:AK634" si="6919">SUM(AJ632*H632*2/3)</f>
        <v>0</v>
      </c>
      <c r="AL632" s="62"/>
      <c r="AM632" s="58">
        <f t="shared" ref="AM632:AM633" si="6920">SUM(AL632*H632)</f>
        <v>0</v>
      </c>
      <c r="AN632" s="62"/>
      <c r="AO632" s="58">
        <f t="shared" ref="AO632:AO635" si="6921">SUM(AN632*J632)</f>
        <v>0</v>
      </c>
      <c r="AP632" s="62"/>
      <c r="AQ632" s="51">
        <f t="shared" ref="AQ632:AQ635" si="6922">SUM(AP632*H632*2)</f>
        <v>0</v>
      </c>
      <c r="AR632" s="62">
        <v>1</v>
      </c>
      <c r="AS632" s="51">
        <f>AR632*K632*6</f>
        <v>6</v>
      </c>
      <c r="AT632" s="62"/>
      <c r="AU632" s="51">
        <f t="shared" si="6838"/>
        <v>0</v>
      </c>
      <c r="AV632" s="62"/>
      <c r="AW632" s="52">
        <f t="shared" ref="AW632:AW635" si="6923">SUM(AV632*H632/3)</f>
        <v>0</v>
      </c>
      <c r="AX632" s="62"/>
      <c r="AY632" s="51">
        <f t="shared" ref="AY632" si="6924">SUM(J632*AX632*8*2)</f>
        <v>0</v>
      </c>
      <c r="AZ632" s="63"/>
      <c r="BA632" s="52"/>
      <c r="BB632" s="63"/>
      <c r="BC632" s="52"/>
      <c r="BD632" s="63"/>
      <c r="BE632" s="52"/>
      <c r="BF632" s="52"/>
      <c r="BG632" s="52">
        <f t="shared" si="6839"/>
        <v>48</v>
      </c>
      <c r="BH632" s="52">
        <f t="shared" si="6840"/>
        <v>46</v>
      </c>
      <c r="BI632" s="31"/>
      <c r="BJ632" s="31"/>
      <c r="BK632" s="31"/>
      <c r="BL632" s="31"/>
      <c r="BM632" s="31"/>
      <c r="BN632" s="44" t="s">
        <v>110</v>
      </c>
      <c r="BO632" s="45" t="s">
        <v>116</v>
      </c>
      <c r="BP632" s="45" t="s">
        <v>112</v>
      </c>
      <c r="BQ632" s="45" t="s">
        <v>121</v>
      </c>
      <c r="BR632" s="45">
        <v>415</v>
      </c>
      <c r="BS632" s="45">
        <v>8</v>
      </c>
      <c r="BT632" s="45">
        <v>166</v>
      </c>
      <c r="BU632" s="45">
        <v>1</v>
      </c>
      <c r="BV632" s="45">
        <v>1</v>
      </c>
      <c r="BW632" s="45">
        <v>1</v>
      </c>
      <c r="BX632" s="44">
        <v>74</v>
      </c>
      <c r="BY632" s="99">
        <f>SUM(BZ632+CB632+CD632+CF632+CH632)</f>
        <v>70</v>
      </c>
      <c r="BZ632" s="62"/>
      <c r="CA632" s="58">
        <f>SUM(BZ632)*BU632</f>
        <v>0</v>
      </c>
      <c r="CB632" s="62"/>
      <c r="CC632" s="58">
        <f>BV632*CB632</f>
        <v>0</v>
      </c>
      <c r="CD632" s="62">
        <v>52</v>
      </c>
      <c r="CE632" s="58">
        <f>SUM(CD632)*BV632</f>
        <v>52</v>
      </c>
      <c r="CF632" s="62">
        <v>18</v>
      </c>
      <c r="CG632" s="58">
        <f>SUM(CF632)*BW632</f>
        <v>18</v>
      </c>
      <c r="CH632" s="62"/>
      <c r="CI632" s="58">
        <f>SUM(CH632)*BV632*5</f>
        <v>0</v>
      </c>
      <c r="CJ632" s="51">
        <f>SUM(BW632*DJ632*2+BW632*DL632*2)</f>
        <v>0</v>
      </c>
      <c r="CK632" s="51">
        <v>2</v>
      </c>
      <c r="CL632" s="62"/>
      <c r="CM632" s="58"/>
      <c r="CN632" s="62"/>
      <c r="CO632" s="51">
        <f>SUM(CN632)*3*BT632/5</f>
        <v>0</v>
      </c>
      <c r="CP632" s="62"/>
      <c r="CQ632" s="100">
        <f>SUM(CP632*BT632*(30+4))</f>
        <v>0</v>
      </c>
      <c r="CR632" s="62"/>
      <c r="CS632" s="52">
        <f>SUM(CR632*BT632*3)</f>
        <v>0</v>
      </c>
      <c r="CT632" s="62"/>
      <c r="CU632" s="51">
        <f>SUM(CT632*BT632/3)</f>
        <v>0</v>
      </c>
      <c r="CV632" s="62"/>
      <c r="CW632" s="51">
        <f>SUM(CV632*BT632*2/3)</f>
        <v>0</v>
      </c>
      <c r="CX632" s="62"/>
      <c r="CY632" s="58">
        <f>SUM(CX632*BT632)</f>
        <v>0</v>
      </c>
      <c r="CZ632" s="62"/>
      <c r="DA632" s="58">
        <f>SUM(CZ632*BV632)</f>
        <v>0</v>
      </c>
      <c r="DB632" s="62"/>
      <c r="DC632" s="51">
        <f>SUM(DB632*BT632*2)</f>
        <v>0</v>
      </c>
      <c r="DD632" s="62">
        <v>1</v>
      </c>
      <c r="DE632" s="51">
        <f t="shared" si="6906"/>
        <v>6</v>
      </c>
      <c r="DF632" s="62"/>
      <c r="DG632" s="51">
        <f t="shared" si="6907"/>
        <v>0</v>
      </c>
      <c r="DH632" s="63"/>
      <c r="DI632" s="52"/>
      <c r="DJ632" s="63"/>
      <c r="DK632" s="52"/>
      <c r="DL632" s="63"/>
      <c r="DM632" s="52"/>
      <c r="DN632" s="63"/>
      <c r="DO632" s="52"/>
      <c r="DP632" s="63"/>
      <c r="DQ632" s="52"/>
      <c r="DR632" s="52"/>
      <c r="DS632" s="52">
        <f t="shared" si="6856"/>
        <v>78</v>
      </c>
      <c r="DT632" s="52">
        <f t="shared" si="6857"/>
        <v>76</v>
      </c>
      <c r="DU632" s="31"/>
      <c r="DV632" s="31"/>
      <c r="DW632" s="31"/>
      <c r="DX632" s="31"/>
      <c r="DY632" s="31"/>
      <c r="DZ632" s="52"/>
      <c r="EA632" s="101"/>
      <c r="EB632" s="101"/>
      <c r="EC632" s="31"/>
      <c r="ED632" s="31"/>
      <c r="EE632" s="31"/>
      <c r="EF632" s="31"/>
      <c r="EG632" s="31"/>
      <c r="EH632" s="31"/>
      <c r="EI632" s="31"/>
      <c r="EJ632" s="31">
        <f t="shared" si="6858"/>
        <v>118</v>
      </c>
      <c r="EK632" s="31">
        <f t="shared" si="6859"/>
        <v>110</v>
      </c>
      <c r="EL632" s="31">
        <f t="shared" si="6860"/>
        <v>0</v>
      </c>
      <c r="EM632" s="30">
        <f t="shared" si="6861"/>
        <v>0</v>
      </c>
      <c r="EN632" s="31">
        <f t="shared" si="6862"/>
        <v>0</v>
      </c>
      <c r="EO632" s="31">
        <f t="shared" si="6863"/>
        <v>0</v>
      </c>
      <c r="EP632" s="31">
        <f t="shared" si="6864"/>
        <v>86</v>
      </c>
      <c r="EQ632" s="31">
        <f t="shared" si="6865"/>
        <v>86</v>
      </c>
      <c r="ER632" s="31">
        <f t="shared" si="6866"/>
        <v>24</v>
      </c>
      <c r="ES632" s="31">
        <f t="shared" si="6867"/>
        <v>24</v>
      </c>
      <c r="ET632" s="31">
        <f t="shared" si="6868"/>
        <v>0</v>
      </c>
      <c r="EU632" s="31">
        <f t="shared" si="6869"/>
        <v>0</v>
      </c>
      <c r="EV632" s="31">
        <f t="shared" si="6870"/>
        <v>0</v>
      </c>
      <c r="EW632" s="30">
        <f t="shared" si="6871"/>
        <v>4</v>
      </c>
      <c r="EX632" s="31">
        <f t="shared" si="6872"/>
        <v>0</v>
      </c>
      <c r="EY632" s="31">
        <f t="shared" si="6873"/>
        <v>0</v>
      </c>
      <c r="EZ632" s="31">
        <f t="shared" si="6874"/>
        <v>0</v>
      </c>
      <c r="FA632" s="31">
        <f t="shared" si="6875"/>
        <v>0</v>
      </c>
      <c r="FB632" s="31">
        <f t="shared" si="6876"/>
        <v>0</v>
      </c>
      <c r="FC632" s="31">
        <f t="shared" si="6877"/>
        <v>0</v>
      </c>
      <c r="FD632" s="31">
        <f t="shared" si="6878"/>
        <v>0</v>
      </c>
      <c r="FE632" s="31">
        <f t="shared" si="6879"/>
        <v>0</v>
      </c>
      <c r="FF632" s="31">
        <f t="shared" si="6880"/>
        <v>0</v>
      </c>
      <c r="FG632" s="30">
        <f t="shared" si="6881"/>
        <v>0</v>
      </c>
      <c r="FH632" s="31">
        <f t="shared" si="6882"/>
        <v>0</v>
      </c>
      <c r="FI632" s="31">
        <f t="shared" si="6883"/>
        <v>0</v>
      </c>
      <c r="FJ632" s="31">
        <f t="shared" si="6884"/>
        <v>0</v>
      </c>
      <c r="FK632" s="31">
        <f t="shared" si="6885"/>
        <v>0</v>
      </c>
      <c r="FL632" s="31">
        <f t="shared" si="6886"/>
        <v>0</v>
      </c>
      <c r="FM632" s="31">
        <f t="shared" si="6887"/>
        <v>0</v>
      </c>
      <c r="FN632" s="31">
        <f t="shared" si="6888"/>
        <v>0</v>
      </c>
      <c r="FO632" s="31">
        <f t="shared" si="6889"/>
        <v>0</v>
      </c>
      <c r="FP632" s="31">
        <f t="shared" si="6890"/>
        <v>2</v>
      </c>
      <c r="FQ632" s="31">
        <f t="shared" si="6891"/>
        <v>12</v>
      </c>
      <c r="FR632" s="31"/>
      <c r="FS632" s="31">
        <f t="shared" si="6892"/>
        <v>0</v>
      </c>
      <c r="FT632" s="31">
        <f t="shared" si="6893"/>
        <v>0</v>
      </c>
      <c r="FU632" s="31">
        <f t="shared" si="6894"/>
        <v>0</v>
      </c>
      <c r="FV632" s="31">
        <f t="shared" si="6895"/>
        <v>0</v>
      </c>
      <c r="FW632" s="31">
        <f t="shared" si="6896"/>
        <v>0</v>
      </c>
      <c r="FX632" s="31">
        <f t="shared" si="6897"/>
        <v>0</v>
      </c>
      <c r="FY632" s="31">
        <f t="shared" si="6898"/>
        <v>0</v>
      </c>
      <c r="FZ632" s="31">
        <f t="shared" si="6899"/>
        <v>0</v>
      </c>
      <c r="GA632" s="31">
        <f t="shared" si="6900"/>
        <v>0</v>
      </c>
      <c r="GB632" s="31">
        <f t="shared" si="6901"/>
        <v>0</v>
      </c>
      <c r="GC632" s="31">
        <f t="shared" si="6902"/>
        <v>0</v>
      </c>
      <c r="GD632" s="31">
        <f t="shared" si="6903"/>
        <v>0</v>
      </c>
      <c r="GE632" s="97">
        <f t="shared" si="6904"/>
        <v>126</v>
      </c>
      <c r="GF632" s="98">
        <f t="shared" si="6905"/>
        <v>122</v>
      </c>
      <c r="GG632" s="31"/>
      <c r="GH632" s="31"/>
      <c r="GI632" s="31"/>
      <c r="GJ632" s="31"/>
      <c r="GL632" s="7"/>
      <c r="GM632" s="7"/>
      <c r="GN632" s="11"/>
      <c r="GO632" s="33"/>
      <c r="GP632" s="40"/>
    </row>
    <row r="633" spans="1:200" s="2" customFormat="1" ht="24.95" hidden="1" customHeight="1">
      <c r="A633" s="31"/>
      <c r="B633" s="44" t="s">
        <v>110</v>
      </c>
      <c r="C633" s="45" t="s">
        <v>116</v>
      </c>
      <c r="D633" s="45" t="s">
        <v>112</v>
      </c>
      <c r="E633" s="45" t="s">
        <v>121</v>
      </c>
      <c r="F633" s="45">
        <v>113</v>
      </c>
      <c r="G633" s="45">
        <v>1</v>
      </c>
      <c r="H633" s="45">
        <v>116</v>
      </c>
      <c r="I633" s="45">
        <v>1</v>
      </c>
      <c r="J633" s="45">
        <v>1</v>
      </c>
      <c r="K633" s="45">
        <v>1</v>
      </c>
      <c r="L633" s="44">
        <v>18</v>
      </c>
      <c r="M633" s="99">
        <f t="shared" si="6908"/>
        <v>18</v>
      </c>
      <c r="N633" s="62"/>
      <c r="O633" s="58">
        <f t="shared" ref="O633" si="6925">SUM(N633)*I633</f>
        <v>0</v>
      </c>
      <c r="P633" s="62"/>
      <c r="Q633" s="58">
        <f t="shared" si="6910"/>
        <v>0</v>
      </c>
      <c r="R633" s="62"/>
      <c r="S633" s="58">
        <f t="shared" ref="S633" si="6926">SUM(R633)*J633</f>
        <v>0</v>
      </c>
      <c r="T633" s="62">
        <v>18</v>
      </c>
      <c r="U633" s="58">
        <f t="shared" ref="U633:U635" si="6927">SUM(T633)*K633</f>
        <v>18</v>
      </c>
      <c r="V633" s="62"/>
      <c r="W633" s="58">
        <f t="shared" ref="W633:W634" si="6928">SUM(V633)*J633*5</f>
        <v>0</v>
      </c>
      <c r="X633" s="51">
        <f t="shared" si="6914"/>
        <v>0</v>
      </c>
      <c r="Y633" s="51">
        <v>2</v>
      </c>
      <c r="Z633" s="62"/>
      <c r="AA633" s="58"/>
      <c r="AB633" s="62"/>
      <c r="AC633" s="51">
        <f t="shared" si="6915"/>
        <v>0</v>
      </c>
      <c r="AD633" s="62"/>
      <c r="AE633" s="100">
        <f t="shared" si="6916"/>
        <v>0</v>
      </c>
      <c r="AF633" s="62"/>
      <c r="AG633" s="52">
        <f t="shared" si="6917"/>
        <v>0</v>
      </c>
      <c r="AH633" s="62"/>
      <c r="AI633" s="51">
        <f t="shared" si="6918"/>
        <v>0</v>
      </c>
      <c r="AJ633" s="62"/>
      <c r="AK633" s="51">
        <f t="shared" si="6919"/>
        <v>0</v>
      </c>
      <c r="AL633" s="62"/>
      <c r="AM633" s="58">
        <f t="shared" si="6920"/>
        <v>0</v>
      </c>
      <c r="AN633" s="62"/>
      <c r="AO633" s="58">
        <f t="shared" si="6921"/>
        <v>0</v>
      </c>
      <c r="AP633" s="62"/>
      <c r="AQ633" s="51">
        <f t="shared" si="6922"/>
        <v>0</v>
      </c>
      <c r="AR633" s="62">
        <v>1</v>
      </c>
      <c r="AS633" s="51">
        <f t="shared" ref="AS633" si="6929">AR633*K633*6</f>
        <v>6</v>
      </c>
      <c r="AT633" s="62"/>
      <c r="AU633" s="51">
        <f t="shared" si="6838"/>
        <v>0</v>
      </c>
      <c r="AV633" s="62"/>
      <c r="AW633" s="52">
        <f t="shared" si="6923"/>
        <v>0</v>
      </c>
      <c r="AX633" s="63"/>
      <c r="AY633" s="52"/>
      <c r="AZ633" s="63"/>
      <c r="BA633" s="52"/>
      <c r="BB633" s="63"/>
      <c r="BC633" s="52"/>
      <c r="BD633" s="63"/>
      <c r="BE633" s="52"/>
      <c r="BF633" s="52"/>
      <c r="BG633" s="52">
        <f t="shared" si="6839"/>
        <v>26</v>
      </c>
      <c r="BH633" s="52">
        <f t="shared" si="6840"/>
        <v>24</v>
      </c>
      <c r="BI633" s="31"/>
      <c r="BJ633" s="31"/>
      <c r="BK633" s="31"/>
      <c r="BL633" s="31"/>
      <c r="BM633" s="31"/>
      <c r="BN633" s="44" t="s">
        <v>110</v>
      </c>
      <c r="BO633" s="45" t="s">
        <v>116</v>
      </c>
      <c r="BP633" s="45" t="s">
        <v>112</v>
      </c>
      <c r="BQ633" s="45" t="s">
        <v>121</v>
      </c>
      <c r="BR633" s="45">
        <v>113</v>
      </c>
      <c r="BS633" s="45">
        <v>2</v>
      </c>
      <c r="BT633" s="45">
        <v>80</v>
      </c>
      <c r="BU633" s="45">
        <v>1</v>
      </c>
      <c r="BV633" s="45">
        <v>1</v>
      </c>
      <c r="BW633" s="45">
        <v>1</v>
      </c>
      <c r="BX633" s="44">
        <v>68</v>
      </c>
      <c r="BY633" s="99">
        <f t="shared" ref="BY633:BY639" si="6930">SUM(BZ633+CB633+CD633+CF633+CH633)</f>
        <v>68</v>
      </c>
      <c r="BZ633" s="62"/>
      <c r="CA633" s="58">
        <f t="shared" ref="CA633:CA637" si="6931">SUM(BZ633)*BU633</f>
        <v>0</v>
      </c>
      <c r="CB633" s="62"/>
      <c r="CC633" s="58">
        <f t="shared" ref="CC633" si="6932">BV633*CB633</f>
        <v>0</v>
      </c>
      <c r="CD633" s="62"/>
      <c r="CE633" s="58">
        <f t="shared" ref="CE633:CE634" si="6933">SUM(CD633)*BV633</f>
        <v>0</v>
      </c>
      <c r="CF633" s="62">
        <v>68</v>
      </c>
      <c r="CG633" s="58">
        <f t="shared" ref="CG633:CG634" si="6934">SUM(CF633)*BW633</f>
        <v>68</v>
      </c>
      <c r="CH633" s="62"/>
      <c r="CI633" s="58">
        <f t="shared" ref="CI633:CI637" si="6935">SUM(CH633)*BV633*5</f>
        <v>0</v>
      </c>
      <c r="CJ633" s="51">
        <v>2</v>
      </c>
      <c r="CK633" s="51">
        <v>2</v>
      </c>
      <c r="CL633" s="62"/>
      <c r="CM633" s="58"/>
      <c r="CN633" s="62"/>
      <c r="CO633" s="51">
        <f t="shared" ref="CO633:CO634" si="6936">SUM(CN633)*3*BT633/5</f>
        <v>0</v>
      </c>
      <c r="CP633" s="62"/>
      <c r="CQ633" s="100">
        <f t="shared" ref="CQ633:CQ637" si="6937">SUM(CP633*BT633*(30+4))</f>
        <v>0</v>
      </c>
      <c r="CR633" s="62"/>
      <c r="CS633" s="52">
        <f t="shared" ref="CS633:CS637" si="6938">SUM(CR633*BT633*3)</f>
        <v>0</v>
      </c>
      <c r="CT633" s="62"/>
      <c r="CU633" s="51">
        <f t="shared" ref="CU633:CU637" si="6939">SUM(CT633*BT633/3)</f>
        <v>0</v>
      </c>
      <c r="CV633" s="62"/>
      <c r="CW633" s="51">
        <f>SUM(CV633*BT633*2/3)</f>
        <v>0</v>
      </c>
      <c r="CX633" s="62"/>
      <c r="CY633" s="58">
        <f>SUM(CX633*BT633)</f>
        <v>0</v>
      </c>
      <c r="CZ633" s="62"/>
      <c r="DA633" s="58">
        <f>SUM(CZ633*BV633)</f>
        <v>0</v>
      </c>
      <c r="DB633" s="62"/>
      <c r="DC633" s="51">
        <f t="shared" ref="DC633:DC637" si="6940">SUM(DB633*BT633*2)</f>
        <v>0</v>
      </c>
      <c r="DD633" s="62"/>
      <c r="DE633" s="51"/>
      <c r="DF633" s="63"/>
      <c r="DG633" s="52"/>
      <c r="DH633" s="63"/>
      <c r="DI633" s="52"/>
      <c r="DJ633" s="63">
        <v>1</v>
      </c>
      <c r="DK633" s="52">
        <v>8</v>
      </c>
      <c r="DL633" s="63"/>
      <c r="DM633" s="52"/>
      <c r="DN633" s="63"/>
      <c r="DO633" s="52"/>
      <c r="DP633" s="63"/>
      <c r="DQ633" s="52"/>
      <c r="DR633" s="52"/>
      <c r="DS633" s="52">
        <f t="shared" si="6856"/>
        <v>80</v>
      </c>
      <c r="DT633" s="52">
        <f t="shared" si="6857"/>
        <v>78</v>
      </c>
      <c r="DU633" s="31"/>
      <c r="DV633" s="31"/>
      <c r="DW633" s="31"/>
      <c r="DX633" s="31"/>
      <c r="DY633" s="31"/>
      <c r="DZ633" s="52"/>
      <c r="EA633" s="101"/>
      <c r="EB633" s="101"/>
      <c r="EC633" s="31"/>
      <c r="ED633" s="31"/>
      <c r="EE633" s="31"/>
      <c r="EF633" s="31"/>
      <c r="EG633" s="31"/>
      <c r="EH633" s="31"/>
      <c r="EI633" s="31"/>
      <c r="EJ633" s="31">
        <f t="shared" si="6858"/>
        <v>86</v>
      </c>
      <c r="EK633" s="31">
        <f t="shared" si="6859"/>
        <v>86</v>
      </c>
      <c r="EL633" s="31">
        <f t="shared" si="6860"/>
        <v>0</v>
      </c>
      <c r="EM633" s="30">
        <f t="shared" si="6861"/>
        <v>0</v>
      </c>
      <c r="EN633" s="31">
        <f t="shared" si="6862"/>
        <v>0</v>
      </c>
      <c r="EO633" s="31">
        <f t="shared" si="6863"/>
        <v>0</v>
      </c>
      <c r="EP633" s="31">
        <f t="shared" si="6864"/>
        <v>0</v>
      </c>
      <c r="EQ633" s="31">
        <f t="shared" si="6865"/>
        <v>0</v>
      </c>
      <c r="ER633" s="31">
        <f t="shared" si="6866"/>
        <v>86</v>
      </c>
      <c r="ES633" s="31">
        <f t="shared" si="6867"/>
        <v>86</v>
      </c>
      <c r="ET633" s="31">
        <f t="shared" si="6868"/>
        <v>0</v>
      </c>
      <c r="EU633" s="31">
        <f t="shared" si="6869"/>
        <v>0</v>
      </c>
      <c r="EV633" s="31">
        <f t="shared" si="6870"/>
        <v>2</v>
      </c>
      <c r="EW633" s="30">
        <f t="shared" si="6871"/>
        <v>4</v>
      </c>
      <c r="EX633" s="31">
        <f t="shared" si="6872"/>
        <v>0</v>
      </c>
      <c r="EY633" s="31">
        <f t="shared" si="6873"/>
        <v>0</v>
      </c>
      <c r="EZ633" s="31">
        <f t="shared" si="6874"/>
        <v>0</v>
      </c>
      <c r="FA633" s="31">
        <f t="shared" si="6875"/>
        <v>0</v>
      </c>
      <c r="FB633" s="31">
        <f t="shared" si="6876"/>
        <v>0</v>
      </c>
      <c r="FC633" s="31">
        <f t="shared" si="6877"/>
        <v>0</v>
      </c>
      <c r="FD633" s="31">
        <f t="shared" si="6878"/>
        <v>0</v>
      </c>
      <c r="FE633" s="31">
        <f t="shared" si="6879"/>
        <v>0</v>
      </c>
      <c r="FF633" s="31">
        <f t="shared" si="6880"/>
        <v>0</v>
      </c>
      <c r="FG633" s="30">
        <f t="shared" si="6881"/>
        <v>0</v>
      </c>
      <c r="FH633" s="31">
        <f t="shared" si="6882"/>
        <v>0</v>
      </c>
      <c r="FI633" s="31">
        <f t="shared" si="6883"/>
        <v>0</v>
      </c>
      <c r="FJ633" s="31">
        <f t="shared" si="6884"/>
        <v>0</v>
      </c>
      <c r="FK633" s="31">
        <f t="shared" si="6885"/>
        <v>0</v>
      </c>
      <c r="FL633" s="31">
        <f t="shared" si="6886"/>
        <v>0</v>
      </c>
      <c r="FM633" s="31">
        <f t="shared" si="6887"/>
        <v>0</v>
      </c>
      <c r="FN633" s="31">
        <f t="shared" si="6888"/>
        <v>0</v>
      </c>
      <c r="FO633" s="31">
        <f t="shared" si="6889"/>
        <v>0</v>
      </c>
      <c r="FP633" s="31">
        <f t="shared" si="6890"/>
        <v>1</v>
      </c>
      <c r="FQ633" s="31">
        <f t="shared" si="6891"/>
        <v>6</v>
      </c>
      <c r="FR633" s="31"/>
      <c r="FS633" s="31">
        <f t="shared" si="6892"/>
        <v>0</v>
      </c>
      <c r="FT633" s="31">
        <f t="shared" si="6893"/>
        <v>0</v>
      </c>
      <c r="FU633" s="31">
        <f t="shared" si="6894"/>
        <v>0</v>
      </c>
      <c r="FV633" s="31">
        <f t="shared" si="6895"/>
        <v>1</v>
      </c>
      <c r="FW633" s="31">
        <f t="shared" si="6896"/>
        <v>8</v>
      </c>
      <c r="FX633" s="31">
        <f t="shared" si="6897"/>
        <v>0</v>
      </c>
      <c r="FY633" s="31">
        <f t="shared" si="6898"/>
        <v>0</v>
      </c>
      <c r="FZ633" s="31">
        <f t="shared" si="6899"/>
        <v>0</v>
      </c>
      <c r="GA633" s="31">
        <f t="shared" si="6900"/>
        <v>0</v>
      </c>
      <c r="GB633" s="31">
        <f t="shared" si="6901"/>
        <v>0</v>
      </c>
      <c r="GC633" s="31">
        <f t="shared" si="6902"/>
        <v>0</v>
      </c>
      <c r="GD633" s="31">
        <f t="shared" si="6903"/>
        <v>0</v>
      </c>
      <c r="GE633" s="97">
        <f t="shared" si="6904"/>
        <v>106</v>
      </c>
      <c r="GF633" s="98">
        <f t="shared" si="6905"/>
        <v>102</v>
      </c>
      <c r="GG633" s="31"/>
      <c r="GH633" s="31"/>
      <c r="GI633" s="31"/>
      <c r="GJ633" s="31"/>
      <c r="GL633" s="7"/>
      <c r="GM633" s="7"/>
      <c r="GN633" s="11"/>
      <c r="GO633" s="33"/>
      <c r="GP633" s="40"/>
    </row>
    <row r="634" spans="1:200" s="2" customFormat="1" ht="24.95" hidden="1" customHeight="1">
      <c r="A634" s="31"/>
      <c r="B634" s="44" t="s">
        <v>123</v>
      </c>
      <c r="C634" s="45" t="s">
        <v>116</v>
      </c>
      <c r="D634" s="45" t="s">
        <v>112</v>
      </c>
      <c r="E634" s="45" t="s">
        <v>121</v>
      </c>
      <c r="F634" s="45">
        <v>113</v>
      </c>
      <c r="G634" s="45">
        <v>1</v>
      </c>
      <c r="H634" s="45">
        <v>116</v>
      </c>
      <c r="I634" s="45">
        <v>1</v>
      </c>
      <c r="J634" s="45">
        <v>1</v>
      </c>
      <c r="K634" s="45">
        <v>1</v>
      </c>
      <c r="L634" s="44">
        <v>16</v>
      </c>
      <c r="M634" s="99">
        <f t="shared" si="6908"/>
        <v>8</v>
      </c>
      <c r="N634" s="62">
        <v>0</v>
      </c>
      <c r="O634" s="58">
        <f t="shared" ref="O634:O635" si="6941">SUM(N634)*I634</f>
        <v>0</v>
      </c>
      <c r="P634" s="62">
        <v>8</v>
      </c>
      <c r="Q634" s="58">
        <f t="shared" si="6910"/>
        <v>8</v>
      </c>
      <c r="R634" s="62"/>
      <c r="S634" s="58">
        <f t="shared" ref="S634:S635" si="6942">SUM(R634)*J634</f>
        <v>0</v>
      </c>
      <c r="T634" s="62"/>
      <c r="U634" s="58">
        <f t="shared" si="6927"/>
        <v>0</v>
      </c>
      <c r="V634" s="62"/>
      <c r="W634" s="58">
        <f t="shared" si="6928"/>
        <v>0</v>
      </c>
      <c r="X634" s="51">
        <f t="shared" ref="X634" si="6943">SUM(K634*AX634*2+K634*AZ634*2)</f>
        <v>0</v>
      </c>
      <c r="Y634" s="51">
        <v>0</v>
      </c>
      <c r="Z634" s="62"/>
      <c r="AA634" s="58"/>
      <c r="AB634" s="62"/>
      <c r="AC634" s="51">
        <f t="shared" ref="AC634:AC635" si="6944">SUM(AB634)*3*H634/5</f>
        <v>0</v>
      </c>
      <c r="AD634" s="62"/>
      <c r="AE634" s="100">
        <f t="shared" si="6916"/>
        <v>0</v>
      </c>
      <c r="AF634" s="62"/>
      <c r="AG634" s="52">
        <f t="shared" si="6917"/>
        <v>0</v>
      </c>
      <c r="AH634" s="62"/>
      <c r="AI634" s="51">
        <f t="shared" si="6918"/>
        <v>0</v>
      </c>
      <c r="AJ634" s="62"/>
      <c r="AK634" s="51">
        <f t="shared" si="6919"/>
        <v>0</v>
      </c>
      <c r="AL634" s="62"/>
      <c r="AM634" s="58">
        <f>SUM(AL634*H634)</f>
        <v>0</v>
      </c>
      <c r="AN634" s="62"/>
      <c r="AO634" s="58">
        <f t="shared" si="6921"/>
        <v>0</v>
      </c>
      <c r="AP634" s="62"/>
      <c r="AQ634" s="51">
        <f t="shared" si="6922"/>
        <v>0</v>
      </c>
      <c r="AR634" s="62">
        <v>1</v>
      </c>
      <c r="AS634" s="51">
        <f t="shared" ref="AS634" si="6945">AR634*J634*6</f>
        <v>6</v>
      </c>
      <c r="AT634" s="62"/>
      <c r="AU634" s="51">
        <f t="shared" si="6838"/>
        <v>0</v>
      </c>
      <c r="AV634" s="62"/>
      <c r="AW634" s="52">
        <f t="shared" si="6923"/>
        <v>0</v>
      </c>
      <c r="AX634" s="63"/>
      <c r="AY634" s="52"/>
      <c r="AZ634" s="63"/>
      <c r="BA634" s="52"/>
      <c r="BB634" s="63"/>
      <c r="BC634" s="52"/>
      <c r="BD634" s="63"/>
      <c r="BE634" s="52"/>
      <c r="BF634" s="52"/>
      <c r="BG634" s="52">
        <f t="shared" si="6839"/>
        <v>14</v>
      </c>
      <c r="BH634" s="52">
        <f t="shared" si="6840"/>
        <v>14</v>
      </c>
      <c r="BI634" s="31"/>
      <c r="BJ634" s="31"/>
      <c r="BK634" s="31"/>
      <c r="BL634" s="31"/>
      <c r="BM634" s="31"/>
      <c r="BN634" s="44" t="s">
        <v>123</v>
      </c>
      <c r="BO634" s="45" t="s">
        <v>116</v>
      </c>
      <c r="BP634" s="45" t="s">
        <v>112</v>
      </c>
      <c r="BQ634" s="45" t="s">
        <v>121</v>
      </c>
      <c r="BR634" s="45">
        <v>113</v>
      </c>
      <c r="BS634" s="45">
        <v>2</v>
      </c>
      <c r="BT634" s="45">
        <v>80</v>
      </c>
      <c r="BU634" s="45">
        <v>1</v>
      </c>
      <c r="BV634" s="45">
        <v>1</v>
      </c>
      <c r="BW634" s="45">
        <v>1</v>
      </c>
      <c r="BX634" s="44">
        <v>16</v>
      </c>
      <c r="BY634" s="99">
        <f t="shared" si="6930"/>
        <v>8</v>
      </c>
      <c r="BZ634" s="62">
        <v>0</v>
      </c>
      <c r="CA634" s="58">
        <f t="shared" si="6931"/>
        <v>0</v>
      </c>
      <c r="CB634" s="62">
        <v>8</v>
      </c>
      <c r="CC634" s="58">
        <f>BV634*CB634</f>
        <v>8</v>
      </c>
      <c r="CD634" s="62"/>
      <c r="CE634" s="58">
        <f t="shared" si="6933"/>
        <v>0</v>
      </c>
      <c r="CF634" s="62"/>
      <c r="CG634" s="58">
        <f t="shared" si="6934"/>
        <v>0</v>
      </c>
      <c r="CH634" s="62"/>
      <c r="CI634" s="58">
        <f t="shared" si="6935"/>
        <v>0</v>
      </c>
      <c r="CJ634" s="51">
        <f t="shared" ref="CJ634:CJ637" si="6946">SUM(BW634*DJ634*2+BW634*DL634*2)</f>
        <v>0</v>
      </c>
      <c r="CK634" s="51">
        <v>0</v>
      </c>
      <c r="CL634" s="62"/>
      <c r="CM634" s="58"/>
      <c r="CN634" s="62"/>
      <c r="CO634" s="51">
        <f t="shared" si="6936"/>
        <v>0</v>
      </c>
      <c r="CP634" s="62"/>
      <c r="CQ634" s="100">
        <f t="shared" si="6937"/>
        <v>0</v>
      </c>
      <c r="CR634" s="62"/>
      <c r="CS634" s="52">
        <f t="shared" si="6938"/>
        <v>0</v>
      </c>
      <c r="CT634" s="62"/>
      <c r="CU634" s="51">
        <f t="shared" si="6939"/>
        <v>0</v>
      </c>
      <c r="CV634" s="62"/>
      <c r="CW634" s="51">
        <f t="shared" ref="CW634:CW637" si="6947">SUM(CV634*BT634*2/3)</f>
        <v>0</v>
      </c>
      <c r="CX634" s="62"/>
      <c r="CY634" s="58">
        <f>SUM(CX634*BT634)</f>
        <v>0</v>
      </c>
      <c r="CZ634" s="62"/>
      <c r="DA634" s="58">
        <f t="shared" ref="DA634:DA637" si="6948">SUM(CZ634*BV634)</f>
        <v>0</v>
      </c>
      <c r="DB634" s="62"/>
      <c r="DC634" s="51">
        <f t="shared" si="6940"/>
        <v>0</v>
      </c>
      <c r="DD634" s="62">
        <v>1</v>
      </c>
      <c r="DE634" s="51">
        <f t="shared" ref="DE634" si="6949">DD634*BV634*6</f>
        <v>6</v>
      </c>
      <c r="DF634" s="63"/>
      <c r="DG634" s="52"/>
      <c r="DH634" s="63"/>
      <c r="DI634" s="52"/>
      <c r="DJ634" s="63"/>
      <c r="DK634" s="52"/>
      <c r="DL634" s="63"/>
      <c r="DM634" s="52"/>
      <c r="DN634" s="63"/>
      <c r="DO634" s="52"/>
      <c r="DP634" s="63"/>
      <c r="DQ634" s="52"/>
      <c r="DR634" s="52"/>
      <c r="DS634" s="52">
        <f t="shared" si="6856"/>
        <v>14</v>
      </c>
      <c r="DT634" s="52">
        <f t="shared" si="6857"/>
        <v>14</v>
      </c>
      <c r="DU634" s="31"/>
      <c r="DV634" s="31"/>
      <c r="DW634" s="31"/>
      <c r="DX634" s="31"/>
      <c r="DY634" s="31"/>
      <c r="DZ634" s="52"/>
      <c r="EA634" s="101"/>
      <c r="EB634" s="101"/>
      <c r="EC634" s="31"/>
      <c r="ED634" s="31"/>
      <c r="EE634" s="31"/>
      <c r="EF634" s="31"/>
      <c r="EG634" s="31"/>
      <c r="EH634" s="31"/>
      <c r="EI634" s="31"/>
      <c r="EJ634" s="31">
        <f t="shared" si="6858"/>
        <v>32</v>
      </c>
      <c r="EK634" s="31">
        <f t="shared" si="6859"/>
        <v>16</v>
      </c>
      <c r="EL634" s="31">
        <f t="shared" si="6860"/>
        <v>0</v>
      </c>
      <c r="EM634" s="30">
        <f t="shared" si="6861"/>
        <v>0</v>
      </c>
      <c r="EN634" s="31">
        <f t="shared" si="6862"/>
        <v>16</v>
      </c>
      <c r="EO634" s="31">
        <f t="shared" si="6863"/>
        <v>16</v>
      </c>
      <c r="EP634" s="31">
        <f t="shared" si="6864"/>
        <v>0</v>
      </c>
      <c r="EQ634" s="31">
        <f t="shared" si="6865"/>
        <v>0</v>
      </c>
      <c r="ER634" s="31">
        <f t="shared" si="6866"/>
        <v>0</v>
      </c>
      <c r="ES634" s="31">
        <f t="shared" si="6867"/>
        <v>0</v>
      </c>
      <c r="ET634" s="31">
        <f t="shared" si="6868"/>
        <v>0</v>
      </c>
      <c r="EU634" s="31">
        <f t="shared" si="6869"/>
        <v>0</v>
      </c>
      <c r="EV634" s="31">
        <f t="shared" si="6870"/>
        <v>0</v>
      </c>
      <c r="EW634" s="30">
        <f t="shared" si="6871"/>
        <v>0</v>
      </c>
      <c r="EX634" s="31">
        <f t="shared" si="6872"/>
        <v>0</v>
      </c>
      <c r="EY634" s="31">
        <f t="shared" si="6873"/>
        <v>0</v>
      </c>
      <c r="EZ634" s="31">
        <f t="shared" si="6874"/>
        <v>0</v>
      </c>
      <c r="FA634" s="31">
        <f t="shared" si="6875"/>
        <v>0</v>
      </c>
      <c r="FB634" s="31">
        <f t="shared" si="6876"/>
        <v>0</v>
      </c>
      <c r="FC634" s="31">
        <f t="shared" si="6877"/>
        <v>0</v>
      </c>
      <c r="FD634" s="31">
        <f t="shared" si="6878"/>
        <v>0</v>
      </c>
      <c r="FE634" s="31">
        <f t="shared" si="6879"/>
        <v>0</v>
      </c>
      <c r="FF634" s="31">
        <f t="shared" si="6880"/>
        <v>0</v>
      </c>
      <c r="FG634" s="30">
        <f t="shared" si="6881"/>
        <v>0</v>
      </c>
      <c r="FH634" s="31">
        <f t="shared" si="6882"/>
        <v>0</v>
      </c>
      <c r="FI634" s="31">
        <f t="shared" si="6883"/>
        <v>0</v>
      </c>
      <c r="FJ634" s="31">
        <f t="shared" si="6884"/>
        <v>0</v>
      </c>
      <c r="FK634" s="31">
        <f t="shared" si="6885"/>
        <v>0</v>
      </c>
      <c r="FL634" s="31">
        <f t="shared" si="6886"/>
        <v>0</v>
      </c>
      <c r="FM634" s="31">
        <f t="shared" si="6887"/>
        <v>0</v>
      </c>
      <c r="FN634" s="31">
        <f t="shared" si="6888"/>
        <v>0</v>
      </c>
      <c r="FO634" s="31">
        <f t="shared" si="6889"/>
        <v>0</v>
      </c>
      <c r="FP634" s="31">
        <f t="shared" si="6890"/>
        <v>2</v>
      </c>
      <c r="FQ634" s="31">
        <f t="shared" si="6891"/>
        <v>12</v>
      </c>
      <c r="FR634" s="31"/>
      <c r="FS634" s="31">
        <f t="shared" si="6892"/>
        <v>0</v>
      </c>
      <c r="FT634" s="31">
        <f t="shared" si="6893"/>
        <v>0</v>
      </c>
      <c r="FU634" s="31">
        <f t="shared" si="6894"/>
        <v>0</v>
      </c>
      <c r="FV634" s="31">
        <f t="shared" si="6895"/>
        <v>0</v>
      </c>
      <c r="FW634" s="31">
        <f t="shared" si="6896"/>
        <v>0</v>
      </c>
      <c r="FX634" s="31">
        <f t="shared" si="6897"/>
        <v>0</v>
      </c>
      <c r="FY634" s="31">
        <f t="shared" si="6898"/>
        <v>0</v>
      </c>
      <c r="FZ634" s="31">
        <f t="shared" si="6899"/>
        <v>0</v>
      </c>
      <c r="GA634" s="31">
        <f t="shared" si="6900"/>
        <v>0</v>
      </c>
      <c r="GB634" s="31">
        <f t="shared" si="6901"/>
        <v>0</v>
      </c>
      <c r="GC634" s="31">
        <f t="shared" si="6902"/>
        <v>0</v>
      </c>
      <c r="GD634" s="31">
        <f t="shared" si="6903"/>
        <v>0</v>
      </c>
      <c r="GE634" s="97">
        <f t="shared" si="6904"/>
        <v>28</v>
      </c>
      <c r="GF634" s="98">
        <f t="shared" si="6905"/>
        <v>28</v>
      </c>
      <c r="GG634" s="31"/>
      <c r="GH634" s="31"/>
      <c r="GI634" s="31"/>
      <c r="GJ634" s="31"/>
      <c r="GL634" s="7"/>
      <c r="GM634" s="7"/>
      <c r="GN634" s="11"/>
      <c r="GO634" s="33"/>
      <c r="GP634" s="40"/>
    </row>
    <row r="635" spans="1:200" s="2" customFormat="1" ht="24.95" hidden="1" customHeight="1">
      <c r="A635" s="31"/>
      <c r="B635" s="44" t="s">
        <v>119</v>
      </c>
      <c r="C635" s="45" t="s">
        <v>116</v>
      </c>
      <c r="D635" s="45" t="s">
        <v>112</v>
      </c>
      <c r="E635" s="45" t="s">
        <v>121</v>
      </c>
      <c r="F635" s="45">
        <v>113</v>
      </c>
      <c r="G635" s="45">
        <v>1</v>
      </c>
      <c r="H635" s="45">
        <v>80</v>
      </c>
      <c r="I635" s="45">
        <v>1</v>
      </c>
      <c r="J635" s="45">
        <v>1</v>
      </c>
      <c r="K635" s="45">
        <v>1</v>
      </c>
      <c r="L635" s="104">
        <v>18</v>
      </c>
      <c r="M635" s="105">
        <f t="shared" ref="M635" si="6950">SUM(N635+P635+R635+T635+V635)</f>
        <v>12</v>
      </c>
      <c r="N635" s="104">
        <v>0</v>
      </c>
      <c r="O635" s="104">
        <f t="shared" si="6941"/>
        <v>0</v>
      </c>
      <c r="P635" s="104"/>
      <c r="Q635" s="106">
        <f t="shared" si="6910"/>
        <v>0</v>
      </c>
      <c r="R635" s="104"/>
      <c r="S635" s="106">
        <f t="shared" si="6942"/>
        <v>0</v>
      </c>
      <c r="T635" s="64">
        <v>12</v>
      </c>
      <c r="U635" s="58">
        <f t="shared" si="6927"/>
        <v>12</v>
      </c>
      <c r="V635" s="64"/>
      <c r="W635" s="58">
        <f t="shared" ref="W635" si="6951">SUM(V635)*J635*3</f>
        <v>0</v>
      </c>
      <c r="X635" s="51">
        <f t="shared" ref="X635" si="6952">2/8*J635*AX635</f>
        <v>0</v>
      </c>
      <c r="Y635" s="51">
        <v>0</v>
      </c>
      <c r="Z635" s="64"/>
      <c r="AA635" s="58"/>
      <c r="AB635" s="64"/>
      <c r="AC635" s="51">
        <f t="shared" si="6944"/>
        <v>0</v>
      </c>
      <c r="AD635" s="64"/>
      <c r="AE635" s="58">
        <f t="shared" ref="AE635" si="6953">SUM(AD635*H635*(30+4))</f>
        <v>0</v>
      </c>
      <c r="AF635" s="64"/>
      <c r="AG635" s="52">
        <f t="shared" si="6917"/>
        <v>0</v>
      </c>
      <c r="AH635" s="64"/>
      <c r="AI635" s="51">
        <f t="shared" si="6918"/>
        <v>0</v>
      </c>
      <c r="AJ635" s="64"/>
      <c r="AK635" s="51">
        <f t="shared" ref="AK635" si="6954">SUM(AJ635*H635*2/3)</f>
        <v>0</v>
      </c>
      <c r="AL635" s="64"/>
      <c r="AM635" s="58">
        <f t="shared" ref="AM635" si="6955">SUM(AL635*H635)</f>
        <v>0</v>
      </c>
      <c r="AN635" s="64"/>
      <c r="AO635" s="58">
        <f t="shared" si="6921"/>
        <v>0</v>
      </c>
      <c r="AP635" s="64"/>
      <c r="AQ635" s="51">
        <f t="shared" si="6922"/>
        <v>0</v>
      </c>
      <c r="AR635" s="64"/>
      <c r="AS635" s="51">
        <f t="shared" ref="AS635" si="6956">SUM(J635*AR635*6)</f>
        <v>0</v>
      </c>
      <c r="AT635" s="64"/>
      <c r="AU635" s="51">
        <f t="shared" si="6838"/>
        <v>0</v>
      </c>
      <c r="AV635" s="64"/>
      <c r="AW635" s="52">
        <f t="shared" si="6923"/>
        <v>0</v>
      </c>
      <c r="AX635" s="63"/>
      <c r="AY635" s="52"/>
      <c r="AZ635" s="63"/>
      <c r="BA635" s="52"/>
      <c r="BB635" s="63"/>
      <c r="BC635" s="52"/>
      <c r="BD635" s="63"/>
      <c r="BE635" s="52"/>
      <c r="BF635" s="52"/>
      <c r="BG635" s="52">
        <f t="shared" si="6839"/>
        <v>12</v>
      </c>
      <c r="BH635" s="52">
        <f t="shared" si="6840"/>
        <v>12</v>
      </c>
      <c r="BI635" s="31"/>
      <c r="BJ635" s="31"/>
      <c r="BK635" s="31"/>
      <c r="BL635" s="31"/>
      <c r="BM635" s="31"/>
      <c r="BN635" s="44" t="s">
        <v>110</v>
      </c>
      <c r="BO635" s="45" t="s">
        <v>116</v>
      </c>
      <c r="BP635" s="45" t="s">
        <v>112</v>
      </c>
      <c r="BQ635" s="45" t="s">
        <v>121</v>
      </c>
      <c r="BR635" s="45">
        <v>518</v>
      </c>
      <c r="BS635" s="45">
        <v>10</v>
      </c>
      <c r="BT635" s="45">
        <v>97</v>
      </c>
      <c r="BU635" s="45">
        <v>1</v>
      </c>
      <c r="BV635" s="45">
        <v>1</v>
      </c>
      <c r="BW635" s="45">
        <v>1</v>
      </c>
      <c r="BX635" s="44">
        <v>46</v>
      </c>
      <c r="BY635" s="99">
        <f t="shared" si="6930"/>
        <v>46</v>
      </c>
      <c r="BZ635" s="62"/>
      <c r="CA635" s="58">
        <f t="shared" si="6931"/>
        <v>0</v>
      </c>
      <c r="CB635" s="62"/>
      <c r="CC635" s="58">
        <f t="shared" ref="CC635:CC640" si="6957">BV635*CB635</f>
        <v>0</v>
      </c>
      <c r="CD635" s="62"/>
      <c r="CE635" s="58">
        <f t="shared" ref="CE635:CE637" si="6958">SUM(CD635)*BV635</f>
        <v>0</v>
      </c>
      <c r="CF635" s="62">
        <v>46</v>
      </c>
      <c r="CG635" s="58">
        <f t="shared" ref="CG635:CG640" si="6959">SUM(CF635)*BW635</f>
        <v>46</v>
      </c>
      <c r="CH635" s="62"/>
      <c r="CI635" s="58">
        <f t="shared" si="6935"/>
        <v>0</v>
      </c>
      <c r="CJ635" s="51">
        <f t="shared" si="6946"/>
        <v>2</v>
      </c>
      <c r="CK635" s="51">
        <v>0</v>
      </c>
      <c r="CL635" s="62"/>
      <c r="CM635" s="58"/>
      <c r="CN635" s="62"/>
      <c r="CO635" s="51">
        <f t="shared" ref="CO635:CO637" si="6960">SUM(CN635)*3*BT635/5</f>
        <v>0</v>
      </c>
      <c r="CP635" s="62"/>
      <c r="CQ635" s="100">
        <f t="shared" si="6937"/>
        <v>0</v>
      </c>
      <c r="CR635" s="62"/>
      <c r="CS635" s="52">
        <f t="shared" si="6938"/>
        <v>0</v>
      </c>
      <c r="CT635" s="62"/>
      <c r="CU635" s="51">
        <f t="shared" si="6939"/>
        <v>0</v>
      </c>
      <c r="CV635" s="62"/>
      <c r="CW635" s="51">
        <f t="shared" si="6947"/>
        <v>0</v>
      </c>
      <c r="CX635" s="62"/>
      <c r="CY635" s="58">
        <f t="shared" ref="CY635:CY637" si="6961">SUM(CX635*BT635)</f>
        <v>0</v>
      </c>
      <c r="CZ635" s="62"/>
      <c r="DA635" s="58">
        <f t="shared" si="6948"/>
        <v>0</v>
      </c>
      <c r="DB635" s="62"/>
      <c r="DC635" s="51">
        <f t="shared" si="6940"/>
        <v>0</v>
      </c>
      <c r="DD635" s="62"/>
      <c r="DE635" s="51">
        <f t="shared" ref="DE635:DE637" si="6962">SUM(BW635*DD635*6)</f>
        <v>0</v>
      </c>
      <c r="DF635" s="62"/>
      <c r="DG635" s="51">
        <f t="shared" ref="DG635:DG637" si="6963">DF635*BT635/3</f>
        <v>0</v>
      </c>
      <c r="DH635" s="62"/>
      <c r="DI635" s="52">
        <f t="shared" ref="DI635:DI637" si="6964">SUM(DH635*BT635/3)</f>
        <v>0</v>
      </c>
      <c r="DJ635" s="62">
        <v>1</v>
      </c>
      <c r="DK635" s="51">
        <v>8</v>
      </c>
      <c r="DL635" s="63"/>
      <c r="DM635" s="52"/>
      <c r="DN635" s="63"/>
      <c r="DO635" s="52"/>
      <c r="DP635" s="63"/>
      <c r="DQ635" s="52"/>
      <c r="DR635" s="52"/>
      <c r="DS635" s="52">
        <f t="shared" si="6856"/>
        <v>56</v>
      </c>
      <c r="DT635" s="52">
        <f t="shared" si="6857"/>
        <v>56</v>
      </c>
      <c r="DU635" s="31"/>
      <c r="DV635" s="31"/>
      <c r="DW635" s="31"/>
      <c r="DX635" s="31"/>
      <c r="DY635" s="31"/>
      <c r="DZ635" s="52"/>
      <c r="EA635" s="101"/>
      <c r="EB635" s="101"/>
      <c r="EC635" s="31"/>
      <c r="ED635" s="31"/>
      <c r="EE635" s="31"/>
      <c r="EF635" s="31"/>
      <c r="EG635" s="31"/>
      <c r="EH635" s="31"/>
      <c r="EI635" s="31"/>
      <c r="EJ635" s="31">
        <f t="shared" si="6858"/>
        <v>64</v>
      </c>
      <c r="EK635" s="31">
        <f t="shared" si="6859"/>
        <v>58</v>
      </c>
      <c r="EL635" s="31">
        <f t="shared" si="6860"/>
        <v>0</v>
      </c>
      <c r="EM635" s="30">
        <f t="shared" si="6861"/>
        <v>0</v>
      </c>
      <c r="EN635" s="31">
        <f t="shared" si="6862"/>
        <v>0</v>
      </c>
      <c r="EO635" s="31">
        <f t="shared" si="6863"/>
        <v>0</v>
      </c>
      <c r="EP635" s="31">
        <f t="shared" si="6864"/>
        <v>0</v>
      </c>
      <c r="EQ635" s="31">
        <f t="shared" si="6865"/>
        <v>0</v>
      </c>
      <c r="ER635" s="31">
        <f t="shared" si="6866"/>
        <v>58</v>
      </c>
      <c r="ES635" s="31">
        <f t="shared" si="6867"/>
        <v>58</v>
      </c>
      <c r="ET635" s="31">
        <f t="shared" si="6868"/>
        <v>0</v>
      </c>
      <c r="EU635" s="31">
        <f t="shared" si="6869"/>
        <v>0</v>
      </c>
      <c r="EV635" s="31">
        <f t="shared" si="6870"/>
        <v>2</v>
      </c>
      <c r="EW635" s="30">
        <f t="shared" si="6871"/>
        <v>0</v>
      </c>
      <c r="EX635" s="31">
        <f t="shared" si="6872"/>
        <v>0</v>
      </c>
      <c r="EY635" s="31">
        <f t="shared" si="6873"/>
        <v>0</v>
      </c>
      <c r="EZ635" s="31">
        <f t="shared" si="6874"/>
        <v>0</v>
      </c>
      <c r="FA635" s="31">
        <f t="shared" si="6875"/>
        <v>0</v>
      </c>
      <c r="FB635" s="31">
        <f t="shared" si="6876"/>
        <v>0</v>
      </c>
      <c r="FC635" s="31">
        <f t="shared" si="6877"/>
        <v>0</v>
      </c>
      <c r="FD635" s="31">
        <f t="shared" si="6878"/>
        <v>0</v>
      </c>
      <c r="FE635" s="31">
        <f t="shared" si="6879"/>
        <v>0</v>
      </c>
      <c r="FF635" s="31">
        <f t="shared" si="6880"/>
        <v>0</v>
      </c>
      <c r="FG635" s="30">
        <f t="shared" si="6881"/>
        <v>0</v>
      </c>
      <c r="FH635" s="31">
        <f t="shared" si="6882"/>
        <v>0</v>
      </c>
      <c r="FI635" s="31">
        <f t="shared" si="6883"/>
        <v>0</v>
      </c>
      <c r="FJ635" s="31">
        <f t="shared" si="6884"/>
        <v>0</v>
      </c>
      <c r="FK635" s="31">
        <f t="shared" si="6885"/>
        <v>0</v>
      </c>
      <c r="FL635" s="31">
        <f t="shared" si="6886"/>
        <v>0</v>
      </c>
      <c r="FM635" s="31">
        <f t="shared" si="6887"/>
        <v>0</v>
      </c>
      <c r="FN635" s="31">
        <f t="shared" si="6888"/>
        <v>0</v>
      </c>
      <c r="FO635" s="31">
        <f t="shared" si="6889"/>
        <v>0</v>
      </c>
      <c r="FP635" s="31">
        <f t="shared" si="6890"/>
        <v>0</v>
      </c>
      <c r="FQ635" s="31">
        <f t="shared" si="6891"/>
        <v>0</v>
      </c>
      <c r="FR635" s="31"/>
      <c r="FS635" s="31">
        <f t="shared" si="6892"/>
        <v>0</v>
      </c>
      <c r="FT635" s="31">
        <f t="shared" si="6893"/>
        <v>0</v>
      </c>
      <c r="FU635" s="31">
        <f t="shared" si="6894"/>
        <v>0</v>
      </c>
      <c r="FV635" s="31">
        <f t="shared" si="6895"/>
        <v>1</v>
      </c>
      <c r="FW635" s="31">
        <f t="shared" si="6896"/>
        <v>8</v>
      </c>
      <c r="FX635" s="31">
        <f t="shared" si="6897"/>
        <v>0</v>
      </c>
      <c r="FY635" s="31">
        <f t="shared" si="6898"/>
        <v>0</v>
      </c>
      <c r="FZ635" s="31">
        <f t="shared" si="6899"/>
        <v>0</v>
      </c>
      <c r="GA635" s="31">
        <f t="shared" si="6900"/>
        <v>0</v>
      </c>
      <c r="GB635" s="31">
        <f t="shared" si="6901"/>
        <v>0</v>
      </c>
      <c r="GC635" s="31">
        <f t="shared" si="6902"/>
        <v>0</v>
      </c>
      <c r="GD635" s="31">
        <f t="shared" si="6903"/>
        <v>0</v>
      </c>
      <c r="GE635" s="97">
        <f t="shared" si="6904"/>
        <v>68</v>
      </c>
      <c r="GF635" s="98">
        <f t="shared" si="6905"/>
        <v>68</v>
      </c>
      <c r="GG635" s="31"/>
      <c r="GH635" s="31"/>
      <c r="GI635" s="31"/>
      <c r="GJ635" s="31"/>
      <c r="GL635" s="7"/>
      <c r="GM635" s="7"/>
      <c r="GN635" s="11"/>
      <c r="GO635" s="33"/>
      <c r="GP635" s="40"/>
    </row>
    <row r="636" spans="1:200" s="2" customFormat="1" ht="24.95" hidden="1" customHeight="1">
      <c r="A636" s="31"/>
      <c r="B636" s="102" t="s">
        <v>110</v>
      </c>
      <c r="C636" s="45" t="s">
        <v>116</v>
      </c>
      <c r="D636" s="45" t="s">
        <v>112</v>
      </c>
      <c r="E636" s="45" t="s">
        <v>121</v>
      </c>
      <c r="F636" s="45">
        <v>318</v>
      </c>
      <c r="G636" s="45">
        <v>5</v>
      </c>
      <c r="H636" s="45">
        <v>73</v>
      </c>
      <c r="I636" s="45">
        <v>1</v>
      </c>
      <c r="J636" s="45">
        <v>1</v>
      </c>
      <c r="K636" s="45">
        <v>1</v>
      </c>
      <c r="L636" s="104">
        <v>44</v>
      </c>
      <c r="M636" s="99">
        <f t="shared" ref="M636:M637" si="6965">SUM(N636+P636+R636+T636+V636)</f>
        <v>6</v>
      </c>
      <c r="N636" s="62"/>
      <c r="O636" s="58">
        <f t="shared" ref="O636:O637" si="6966">SUM(N636)*I636</f>
        <v>0</v>
      </c>
      <c r="P636" s="62"/>
      <c r="Q636" s="58">
        <f t="shared" si="6910"/>
        <v>0</v>
      </c>
      <c r="R636" s="62">
        <v>0</v>
      </c>
      <c r="S636" s="58">
        <f t="shared" ref="S636:S637" si="6967">SUM(R636)*J636</f>
        <v>0</v>
      </c>
      <c r="T636" s="62">
        <v>6</v>
      </c>
      <c r="U636" s="58">
        <f t="shared" ref="U636:U640" si="6968">SUM(T636)*K636</f>
        <v>6</v>
      </c>
      <c r="V636" s="63"/>
      <c r="W636" s="52"/>
      <c r="X636" s="52"/>
      <c r="Y636" s="52"/>
      <c r="Z636" s="63"/>
      <c r="AA636" s="52"/>
      <c r="AB636" s="63"/>
      <c r="AC636" s="52"/>
      <c r="AD636" s="63"/>
      <c r="AE636" s="108"/>
      <c r="AF636" s="63"/>
      <c r="AG636" s="52"/>
      <c r="AH636" s="63"/>
      <c r="AI636" s="52"/>
      <c r="AJ636" s="63"/>
      <c r="AK636" s="52"/>
      <c r="AL636" s="63"/>
      <c r="AM636" s="52"/>
      <c r="AN636" s="63"/>
      <c r="AO636" s="52"/>
      <c r="AP636" s="63"/>
      <c r="AQ636" s="52"/>
      <c r="AR636" s="63"/>
      <c r="AS636" s="52"/>
      <c r="AT636" s="63"/>
      <c r="AU636" s="52"/>
      <c r="AV636" s="63"/>
      <c r="AW636" s="52"/>
      <c r="AX636" s="63"/>
      <c r="AY636" s="52"/>
      <c r="AZ636" s="63"/>
      <c r="BA636" s="52"/>
      <c r="BB636" s="63"/>
      <c r="BC636" s="52"/>
      <c r="BD636" s="63"/>
      <c r="BE636" s="52"/>
      <c r="BF636" s="52"/>
      <c r="BG636" s="52">
        <f t="shared" si="6839"/>
        <v>6</v>
      </c>
      <c r="BH636" s="52">
        <f t="shared" si="6840"/>
        <v>6</v>
      </c>
      <c r="BI636" s="31"/>
      <c r="BJ636" s="31"/>
      <c r="BK636" s="31"/>
      <c r="BL636" s="31"/>
      <c r="BM636" s="31"/>
      <c r="BN636" s="44" t="s">
        <v>110</v>
      </c>
      <c r="BO636" s="45" t="s">
        <v>116</v>
      </c>
      <c r="BP636" s="45" t="s">
        <v>112</v>
      </c>
      <c r="BQ636" s="45" t="s">
        <v>121</v>
      </c>
      <c r="BR636" s="45">
        <v>522</v>
      </c>
      <c r="BS636" s="45">
        <v>10</v>
      </c>
      <c r="BT636" s="45">
        <v>97</v>
      </c>
      <c r="BU636" s="45">
        <v>1</v>
      </c>
      <c r="BV636" s="45">
        <v>1</v>
      </c>
      <c r="BW636" s="45">
        <v>1</v>
      </c>
      <c r="BX636" s="44">
        <v>46</v>
      </c>
      <c r="BY636" s="99">
        <f t="shared" si="6930"/>
        <v>46</v>
      </c>
      <c r="BZ636" s="62"/>
      <c r="CA636" s="58">
        <f t="shared" si="6931"/>
        <v>0</v>
      </c>
      <c r="CB636" s="62"/>
      <c r="CC636" s="58">
        <f t="shared" si="6957"/>
        <v>0</v>
      </c>
      <c r="CD636" s="62"/>
      <c r="CE636" s="58">
        <f t="shared" si="6958"/>
        <v>0</v>
      </c>
      <c r="CF636" s="62">
        <v>46</v>
      </c>
      <c r="CG636" s="58">
        <f t="shared" si="6959"/>
        <v>46</v>
      </c>
      <c r="CH636" s="62"/>
      <c r="CI636" s="58">
        <f t="shared" si="6935"/>
        <v>0</v>
      </c>
      <c r="CJ636" s="51">
        <f t="shared" si="6946"/>
        <v>2</v>
      </c>
      <c r="CK636" s="51">
        <v>0</v>
      </c>
      <c r="CL636" s="62"/>
      <c r="CM636" s="58"/>
      <c r="CN636" s="62"/>
      <c r="CO636" s="51">
        <f t="shared" si="6960"/>
        <v>0</v>
      </c>
      <c r="CP636" s="62"/>
      <c r="CQ636" s="100">
        <f t="shared" si="6937"/>
        <v>0</v>
      </c>
      <c r="CR636" s="62"/>
      <c r="CS636" s="52">
        <f t="shared" si="6938"/>
        <v>0</v>
      </c>
      <c r="CT636" s="62"/>
      <c r="CU636" s="51">
        <f t="shared" si="6939"/>
        <v>0</v>
      </c>
      <c r="CV636" s="62"/>
      <c r="CW636" s="51">
        <f t="shared" si="6947"/>
        <v>0</v>
      </c>
      <c r="CX636" s="62"/>
      <c r="CY636" s="58">
        <f t="shared" si="6961"/>
        <v>0</v>
      </c>
      <c r="CZ636" s="62"/>
      <c r="DA636" s="58">
        <f t="shared" si="6948"/>
        <v>0</v>
      </c>
      <c r="DB636" s="62"/>
      <c r="DC636" s="51">
        <f t="shared" si="6940"/>
        <v>0</v>
      </c>
      <c r="DD636" s="62"/>
      <c r="DE636" s="51">
        <f t="shared" si="6962"/>
        <v>0</v>
      </c>
      <c r="DF636" s="62"/>
      <c r="DG636" s="51">
        <f t="shared" si="6963"/>
        <v>0</v>
      </c>
      <c r="DH636" s="62"/>
      <c r="DI636" s="52">
        <f t="shared" si="6964"/>
        <v>0</v>
      </c>
      <c r="DJ636" s="62">
        <v>1</v>
      </c>
      <c r="DK636" s="51">
        <v>8</v>
      </c>
      <c r="DL636" s="63"/>
      <c r="DM636" s="52"/>
      <c r="DN636" s="63"/>
      <c r="DO636" s="52"/>
      <c r="DP636" s="63"/>
      <c r="DQ636" s="52"/>
      <c r="DR636" s="52"/>
      <c r="DS636" s="52">
        <f t="shared" si="6856"/>
        <v>56</v>
      </c>
      <c r="DT636" s="52">
        <f t="shared" si="6857"/>
        <v>56</v>
      </c>
      <c r="DU636" s="31"/>
      <c r="DV636" s="31"/>
      <c r="DW636" s="31"/>
      <c r="DX636" s="31"/>
      <c r="DY636" s="31"/>
      <c r="DZ636" s="52"/>
      <c r="EA636" s="101"/>
      <c r="EB636" s="101"/>
      <c r="EC636" s="31"/>
      <c r="ED636" s="31"/>
      <c r="EE636" s="31"/>
      <c r="EF636" s="31"/>
      <c r="EG636" s="31"/>
      <c r="EH636" s="31"/>
      <c r="EI636" s="31"/>
      <c r="EJ636" s="31">
        <f t="shared" si="6858"/>
        <v>90</v>
      </c>
      <c r="EK636" s="31">
        <f t="shared" si="6859"/>
        <v>52</v>
      </c>
      <c r="EL636" s="31">
        <f t="shared" si="6860"/>
        <v>0</v>
      </c>
      <c r="EM636" s="30">
        <f t="shared" si="6861"/>
        <v>0</v>
      </c>
      <c r="EN636" s="31">
        <f t="shared" si="6862"/>
        <v>0</v>
      </c>
      <c r="EO636" s="31">
        <f t="shared" si="6863"/>
        <v>0</v>
      </c>
      <c r="EP636" s="31">
        <f t="shared" si="6864"/>
        <v>0</v>
      </c>
      <c r="EQ636" s="31">
        <f t="shared" si="6865"/>
        <v>0</v>
      </c>
      <c r="ER636" s="31">
        <f t="shared" si="6866"/>
        <v>52</v>
      </c>
      <c r="ES636" s="31">
        <f t="shared" si="6867"/>
        <v>52</v>
      </c>
      <c r="ET636" s="31">
        <f t="shared" si="6868"/>
        <v>0</v>
      </c>
      <c r="EU636" s="31">
        <f t="shared" si="6869"/>
        <v>0</v>
      </c>
      <c r="EV636" s="31">
        <f t="shared" si="6870"/>
        <v>2</v>
      </c>
      <c r="EW636" s="30">
        <f t="shared" si="6871"/>
        <v>0</v>
      </c>
      <c r="EX636" s="31">
        <f t="shared" si="6872"/>
        <v>0</v>
      </c>
      <c r="EY636" s="31">
        <f t="shared" si="6873"/>
        <v>0</v>
      </c>
      <c r="EZ636" s="31">
        <f t="shared" si="6874"/>
        <v>0</v>
      </c>
      <c r="FA636" s="31">
        <f t="shared" si="6875"/>
        <v>0</v>
      </c>
      <c r="FB636" s="31">
        <f t="shared" si="6876"/>
        <v>0</v>
      </c>
      <c r="FC636" s="31">
        <f t="shared" si="6877"/>
        <v>0</v>
      </c>
      <c r="FD636" s="31">
        <f t="shared" si="6878"/>
        <v>0</v>
      </c>
      <c r="FE636" s="31">
        <f t="shared" si="6879"/>
        <v>0</v>
      </c>
      <c r="FF636" s="31">
        <f t="shared" si="6880"/>
        <v>0</v>
      </c>
      <c r="FG636" s="30">
        <f t="shared" si="6881"/>
        <v>0</v>
      </c>
      <c r="FH636" s="31">
        <f t="shared" si="6882"/>
        <v>0</v>
      </c>
      <c r="FI636" s="31">
        <f t="shared" si="6883"/>
        <v>0</v>
      </c>
      <c r="FJ636" s="31">
        <f t="shared" si="6884"/>
        <v>0</v>
      </c>
      <c r="FK636" s="31">
        <f t="shared" si="6885"/>
        <v>0</v>
      </c>
      <c r="FL636" s="31">
        <f t="shared" si="6886"/>
        <v>0</v>
      </c>
      <c r="FM636" s="31">
        <f t="shared" si="6887"/>
        <v>0</v>
      </c>
      <c r="FN636" s="31">
        <f t="shared" si="6888"/>
        <v>0</v>
      </c>
      <c r="FO636" s="31">
        <f t="shared" si="6889"/>
        <v>0</v>
      </c>
      <c r="FP636" s="31">
        <f t="shared" si="6890"/>
        <v>0</v>
      </c>
      <c r="FQ636" s="31">
        <f t="shared" si="6891"/>
        <v>0</v>
      </c>
      <c r="FR636" s="31"/>
      <c r="FS636" s="31">
        <f t="shared" si="6892"/>
        <v>0</v>
      </c>
      <c r="FT636" s="31">
        <f t="shared" si="6893"/>
        <v>0</v>
      </c>
      <c r="FU636" s="31">
        <f t="shared" si="6894"/>
        <v>0</v>
      </c>
      <c r="FV636" s="31">
        <f t="shared" si="6895"/>
        <v>1</v>
      </c>
      <c r="FW636" s="31">
        <f t="shared" si="6896"/>
        <v>8</v>
      </c>
      <c r="FX636" s="31">
        <f t="shared" si="6897"/>
        <v>0</v>
      </c>
      <c r="FY636" s="31">
        <f t="shared" si="6898"/>
        <v>0</v>
      </c>
      <c r="FZ636" s="31">
        <f t="shared" si="6899"/>
        <v>0</v>
      </c>
      <c r="GA636" s="31">
        <f t="shared" si="6900"/>
        <v>0</v>
      </c>
      <c r="GB636" s="31">
        <f t="shared" si="6901"/>
        <v>0</v>
      </c>
      <c r="GC636" s="31">
        <f t="shared" si="6902"/>
        <v>0</v>
      </c>
      <c r="GD636" s="31">
        <f t="shared" si="6903"/>
        <v>0</v>
      </c>
      <c r="GE636" s="97">
        <f t="shared" si="6904"/>
        <v>62</v>
      </c>
      <c r="GF636" s="98">
        <f t="shared" si="6905"/>
        <v>62</v>
      </c>
      <c r="GG636" s="31"/>
      <c r="GH636" s="31"/>
      <c r="GI636" s="31"/>
      <c r="GJ636" s="31"/>
      <c r="GL636" s="7"/>
      <c r="GM636" s="7"/>
      <c r="GN636" s="11"/>
      <c r="GO636" s="33"/>
      <c r="GP636" s="40"/>
    </row>
    <row r="637" spans="1:200" s="2" customFormat="1" ht="24.95" hidden="1" customHeight="1">
      <c r="A637" s="31"/>
      <c r="B637" s="102" t="s">
        <v>110</v>
      </c>
      <c r="C637" s="45" t="s">
        <v>116</v>
      </c>
      <c r="D637" s="45" t="s">
        <v>112</v>
      </c>
      <c r="E637" s="45" t="s">
        <v>121</v>
      </c>
      <c r="F637" s="45">
        <v>314</v>
      </c>
      <c r="G637" s="45">
        <v>5</v>
      </c>
      <c r="H637" s="45">
        <v>73</v>
      </c>
      <c r="I637" s="45">
        <v>1</v>
      </c>
      <c r="J637" s="45">
        <v>1</v>
      </c>
      <c r="K637" s="45">
        <v>1</v>
      </c>
      <c r="L637" s="104">
        <v>44</v>
      </c>
      <c r="M637" s="99">
        <f t="shared" si="6965"/>
        <v>6</v>
      </c>
      <c r="N637" s="62"/>
      <c r="O637" s="58">
        <f t="shared" si="6966"/>
        <v>0</v>
      </c>
      <c r="P637" s="62"/>
      <c r="Q637" s="58">
        <f t="shared" si="6910"/>
        <v>0</v>
      </c>
      <c r="R637" s="62">
        <v>0</v>
      </c>
      <c r="S637" s="58">
        <f t="shared" si="6967"/>
        <v>0</v>
      </c>
      <c r="T637" s="62">
        <v>6</v>
      </c>
      <c r="U637" s="58">
        <f t="shared" si="6968"/>
        <v>6</v>
      </c>
      <c r="V637" s="63"/>
      <c r="W637" s="52"/>
      <c r="X637" s="52"/>
      <c r="Y637" s="52"/>
      <c r="Z637" s="63"/>
      <c r="AA637" s="52"/>
      <c r="AB637" s="63"/>
      <c r="AC637" s="52"/>
      <c r="AD637" s="63"/>
      <c r="AE637" s="108"/>
      <c r="AF637" s="63"/>
      <c r="AG637" s="52"/>
      <c r="AH637" s="63"/>
      <c r="AI637" s="52"/>
      <c r="AJ637" s="63"/>
      <c r="AK637" s="52"/>
      <c r="AL637" s="63"/>
      <c r="AM637" s="52"/>
      <c r="AN637" s="63"/>
      <c r="AO637" s="52"/>
      <c r="AP637" s="63"/>
      <c r="AQ637" s="52"/>
      <c r="AR637" s="63"/>
      <c r="AS637" s="52"/>
      <c r="AT637" s="63"/>
      <c r="AU637" s="52"/>
      <c r="AV637" s="63"/>
      <c r="AW637" s="52"/>
      <c r="AX637" s="63"/>
      <c r="AY637" s="52"/>
      <c r="AZ637" s="63"/>
      <c r="BA637" s="52"/>
      <c r="BB637" s="63"/>
      <c r="BC637" s="52"/>
      <c r="BD637" s="63"/>
      <c r="BE637" s="52"/>
      <c r="BF637" s="52"/>
      <c r="BG637" s="52">
        <f t="shared" si="6839"/>
        <v>6</v>
      </c>
      <c r="BH637" s="52">
        <f t="shared" si="6840"/>
        <v>6</v>
      </c>
      <c r="BI637" s="31"/>
      <c r="BJ637" s="31"/>
      <c r="BK637" s="31"/>
      <c r="BL637" s="31"/>
      <c r="BM637" s="31"/>
      <c r="BN637" s="44" t="s">
        <v>110</v>
      </c>
      <c r="BO637" s="45" t="s">
        <v>116</v>
      </c>
      <c r="BP637" s="45" t="s">
        <v>112</v>
      </c>
      <c r="BQ637" s="45" t="s">
        <v>121</v>
      </c>
      <c r="BR637" s="45">
        <v>523</v>
      </c>
      <c r="BS637" s="45">
        <v>10</v>
      </c>
      <c r="BT637" s="45">
        <v>97</v>
      </c>
      <c r="BU637" s="45">
        <v>1</v>
      </c>
      <c r="BV637" s="45">
        <v>1</v>
      </c>
      <c r="BW637" s="45">
        <v>1</v>
      </c>
      <c r="BX637" s="44">
        <v>46</v>
      </c>
      <c r="BY637" s="99">
        <f t="shared" si="6930"/>
        <v>46</v>
      </c>
      <c r="BZ637" s="62"/>
      <c r="CA637" s="58">
        <f t="shared" si="6931"/>
        <v>0</v>
      </c>
      <c r="CB637" s="62"/>
      <c r="CC637" s="58">
        <f t="shared" si="6957"/>
        <v>0</v>
      </c>
      <c r="CD637" s="62"/>
      <c r="CE637" s="58">
        <f t="shared" si="6958"/>
        <v>0</v>
      </c>
      <c r="CF637" s="62">
        <v>46</v>
      </c>
      <c r="CG637" s="58">
        <f t="shared" si="6959"/>
        <v>46</v>
      </c>
      <c r="CH637" s="62"/>
      <c r="CI637" s="58">
        <f t="shared" si="6935"/>
        <v>0</v>
      </c>
      <c r="CJ637" s="51">
        <f t="shared" si="6946"/>
        <v>2</v>
      </c>
      <c r="CK637" s="51">
        <v>0</v>
      </c>
      <c r="CL637" s="62"/>
      <c r="CM637" s="58"/>
      <c r="CN637" s="62"/>
      <c r="CO637" s="51">
        <f t="shared" si="6960"/>
        <v>0</v>
      </c>
      <c r="CP637" s="62"/>
      <c r="CQ637" s="100">
        <f t="shared" si="6937"/>
        <v>0</v>
      </c>
      <c r="CR637" s="62"/>
      <c r="CS637" s="52">
        <f t="shared" si="6938"/>
        <v>0</v>
      </c>
      <c r="CT637" s="62"/>
      <c r="CU637" s="51">
        <f t="shared" si="6939"/>
        <v>0</v>
      </c>
      <c r="CV637" s="62"/>
      <c r="CW637" s="51">
        <f t="shared" si="6947"/>
        <v>0</v>
      </c>
      <c r="CX637" s="62"/>
      <c r="CY637" s="58">
        <f t="shared" si="6961"/>
        <v>0</v>
      </c>
      <c r="CZ637" s="62"/>
      <c r="DA637" s="58">
        <f t="shared" si="6948"/>
        <v>0</v>
      </c>
      <c r="DB637" s="62"/>
      <c r="DC637" s="51">
        <f t="shared" si="6940"/>
        <v>0</v>
      </c>
      <c r="DD637" s="62"/>
      <c r="DE637" s="51">
        <f t="shared" si="6962"/>
        <v>0</v>
      </c>
      <c r="DF637" s="62"/>
      <c r="DG637" s="51">
        <f t="shared" si="6963"/>
        <v>0</v>
      </c>
      <c r="DH637" s="62"/>
      <c r="DI637" s="52">
        <f t="shared" si="6964"/>
        <v>0</v>
      </c>
      <c r="DJ637" s="62">
        <v>1</v>
      </c>
      <c r="DK637" s="51">
        <v>8</v>
      </c>
      <c r="DL637" s="63"/>
      <c r="DM637" s="52"/>
      <c r="DN637" s="63"/>
      <c r="DO637" s="52"/>
      <c r="DP637" s="63"/>
      <c r="DQ637" s="52"/>
      <c r="DR637" s="52"/>
      <c r="DS637" s="52">
        <f t="shared" si="6856"/>
        <v>56</v>
      </c>
      <c r="DT637" s="52">
        <f t="shared" si="6857"/>
        <v>56</v>
      </c>
      <c r="DU637" s="31"/>
      <c r="DV637" s="31"/>
      <c r="DW637" s="31"/>
      <c r="DX637" s="31"/>
      <c r="DY637" s="31"/>
      <c r="DZ637" s="95"/>
      <c r="EA637" s="95"/>
      <c r="EB637" s="31"/>
      <c r="EC637" s="31"/>
      <c r="ED637" s="31"/>
      <c r="EE637" s="31"/>
      <c r="EF637" s="31"/>
      <c r="EG637" s="31"/>
      <c r="EH637" s="31"/>
      <c r="EI637" s="31"/>
      <c r="EJ637" s="31">
        <f t="shared" si="6858"/>
        <v>90</v>
      </c>
      <c r="EK637" s="31">
        <f t="shared" si="6859"/>
        <v>52</v>
      </c>
      <c r="EL637" s="31">
        <f t="shared" si="6860"/>
        <v>0</v>
      </c>
      <c r="EM637" s="30">
        <f t="shared" si="6861"/>
        <v>0</v>
      </c>
      <c r="EN637" s="31">
        <f t="shared" si="6862"/>
        <v>0</v>
      </c>
      <c r="EO637" s="31">
        <f t="shared" si="6863"/>
        <v>0</v>
      </c>
      <c r="EP637" s="31">
        <f t="shared" si="6864"/>
        <v>0</v>
      </c>
      <c r="EQ637" s="31">
        <f t="shared" si="6865"/>
        <v>0</v>
      </c>
      <c r="ER637" s="31">
        <f t="shared" si="6866"/>
        <v>52</v>
      </c>
      <c r="ES637" s="31">
        <f t="shared" si="6867"/>
        <v>52</v>
      </c>
      <c r="ET637" s="31">
        <f t="shared" si="6868"/>
        <v>0</v>
      </c>
      <c r="EU637" s="31">
        <f t="shared" si="6869"/>
        <v>0</v>
      </c>
      <c r="EV637" s="31">
        <f t="shared" si="6870"/>
        <v>2</v>
      </c>
      <c r="EW637" s="30">
        <f t="shared" si="6871"/>
        <v>0</v>
      </c>
      <c r="EX637" s="31">
        <f t="shared" si="6872"/>
        <v>0</v>
      </c>
      <c r="EY637" s="31">
        <f t="shared" si="6873"/>
        <v>0</v>
      </c>
      <c r="EZ637" s="31">
        <f t="shared" si="6874"/>
        <v>0</v>
      </c>
      <c r="FA637" s="31">
        <f t="shared" si="6875"/>
        <v>0</v>
      </c>
      <c r="FB637" s="31">
        <f t="shared" si="6876"/>
        <v>0</v>
      </c>
      <c r="FC637" s="31">
        <f t="shared" si="6877"/>
        <v>0</v>
      </c>
      <c r="FD637" s="31">
        <f t="shared" si="6878"/>
        <v>0</v>
      </c>
      <c r="FE637" s="31">
        <f t="shared" si="6879"/>
        <v>0</v>
      </c>
      <c r="FF637" s="31">
        <f t="shared" si="6880"/>
        <v>0</v>
      </c>
      <c r="FG637" s="30">
        <f t="shared" si="6881"/>
        <v>0</v>
      </c>
      <c r="FH637" s="31">
        <f t="shared" si="6882"/>
        <v>0</v>
      </c>
      <c r="FI637" s="31">
        <f t="shared" si="6883"/>
        <v>0</v>
      </c>
      <c r="FJ637" s="31">
        <f t="shared" si="6884"/>
        <v>0</v>
      </c>
      <c r="FK637" s="31">
        <f t="shared" si="6885"/>
        <v>0</v>
      </c>
      <c r="FL637" s="31">
        <f t="shared" si="6886"/>
        <v>0</v>
      </c>
      <c r="FM637" s="31">
        <f t="shared" si="6887"/>
        <v>0</v>
      </c>
      <c r="FN637" s="31">
        <f t="shared" si="6888"/>
        <v>0</v>
      </c>
      <c r="FO637" s="31">
        <f t="shared" si="6889"/>
        <v>0</v>
      </c>
      <c r="FP637" s="31">
        <f t="shared" si="6890"/>
        <v>0</v>
      </c>
      <c r="FQ637" s="31">
        <f t="shared" si="6891"/>
        <v>0</v>
      </c>
      <c r="FR637" s="31"/>
      <c r="FS637" s="31">
        <f t="shared" si="6892"/>
        <v>0</v>
      </c>
      <c r="FT637" s="31">
        <f t="shared" si="6893"/>
        <v>0</v>
      </c>
      <c r="FU637" s="31">
        <f t="shared" si="6894"/>
        <v>0</v>
      </c>
      <c r="FV637" s="31">
        <f t="shared" si="6895"/>
        <v>1</v>
      </c>
      <c r="FW637" s="31">
        <f t="shared" si="6896"/>
        <v>8</v>
      </c>
      <c r="FX637" s="31">
        <f t="shared" si="6897"/>
        <v>0</v>
      </c>
      <c r="FY637" s="31">
        <f t="shared" si="6898"/>
        <v>0</v>
      </c>
      <c r="FZ637" s="31">
        <f t="shared" si="6899"/>
        <v>0</v>
      </c>
      <c r="GA637" s="31">
        <f t="shared" si="6900"/>
        <v>0</v>
      </c>
      <c r="GB637" s="31">
        <f t="shared" si="6901"/>
        <v>0</v>
      </c>
      <c r="GC637" s="31">
        <f t="shared" si="6902"/>
        <v>0</v>
      </c>
      <c r="GD637" s="31">
        <f t="shared" si="6903"/>
        <v>0</v>
      </c>
      <c r="GE637" s="97">
        <f t="shared" si="6904"/>
        <v>62</v>
      </c>
      <c r="GF637" s="98">
        <f t="shared" si="6905"/>
        <v>62</v>
      </c>
      <c r="GG637" s="31"/>
      <c r="GH637" s="31"/>
      <c r="GI637" s="31"/>
      <c r="GJ637" s="31"/>
      <c r="GL637" s="7"/>
      <c r="GM637" s="7"/>
      <c r="GN637" s="11"/>
      <c r="GO637" s="33"/>
      <c r="GP637" s="40"/>
    </row>
    <row r="638" spans="1:200" s="2" customFormat="1" ht="24.95" hidden="1" customHeight="1">
      <c r="A638" s="31"/>
      <c r="B638" s="44" t="s">
        <v>110</v>
      </c>
      <c r="C638" s="45" t="s">
        <v>116</v>
      </c>
      <c r="D638" s="45" t="s">
        <v>112</v>
      </c>
      <c r="E638" s="45" t="s">
        <v>121</v>
      </c>
      <c r="F638" s="45">
        <v>218</v>
      </c>
      <c r="G638" s="45">
        <v>3</v>
      </c>
      <c r="H638" s="45">
        <v>204</v>
      </c>
      <c r="I638" s="45">
        <v>1</v>
      </c>
      <c r="J638" s="45">
        <v>1</v>
      </c>
      <c r="K638" s="45">
        <v>1</v>
      </c>
      <c r="L638" s="44">
        <v>44</v>
      </c>
      <c r="M638" s="99">
        <f>SUM(N638+P638+R638+T638+V638)</f>
        <v>6</v>
      </c>
      <c r="N638" s="62"/>
      <c r="O638" s="58">
        <f t="shared" ref="O638:O640" si="6969">SUM(N638)*I638</f>
        <v>0</v>
      </c>
      <c r="P638" s="62"/>
      <c r="Q638" s="58">
        <f>J638*P638</f>
        <v>0</v>
      </c>
      <c r="R638" s="62">
        <v>0</v>
      </c>
      <c r="S638" s="58">
        <f t="shared" ref="S638:S639" si="6970">SUM(R638)*J638</f>
        <v>0</v>
      </c>
      <c r="T638" s="62">
        <v>6</v>
      </c>
      <c r="U638" s="58">
        <f t="shared" si="6968"/>
        <v>6</v>
      </c>
      <c r="V638" s="63"/>
      <c r="W638" s="52"/>
      <c r="X638" s="52"/>
      <c r="Y638" s="52"/>
      <c r="Z638" s="63"/>
      <c r="AA638" s="52"/>
      <c r="AB638" s="63"/>
      <c r="AC638" s="52"/>
      <c r="AD638" s="63"/>
      <c r="AE638" s="108"/>
      <c r="AF638" s="63"/>
      <c r="AG638" s="52"/>
      <c r="AH638" s="63"/>
      <c r="AI638" s="52"/>
      <c r="AJ638" s="63"/>
      <c r="AK638" s="52"/>
      <c r="AL638" s="63"/>
      <c r="AM638" s="52"/>
      <c r="AN638" s="63"/>
      <c r="AO638" s="52"/>
      <c r="AP638" s="63"/>
      <c r="AQ638" s="52"/>
      <c r="AR638" s="63"/>
      <c r="AS638" s="52"/>
      <c r="AT638" s="63"/>
      <c r="AU638" s="52"/>
      <c r="AV638" s="63"/>
      <c r="AW638" s="52"/>
      <c r="AX638" s="63"/>
      <c r="AY638" s="52"/>
      <c r="AZ638" s="63"/>
      <c r="BA638" s="52"/>
      <c r="BB638" s="63"/>
      <c r="BC638" s="52"/>
      <c r="BD638" s="63"/>
      <c r="BE638" s="52"/>
      <c r="BF638" s="52"/>
      <c r="BG638" s="52">
        <f t="shared" si="6839"/>
        <v>6</v>
      </c>
      <c r="BH638" s="52">
        <f t="shared" si="6840"/>
        <v>6</v>
      </c>
      <c r="BI638" s="31"/>
      <c r="BJ638" s="31"/>
      <c r="BK638" s="31"/>
      <c r="BL638" s="31"/>
      <c r="BM638" s="31"/>
      <c r="BN638" s="44" t="s">
        <v>110</v>
      </c>
      <c r="BO638" s="45" t="s">
        <v>116</v>
      </c>
      <c r="BP638" s="45" t="s">
        <v>112</v>
      </c>
      <c r="BQ638" s="45" t="s">
        <v>121</v>
      </c>
      <c r="BR638" s="45">
        <v>318</v>
      </c>
      <c r="BS638" s="45">
        <v>6</v>
      </c>
      <c r="BT638" s="45">
        <v>73</v>
      </c>
      <c r="BU638" s="45">
        <v>1</v>
      </c>
      <c r="BV638" s="45">
        <v>1</v>
      </c>
      <c r="BW638" s="45">
        <v>1</v>
      </c>
      <c r="BX638" s="104">
        <v>70</v>
      </c>
      <c r="BY638" s="99">
        <f t="shared" si="6930"/>
        <v>18</v>
      </c>
      <c r="BZ638" s="62"/>
      <c r="CA638" s="58">
        <f t="shared" ref="CA638:CA639" si="6971">SUM(BZ638)*BU638</f>
        <v>0</v>
      </c>
      <c r="CB638" s="62"/>
      <c r="CC638" s="58">
        <f t="shared" si="6957"/>
        <v>0</v>
      </c>
      <c r="CD638" s="62">
        <v>0</v>
      </c>
      <c r="CE638" s="58">
        <f t="shared" ref="CE638:CE639" si="6972">SUM(CD638)*BV638</f>
        <v>0</v>
      </c>
      <c r="CF638" s="62">
        <v>18</v>
      </c>
      <c r="CG638" s="58">
        <f t="shared" si="6959"/>
        <v>18</v>
      </c>
      <c r="CH638" s="63"/>
      <c r="CI638" s="52"/>
      <c r="CJ638" s="52"/>
      <c r="CK638" s="52"/>
      <c r="CL638" s="63"/>
      <c r="CM638" s="52"/>
      <c r="CN638" s="63"/>
      <c r="CO638" s="52"/>
      <c r="CP638" s="63"/>
      <c r="CQ638" s="108"/>
      <c r="CR638" s="63"/>
      <c r="CS638" s="52"/>
      <c r="CT638" s="63"/>
      <c r="CU638" s="52"/>
      <c r="CV638" s="63"/>
      <c r="CW638" s="52"/>
      <c r="CX638" s="63"/>
      <c r="CY638" s="52"/>
      <c r="CZ638" s="63"/>
      <c r="DA638" s="52"/>
      <c r="DB638" s="63"/>
      <c r="DC638" s="52"/>
      <c r="DD638" s="63"/>
      <c r="DE638" s="52"/>
      <c r="DF638" s="63"/>
      <c r="DG638" s="52"/>
      <c r="DH638" s="63"/>
      <c r="DI638" s="52"/>
      <c r="DJ638" s="63"/>
      <c r="DK638" s="52"/>
      <c r="DL638" s="63"/>
      <c r="DM638" s="52"/>
      <c r="DN638" s="63"/>
      <c r="DO638" s="52"/>
      <c r="DP638" s="63"/>
      <c r="DQ638" s="52"/>
      <c r="DR638" s="52"/>
      <c r="DS638" s="52">
        <f t="shared" si="6856"/>
        <v>18</v>
      </c>
      <c r="DT638" s="52">
        <f t="shared" si="6857"/>
        <v>18</v>
      </c>
      <c r="DU638" s="31"/>
      <c r="DV638" s="31"/>
      <c r="DW638" s="31"/>
      <c r="DX638" s="31"/>
      <c r="DY638" s="31"/>
      <c r="DZ638" s="95"/>
      <c r="EA638" s="95"/>
      <c r="EB638" s="31"/>
      <c r="EC638" s="31"/>
      <c r="ED638" s="31"/>
      <c r="EE638" s="31"/>
      <c r="EF638" s="31"/>
      <c r="EG638" s="31"/>
      <c r="EH638" s="31"/>
      <c r="EI638" s="31"/>
      <c r="EJ638" s="31">
        <f t="shared" si="6858"/>
        <v>114</v>
      </c>
      <c r="EK638" s="31">
        <f t="shared" si="6859"/>
        <v>24</v>
      </c>
      <c r="EL638" s="31">
        <f t="shared" si="6860"/>
        <v>0</v>
      </c>
      <c r="EM638" s="30">
        <f t="shared" si="6861"/>
        <v>0</v>
      </c>
      <c r="EN638" s="31">
        <f t="shared" si="6862"/>
        <v>0</v>
      </c>
      <c r="EO638" s="31">
        <f t="shared" si="6863"/>
        <v>0</v>
      </c>
      <c r="EP638" s="31">
        <f t="shared" si="6864"/>
        <v>0</v>
      </c>
      <c r="EQ638" s="31">
        <f t="shared" si="6865"/>
        <v>0</v>
      </c>
      <c r="ER638" s="31">
        <f t="shared" si="6866"/>
        <v>24</v>
      </c>
      <c r="ES638" s="31">
        <f t="shared" si="6867"/>
        <v>24</v>
      </c>
      <c r="ET638" s="31">
        <f t="shared" si="6868"/>
        <v>0</v>
      </c>
      <c r="EU638" s="31">
        <f t="shared" si="6869"/>
        <v>0</v>
      </c>
      <c r="EV638" s="31">
        <f t="shared" si="6870"/>
        <v>0</v>
      </c>
      <c r="EW638" s="30">
        <f t="shared" si="6871"/>
        <v>0</v>
      </c>
      <c r="EX638" s="31">
        <f t="shared" si="6872"/>
        <v>0</v>
      </c>
      <c r="EY638" s="31">
        <f t="shared" si="6873"/>
        <v>0</v>
      </c>
      <c r="EZ638" s="31">
        <f t="shared" si="6874"/>
        <v>0</v>
      </c>
      <c r="FA638" s="31">
        <f t="shared" si="6875"/>
        <v>0</v>
      </c>
      <c r="FB638" s="31">
        <f t="shared" si="6876"/>
        <v>0</v>
      </c>
      <c r="FC638" s="31">
        <f t="shared" si="6877"/>
        <v>0</v>
      </c>
      <c r="FD638" s="31">
        <f t="shared" si="6878"/>
        <v>0</v>
      </c>
      <c r="FE638" s="31">
        <f t="shared" si="6879"/>
        <v>0</v>
      </c>
      <c r="FF638" s="31">
        <f t="shared" si="6880"/>
        <v>0</v>
      </c>
      <c r="FG638" s="30">
        <f t="shared" si="6881"/>
        <v>0</v>
      </c>
      <c r="FH638" s="31">
        <f t="shared" si="6882"/>
        <v>0</v>
      </c>
      <c r="FI638" s="31">
        <f t="shared" si="6883"/>
        <v>0</v>
      </c>
      <c r="FJ638" s="31">
        <f t="shared" si="6884"/>
        <v>0</v>
      </c>
      <c r="FK638" s="31">
        <f t="shared" si="6885"/>
        <v>0</v>
      </c>
      <c r="FL638" s="31">
        <f t="shared" si="6886"/>
        <v>0</v>
      </c>
      <c r="FM638" s="31">
        <f t="shared" si="6887"/>
        <v>0</v>
      </c>
      <c r="FN638" s="31">
        <f t="shared" si="6888"/>
        <v>0</v>
      </c>
      <c r="FO638" s="31">
        <f t="shared" si="6889"/>
        <v>0</v>
      </c>
      <c r="FP638" s="31">
        <f t="shared" si="6890"/>
        <v>0</v>
      </c>
      <c r="FQ638" s="31">
        <f t="shared" si="6891"/>
        <v>0</v>
      </c>
      <c r="FR638" s="31"/>
      <c r="FS638" s="31">
        <f t="shared" si="6892"/>
        <v>0</v>
      </c>
      <c r="FT638" s="31">
        <f t="shared" si="6893"/>
        <v>0</v>
      </c>
      <c r="FU638" s="31">
        <f t="shared" si="6894"/>
        <v>0</v>
      </c>
      <c r="FV638" s="31">
        <f t="shared" si="6895"/>
        <v>0</v>
      </c>
      <c r="FW638" s="31">
        <f t="shared" si="6896"/>
        <v>0</v>
      </c>
      <c r="FX638" s="31">
        <f t="shared" si="6897"/>
        <v>0</v>
      </c>
      <c r="FY638" s="31">
        <f t="shared" si="6898"/>
        <v>0</v>
      </c>
      <c r="FZ638" s="31">
        <f t="shared" si="6899"/>
        <v>0</v>
      </c>
      <c r="GA638" s="31">
        <f t="shared" si="6900"/>
        <v>0</v>
      </c>
      <c r="GB638" s="31">
        <f t="shared" si="6901"/>
        <v>0</v>
      </c>
      <c r="GC638" s="31">
        <f t="shared" si="6902"/>
        <v>0</v>
      </c>
      <c r="GD638" s="31">
        <f t="shared" si="6903"/>
        <v>0</v>
      </c>
      <c r="GE638" s="97">
        <f t="shared" si="6904"/>
        <v>24</v>
      </c>
      <c r="GF638" s="98">
        <f t="shared" si="6905"/>
        <v>24</v>
      </c>
      <c r="GG638" s="31"/>
      <c r="GH638" s="31"/>
      <c r="GI638" s="31"/>
      <c r="GJ638" s="31"/>
      <c r="GL638" s="7"/>
      <c r="GM638" s="7"/>
      <c r="GN638" s="11"/>
      <c r="GO638" s="37"/>
      <c r="GP638" s="42"/>
    </row>
    <row r="639" spans="1:200" s="2" customFormat="1" ht="24.95" hidden="1" customHeight="1">
      <c r="A639" s="31"/>
      <c r="B639" s="44" t="s">
        <v>110</v>
      </c>
      <c r="C639" s="45" t="s">
        <v>116</v>
      </c>
      <c r="D639" s="45" t="s">
        <v>112</v>
      </c>
      <c r="E639" s="45" t="s">
        <v>117</v>
      </c>
      <c r="F639" s="45">
        <v>209</v>
      </c>
      <c r="G639" s="45">
        <v>3</v>
      </c>
      <c r="H639" s="45">
        <f>60+40</f>
        <v>100</v>
      </c>
      <c r="I639" s="45">
        <v>1</v>
      </c>
      <c r="J639" s="45">
        <v>1</v>
      </c>
      <c r="K639" s="45">
        <v>1</v>
      </c>
      <c r="L639" s="44">
        <v>38</v>
      </c>
      <c r="M639" s="99">
        <f t="shared" ref="M639:M640" si="6973">SUM(N639+P639+R639+T639+V639)</f>
        <v>6</v>
      </c>
      <c r="N639" s="62"/>
      <c r="O639" s="58">
        <f t="shared" si="6969"/>
        <v>0</v>
      </c>
      <c r="P639" s="62"/>
      <c r="Q639" s="58">
        <f t="shared" ref="Q639:Q640" si="6974">J639*P639</f>
        <v>0</v>
      </c>
      <c r="R639" s="62">
        <v>0</v>
      </c>
      <c r="S639" s="58">
        <f t="shared" si="6970"/>
        <v>0</v>
      </c>
      <c r="T639" s="62">
        <v>6</v>
      </c>
      <c r="U639" s="58">
        <f t="shared" si="6968"/>
        <v>6</v>
      </c>
      <c r="V639" s="63"/>
      <c r="W639" s="52"/>
      <c r="X639" s="52"/>
      <c r="Y639" s="52"/>
      <c r="Z639" s="63"/>
      <c r="AA639" s="52"/>
      <c r="AB639" s="63"/>
      <c r="AC639" s="52"/>
      <c r="AD639" s="63"/>
      <c r="AE639" s="108"/>
      <c r="AF639" s="63"/>
      <c r="AG639" s="52"/>
      <c r="AH639" s="63"/>
      <c r="AI639" s="52"/>
      <c r="AJ639" s="63"/>
      <c r="AK639" s="52"/>
      <c r="AL639" s="63"/>
      <c r="AM639" s="52"/>
      <c r="AN639" s="63"/>
      <c r="AO639" s="52"/>
      <c r="AP639" s="63"/>
      <c r="AQ639" s="52"/>
      <c r="AR639" s="63"/>
      <c r="AS639" s="52"/>
      <c r="AT639" s="63"/>
      <c r="AU639" s="52"/>
      <c r="AV639" s="63"/>
      <c r="AW639" s="52"/>
      <c r="AX639" s="63"/>
      <c r="AY639" s="52"/>
      <c r="AZ639" s="63"/>
      <c r="BA639" s="52"/>
      <c r="BB639" s="63"/>
      <c r="BC639" s="52"/>
      <c r="BD639" s="63"/>
      <c r="BE639" s="52"/>
      <c r="BF639" s="52"/>
      <c r="BG639" s="52">
        <f t="shared" si="6839"/>
        <v>6</v>
      </c>
      <c r="BH639" s="52">
        <f t="shared" si="6840"/>
        <v>6</v>
      </c>
      <c r="BI639" s="31"/>
      <c r="BJ639" s="31"/>
      <c r="BK639" s="31"/>
      <c r="BL639" s="31"/>
      <c r="BM639" s="31"/>
      <c r="BN639" s="44" t="s">
        <v>110</v>
      </c>
      <c r="BO639" s="45" t="s">
        <v>116</v>
      </c>
      <c r="BP639" s="45" t="s">
        <v>112</v>
      </c>
      <c r="BQ639" s="45" t="s">
        <v>121</v>
      </c>
      <c r="BR639" s="45">
        <v>314</v>
      </c>
      <c r="BS639" s="45">
        <v>6</v>
      </c>
      <c r="BT639" s="45">
        <v>73</v>
      </c>
      <c r="BU639" s="45">
        <v>1</v>
      </c>
      <c r="BV639" s="45">
        <v>1</v>
      </c>
      <c r="BW639" s="45">
        <v>1</v>
      </c>
      <c r="BX639" s="104">
        <v>70</v>
      </c>
      <c r="BY639" s="99">
        <f t="shared" si="6930"/>
        <v>12</v>
      </c>
      <c r="BZ639" s="62"/>
      <c r="CA639" s="58">
        <f t="shared" si="6971"/>
        <v>0</v>
      </c>
      <c r="CB639" s="62"/>
      <c r="CC639" s="58">
        <f t="shared" si="6957"/>
        <v>0</v>
      </c>
      <c r="CD639" s="62">
        <v>0</v>
      </c>
      <c r="CE639" s="58">
        <f t="shared" si="6972"/>
        <v>0</v>
      </c>
      <c r="CF639" s="62">
        <v>12</v>
      </c>
      <c r="CG639" s="58">
        <f t="shared" si="6959"/>
        <v>12</v>
      </c>
      <c r="CH639" s="63"/>
      <c r="CI639" s="52"/>
      <c r="CJ639" s="52"/>
      <c r="CK639" s="52"/>
      <c r="CL639" s="63"/>
      <c r="CM639" s="52"/>
      <c r="CN639" s="63"/>
      <c r="CO639" s="52"/>
      <c r="CP639" s="63"/>
      <c r="CQ639" s="108"/>
      <c r="CR639" s="63"/>
      <c r="CS639" s="52"/>
      <c r="CT639" s="63"/>
      <c r="CU639" s="52"/>
      <c r="CV639" s="63"/>
      <c r="CW639" s="52"/>
      <c r="CX639" s="63"/>
      <c r="CY639" s="52"/>
      <c r="CZ639" s="63"/>
      <c r="DA639" s="52"/>
      <c r="DB639" s="63"/>
      <c r="DC639" s="52"/>
      <c r="DD639" s="63"/>
      <c r="DE639" s="52"/>
      <c r="DF639" s="63"/>
      <c r="DG639" s="52"/>
      <c r="DH639" s="63"/>
      <c r="DI639" s="52"/>
      <c r="DJ639" s="63"/>
      <c r="DK639" s="52"/>
      <c r="DL639" s="63"/>
      <c r="DM639" s="52"/>
      <c r="DN639" s="63"/>
      <c r="DO639" s="52"/>
      <c r="DP639" s="63"/>
      <c r="DQ639" s="52"/>
      <c r="DR639" s="52"/>
      <c r="DS639" s="52">
        <f t="shared" si="6856"/>
        <v>12</v>
      </c>
      <c r="DT639" s="52">
        <f t="shared" si="6857"/>
        <v>12</v>
      </c>
      <c r="DU639" s="31"/>
      <c r="DV639" s="31"/>
      <c r="DW639" s="31"/>
      <c r="DX639" s="31"/>
      <c r="DY639" s="31"/>
      <c r="DZ639" s="95"/>
      <c r="EA639" s="95"/>
      <c r="EB639" s="31"/>
      <c r="EC639" s="31"/>
      <c r="ED639" s="31"/>
      <c r="EE639" s="31"/>
      <c r="EF639" s="31"/>
      <c r="EG639" s="31"/>
      <c r="EH639" s="31"/>
      <c r="EI639" s="31"/>
      <c r="EJ639" s="31">
        <f t="shared" si="6858"/>
        <v>108</v>
      </c>
      <c r="EK639" s="31">
        <f t="shared" si="6859"/>
        <v>18</v>
      </c>
      <c r="EL639" s="31">
        <f t="shared" si="6860"/>
        <v>0</v>
      </c>
      <c r="EM639" s="30">
        <f t="shared" si="6861"/>
        <v>0</v>
      </c>
      <c r="EN639" s="31">
        <f t="shared" si="6862"/>
        <v>0</v>
      </c>
      <c r="EO639" s="31">
        <f t="shared" si="6863"/>
        <v>0</v>
      </c>
      <c r="EP639" s="31">
        <f t="shared" si="6864"/>
        <v>0</v>
      </c>
      <c r="EQ639" s="31">
        <f t="shared" si="6865"/>
        <v>0</v>
      </c>
      <c r="ER639" s="31">
        <f t="shared" si="6866"/>
        <v>18</v>
      </c>
      <c r="ES639" s="31">
        <f t="shared" si="6867"/>
        <v>18</v>
      </c>
      <c r="ET639" s="31">
        <f t="shared" si="6868"/>
        <v>0</v>
      </c>
      <c r="EU639" s="31">
        <f t="shared" si="6869"/>
        <v>0</v>
      </c>
      <c r="EV639" s="31">
        <f t="shared" si="6870"/>
        <v>0</v>
      </c>
      <c r="EW639" s="30">
        <f t="shared" si="6871"/>
        <v>0</v>
      </c>
      <c r="EX639" s="31">
        <f t="shared" si="6872"/>
        <v>0</v>
      </c>
      <c r="EY639" s="31">
        <f t="shared" si="6873"/>
        <v>0</v>
      </c>
      <c r="EZ639" s="31">
        <f t="shared" si="6874"/>
        <v>0</v>
      </c>
      <c r="FA639" s="31">
        <f t="shared" si="6875"/>
        <v>0</v>
      </c>
      <c r="FB639" s="31">
        <f t="shared" si="6876"/>
        <v>0</v>
      </c>
      <c r="FC639" s="31">
        <f t="shared" si="6877"/>
        <v>0</v>
      </c>
      <c r="FD639" s="31">
        <f t="shared" si="6878"/>
        <v>0</v>
      </c>
      <c r="FE639" s="31">
        <f t="shared" si="6879"/>
        <v>0</v>
      </c>
      <c r="FF639" s="31">
        <f t="shared" si="6880"/>
        <v>0</v>
      </c>
      <c r="FG639" s="30">
        <f t="shared" si="6881"/>
        <v>0</v>
      </c>
      <c r="FH639" s="31">
        <f t="shared" si="6882"/>
        <v>0</v>
      </c>
      <c r="FI639" s="31">
        <f t="shared" si="6883"/>
        <v>0</v>
      </c>
      <c r="FJ639" s="31">
        <f t="shared" si="6884"/>
        <v>0</v>
      </c>
      <c r="FK639" s="31">
        <f t="shared" si="6885"/>
        <v>0</v>
      </c>
      <c r="FL639" s="31">
        <f t="shared" si="6886"/>
        <v>0</v>
      </c>
      <c r="FM639" s="31">
        <f t="shared" si="6887"/>
        <v>0</v>
      </c>
      <c r="FN639" s="31">
        <f t="shared" si="6888"/>
        <v>0</v>
      </c>
      <c r="FO639" s="31">
        <f t="shared" si="6889"/>
        <v>0</v>
      </c>
      <c r="FP639" s="31">
        <f t="shared" si="6890"/>
        <v>0</v>
      </c>
      <c r="FQ639" s="31">
        <f t="shared" si="6891"/>
        <v>0</v>
      </c>
      <c r="FR639" s="31"/>
      <c r="FS639" s="31">
        <f t="shared" si="6892"/>
        <v>0</v>
      </c>
      <c r="FT639" s="31">
        <f t="shared" si="6893"/>
        <v>0</v>
      </c>
      <c r="FU639" s="31">
        <f t="shared" si="6894"/>
        <v>0</v>
      </c>
      <c r="FV639" s="31">
        <f t="shared" si="6895"/>
        <v>0</v>
      </c>
      <c r="FW639" s="31">
        <f t="shared" si="6896"/>
        <v>0</v>
      </c>
      <c r="FX639" s="31">
        <f t="shared" si="6897"/>
        <v>0</v>
      </c>
      <c r="FY639" s="31">
        <f t="shared" si="6898"/>
        <v>0</v>
      </c>
      <c r="FZ639" s="31">
        <f t="shared" si="6899"/>
        <v>0</v>
      </c>
      <c r="GA639" s="31">
        <f t="shared" si="6900"/>
        <v>0</v>
      </c>
      <c r="GB639" s="31">
        <f t="shared" si="6901"/>
        <v>0</v>
      </c>
      <c r="GC639" s="31">
        <f t="shared" si="6902"/>
        <v>0</v>
      </c>
      <c r="GD639" s="31">
        <f t="shared" si="6903"/>
        <v>0</v>
      </c>
      <c r="GE639" s="97">
        <f t="shared" si="6904"/>
        <v>18</v>
      </c>
      <c r="GF639" s="98">
        <f t="shared" si="6905"/>
        <v>18</v>
      </c>
      <c r="GG639" s="31"/>
      <c r="GH639" s="31"/>
      <c r="GI639" s="31"/>
      <c r="GJ639" s="31"/>
      <c r="GL639" s="7"/>
      <c r="GM639" s="7"/>
      <c r="GN639" s="11"/>
      <c r="GO639" s="33"/>
      <c r="GP639" s="40"/>
    </row>
    <row r="640" spans="1:200" s="2" customFormat="1" ht="24.95" hidden="1" customHeight="1">
      <c r="A640" s="31"/>
      <c r="B640" s="44" t="s">
        <v>110</v>
      </c>
      <c r="C640" s="45" t="s">
        <v>116</v>
      </c>
      <c r="D640" s="45" t="s">
        <v>112</v>
      </c>
      <c r="E640" s="45" t="s">
        <v>121</v>
      </c>
      <c r="F640" s="45">
        <v>113</v>
      </c>
      <c r="G640" s="45">
        <v>1</v>
      </c>
      <c r="H640" s="45">
        <v>116</v>
      </c>
      <c r="I640" s="45">
        <v>1</v>
      </c>
      <c r="J640" s="45">
        <v>1</v>
      </c>
      <c r="K640" s="45">
        <v>1</v>
      </c>
      <c r="L640" s="44">
        <v>18</v>
      </c>
      <c r="M640" s="99">
        <f t="shared" si="6973"/>
        <v>18</v>
      </c>
      <c r="N640" s="62"/>
      <c r="O640" s="58">
        <f t="shared" si="6969"/>
        <v>0</v>
      </c>
      <c r="P640" s="62"/>
      <c r="Q640" s="58">
        <f t="shared" si="6974"/>
        <v>0</v>
      </c>
      <c r="R640" s="62"/>
      <c r="S640" s="58">
        <f t="shared" ref="S640" si="6975">SUM(R640)*J640</f>
        <v>0</v>
      </c>
      <c r="T640" s="62">
        <v>18</v>
      </c>
      <c r="U640" s="58">
        <f t="shared" si="6968"/>
        <v>18</v>
      </c>
      <c r="V640" s="62"/>
      <c r="W640" s="58">
        <f t="shared" ref="W640" si="6976">SUM(V640)*J640*5</f>
        <v>0</v>
      </c>
      <c r="X640" s="51">
        <f t="shared" ref="X640" si="6977">SUM(K640*AX640*2+K640*AZ640*2)</f>
        <v>0</v>
      </c>
      <c r="Y640" s="51">
        <v>2</v>
      </c>
      <c r="Z640" s="62"/>
      <c r="AA640" s="58"/>
      <c r="AB640" s="62"/>
      <c r="AC640" s="51">
        <f t="shared" ref="AC640" si="6978">SUM(AB640)*3*H640/5</f>
        <v>0</v>
      </c>
      <c r="AD640" s="62"/>
      <c r="AE640" s="100">
        <f t="shared" ref="AE640" si="6979">SUM(AD640*H640*(30+4))</f>
        <v>0</v>
      </c>
      <c r="AF640" s="62"/>
      <c r="AG640" s="52">
        <f t="shared" ref="AG640" si="6980">SUM(AF640*H640*3)</f>
        <v>0</v>
      </c>
      <c r="AH640" s="62"/>
      <c r="AI640" s="51">
        <f t="shared" ref="AI640" si="6981">SUM(AH640*H640/3)</f>
        <v>0</v>
      </c>
      <c r="AJ640" s="62"/>
      <c r="AK640" s="51">
        <f t="shared" ref="AK640" si="6982">SUM(AJ640*H640*2/3)</f>
        <v>0</v>
      </c>
      <c r="AL640" s="62"/>
      <c r="AM640" s="58">
        <f t="shared" ref="AM640" si="6983">SUM(AL640*H640)</f>
        <v>0</v>
      </c>
      <c r="AN640" s="62"/>
      <c r="AO640" s="58">
        <f t="shared" ref="AO640" si="6984">SUM(AN640*J640)</f>
        <v>0</v>
      </c>
      <c r="AP640" s="62"/>
      <c r="AQ640" s="51">
        <f t="shared" ref="AQ640" si="6985">SUM(AP640*H640*2)</f>
        <v>0</v>
      </c>
      <c r="AR640" s="62">
        <v>1</v>
      </c>
      <c r="AS640" s="51">
        <f t="shared" ref="AS640" si="6986">AR640*K640*6</f>
        <v>6</v>
      </c>
      <c r="AT640" s="62"/>
      <c r="AU640" s="51">
        <f t="shared" ref="AU640" si="6987">AT640*H640/3</f>
        <v>0</v>
      </c>
      <c r="AV640" s="62"/>
      <c r="AW640" s="52">
        <f t="shared" ref="AW640" si="6988">SUM(AV640*H640/3)</f>
        <v>0</v>
      </c>
      <c r="AX640" s="63"/>
      <c r="AY640" s="52"/>
      <c r="AZ640" s="63"/>
      <c r="BA640" s="52"/>
      <c r="BB640" s="63"/>
      <c r="BC640" s="52"/>
      <c r="BD640" s="63"/>
      <c r="BE640" s="52"/>
      <c r="BF640" s="52"/>
      <c r="BG640" s="52">
        <f t="shared" ref="BG640" si="6989">SUM(AO640+BE640+BC640+BA640+AY640+AW640+AS640+AQ640+AK640+AM640+AI640+AG640+AE640+AC640+AA640+Y640+X640+W640+U640+Q640+O640+S640+AU640)</f>
        <v>26</v>
      </c>
      <c r="BH640" s="52">
        <f t="shared" ref="BH640" si="6990">SUM(O640+Q640+U640+W640+X640+AS640+AW640+AY640+BA640+BC640+S640+AQ640)</f>
        <v>24</v>
      </c>
      <c r="BI640" s="31"/>
      <c r="BJ640" s="31"/>
      <c r="BK640" s="31"/>
      <c r="BL640" s="31"/>
      <c r="BM640" s="31"/>
      <c r="BN640" s="44" t="s">
        <v>110</v>
      </c>
      <c r="BO640" s="45" t="s">
        <v>116</v>
      </c>
      <c r="BP640" s="45" t="s">
        <v>112</v>
      </c>
      <c r="BQ640" s="45" t="s">
        <v>121</v>
      </c>
      <c r="BR640" s="45">
        <v>110</v>
      </c>
      <c r="BS640" s="45">
        <v>2</v>
      </c>
      <c r="BT640" s="45">
        <v>80</v>
      </c>
      <c r="BU640" s="45">
        <v>1</v>
      </c>
      <c r="BV640" s="45">
        <v>1</v>
      </c>
      <c r="BW640" s="45">
        <v>1</v>
      </c>
      <c r="BX640" s="44">
        <v>68</v>
      </c>
      <c r="BY640" s="99">
        <f t="shared" ref="BY640" si="6991">SUM(BZ640+CB640+CD640+CF640+CH640)</f>
        <v>68</v>
      </c>
      <c r="BZ640" s="62"/>
      <c r="CA640" s="58">
        <f t="shared" ref="CA640" si="6992">SUM(BZ640)*BU640</f>
        <v>0</v>
      </c>
      <c r="CB640" s="62"/>
      <c r="CC640" s="58">
        <f t="shared" si="6957"/>
        <v>0</v>
      </c>
      <c r="CD640" s="62"/>
      <c r="CE640" s="58">
        <f t="shared" ref="CE640" si="6993">SUM(CD640)*BV640</f>
        <v>0</v>
      </c>
      <c r="CF640" s="62">
        <v>68</v>
      </c>
      <c r="CG640" s="58">
        <f t="shared" si="6959"/>
        <v>68</v>
      </c>
      <c r="CH640" s="62"/>
      <c r="CI640" s="58">
        <f t="shared" ref="CI640" si="6994">SUM(CH640)*BV640*5</f>
        <v>0</v>
      </c>
      <c r="CJ640" s="51">
        <v>2</v>
      </c>
      <c r="CK640" s="51">
        <v>2</v>
      </c>
      <c r="CL640" s="62"/>
      <c r="CM640" s="58"/>
      <c r="CN640" s="62"/>
      <c r="CO640" s="51">
        <f t="shared" ref="CO640" si="6995">SUM(CN640)*3*BT640/5</f>
        <v>0</v>
      </c>
      <c r="CP640" s="62"/>
      <c r="CQ640" s="100">
        <f t="shared" ref="CQ640" si="6996">SUM(CP640*BT640*(30+4))</f>
        <v>0</v>
      </c>
      <c r="CR640" s="62"/>
      <c r="CS640" s="52">
        <f t="shared" ref="CS640" si="6997">SUM(CR640*BT640*3)</f>
        <v>0</v>
      </c>
      <c r="CT640" s="62"/>
      <c r="CU640" s="51">
        <f t="shared" ref="CU640" si="6998">SUM(CT640*BT640/3)</f>
        <v>0</v>
      </c>
      <c r="CV640" s="62"/>
      <c r="CW640" s="51">
        <f>SUM(CV640*BT640*2/3)</f>
        <v>0</v>
      </c>
      <c r="CX640" s="62"/>
      <c r="CY640" s="58">
        <f>SUM(CX640*BT640)</f>
        <v>0</v>
      </c>
      <c r="CZ640" s="62"/>
      <c r="DA640" s="58">
        <f>SUM(CZ640*BV640)</f>
        <v>0</v>
      </c>
      <c r="DB640" s="62"/>
      <c r="DC640" s="51">
        <f t="shared" ref="DC640" si="6999">SUM(DB640*BT640*2)</f>
        <v>0</v>
      </c>
      <c r="DD640" s="62"/>
      <c r="DE640" s="51"/>
      <c r="DF640" s="63"/>
      <c r="DG640" s="52"/>
      <c r="DH640" s="63"/>
      <c r="DI640" s="52"/>
      <c r="DJ640" s="63">
        <v>1</v>
      </c>
      <c r="DK640" s="52">
        <v>8</v>
      </c>
      <c r="DL640" s="63"/>
      <c r="DM640" s="52"/>
      <c r="DN640" s="63"/>
      <c r="DO640" s="52"/>
      <c r="DP640" s="63"/>
      <c r="DQ640" s="52"/>
      <c r="DR640" s="52"/>
      <c r="DS640" s="52">
        <f t="shared" si="6856"/>
        <v>80</v>
      </c>
      <c r="DT640" s="52">
        <f t="shared" si="6857"/>
        <v>78</v>
      </c>
      <c r="DU640" s="31"/>
      <c r="DV640" s="31"/>
      <c r="DW640" s="31"/>
      <c r="DX640" s="31"/>
      <c r="DY640" s="31"/>
      <c r="DZ640" s="95"/>
      <c r="EA640" s="95"/>
      <c r="EB640" s="31"/>
      <c r="EC640" s="31"/>
      <c r="ED640" s="31"/>
      <c r="EE640" s="31"/>
      <c r="EF640" s="31"/>
      <c r="EG640" s="31"/>
      <c r="EH640" s="31"/>
      <c r="EI640" s="31"/>
      <c r="EJ640" s="31">
        <f t="shared" si="6858"/>
        <v>86</v>
      </c>
      <c r="EK640" s="31">
        <f t="shared" si="6859"/>
        <v>86</v>
      </c>
      <c r="EL640" s="31">
        <f t="shared" si="6860"/>
        <v>0</v>
      </c>
      <c r="EM640" s="30">
        <f t="shared" si="6861"/>
        <v>0</v>
      </c>
      <c r="EN640" s="31">
        <f t="shared" si="6862"/>
        <v>0</v>
      </c>
      <c r="EO640" s="31">
        <f t="shared" si="6863"/>
        <v>0</v>
      </c>
      <c r="EP640" s="31">
        <f t="shared" si="6864"/>
        <v>0</v>
      </c>
      <c r="EQ640" s="31">
        <f t="shared" si="6865"/>
        <v>0</v>
      </c>
      <c r="ER640" s="31">
        <f t="shared" si="6866"/>
        <v>86</v>
      </c>
      <c r="ES640" s="31">
        <f t="shared" si="6867"/>
        <v>86</v>
      </c>
      <c r="ET640" s="31">
        <f t="shared" si="6868"/>
        <v>0</v>
      </c>
      <c r="EU640" s="31">
        <f t="shared" si="6869"/>
        <v>0</v>
      </c>
      <c r="EV640" s="31">
        <f t="shared" si="6870"/>
        <v>2</v>
      </c>
      <c r="EW640" s="30">
        <f t="shared" si="6871"/>
        <v>4</v>
      </c>
      <c r="EX640" s="31">
        <f t="shared" si="6872"/>
        <v>0</v>
      </c>
      <c r="EY640" s="31">
        <f t="shared" si="6873"/>
        <v>0</v>
      </c>
      <c r="EZ640" s="31">
        <f t="shared" si="6874"/>
        <v>0</v>
      </c>
      <c r="FA640" s="31">
        <f t="shared" si="6875"/>
        <v>0</v>
      </c>
      <c r="FB640" s="31">
        <f t="shared" si="6876"/>
        <v>0</v>
      </c>
      <c r="FC640" s="31">
        <f t="shared" si="6877"/>
        <v>0</v>
      </c>
      <c r="FD640" s="31">
        <f t="shared" si="6878"/>
        <v>0</v>
      </c>
      <c r="FE640" s="31">
        <f t="shared" si="6879"/>
        <v>0</v>
      </c>
      <c r="FF640" s="31">
        <f t="shared" si="6880"/>
        <v>0</v>
      </c>
      <c r="FG640" s="30">
        <f t="shared" si="6881"/>
        <v>0</v>
      </c>
      <c r="FH640" s="31">
        <f t="shared" si="6882"/>
        <v>0</v>
      </c>
      <c r="FI640" s="31">
        <f t="shared" si="6883"/>
        <v>0</v>
      </c>
      <c r="FJ640" s="31">
        <f t="shared" si="6884"/>
        <v>0</v>
      </c>
      <c r="FK640" s="31">
        <f t="shared" si="6885"/>
        <v>0</v>
      </c>
      <c r="FL640" s="31">
        <f t="shared" si="6886"/>
        <v>0</v>
      </c>
      <c r="FM640" s="31">
        <f t="shared" si="6887"/>
        <v>0</v>
      </c>
      <c r="FN640" s="31">
        <f t="shared" si="6888"/>
        <v>0</v>
      </c>
      <c r="FO640" s="31">
        <f t="shared" si="6889"/>
        <v>0</v>
      </c>
      <c r="FP640" s="31">
        <f t="shared" si="6890"/>
        <v>1</v>
      </c>
      <c r="FQ640" s="31">
        <f t="shared" si="6891"/>
        <v>6</v>
      </c>
      <c r="FR640" s="31"/>
      <c r="FS640" s="31">
        <f t="shared" si="6892"/>
        <v>0</v>
      </c>
      <c r="FT640" s="31">
        <f t="shared" si="6893"/>
        <v>0</v>
      </c>
      <c r="FU640" s="31">
        <f t="shared" si="6894"/>
        <v>0</v>
      </c>
      <c r="FV640" s="31">
        <f t="shared" si="6895"/>
        <v>1</v>
      </c>
      <c r="FW640" s="31">
        <f t="shared" si="6896"/>
        <v>8</v>
      </c>
      <c r="FX640" s="31">
        <f t="shared" si="6897"/>
        <v>0</v>
      </c>
      <c r="FY640" s="31">
        <f t="shared" si="6898"/>
        <v>0</v>
      </c>
      <c r="FZ640" s="31">
        <f t="shared" si="6899"/>
        <v>0</v>
      </c>
      <c r="GA640" s="31">
        <f t="shared" si="6900"/>
        <v>0</v>
      </c>
      <c r="GB640" s="31">
        <f t="shared" si="6901"/>
        <v>0</v>
      </c>
      <c r="GC640" s="31">
        <f t="shared" si="6902"/>
        <v>0</v>
      </c>
      <c r="GD640" s="31">
        <f t="shared" si="6903"/>
        <v>0</v>
      </c>
      <c r="GE640" s="97">
        <f t="shared" si="6904"/>
        <v>106</v>
      </c>
      <c r="GF640" s="98">
        <f t="shared" si="6905"/>
        <v>102</v>
      </c>
      <c r="GG640" s="31"/>
      <c r="GH640" s="31"/>
      <c r="GI640" s="31"/>
      <c r="GJ640" s="31"/>
      <c r="GL640" s="7"/>
      <c r="GM640" s="7"/>
      <c r="GN640" s="11"/>
      <c r="GO640" s="33"/>
      <c r="GP640" s="40"/>
    </row>
    <row r="641" spans="1:200" s="4" customFormat="1" ht="24.95" hidden="1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194">
        <f t="shared" ref="M641" si="7000">SUM(N641+P641+T641+V641+AR641*2)</f>
        <v>0</v>
      </c>
      <c r="N641" s="195"/>
      <c r="O641" s="196"/>
      <c r="P641" s="195"/>
      <c r="Q641" s="196"/>
      <c r="R641" s="195"/>
      <c r="S641" s="196"/>
      <c r="T641" s="195"/>
      <c r="U641" s="196"/>
      <c r="V641" s="197"/>
      <c r="W641" s="196"/>
      <c r="X641" s="196"/>
      <c r="Y641" s="196"/>
      <c r="Z641" s="197"/>
      <c r="AA641" s="196"/>
      <c r="AB641" s="197"/>
      <c r="AC641" s="196"/>
      <c r="AD641" s="197"/>
      <c r="AE641" s="198"/>
      <c r="AF641" s="197"/>
      <c r="AG641" s="196"/>
      <c r="AH641" s="197"/>
      <c r="AI641" s="196"/>
      <c r="AJ641" s="197"/>
      <c r="AK641" s="196"/>
      <c r="AL641" s="197"/>
      <c r="AM641" s="196"/>
      <c r="AN641" s="197"/>
      <c r="AO641" s="196"/>
      <c r="AP641" s="197"/>
      <c r="AQ641" s="196"/>
      <c r="AR641" s="197"/>
      <c r="AS641" s="196"/>
      <c r="AT641" s="197"/>
      <c r="AU641" s="196"/>
      <c r="AV641" s="197"/>
      <c r="AW641" s="196"/>
      <c r="AX641" s="197"/>
      <c r="AY641" s="196"/>
      <c r="AZ641" s="197"/>
      <c r="BA641" s="196"/>
      <c r="BB641" s="197"/>
      <c r="BC641" s="196"/>
      <c r="BD641" s="197"/>
      <c r="BE641" s="196"/>
      <c r="BF641" s="196"/>
      <c r="BG641" s="196">
        <f t="shared" si="6839"/>
        <v>0</v>
      </c>
      <c r="BH641" s="196">
        <f t="shared" si="6840"/>
        <v>0</v>
      </c>
      <c r="BI641" s="88"/>
      <c r="BJ641" s="88"/>
      <c r="BK641" s="88"/>
      <c r="BL641" s="88"/>
      <c r="BM641" s="88"/>
      <c r="BN641" s="88"/>
      <c r="BO641" s="88"/>
      <c r="BP641" s="88"/>
      <c r="BQ641" s="88"/>
      <c r="BR641" s="88"/>
      <c r="BS641" s="88"/>
      <c r="BT641" s="88"/>
      <c r="BU641" s="88"/>
      <c r="BV641" s="88"/>
      <c r="BW641" s="88"/>
      <c r="BX641" s="88"/>
      <c r="BY641" s="194">
        <f t="shared" ref="BY641" si="7001">SUM(BZ641+CB641+CF641+CH641+DD641*2)</f>
        <v>0</v>
      </c>
      <c r="BZ641" s="195"/>
      <c r="CA641" s="196"/>
      <c r="CB641" s="195"/>
      <c r="CC641" s="196"/>
      <c r="CD641" s="195"/>
      <c r="CE641" s="196"/>
      <c r="CF641" s="195"/>
      <c r="CG641" s="196"/>
      <c r="CH641" s="197"/>
      <c r="CI641" s="196"/>
      <c r="CJ641" s="196"/>
      <c r="CK641" s="196"/>
      <c r="CL641" s="197"/>
      <c r="CM641" s="196"/>
      <c r="CN641" s="197"/>
      <c r="CO641" s="196"/>
      <c r="CP641" s="197"/>
      <c r="CQ641" s="198"/>
      <c r="CR641" s="197"/>
      <c r="CS641" s="196"/>
      <c r="CT641" s="197"/>
      <c r="CU641" s="196"/>
      <c r="CV641" s="197"/>
      <c r="CW641" s="196"/>
      <c r="CX641" s="197"/>
      <c r="CY641" s="196"/>
      <c r="CZ641" s="197"/>
      <c r="DA641" s="196"/>
      <c r="DB641" s="197"/>
      <c r="DC641" s="196"/>
      <c r="DD641" s="197"/>
      <c r="DE641" s="196"/>
      <c r="DF641" s="197"/>
      <c r="DG641" s="196"/>
      <c r="DH641" s="197"/>
      <c r="DI641" s="196"/>
      <c r="DJ641" s="197"/>
      <c r="DK641" s="196"/>
      <c r="DL641" s="197"/>
      <c r="DM641" s="196"/>
      <c r="DN641" s="197"/>
      <c r="DO641" s="196"/>
      <c r="DP641" s="197"/>
      <c r="DQ641" s="196"/>
      <c r="DR641" s="196"/>
      <c r="DS641" s="196">
        <f t="shared" si="6856"/>
        <v>0</v>
      </c>
      <c r="DT641" s="196">
        <f t="shared" si="6857"/>
        <v>0</v>
      </c>
      <c r="DU641" s="88"/>
      <c r="DV641" s="88"/>
      <c r="DW641" s="88"/>
      <c r="DX641" s="88"/>
      <c r="DY641" s="88"/>
      <c r="DZ641" s="88"/>
      <c r="EA641" s="88"/>
      <c r="EB641" s="88"/>
      <c r="EC641" s="88"/>
      <c r="ED641" s="88"/>
      <c r="EE641" s="88"/>
      <c r="EF641" s="88"/>
      <c r="EG641" s="88"/>
      <c r="EH641" s="88"/>
      <c r="EI641" s="88"/>
      <c r="EJ641" s="88">
        <f t="shared" si="6858"/>
        <v>0</v>
      </c>
      <c r="EK641" s="88">
        <f t="shared" si="6859"/>
        <v>0</v>
      </c>
      <c r="EL641" s="88">
        <f t="shared" si="6860"/>
        <v>0</v>
      </c>
      <c r="EM641" s="199">
        <f t="shared" si="6861"/>
        <v>0</v>
      </c>
      <c r="EN641" s="88">
        <f t="shared" si="6862"/>
        <v>0</v>
      </c>
      <c r="EO641" s="88">
        <f t="shared" si="6863"/>
        <v>0</v>
      </c>
      <c r="EP641" s="88">
        <f t="shared" si="6864"/>
        <v>0</v>
      </c>
      <c r="EQ641" s="88">
        <f t="shared" si="6865"/>
        <v>0</v>
      </c>
      <c r="ER641" s="88">
        <f t="shared" si="6866"/>
        <v>0</v>
      </c>
      <c r="ES641" s="88">
        <f t="shared" si="6867"/>
        <v>0</v>
      </c>
      <c r="ET641" s="88">
        <f t="shared" si="6868"/>
        <v>0</v>
      </c>
      <c r="EU641" s="88">
        <f t="shared" si="6869"/>
        <v>0</v>
      </c>
      <c r="EV641" s="88">
        <f t="shared" si="6870"/>
        <v>0</v>
      </c>
      <c r="EW641" s="199">
        <f t="shared" si="6871"/>
        <v>0</v>
      </c>
      <c r="EX641" s="88">
        <f t="shared" si="6872"/>
        <v>0</v>
      </c>
      <c r="EY641" s="88">
        <f t="shared" si="6873"/>
        <v>0</v>
      </c>
      <c r="EZ641" s="88">
        <f t="shared" si="6874"/>
        <v>0</v>
      </c>
      <c r="FA641" s="88">
        <f t="shared" si="6875"/>
        <v>0</v>
      </c>
      <c r="FB641" s="88">
        <f t="shared" si="6876"/>
        <v>0</v>
      </c>
      <c r="FC641" s="88">
        <f t="shared" si="6877"/>
        <v>0</v>
      </c>
      <c r="FD641" s="88">
        <f t="shared" si="6878"/>
        <v>0</v>
      </c>
      <c r="FE641" s="88">
        <f t="shared" si="6879"/>
        <v>0</v>
      </c>
      <c r="FF641" s="88">
        <f t="shared" si="6880"/>
        <v>0</v>
      </c>
      <c r="FG641" s="199">
        <f t="shared" si="6881"/>
        <v>0</v>
      </c>
      <c r="FH641" s="88">
        <f t="shared" si="6882"/>
        <v>0</v>
      </c>
      <c r="FI641" s="88">
        <f t="shared" si="6883"/>
        <v>0</v>
      </c>
      <c r="FJ641" s="88">
        <f t="shared" si="6884"/>
        <v>0</v>
      </c>
      <c r="FK641" s="88">
        <f t="shared" si="6885"/>
        <v>0</v>
      </c>
      <c r="FL641" s="88">
        <f t="shared" si="6886"/>
        <v>0</v>
      </c>
      <c r="FM641" s="88">
        <f t="shared" si="6887"/>
        <v>0</v>
      </c>
      <c r="FN641" s="88">
        <f t="shared" si="6888"/>
        <v>0</v>
      </c>
      <c r="FO641" s="88">
        <f t="shared" si="6889"/>
        <v>0</v>
      </c>
      <c r="FP641" s="88">
        <f t="shared" si="6890"/>
        <v>0</v>
      </c>
      <c r="FQ641" s="88">
        <f t="shared" si="6891"/>
        <v>0</v>
      </c>
      <c r="FR641" s="88"/>
      <c r="FS641" s="88">
        <f t="shared" si="6892"/>
        <v>0</v>
      </c>
      <c r="FT641" s="88">
        <f t="shared" si="6893"/>
        <v>0</v>
      </c>
      <c r="FU641" s="88">
        <f t="shared" si="6894"/>
        <v>0</v>
      </c>
      <c r="FV641" s="88">
        <f t="shared" si="6895"/>
        <v>0</v>
      </c>
      <c r="FW641" s="88">
        <f t="shared" si="6896"/>
        <v>0</v>
      </c>
      <c r="FX641" s="88">
        <f t="shared" si="6897"/>
        <v>0</v>
      </c>
      <c r="FY641" s="88">
        <f t="shared" si="6898"/>
        <v>0</v>
      </c>
      <c r="FZ641" s="88">
        <f t="shared" si="6899"/>
        <v>0</v>
      </c>
      <c r="GA641" s="88">
        <f t="shared" si="6900"/>
        <v>0</v>
      </c>
      <c r="GB641" s="88">
        <f t="shared" si="6901"/>
        <v>0</v>
      </c>
      <c r="GC641" s="88">
        <f t="shared" si="6902"/>
        <v>0</v>
      </c>
      <c r="GD641" s="88">
        <f t="shared" si="6903"/>
        <v>0</v>
      </c>
      <c r="GE641" s="200">
        <f t="shared" si="6904"/>
        <v>0</v>
      </c>
      <c r="GF641" s="201">
        <f t="shared" si="6905"/>
        <v>0</v>
      </c>
      <c r="GG641" s="88"/>
      <c r="GH641" s="88"/>
      <c r="GI641" s="88"/>
      <c r="GJ641" s="88"/>
      <c r="GL641" s="202"/>
      <c r="GM641" s="202"/>
      <c r="GN641" s="217"/>
      <c r="GO641" s="217"/>
      <c r="GP641" s="218"/>
    </row>
    <row r="642" spans="1:200" s="273" customFormat="1" ht="24.75" customHeight="1" thickBot="1">
      <c r="A642" s="265">
        <v>43</v>
      </c>
      <c r="B642" s="266" t="s">
        <v>105</v>
      </c>
      <c r="C642" s="266" t="s">
        <v>91</v>
      </c>
      <c r="D642" s="265">
        <v>1</v>
      </c>
      <c r="E642" s="265"/>
      <c r="F642" s="265"/>
      <c r="G642" s="265"/>
      <c r="H642" s="265"/>
      <c r="I642" s="265"/>
      <c r="J642" s="265"/>
      <c r="K642" s="265"/>
      <c r="L642" s="277">
        <f>SUM(L643:L653)</f>
        <v>368</v>
      </c>
      <c r="M642" s="265">
        <f t="shared" ref="M642:V642" si="7002">SUM(M643:M653)</f>
        <v>230</v>
      </c>
      <c r="N642" s="265">
        <f t="shared" si="7002"/>
        <v>0</v>
      </c>
      <c r="O642" s="268">
        <f>SUM(O643:O653)</f>
        <v>0</v>
      </c>
      <c r="P642" s="265">
        <f t="shared" si="7002"/>
        <v>0</v>
      </c>
      <c r="Q642" s="265">
        <f t="shared" si="7002"/>
        <v>0</v>
      </c>
      <c r="R642" s="265">
        <f t="shared" si="7002"/>
        <v>120</v>
      </c>
      <c r="S642" s="265">
        <f t="shared" si="7002"/>
        <v>120</v>
      </c>
      <c r="T642" s="265">
        <f t="shared" si="7002"/>
        <v>110</v>
      </c>
      <c r="U642" s="265">
        <f t="shared" si="7002"/>
        <v>110</v>
      </c>
      <c r="V642" s="265">
        <f t="shared" si="7002"/>
        <v>0</v>
      </c>
      <c r="W642" s="265">
        <f t="shared" ref="W642:AM642" si="7003">SUM(W643:W653)</f>
        <v>0</v>
      </c>
      <c r="X642" s="265">
        <f t="shared" si="7003"/>
        <v>0</v>
      </c>
      <c r="Y642" s="265">
        <f t="shared" si="7003"/>
        <v>10</v>
      </c>
      <c r="Z642" s="265">
        <f t="shared" si="7003"/>
        <v>0</v>
      </c>
      <c r="AA642" s="265">
        <f t="shared" si="7003"/>
        <v>0</v>
      </c>
      <c r="AB642" s="265">
        <f t="shared" si="7003"/>
        <v>0</v>
      </c>
      <c r="AC642" s="265">
        <f t="shared" si="7003"/>
        <v>0</v>
      </c>
      <c r="AD642" s="265">
        <f t="shared" si="7003"/>
        <v>0</v>
      </c>
      <c r="AE642" s="265">
        <f t="shared" si="7003"/>
        <v>0</v>
      </c>
      <c r="AF642" s="265">
        <f t="shared" si="7003"/>
        <v>0</v>
      </c>
      <c r="AG642" s="265">
        <f t="shared" si="7003"/>
        <v>0</v>
      </c>
      <c r="AH642" s="265">
        <f t="shared" si="7003"/>
        <v>0</v>
      </c>
      <c r="AI642" s="268">
        <f t="shared" si="7003"/>
        <v>0</v>
      </c>
      <c r="AJ642" s="265">
        <f t="shared" si="7003"/>
        <v>0</v>
      </c>
      <c r="AK642" s="265">
        <f t="shared" si="7003"/>
        <v>0</v>
      </c>
      <c r="AL642" s="265">
        <f t="shared" si="7003"/>
        <v>0</v>
      </c>
      <c r="AM642" s="265">
        <f t="shared" si="7003"/>
        <v>0</v>
      </c>
      <c r="AN642" s="265">
        <f>SUM(AN643:AN653)</f>
        <v>0</v>
      </c>
      <c r="AO642" s="265">
        <f t="shared" ref="AO642:AQ642" si="7004">SUM(AO643:AO653)</f>
        <v>0</v>
      </c>
      <c r="AP642" s="265">
        <f t="shared" si="7004"/>
        <v>0</v>
      </c>
      <c r="AQ642" s="265">
        <f t="shared" si="7004"/>
        <v>0</v>
      </c>
      <c r="AR642" s="265">
        <f t="shared" ref="AR642:BH642" si="7005">SUM(AR643:AR653)</f>
        <v>4</v>
      </c>
      <c r="AS642" s="265">
        <f t="shared" si="7005"/>
        <v>24</v>
      </c>
      <c r="AT642" s="265">
        <f t="shared" si="7005"/>
        <v>0</v>
      </c>
      <c r="AU642" s="265">
        <f t="shared" si="7005"/>
        <v>0</v>
      </c>
      <c r="AV642" s="265">
        <f t="shared" si="7005"/>
        <v>0</v>
      </c>
      <c r="AW642" s="265">
        <f t="shared" si="7005"/>
        <v>0</v>
      </c>
      <c r="AX642" s="265">
        <f t="shared" si="7005"/>
        <v>1</v>
      </c>
      <c r="AY642" s="265">
        <f t="shared" si="7005"/>
        <v>8</v>
      </c>
      <c r="AZ642" s="265">
        <f t="shared" si="7005"/>
        <v>0</v>
      </c>
      <c r="BA642" s="265">
        <f t="shared" si="7005"/>
        <v>0</v>
      </c>
      <c r="BB642" s="265">
        <f t="shared" si="7005"/>
        <v>0</v>
      </c>
      <c r="BC642" s="265">
        <f t="shared" si="7005"/>
        <v>0</v>
      </c>
      <c r="BD642" s="265">
        <f t="shared" si="7005"/>
        <v>0</v>
      </c>
      <c r="BE642" s="265">
        <f t="shared" si="7005"/>
        <v>0</v>
      </c>
      <c r="BF642" s="265">
        <f t="shared" si="7005"/>
        <v>0</v>
      </c>
      <c r="BG642" s="268">
        <f t="shared" si="7005"/>
        <v>272</v>
      </c>
      <c r="BH642" s="268">
        <f t="shared" si="7005"/>
        <v>262</v>
      </c>
      <c r="BI642" s="265"/>
      <c r="BJ642" s="265"/>
      <c r="BK642" s="265"/>
      <c r="BL642" s="265"/>
      <c r="BM642" s="265">
        <v>43</v>
      </c>
      <c r="BN642" s="266" t="s">
        <v>105</v>
      </c>
      <c r="BO642" s="266" t="s">
        <v>91</v>
      </c>
      <c r="BP642" s="265">
        <v>1</v>
      </c>
      <c r="BQ642" s="265"/>
      <c r="BR642" s="265"/>
      <c r="BS642" s="265"/>
      <c r="BT642" s="265"/>
      <c r="BU642" s="265"/>
      <c r="BV642" s="265"/>
      <c r="BW642" s="265"/>
      <c r="BX642" s="265">
        <f>SUM(BX643:BX653)</f>
        <v>512</v>
      </c>
      <c r="BY642" s="265">
        <f t="shared" ref="BY642:CY642" si="7006">SUM(BY643:BY653)</f>
        <v>398</v>
      </c>
      <c r="BZ642" s="265">
        <f t="shared" si="7006"/>
        <v>0</v>
      </c>
      <c r="CA642" s="265">
        <f t="shared" si="7006"/>
        <v>0</v>
      </c>
      <c r="CB642" s="265">
        <f t="shared" si="7006"/>
        <v>0</v>
      </c>
      <c r="CC642" s="265">
        <f t="shared" si="7006"/>
        <v>0</v>
      </c>
      <c r="CD642" s="265">
        <f t="shared" si="7006"/>
        <v>238</v>
      </c>
      <c r="CE642" s="265">
        <f t="shared" si="7006"/>
        <v>238</v>
      </c>
      <c r="CF642" s="265">
        <f t="shared" si="7006"/>
        <v>160</v>
      </c>
      <c r="CG642" s="265">
        <f t="shared" si="7006"/>
        <v>178</v>
      </c>
      <c r="CH642" s="265">
        <f t="shared" si="7006"/>
        <v>0</v>
      </c>
      <c r="CI642" s="265">
        <f t="shared" si="7006"/>
        <v>0</v>
      </c>
      <c r="CJ642" s="265">
        <f t="shared" si="7006"/>
        <v>6</v>
      </c>
      <c r="CK642" s="265">
        <f t="shared" si="7006"/>
        <v>8</v>
      </c>
      <c r="CL642" s="265">
        <f t="shared" si="7006"/>
        <v>0</v>
      </c>
      <c r="CM642" s="265">
        <f t="shared" si="7006"/>
        <v>0</v>
      </c>
      <c r="CN642" s="265">
        <f t="shared" si="7006"/>
        <v>0</v>
      </c>
      <c r="CO642" s="265">
        <f t="shared" si="7006"/>
        <v>0</v>
      </c>
      <c r="CP642" s="265">
        <f t="shared" si="7006"/>
        <v>0</v>
      </c>
      <c r="CQ642" s="265">
        <f t="shared" si="7006"/>
        <v>0</v>
      </c>
      <c r="CR642" s="265">
        <f t="shared" si="7006"/>
        <v>0</v>
      </c>
      <c r="CS642" s="265">
        <f t="shared" si="7006"/>
        <v>0</v>
      </c>
      <c r="CT642" s="265">
        <f t="shared" si="7006"/>
        <v>0</v>
      </c>
      <c r="CU642" s="268">
        <f t="shared" si="7006"/>
        <v>0</v>
      </c>
      <c r="CV642" s="265">
        <f t="shared" si="7006"/>
        <v>0</v>
      </c>
      <c r="CW642" s="265">
        <f t="shared" si="7006"/>
        <v>0</v>
      </c>
      <c r="CX642" s="265">
        <f t="shared" si="7006"/>
        <v>0</v>
      </c>
      <c r="CY642" s="265">
        <f t="shared" si="7006"/>
        <v>0</v>
      </c>
      <c r="CZ642" s="265">
        <f>SUM(CZ643:CZ653)</f>
        <v>0</v>
      </c>
      <c r="DA642" s="265">
        <f t="shared" ref="DA642:DT642" si="7007">SUM(DA643:DA653)</f>
        <v>0</v>
      </c>
      <c r="DB642" s="265">
        <f t="shared" si="7007"/>
        <v>0</v>
      </c>
      <c r="DC642" s="265">
        <f t="shared" si="7007"/>
        <v>0</v>
      </c>
      <c r="DD642" s="265">
        <f t="shared" si="7007"/>
        <v>3</v>
      </c>
      <c r="DE642" s="265">
        <f t="shared" si="7007"/>
        <v>18</v>
      </c>
      <c r="DF642" s="265">
        <f t="shared" si="7007"/>
        <v>0</v>
      </c>
      <c r="DG642" s="265">
        <f t="shared" si="7007"/>
        <v>0</v>
      </c>
      <c r="DH642" s="265">
        <f t="shared" si="7007"/>
        <v>0</v>
      </c>
      <c r="DI642" s="265">
        <f t="shared" si="7007"/>
        <v>0</v>
      </c>
      <c r="DJ642" s="265">
        <f t="shared" si="7007"/>
        <v>2</v>
      </c>
      <c r="DK642" s="265">
        <f t="shared" si="7007"/>
        <v>11.67</v>
      </c>
      <c r="DL642" s="265">
        <f t="shared" si="7007"/>
        <v>0</v>
      </c>
      <c r="DM642" s="265">
        <f t="shared" si="7007"/>
        <v>0</v>
      </c>
      <c r="DN642" s="265">
        <f t="shared" si="7007"/>
        <v>0</v>
      </c>
      <c r="DO642" s="265">
        <f t="shared" si="7007"/>
        <v>0</v>
      </c>
      <c r="DP642" s="265">
        <f t="shared" si="7007"/>
        <v>0</v>
      </c>
      <c r="DQ642" s="265">
        <f t="shared" si="7007"/>
        <v>0</v>
      </c>
      <c r="DR642" s="265">
        <f t="shared" si="7007"/>
        <v>0</v>
      </c>
      <c r="DS642" s="268">
        <f t="shared" si="7007"/>
        <v>459.67</v>
      </c>
      <c r="DT642" s="268">
        <f t="shared" si="7007"/>
        <v>451.67</v>
      </c>
      <c r="DU642" s="265"/>
      <c r="DV642" s="265"/>
      <c r="DW642" s="265"/>
      <c r="DX642" s="265"/>
      <c r="DY642" s="265">
        <v>43</v>
      </c>
      <c r="DZ642" s="266" t="s">
        <v>105</v>
      </c>
      <c r="EA642" s="266" t="s">
        <v>91</v>
      </c>
      <c r="EB642" s="265">
        <v>1</v>
      </c>
      <c r="EC642" s="265"/>
      <c r="ED642" s="265"/>
      <c r="EE642" s="265"/>
      <c r="EF642" s="265"/>
      <c r="EG642" s="265"/>
      <c r="EH642" s="265"/>
      <c r="EI642" s="265"/>
      <c r="EJ642" s="265">
        <f>SUM(EJ643:EJ653)</f>
        <v>796</v>
      </c>
      <c r="EK642" s="265">
        <f t="shared" ref="EK642:EO642" si="7008">SUM(EK643:EK653)</f>
        <v>616</v>
      </c>
      <c r="EL642" s="265">
        <f t="shared" si="7008"/>
        <v>0</v>
      </c>
      <c r="EM642" s="265">
        <f t="shared" si="7008"/>
        <v>0</v>
      </c>
      <c r="EN642" s="265">
        <f t="shared" si="7008"/>
        <v>0</v>
      </c>
      <c r="EO642" s="265">
        <f t="shared" si="7008"/>
        <v>0</v>
      </c>
      <c r="EP642" s="265">
        <f t="shared" ref="EP642:FF642" si="7009">SUM(EP643:EP653)</f>
        <v>358</v>
      </c>
      <c r="EQ642" s="265">
        <f t="shared" si="7009"/>
        <v>358</v>
      </c>
      <c r="ER642" s="265">
        <f t="shared" si="7009"/>
        <v>270</v>
      </c>
      <c r="ES642" s="265">
        <f t="shared" si="7009"/>
        <v>288</v>
      </c>
      <c r="ET642" s="265">
        <f t="shared" si="7009"/>
        <v>0</v>
      </c>
      <c r="EU642" s="265">
        <f t="shared" si="7009"/>
        <v>0</v>
      </c>
      <c r="EV642" s="265">
        <f t="shared" si="7009"/>
        <v>6</v>
      </c>
      <c r="EW642" s="268">
        <f t="shared" si="7009"/>
        <v>18</v>
      </c>
      <c r="EX642" s="265">
        <f t="shared" si="7009"/>
        <v>0</v>
      </c>
      <c r="EY642" s="265">
        <f t="shared" si="7009"/>
        <v>0</v>
      </c>
      <c r="EZ642" s="265">
        <f t="shared" si="7009"/>
        <v>0</v>
      </c>
      <c r="FA642" s="265">
        <f t="shared" si="7009"/>
        <v>0</v>
      </c>
      <c r="FB642" s="265">
        <f t="shared" si="7009"/>
        <v>0</v>
      </c>
      <c r="FC642" s="265">
        <f t="shared" si="7009"/>
        <v>0</v>
      </c>
      <c r="FD642" s="265">
        <f t="shared" si="7009"/>
        <v>0</v>
      </c>
      <c r="FE642" s="265">
        <f t="shared" si="7009"/>
        <v>0</v>
      </c>
      <c r="FF642" s="265">
        <f t="shared" si="7009"/>
        <v>0</v>
      </c>
      <c r="FG642" s="268">
        <f>SUM(FG643:FG653)</f>
        <v>0</v>
      </c>
      <c r="FH642" s="265">
        <f t="shared" ref="FH642:FQ642" si="7010">SUM(FH643:FH653)</f>
        <v>0</v>
      </c>
      <c r="FI642" s="265">
        <f t="shared" si="7010"/>
        <v>0</v>
      </c>
      <c r="FJ642" s="265">
        <f t="shared" si="7010"/>
        <v>0</v>
      </c>
      <c r="FK642" s="265">
        <f t="shared" si="7010"/>
        <v>0</v>
      </c>
      <c r="FL642" s="265">
        <f t="shared" si="7010"/>
        <v>0</v>
      </c>
      <c r="FM642" s="265">
        <f t="shared" si="7010"/>
        <v>0</v>
      </c>
      <c r="FN642" s="265">
        <f t="shared" si="7010"/>
        <v>0</v>
      </c>
      <c r="FO642" s="265">
        <f t="shared" si="7010"/>
        <v>0</v>
      </c>
      <c r="FP642" s="265">
        <f t="shared" si="7010"/>
        <v>7</v>
      </c>
      <c r="FQ642" s="265">
        <f t="shared" si="7010"/>
        <v>42</v>
      </c>
      <c r="FR642" s="265"/>
      <c r="FS642" s="265">
        <f t="shared" ref="FS642:GF642" si="7011">SUM(FS643:FS653)</f>
        <v>0</v>
      </c>
      <c r="FT642" s="265">
        <f t="shared" si="7011"/>
        <v>0</v>
      </c>
      <c r="FU642" s="265">
        <f t="shared" si="7011"/>
        <v>0</v>
      </c>
      <c r="FV642" s="265">
        <f t="shared" si="7011"/>
        <v>3</v>
      </c>
      <c r="FW642" s="265">
        <f t="shared" si="7011"/>
        <v>19.670000000000002</v>
      </c>
      <c r="FX642" s="265">
        <f t="shared" si="7011"/>
        <v>0</v>
      </c>
      <c r="FY642" s="265">
        <f t="shared" si="7011"/>
        <v>0</v>
      </c>
      <c r="FZ642" s="265">
        <f t="shared" si="7011"/>
        <v>0</v>
      </c>
      <c r="GA642" s="265">
        <f t="shared" si="7011"/>
        <v>0</v>
      </c>
      <c r="GB642" s="265">
        <f t="shared" si="7011"/>
        <v>0</v>
      </c>
      <c r="GC642" s="265">
        <f t="shared" si="7011"/>
        <v>0</v>
      </c>
      <c r="GD642" s="265">
        <f t="shared" si="7011"/>
        <v>0</v>
      </c>
      <c r="GE642" s="271">
        <f t="shared" si="7011"/>
        <v>731.67</v>
      </c>
      <c r="GF642" s="272">
        <f t="shared" si="7011"/>
        <v>713.67</v>
      </c>
      <c r="GG642" s="265"/>
      <c r="GH642" s="265"/>
      <c r="GI642" s="265"/>
      <c r="GJ642" s="265"/>
      <c r="GL642" s="274"/>
      <c r="GM642" s="274"/>
      <c r="GN642" s="278"/>
      <c r="GO642" s="278"/>
      <c r="GP642" s="279"/>
      <c r="GR642" s="276"/>
    </row>
    <row r="643" spans="1:200" s="6" customFormat="1" ht="24.95" hidden="1" customHeight="1">
      <c r="A643" s="80"/>
      <c r="B643" s="254" t="s">
        <v>110</v>
      </c>
      <c r="C643" s="228" t="s">
        <v>111</v>
      </c>
      <c r="D643" s="228" t="s">
        <v>112</v>
      </c>
      <c r="E643" s="228" t="s">
        <v>113</v>
      </c>
      <c r="F643" s="228">
        <v>403</v>
      </c>
      <c r="G643" s="228">
        <v>7</v>
      </c>
      <c r="H643" s="228">
        <v>141</v>
      </c>
      <c r="I643" s="228">
        <v>1</v>
      </c>
      <c r="J643" s="228">
        <v>1</v>
      </c>
      <c r="K643" s="228">
        <v>1</v>
      </c>
      <c r="L643" s="256">
        <v>44</v>
      </c>
      <c r="M643" s="229">
        <f t="shared" ref="M643:M645" si="7012">SUM(N643+P643+R643+T643+V643)</f>
        <v>44</v>
      </c>
      <c r="N643" s="230"/>
      <c r="O643" s="231">
        <f t="shared" ref="O643:O645" si="7013">SUM(N643)*I643</f>
        <v>0</v>
      </c>
      <c r="P643" s="230"/>
      <c r="Q643" s="231">
        <f t="shared" ref="Q643:Q652" si="7014">J643*P643</f>
        <v>0</v>
      </c>
      <c r="R643" s="230">
        <v>38</v>
      </c>
      <c r="S643" s="231">
        <f t="shared" ref="S643:S645" si="7015">SUM(R643)*J643</f>
        <v>38</v>
      </c>
      <c r="T643" s="230">
        <v>6</v>
      </c>
      <c r="U643" s="231">
        <f t="shared" ref="U643:U645" si="7016">SUM(T643)*K643</f>
        <v>6</v>
      </c>
      <c r="V643" s="230"/>
      <c r="W643" s="231">
        <f t="shared" ref="W643:W645" si="7017">SUM(V643)*J643*5</f>
        <v>0</v>
      </c>
      <c r="X643" s="232">
        <f t="shared" ref="X643:X646" si="7018">SUM(K643*AX643*2+K643*AZ643*2)</f>
        <v>0</v>
      </c>
      <c r="Y643" s="232">
        <v>2</v>
      </c>
      <c r="Z643" s="230"/>
      <c r="AA643" s="231"/>
      <c r="AB643" s="230"/>
      <c r="AC643" s="232">
        <f t="shared" ref="AC643:AC647" si="7019">SUM(AB643)*3*H643/5</f>
        <v>0</v>
      </c>
      <c r="AD643" s="230"/>
      <c r="AE643" s="233">
        <f t="shared" ref="AE643:AE647" si="7020">SUM(AD643*H643*(30+4))</f>
        <v>0</v>
      </c>
      <c r="AF643" s="230"/>
      <c r="AG643" s="234">
        <f t="shared" ref="AG643:AG648" si="7021">SUM(AF643*H643*3)</f>
        <v>0</v>
      </c>
      <c r="AH643" s="230"/>
      <c r="AI643" s="232">
        <f t="shared" ref="AI643:AI648" si="7022">SUM(AH643*H643/3)</f>
        <v>0</v>
      </c>
      <c r="AJ643" s="230"/>
      <c r="AK643" s="232">
        <f t="shared" ref="AK643:AK647" si="7023">SUM(AJ643*H643*2/3)</f>
        <v>0</v>
      </c>
      <c r="AL643" s="230"/>
      <c r="AM643" s="231">
        <f t="shared" ref="AM643:AM645" si="7024">SUM(AL643*H643)</f>
        <v>0</v>
      </c>
      <c r="AN643" s="230"/>
      <c r="AO643" s="231">
        <f t="shared" ref="AO643:AO648" si="7025">SUM(AN643*J643)</f>
        <v>0</v>
      </c>
      <c r="AP643" s="230"/>
      <c r="AQ643" s="232">
        <f t="shared" ref="AQ643:AQ648" si="7026">SUM(AP643*H643*2)</f>
        <v>0</v>
      </c>
      <c r="AR643" s="230">
        <v>1</v>
      </c>
      <c r="AS643" s="232">
        <f t="shared" ref="AS643:AS644" si="7027">AR643*K643*6</f>
        <v>6</v>
      </c>
      <c r="AT643" s="248"/>
      <c r="AU643" s="234"/>
      <c r="AV643" s="248"/>
      <c r="AW643" s="234"/>
      <c r="AX643" s="248"/>
      <c r="AY643" s="234"/>
      <c r="AZ643" s="248"/>
      <c r="BA643" s="234"/>
      <c r="BB643" s="248"/>
      <c r="BC643" s="234"/>
      <c r="BD643" s="248"/>
      <c r="BE643" s="234"/>
      <c r="BF643" s="234"/>
      <c r="BG643" s="234">
        <f t="shared" ref="BG643:BG653" si="7028">SUM(AO643+BE643+BC643+BA643+AY643+AW643+AS643+AQ643+AK643+AM643+AI643+AG643+AE643+AC643+AA643+Y643+X643+W643+U643+Q643+O643+S643+AU643)</f>
        <v>52</v>
      </c>
      <c r="BH643" s="234">
        <f t="shared" ref="BH643:BH653" si="7029">SUM(O643+Q643+U643+W643+X643+AS643+AW643+AY643+BA643+BC643+S643+AQ643)</f>
        <v>50</v>
      </c>
      <c r="BI643" s="227"/>
      <c r="BJ643" s="227"/>
      <c r="BK643" s="227"/>
      <c r="BL643" s="227"/>
      <c r="BM643" s="80"/>
      <c r="BN643" s="227" t="s">
        <v>110</v>
      </c>
      <c r="BO643" s="228" t="s">
        <v>111</v>
      </c>
      <c r="BP643" s="228" t="s">
        <v>112</v>
      </c>
      <c r="BQ643" s="228" t="s">
        <v>113</v>
      </c>
      <c r="BR643" s="228">
        <v>403</v>
      </c>
      <c r="BS643" s="228">
        <v>8</v>
      </c>
      <c r="BT643" s="228">
        <v>141</v>
      </c>
      <c r="BU643" s="228">
        <v>1</v>
      </c>
      <c r="BV643" s="228">
        <v>1</v>
      </c>
      <c r="BW643" s="228">
        <v>1</v>
      </c>
      <c r="BX643" s="256">
        <v>70</v>
      </c>
      <c r="BY643" s="229">
        <f t="shared" ref="BY643:BY645" si="7030">SUM(BZ643+CB643+CD643+CF643+CH643)</f>
        <v>70</v>
      </c>
      <c r="BZ643" s="230"/>
      <c r="CA643" s="231">
        <f t="shared" ref="CA643:CA645" si="7031">SUM(BZ643)*BU643</f>
        <v>0</v>
      </c>
      <c r="CB643" s="230"/>
      <c r="CC643" s="231">
        <f t="shared" ref="CC643:CC648" si="7032">BV643*CB643</f>
        <v>0</v>
      </c>
      <c r="CD643" s="230">
        <v>64</v>
      </c>
      <c r="CE643" s="231">
        <f t="shared" ref="CE643:CE645" si="7033">SUM(CD643)*BV643</f>
        <v>64</v>
      </c>
      <c r="CF643" s="230">
        <v>6</v>
      </c>
      <c r="CG643" s="231">
        <f t="shared" ref="CG643:CG645" si="7034">SUM(CF643)*BW643</f>
        <v>6</v>
      </c>
      <c r="CH643" s="230"/>
      <c r="CI643" s="231">
        <f t="shared" ref="CI643:CI646" si="7035">SUM(CH643)*BV643*5</f>
        <v>0</v>
      </c>
      <c r="CJ643" s="232">
        <f t="shared" ref="CJ643:CJ645" si="7036">SUM(BW643*DJ643*2+BW643*DL643*2)</f>
        <v>0</v>
      </c>
      <c r="CK643" s="232">
        <v>2</v>
      </c>
      <c r="CL643" s="230"/>
      <c r="CM643" s="231"/>
      <c r="CN643" s="230"/>
      <c r="CO643" s="232">
        <f t="shared" ref="CO643:CO645" si="7037">SUM(CN643)*3*BT643/5</f>
        <v>0</v>
      </c>
      <c r="CP643" s="230"/>
      <c r="CQ643" s="233">
        <f t="shared" ref="CQ643:CQ647" si="7038">SUM(CP643*BT643*(30+4))</f>
        <v>0</v>
      </c>
      <c r="CR643" s="230"/>
      <c r="CS643" s="234">
        <f t="shared" ref="CS643:CS647" si="7039">SUM(CR643*BT643*3)</f>
        <v>0</v>
      </c>
      <c r="CT643" s="230"/>
      <c r="CU643" s="232">
        <f t="shared" ref="CU643:CU647" si="7040">SUM(CT643*BT643/3)</f>
        <v>0</v>
      </c>
      <c r="CV643" s="230"/>
      <c r="CW643" s="232">
        <f t="shared" ref="CW643:CW645" si="7041">SUM(CV643*BT643*2/3)</f>
        <v>0</v>
      </c>
      <c r="CX643" s="230"/>
      <c r="CY643" s="231">
        <f t="shared" ref="CY643:CY645" si="7042">SUM(CX643*BT643)</f>
        <v>0</v>
      </c>
      <c r="CZ643" s="230"/>
      <c r="DA643" s="231">
        <f t="shared" ref="DA643:DA646" si="7043">SUM(CZ643*BV643)</f>
        <v>0</v>
      </c>
      <c r="DB643" s="230"/>
      <c r="DC643" s="232">
        <f t="shared" ref="DC643:DC647" si="7044">SUM(DB643*BT643*2)</f>
        <v>0</v>
      </c>
      <c r="DD643" s="230">
        <v>1</v>
      </c>
      <c r="DE643" s="232">
        <f t="shared" ref="DE643:DE644" si="7045">DD643*BW643*6</f>
        <v>6</v>
      </c>
      <c r="DF643" s="248"/>
      <c r="DG643" s="234"/>
      <c r="DH643" s="248"/>
      <c r="DI643" s="234"/>
      <c r="DJ643" s="248"/>
      <c r="DK643" s="234"/>
      <c r="DL643" s="248"/>
      <c r="DM643" s="234"/>
      <c r="DN643" s="248"/>
      <c r="DO643" s="234"/>
      <c r="DP643" s="248"/>
      <c r="DQ643" s="234"/>
      <c r="DR643" s="234"/>
      <c r="DS643" s="234">
        <f t="shared" ref="DS643:DS653" si="7046">SUM(DA643+DQ643+DO643+DM643+DK643+DI643+DE643+DC643+CW643+CY643+CU643+CS643+CQ643+CO643+CM643+CK643+CJ643+CI643+CG643+CC643+CA643+CE643+DG643)</f>
        <v>78</v>
      </c>
      <c r="DT643" s="234">
        <f t="shared" ref="DT643:DT653" si="7047">SUM(CA643+CC643+CG643+CI643+CJ643+DE643+DI643+DK643+DM643+DO643+CE643+DC643)</f>
        <v>76</v>
      </c>
      <c r="DU643" s="80"/>
      <c r="DV643" s="80"/>
      <c r="DW643" s="80"/>
      <c r="DX643" s="80"/>
      <c r="DY643" s="80"/>
      <c r="DZ643" s="234"/>
      <c r="EA643" s="236"/>
      <c r="EB643" s="236"/>
      <c r="EC643" s="80"/>
      <c r="ED643" s="80"/>
      <c r="EE643" s="80"/>
      <c r="EF643" s="80"/>
      <c r="EG643" s="80"/>
      <c r="EH643" s="80"/>
      <c r="EI643" s="80"/>
      <c r="EJ643" s="80">
        <f t="shared" ref="EJ643:EJ650" si="7048">SUM(L643+BX643)</f>
        <v>114</v>
      </c>
      <c r="EK643" s="80">
        <f t="shared" ref="EK643:EK650" si="7049">SUM(M643+BY643)</f>
        <v>114</v>
      </c>
      <c r="EL643" s="80">
        <f t="shared" ref="EL643:EL650" si="7050">SUM(N643+BZ643)</f>
        <v>0</v>
      </c>
      <c r="EM643" s="237">
        <f t="shared" ref="EM643:EM653" si="7051">SUM(O643+CA643)</f>
        <v>0</v>
      </c>
      <c r="EN643" s="80">
        <f t="shared" ref="EN643:EN653" si="7052">SUM(P643+CB643)</f>
        <v>0</v>
      </c>
      <c r="EO643" s="80">
        <f t="shared" ref="EO643:EO653" si="7053">SUM(Q643+CC643)</f>
        <v>0</v>
      </c>
      <c r="EP643" s="80">
        <f t="shared" ref="EP643:EP653" si="7054">SUM(R643+CD643)</f>
        <v>102</v>
      </c>
      <c r="EQ643" s="80">
        <f t="shared" ref="EQ643:EQ653" si="7055">SUM(S643+CE643)</f>
        <v>102</v>
      </c>
      <c r="ER643" s="80">
        <f t="shared" ref="ER643:ER653" si="7056">SUM(T643+CF643)</f>
        <v>12</v>
      </c>
      <c r="ES643" s="80">
        <f t="shared" ref="ES643:ES653" si="7057">SUM(U643+CG643)</f>
        <v>12</v>
      </c>
      <c r="ET643" s="80">
        <f t="shared" ref="ET643:ET653" si="7058">SUM(V643+CH643)</f>
        <v>0</v>
      </c>
      <c r="EU643" s="80">
        <f t="shared" ref="EU643:EU653" si="7059">SUM(W643+CI643)</f>
        <v>0</v>
      </c>
      <c r="EV643" s="80">
        <f t="shared" ref="EV643:EV653" si="7060">SUM(X643+CJ643)</f>
        <v>0</v>
      </c>
      <c r="EW643" s="237">
        <f t="shared" ref="EW643:EW653" si="7061">SUM(Y643+CK643)</f>
        <v>4</v>
      </c>
      <c r="EX643" s="80">
        <f t="shared" ref="EX643:EX653" si="7062">SUM(Z643+CL643)</f>
        <v>0</v>
      </c>
      <c r="EY643" s="80">
        <f t="shared" ref="EY643:EY653" si="7063">SUM(AA643+CM643)</f>
        <v>0</v>
      </c>
      <c r="EZ643" s="80">
        <f t="shared" ref="EZ643:EZ653" si="7064">SUM(AB643+CN643)</f>
        <v>0</v>
      </c>
      <c r="FA643" s="80">
        <f t="shared" ref="FA643:FA653" si="7065">SUM(AC643+CO643)</f>
        <v>0</v>
      </c>
      <c r="FB643" s="80">
        <f t="shared" ref="FB643:FB653" si="7066">SUM(AD643+CP643)</f>
        <v>0</v>
      </c>
      <c r="FC643" s="80">
        <f t="shared" ref="FC643:FC653" si="7067">SUM(AE643+CQ643)</f>
        <v>0</v>
      </c>
      <c r="FD643" s="80">
        <f t="shared" ref="FD643:FD653" si="7068">SUM(AF643+CR643)</f>
        <v>0</v>
      </c>
      <c r="FE643" s="80">
        <f t="shared" ref="FE643:FE653" si="7069">SUM(AG643+CS643)</f>
        <v>0</v>
      </c>
      <c r="FF643" s="80">
        <f t="shared" ref="FF643:FF653" si="7070">SUM(AH643+CT643)</f>
        <v>0</v>
      </c>
      <c r="FG643" s="237">
        <f t="shared" ref="FG643:FG653" si="7071">SUM(AI643+CU643)</f>
        <v>0</v>
      </c>
      <c r="FH643" s="80">
        <f t="shared" ref="FH643:FH653" si="7072">SUM(AJ643+CV643)</f>
        <v>0</v>
      </c>
      <c r="FI643" s="80">
        <f t="shared" ref="FI643:FI653" si="7073">SUM(AK643+CW643)</f>
        <v>0</v>
      </c>
      <c r="FJ643" s="80">
        <f t="shared" ref="FJ643:FJ653" si="7074">SUM(AL643+CX643)</f>
        <v>0</v>
      </c>
      <c r="FK643" s="80">
        <f t="shared" ref="FK643:FK653" si="7075">SUM(AM643+CY643)</f>
        <v>0</v>
      </c>
      <c r="FL643" s="80">
        <f t="shared" ref="FL643:FL653" si="7076">SUM(AN643+CZ643)</f>
        <v>0</v>
      </c>
      <c r="FM643" s="80">
        <f t="shared" ref="FM643:FM653" si="7077">SUM(AO643+DA643)</f>
        <v>0</v>
      </c>
      <c r="FN643" s="80">
        <f t="shared" ref="FN643:FN653" si="7078">SUM(AP643+DB643)</f>
        <v>0</v>
      </c>
      <c r="FO643" s="80">
        <f t="shared" ref="FO643:FO653" si="7079">SUM(AQ643+DC643)</f>
        <v>0</v>
      </c>
      <c r="FP643" s="80">
        <f t="shared" ref="FP643:FP653" si="7080">SUM(AR643+DD643)</f>
        <v>2</v>
      </c>
      <c r="FQ643" s="80">
        <f t="shared" ref="FQ643:FQ653" si="7081">SUM(AS643+DE643)</f>
        <v>12</v>
      </c>
      <c r="FR643" s="80"/>
      <c r="FS643" s="80">
        <f t="shared" ref="FS643:FS653" si="7082">SUM(AU643+DG643)</f>
        <v>0</v>
      </c>
      <c r="FT643" s="80">
        <f t="shared" ref="FT643:FT653" si="7083">SUM(AV643+DH643)</f>
        <v>0</v>
      </c>
      <c r="FU643" s="80">
        <f t="shared" ref="FU643:FU653" si="7084">SUM(AW643+DI643)</f>
        <v>0</v>
      </c>
      <c r="FV643" s="80">
        <f t="shared" ref="FV643:FV653" si="7085">SUM(AX643+DJ643)</f>
        <v>0</v>
      </c>
      <c r="FW643" s="80">
        <f t="shared" ref="FW643:FW653" si="7086">SUM(AY643+DK643)</f>
        <v>0</v>
      </c>
      <c r="FX643" s="80">
        <f t="shared" ref="FX643:FX653" si="7087">SUM(AZ643+DL643)</f>
        <v>0</v>
      </c>
      <c r="FY643" s="80">
        <f t="shared" ref="FY643:FY653" si="7088">SUM(BA643+DM643)</f>
        <v>0</v>
      </c>
      <c r="FZ643" s="80">
        <f t="shared" ref="FZ643:FZ653" si="7089">SUM(BB643+DN643)</f>
        <v>0</v>
      </c>
      <c r="GA643" s="80">
        <f t="shared" ref="GA643:GA653" si="7090">SUM(BC643+DO643)</f>
        <v>0</v>
      </c>
      <c r="GB643" s="80">
        <f t="shared" ref="GB643:GB653" si="7091">SUM(BD643+DP643)</f>
        <v>0</v>
      </c>
      <c r="GC643" s="80">
        <f t="shared" ref="GC643:GC653" si="7092">SUM(BE643+DQ643)</f>
        <v>0</v>
      </c>
      <c r="GD643" s="80">
        <f t="shared" ref="GD643:GD653" si="7093">SUM(BF643+DR643)</f>
        <v>0</v>
      </c>
      <c r="GE643" s="238">
        <f t="shared" ref="GE643:GE653" si="7094">SUM(BG643+DS643)</f>
        <v>130</v>
      </c>
      <c r="GF643" s="239">
        <f t="shared" ref="GF643:GF653" si="7095">SUM(BH643+DT643)</f>
        <v>126</v>
      </c>
      <c r="GG643" s="80"/>
      <c r="GH643" s="80"/>
      <c r="GI643" s="80"/>
      <c r="GJ643" s="80"/>
      <c r="GL643" s="240"/>
      <c r="GM643" s="240"/>
      <c r="GN643" s="241"/>
      <c r="GO643" s="242"/>
      <c r="GP643" s="247"/>
      <c r="GR643" s="244"/>
    </row>
    <row r="644" spans="1:200" s="2" customFormat="1" ht="24.95" hidden="1" customHeight="1">
      <c r="A644" s="31"/>
      <c r="B644" s="102" t="s">
        <v>110</v>
      </c>
      <c r="C644" s="45" t="s">
        <v>111</v>
      </c>
      <c r="D644" s="45" t="s">
        <v>112</v>
      </c>
      <c r="E644" s="45" t="s">
        <v>113</v>
      </c>
      <c r="F644" s="45">
        <v>406</v>
      </c>
      <c r="G644" s="45">
        <v>7</v>
      </c>
      <c r="H644" s="45">
        <v>141</v>
      </c>
      <c r="I644" s="45">
        <v>1</v>
      </c>
      <c r="J644" s="45">
        <v>1</v>
      </c>
      <c r="K644" s="45">
        <v>1</v>
      </c>
      <c r="L644" s="104">
        <v>44</v>
      </c>
      <c r="M644" s="99">
        <f t="shared" si="7012"/>
        <v>44</v>
      </c>
      <c r="N644" s="62"/>
      <c r="O644" s="58">
        <f t="shared" si="7013"/>
        <v>0</v>
      </c>
      <c r="P644" s="62"/>
      <c r="Q644" s="58">
        <f t="shared" si="7014"/>
        <v>0</v>
      </c>
      <c r="R644" s="62">
        <v>38</v>
      </c>
      <c r="S644" s="58">
        <f t="shared" si="7015"/>
        <v>38</v>
      </c>
      <c r="T644" s="62">
        <v>6</v>
      </c>
      <c r="U644" s="58">
        <f t="shared" si="7016"/>
        <v>6</v>
      </c>
      <c r="V644" s="62"/>
      <c r="W644" s="58">
        <f t="shared" si="7017"/>
        <v>0</v>
      </c>
      <c r="X644" s="51">
        <f t="shared" si="7018"/>
        <v>0</v>
      </c>
      <c r="Y644" s="51">
        <v>2</v>
      </c>
      <c r="Z644" s="62"/>
      <c r="AA644" s="58"/>
      <c r="AB644" s="62"/>
      <c r="AC644" s="51">
        <f t="shared" si="7019"/>
        <v>0</v>
      </c>
      <c r="AD644" s="62"/>
      <c r="AE644" s="100">
        <f t="shared" si="7020"/>
        <v>0</v>
      </c>
      <c r="AF644" s="62"/>
      <c r="AG644" s="52">
        <f t="shared" si="7021"/>
        <v>0</v>
      </c>
      <c r="AH644" s="62"/>
      <c r="AI644" s="51">
        <f t="shared" si="7022"/>
        <v>0</v>
      </c>
      <c r="AJ644" s="62"/>
      <c r="AK644" s="51">
        <f t="shared" si="7023"/>
        <v>0</v>
      </c>
      <c r="AL644" s="62"/>
      <c r="AM644" s="58">
        <f t="shared" si="7024"/>
        <v>0</v>
      </c>
      <c r="AN644" s="62"/>
      <c r="AO644" s="58">
        <f t="shared" si="7025"/>
        <v>0</v>
      </c>
      <c r="AP644" s="62"/>
      <c r="AQ644" s="51">
        <f t="shared" si="7026"/>
        <v>0</v>
      </c>
      <c r="AR644" s="62">
        <v>1</v>
      </c>
      <c r="AS644" s="51">
        <f t="shared" si="7027"/>
        <v>6</v>
      </c>
      <c r="AT644" s="63"/>
      <c r="AU644" s="52"/>
      <c r="AV644" s="63"/>
      <c r="AW644" s="52"/>
      <c r="AX644" s="63"/>
      <c r="AY644" s="52"/>
      <c r="AZ644" s="63"/>
      <c r="BA644" s="52"/>
      <c r="BB644" s="63"/>
      <c r="BC644" s="52"/>
      <c r="BD644" s="63"/>
      <c r="BE644" s="52"/>
      <c r="BF644" s="52"/>
      <c r="BG644" s="52">
        <f t="shared" si="7028"/>
        <v>52</v>
      </c>
      <c r="BH644" s="52">
        <f t="shared" si="7029"/>
        <v>50</v>
      </c>
      <c r="BI644" s="96"/>
      <c r="BJ644" s="96"/>
      <c r="BK644" s="96"/>
      <c r="BL644" s="96"/>
      <c r="BM644" s="31"/>
      <c r="BN644" s="44" t="s">
        <v>110</v>
      </c>
      <c r="BO644" s="45" t="s">
        <v>111</v>
      </c>
      <c r="BP644" s="45" t="s">
        <v>112</v>
      </c>
      <c r="BQ644" s="45" t="s">
        <v>113</v>
      </c>
      <c r="BR644" s="45">
        <v>406</v>
      </c>
      <c r="BS644" s="45">
        <v>8</v>
      </c>
      <c r="BT644" s="45">
        <v>141</v>
      </c>
      <c r="BU644" s="45">
        <v>1</v>
      </c>
      <c r="BV644" s="45">
        <v>1</v>
      </c>
      <c r="BW644" s="45">
        <v>1</v>
      </c>
      <c r="BX644" s="104">
        <v>70</v>
      </c>
      <c r="BY644" s="99">
        <f t="shared" si="7030"/>
        <v>70</v>
      </c>
      <c r="BZ644" s="62"/>
      <c r="CA644" s="58">
        <f t="shared" si="7031"/>
        <v>0</v>
      </c>
      <c r="CB644" s="62"/>
      <c r="CC644" s="58">
        <f t="shared" si="7032"/>
        <v>0</v>
      </c>
      <c r="CD644" s="62">
        <v>64</v>
      </c>
      <c r="CE644" s="58">
        <f t="shared" si="7033"/>
        <v>64</v>
      </c>
      <c r="CF644" s="62">
        <v>6</v>
      </c>
      <c r="CG644" s="58">
        <f t="shared" si="7034"/>
        <v>6</v>
      </c>
      <c r="CH644" s="62"/>
      <c r="CI644" s="58">
        <f t="shared" si="7035"/>
        <v>0</v>
      </c>
      <c r="CJ644" s="51">
        <f t="shared" si="7036"/>
        <v>0</v>
      </c>
      <c r="CK644" s="51">
        <v>2</v>
      </c>
      <c r="CL644" s="62"/>
      <c r="CM644" s="58"/>
      <c r="CN644" s="62"/>
      <c r="CO644" s="51">
        <f t="shared" si="7037"/>
        <v>0</v>
      </c>
      <c r="CP644" s="62"/>
      <c r="CQ644" s="100">
        <f t="shared" si="7038"/>
        <v>0</v>
      </c>
      <c r="CR644" s="62"/>
      <c r="CS644" s="52">
        <f t="shared" si="7039"/>
        <v>0</v>
      </c>
      <c r="CT644" s="62"/>
      <c r="CU644" s="51">
        <f t="shared" si="7040"/>
        <v>0</v>
      </c>
      <c r="CV644" s="62"/>
      <c r="CW644" s="51">
        <f t="shared" si="7041"/>
        <v>0</v>
      </c>
      <c r="CX644" s="62"/>
      <c r="CY644" s="58">
        <f t="shared" si="7042"/>
        <v>0</v>
      </c>
      <c r="CZ644" s="62"/>
      <c r="DA644" s="58">
        <f t="shared" si="7043"/>
        <v>0</v>
      </c>
      <c r="DB644" s="62"/>
      <c r="DC644" s="51">
        <f t="shared" si="7044"/>
        <v>0</v>
      </c>
      <c r="DD644" s="62">
        <v>1</v>
      </c>
      <c r="DE644" s="51">
        <f t="shared" si="7045"/>
        <v>6</v>
      </c>
      <c r="DF644" s="63"/>
      <c r="DG644" s="52"/>
      <c r="DH644" s="63"/>
      <c r="DI644" s="52"/>
      <c r="DJ644" s="63"/>
      <c r="DK644" s="52"/>
      <c r="DL644" s="63"/>
      <c r="DM644" s="52"/>
      <c r="DN644" s="63"/>
      <c r="DO644" s="52"/>
      <c r="DP644" s="63"/>
      <c r="DQ644" s="52"/>
      <c r="DR644" s="52"/>
      <c r="DS644" s="52">
        <f t="shared" si="7046"/>
        <v>78</v>
      </c>
      <c r="DT644" s="52">
        <f t="shared" si="7047"/>
        <v>76</v>
      </c>
      <c r="DU644" s="31"/>
      <c r="DV644" s="31"/>
      <c r="DW644" s="31"/>
      <c r="DX644" s="31"/>
      <c r="DY644" s="31"/>
      <c r="DZ644" s="52"/>
      <c r="EA644" s="101"/>
      <c r="EB644" s="101"/>
      <c r="EC644" s="31"/>
      <c r="ED644" s="31"/>
      <c r="EE644" s="31"/>
      <c r="EF644" s="31"/>
      <c r="EG644" s="31"/>
      <c r="EH644" s="31"/>
      <c r="EI644" s="31"/>
      <c r="EJ644" s="31">
        <f t="shared" si="7048"/>
        <v>114</v>
      </c>
      <c r="EK644" s="31">
        <f t="shared" si="7049"/>
        <v>114</v>
      </c>
      <c r="EL644" s="31">
        <f t="shared" si="7050"/>
        <v>0</v>
      </c>
      <c r="EM644" s="30">
        <f t="shared" si="7051"/>
        <v>0</v>
      </c>
      <c r="EN644" s="31">
        <f t="shared" si="7052"/>
        <v>0</v>
      </c>
      <c r="EO644" s="31">
        <f t="shared" si="7053"/>
        <v>0</v>
      </c>
      <c r="EP644" s="31">
        <f t="shared" si="7054"/>
        <v>102</v>
      </c>
      <c r="EQ644" s="31">
        <f t="shared" si="7055"/>
        <v>102</v>
      </c>
      <c r="ER644" s="31">
        <f t="shared" si="7056"/>
        <v>12</v>
      </c>
      <c r="ES644" s="31">
        <f t="shared" si="7057"/>
        <v>12</v>
      </c>
      <c r="ET644" s="31">
        <f t="shared" si="7058"/>
        <v>0</v>
      </c>
      <c r="EU644" s="31">
        <f t="shared" si="7059"/>
        <v>0</v>
      </c>
      <c r="EV644" s="31">
        <f t="shared" si="7060"/>
        <v>0</v>
      </c>
      <c r="EW644" s="30">
        <f t="shared" si="7061"/>
        <v>4</v>
      </c>
      <c r="EX644" s="31">
        <f t="shared" si="7062"/>
        <v>0</v>
      </c>
      <c r="EY644" s="31">
        <f t="shared" si="7063"/>
        <v>0</v>
      </c>
      <c r="EZ644" s="31">
        <f t="shared" si="7064"/>
        <v>0</v>
      </c>
      <c r="FA644" s="31">
        <f t="shared" si="7065"/>
        <v>0</v>
      </c>
      <c r="FB644" s="31">
        <f t="shared" si="7066"/>
        <v>0</v>
      </c>
      <c r="FC644" s="31">
        <f t="shared" si="7067"/>
        <v>0</v>
      </c>
      <c r="FD644" s="31">
        <f t="shared" si="7068"/>
        <v>0</v>
      </c>
      <c r="FE644" s="31">
        <f t="shared" si="7069"/>
        <v>0</v>
      </c>
      <c r="FF644" s="31">
        <f t="shared" si="7070"/>
        <v>0</v>
      </c>
      <c r="FG644" s="30">
        <f t="shared" si="7071"/>
        <v>0</v>
      </c>
      <c r="FH644" s="31">
        <f t="shared" si="7072"/>
        <v>0</v>
      </c>
      <c r="FI644" s="31">
        <f t="shared" si="7073"/>
        <v>0</v>
      </c>
      <c r="FJ644" s="31">
        <f t="shared" si="7074"/>
        <v>0</v>
      </c>
      <c r="FK644" s="31">
        <f t="shared" si="7075"/>
        <v>0</v>
      </c>
      <c r="FL644" s="31">
        <f t="shared" si="7076"/>
        <v>0</v>
      </c>
      <c r="FM644" s="31">
        <f t="shared" si="7077"/>
        <v>0</v>
      </c>
      <c r="FN644" s="31">
        <f t="shared" si="7078"/>
        <v>0</v>
      </c>
      <c r="FO644" s="31">
        <f t="shared" si="7079"/>
        <v>0</v>
      </c>
      <c r="FP644" s="31">
        <f t="shared" si="7080"/>
        <v>2</v>
      </c>
      <c r="FQ644" s="31">
        <f t="shared" si="7081"/>
        <v>12</v>
      </c>
      <c r="FR644" s="31"/>
      <c r="FS644" s="31">
        <f t="shared" si="7082"/>
        <v>0</v>
      </c>
      <c r="FT644" s="31">
        <f t="shared" si="7083"/>
        <v>0</v>
      </c>
      <c r="FU644" s="31">
        <f t="shared" si="7084"/>
        <v>0</v>
      </c>
      <c r="FV644" s="31">
        <f t="shared" si="7085"/>
        <v>0</v>
      </c>
      <c r="FW644" s="31">
        <f t="shared" si="7086"/>
        <v>0</v>
      </c>
      <c r="FX644" s="31">
        <f t="shared" si="7087"/>
        <v>0</v>
      </c>
      <c r="FY644" s="31">
        <f t="shared" si="7088"/>
        <v>0</v>
      </c>
      <c r="FZ644" s="31">
        <f t="shared" si="7089"/>
        <v>0</v>
      </c>
      <c r="GA644" s="31">
        <f t="shared" si="7090"/>
        <v>0</v>
      </c>
      <c r="GB644" s="31">
        <f t="shared" si="7091"/>
        <v>0</v>
      </c>
      <c r="GC644" s="31">
        <f t="shared" si="7092"/>
        <v>0</v>
      </c>
      <c r="GD644" s="31">
        <f t="shared" si="7093"/>
        <v>0</v>
      </c>
      <c r="GE644" s="97">
        <f t="shared" si="7094"/>
        <v>130</v>
      </c>
      <c r="GF644" s="98">
        <f t="shared" si="7095"/>
        <v>126</v>
      </c>
      <c r="GG644" s="31"/>
      <c r="GH644" s="31"/>
      <c r="GI644" s="31"/>
      <c r="GJ644" s="31"/>
      <c r="GL644" s="7"/>
      <c r="GM644" s="7"/>
      <c r="GN644" s="11"/>
      <c r="GO644" s="33"/>
      <c r="GP644" s="40"/>
      <c r="GR644" s="36"/>
    </row>
    <row r="645" spans="1:200" s="2" customFormat="1" ht="24.95" hidden="1" customHeight="1">
      <c r="A645" s="31"/>
      <c r="B645" s="44" t="s">
        <v>110</v>
      </c>
      <c r="C645" s="45" t="s">
        <v>114</v>
      </c>
      <c r="D645" s="45" t="s">
        <v>112</v>
      </c>
      <c r="E645" s="45" t="s">
        <v>125</v>
      </c>
      <c r="F645" s="45">
        <v>236</v>
      </c>
      <c r="G645" s="45">
        <v>3</v>
      </c>
      <c r="H645" s="45">
        <f>18+9+10</f>
        <v>37</v>
      </c>
      <c r="I645" s="45">
        <v>1</v>
      </c>
      <c r="J645" s="45">
        <v>1</v>
      </c>
      <c r="K645" s="45">
        <v>1</v>
      </c>
      <c r="L645" s="44">
        <v>44</v>
      </c>
      <c r="M645" s="99">
        <f t="shared" si="7012"/>
        <v>44</v>
      </c>
      <c r="N645" s="62"/>
      <c r="O645" s="58">
        <f t="shared" si="7013"/>
        <v>0</v>
      </c>
      <c r="P645" s="62"/>
      <c r="Q645" s="58">
        <f t="shared" si="7014"/>
        <v>0</v>
      </c>
      <c r="R645" s="62">
        <v>44</v>
      </c>
      <c r="S645" s="58">
        <f t="shared" si="7015"/>
        <v>44</v>
      </c>
      <c r="T645" s="62"/>
      <c r="U645" s="58">
        <f t="shared" si="7016"/>
        <v>0</v>
      </c>
      <c r="V645" s="62"/>
      <c r="W645" s="58">
        <f t="shared" si="7017"/>
        <v>0</v>
      </c>
      <c r="X645" s="51">
        <f t="shared" si="7018"/>
        <v>0</v>
      </c>
      <c r="Y645" s="51">
        <v>2</v>
      </c>
      <c r="Z645" s="62"/>
      <c r="AA645" s="58"/>
      <c r="AB645" s="62"/>
      <c r="AC645" s="51">
        <f t="shared" si="7019"/>
        <v>0</v>
      </c>
      <c r="AD645" s="62"/>
      <c r="AE645" s="100">
        <f t="shared" si="7020"/>
        <v>0</v>
      </c>
      <c r="AF645" s="62"/>
      <c r="AG645" s="52">
        <f t="shared" si="7021"/>
        <v>0</v>
      </c>
      <c r="AH645" s="62"/>
      <c r="AI645" s="51">
        <f t="shared" si="7022"/>
        <v>0</v>
      </c>
      <c r="AJ645" s="62"/>
      <c r="AK645" s="51">
        <f t="shared" si="7023"/>
        <v>0</v>
      </c>
      <c r="AL645" s="62"/>
      <c r="AM645" s="58">
        <f t="shared" si="7024"/>
        <v>0</v>
      </c>
      <c r="AN645" s="62"/>
      <c r="AO645" s="58">
        <f t="shared" si="7025"/>
        <v>0</v>
      </c>
      <c r="AP645" s="62"/>
      <c r="AQ645" s="51">
        <f t="shared" si="7026"/>
        <v>0</v>
      </c>
      <c r="AR645" s="62">
        <v>1</v>
      </c>
      <c r="AS645" s="51">
        <v>6</v>
      </c>
      <c r="AT645" s="63"/>
      <c r="AU645" s="52"/>
      <c r="AV645" s="63"/>
      <c r="AW645" s="52"/>
      <c r="AX645" s="63"/>
      <c r="AY645" s="52"/>
      <c r="AZ645" s="63"/>
      <c r="BA645" s="52"/>
      <c r="BB645" s="63"/>
      <c r="BC645" s="52"/>
      <c r="BD645" s="63"/>
      <c r="BE645" s="52"/>
      <c r="BF645" s="52"/>
      <c r="BG645" s="52">
        <f t="shared" si="7028"/>
        <v>52</v>
      </c>
      <c r="BH645" s="52">
        <f t="shared" si="7029"/>
        <v>50</v>
      </c>
      <c r="BI645" s="44"/>
      <c r="BJ645" s="44"/>
      <c r="BK645" s="44"/>
      <c r="BL645" s="44"/>
      <c r="BM645" s="31"/>
      <c r="BN645" s="44" t="s">
        <v>110</v>
      </c>
      <c r="BO645" s="45" t="s">
        <v>114</v>
      </c>
      <c r="BP645" s="45" t="s">
        <v>112</v>
      </c>
      <c r="BQ645" s="45" t="s">
        <v>125</v>
      </c>
      <c r="BR645" s="45">
        <v>236</v>
      </c>
      <c r="BS645" s="45">
        <v>4</v>
      </c>
      <c r="BT645" s="45">
        <f>18+9+10</f>
        <v>37</v>
      </c>
      <c r="BU645" s="45">
        <v>1</v>
      </c>
      <c r="BV645" s="45">
        <v>1</v>
      </c>
      <c r="BW645" s="45">
        <v>1</v>
      </c>
      <c r="BX645" s="44">
        <v>70</v>
      </c>
      <c r="BY645" s="99">
        <f t="shared" si="7030"/>
        <v>70</v>
      </c>
      <c r="BZ645" s="62"/>
      <c r="CA645" s="58">
        <f t="shared" si="7031"/>
        <v>0</v>
      </c>
      <c r="CB645" s="58"/>
      <c r="CC645" s="58">
        <f t="shared" si="7032"/>
        <v>0</v>
      </c>
      <c r="CD645" s="58">
        <v>70</v>
      </c>
      <c r="CE645" s="58">
        <f t="shared" si="7033"/>
        <v>70</v>
      </c>
      <c r="CF645" s="58"/>
      <c r="CG645" s="58">
        <f t="shared" si="7034"/>
        <v>0</v>
      </c>
      <c r="CH645" s="62"/>
      <c r="CI645" s="58">
        <f t="shared" si="7035"/>
        <v>0</v>
      </c>
      <c r="CJ645" s="51">
        <f t="shared" si="7036"/>
        <v>0</v>
      </c>
      <c r="CK645" s="51">
        <v>2</v>
      </c>
      <c r="CL645" s="62"/>
      <c r="CM645" s="58"/>
      <c r="CN645" s="62"/>
      <c r="CO645" s="51">
        <f t="shared" si="7037"/>
        <v>0</v>
      </c>
      <c r="CP645" s="62"/>
      <c r="CQ645" s="100">
        <f t="shared" si="7038"/>
        <v>0</v>
      </c>
      <c r="CR645" s="62"/>
      <c r="CS645" s="52">
        <f t="shared" si="7039"/>
        <v>0</v>
      </c>
      <c r="CT645" s="62"/>
      <c r="CU645" s="51">
        <f t="shared" si="7040"/>
        <v>0</v>
      </c>
      <c r="CV645" s="62"/>
      <c r="CW645" s="51">
        <f t="shared" si="7041"/>
        <v>0</v>
      </c>
      <c r="CX645" s="62"/>
      <c r="CY645" s="58">
        <f t="shared" si="7042"/>
        <v>0</v>
      </c>
      <c r="CZ645" s="62"/>
      <c r="DA645" s="58">
        <f t="shared" si="7043"/>
        <v>0</v>
      </c>
      <c r="DB645" s="62"/>
      <c r="DC645" s="51">
        <f t="shared" si="7044"/>
        <v>0</v>
      </c>
      <c r="DD645" s="62">
        <v>1</v>
      </c>
      <c r="DE645" s="51">
        <v>6</v>
      </c>
      <c r="DF645" s="63"/>
      <c r="DG645" s="52"/>
      <c r="DH645" s="63"/>
      <c r="DI645" s="52"/>
      <c r="DJ645" s="63"/>
      <c r="DK645" s="52"/>
      <c r="DL645" s="63"/>
      <c r="DM645" s="52"/>
      <c r="DN645" s="63"/>
      <c r="DO645" s="52"/>
      <c r="DP645" s="63"/>
      <c r="DQ645" s="52"/>
      <c r="DR645" s="52"/>
      <c r="DS645" s="52">
        <f t="shared" si="7046"/>
        <v>78</v>
      </c>
      <c r="DT645" s="52">
        <f t="shared" si="7047"/>
        <v>76</v>
      </c>
      <c r="DU645" s="31"/>
      <c r="DV645" s="31"/>
      <c r="DW645" s="31"/>
      <c r="DX645" s="31"/>
      <c r="DY645" s="31"/>
      <c r="DZ645" s="52"/>
      <c r="EA645" s="101"/>
      <c r="EB645" s="101"/>
      <c r="EC645" s="31"/>
      <c r="ED645" s="31"/>
      <c r="EE645" s="31"/>
      <c r="EF645" s="31"/>
      <c r="EG645" s="31"/>
      <c r="EH645" s="31"/>
      <c r="EI645" s="31"/>
      <c r="EJ645" s="31">
        <f t="shared" si="7048"/>
        <v>114</v>
      </c>
      <c r="EK645" s="31">
        <f t="shared" si="7049"/>
        <v>114</v>
      </c>
      <c r="EL645" s="31">
        <f t="shared" si="7050"/>
        <v>0</v>
      </c>
      <c r="EM645" s="30">
        <f t="shared" si="7051"/>
        <v>0</v>
      </c>
      <c r="EN645" s="31">
        <f t="shared" si="7052"/>
        <v>0</v>
      </c>
      <c r="EO645" s="31">
        <f t="shared" si="7053"/>
        <v>0</v>
      </c>
      <c r="EP645" s="31">
        <f t="shared" si="7054"/>
        <v>114</v>
      </c>
      <c r="EQ645" s="31">
        <f t="shared" si="7055"/>
        <v>114</v>
      </c>
      <c r="ER645" s="31">
        <f t="shared" si="7056"/>
        <v>0</v>
      </c>
      <c r="ES645" s="31">
        <f t="shared" si="7057"/>
        <v>0</v>
      </c>
      <c r="ET645" s="31">
        <f t="shared" si="7058"/>
        <v>0</v>
      </c>
      <c r="EU645" s="31">
        <f t="shared" si="7059"/>
        <v>0</v>
      </c>
      <c r="EV645" s="31">
        <f t="shared" si="7060"/>
        <v>0</v>
      </c>
      <c r="EW645" s="30">
        <f t="shared" si="7061"/>
        <v>4</v>
      </c>
      <c r="EX645" s="31">
        <f t="shared" si="7062"/>
        <v>0</v>
      </c>
      <c r="EY645" s="31">
        <f t="shared" si="7063"/>
        <v>0</v>
      </c>
      <c r="EZ645" s="31">
        <f t="shared" si="7064"/>
        <v>0</v>
      </c>
      <c r="FA645" s="31">
        <f t="shared" si="7065"/>
        <v>0</v>
      </c>
      <c r="FB645" s="31">
        <f t="shared" si="7066"/>
        <v>0</v>
      </c>
      <c r="FC645" s="31">
        <f t="shared" si="7067"/>
        <v>0</v>
      </c>
      <c r="FD645" s="31">
        <f t="shared" si="7068"/>
        <v>0</v>
      </c>
      <c r="FE645" s="31">
        <f t="shared" si="7069"/>
        <v>0</v>
      </c>
      <c r="FF645" s="31">
        <f t="shared" si="7070"/>
        <v>0</v>
      </c>
      <c r="FG645" s="30">
        <f t="shared" si="7071"/>
        <v>0</v>
      </c>
      <c r="FH645" s="31">
        <f t="shared" si="7072"/>
        <v>0</v>
      </c>
      <c r="FI645" s="31">
        <f t="shared" si="7073"/>
        <v>0</v>
      </c>
      <c r="FJ645" s="31">
        <f t="shared" si="7074"/>
        <v>0</v>
      </c>
      <c r="FK645" s="31">
        <f t="shared" si="7075"/>
        <v>0</v>
      </c>
      <c r="FL645" s="31">
        <f t="shared" si="7076"/>
        <v>0</v>
      </c>
      <c r="FM645" s="31">
        <f t="shared" si="7077"/>
        <v>0</v>
      </c>
      <c r="FN645" s="31">
        <f t="shared" si="7078"/>
        <v>0</v>
      </c>
      <c r="FO645" s="31">
        <f t="shared" si="7079"/>
        <v>0</v>
      </c>
      <c r="FP645" s="31">
        <f t="shared" si="7080"/>
        <v>2</v>
      </c>
      <c r="FQ645" s="31">
        <f t="shared" si="7081"/>
        <v>12</v>
      </c>
      <c r="FR645" s="31"/>
      <c r="FS645" s="31">
        <f t="shared" si="7082"/>
        <v>0</v>
      </c>
      <c r="FT645" s="31">
        <f t="shared" si="7083"/>
        <v>0</v>
      </c>
      <c r="FU645" s="31">
        <f t="shared" si="7084"/>
        <v>0</v>
      </c>
      <c r="FV645" s="31">
        <f t="shared" si="7085"/>
        <v>0</v>
      </c>
      <c r="FW645" s="31">
        <f t="shared" si="7086"/>
        <v>0</v>
      </c>
      <c r="FX645" s="31">
        <f t="shared" si="7087"/>
        <v>0</v>
      </c>
      <c r="FY645" s="31">
        <f t="shared" si="7088"/>
        <v>0</v>
      </c>
      <c r="FZ645" s="31">
        <f t="shared" si="7089"/>
        <v>0</v>
      </c>
      <c r="GA645" s="31">
        <f t="shared" si="7090"/>
        <v>0</v>
      </c>
      <c r="GB645" s="31">
        <f t="shared" si="7091"/>
        <v>0</v>
      </c>
      <c r="GC645" s="31">
        <f t="shared" si="7092"/>
        <v>0</v>
      </c>
      <c r="GD645" s="31">
        <f t="shared" si="7093"/>
        <v>0</v>
      </c>
      <c r="GE645" s="97">
        <f t="shared" si="7094"/>
        <v>130</v>
      </c>
      <c r="GF645" s="98">
        <f t="shared" si="7095"/>
        <v>126</v>
      </c>
      <c r="GG645" s="31"/>
      <c r="GH645" s="31"/>
      <c r="GI645" s="31"/>
      <c r="GJ645" s="31"/>
      <c r="GL645" s="7"/>
      <c r="GM645" s="7"/>
      <c r="GN645" s="11"/>
      <c r="GO645" s="33"/>
      <c r="GP645" s="40"/>
      <c r="GR645" s="36"/>
    </row>
    <row r="646" spans="1:200" s="2" customFormat="1" ht="24.95" hidden="1" customHeight="1">
      <c r="A646" s="31"/>
      <c r="B646" s="44" t="s">
        <v>110</v>
      </c>
      <c r="C646" s="45" t="s">
        <v>114</v>
      </c>
      <c r="D646" s="45" t="s">
        <v>112</v>
      </c>
      <c r="E646" s="45" t="s">
        <v>115</v>
      </c>
      <c r="F646" s="45">
        <v>105</v>
      </c>
      <c r="G646" s="45">
        <v>1</v>
      </c>
      <c r="H646" s="45">
        <v>54</v>
      </c>
      <c r="I646" s="45">
        <v>1</v>
      </c>
      <c r="J646" s="45">
        <v>1</v>
      </c>
      <c r="K646" s="45">
        <v>1</v>
      </c>
      <c r="L646" s="44">
        <v>18</v>
      </c>
      <c r="M646" s="99">
        <f>SUM(N646+P646+R646+T646+V646)</f>
        <v>20</v>
      </c>
      <c r="N646" s="62"/>
      <c r="O646" s="58">
        <f t="shared" ref="O646" si="7096">SUM(N646)*I646</f>
        <v>0</v>
      </c>
      <c r="P646" s="62"/>
      <c r="Q646" s="58">
        <f t="shared" si="7014"/>
        <v>0</v>
      </c>
      <c r="R646" s="62"/>
      <c r="S646" s="58">
        <f t="shared" ref="S646" si="7097">SUM(R646)*J646</f>
        <v>0</v>
      </c>
      <c r="T646" s="62">
        <v>20</v>
      </c>
      <c r="U646" s="58">
        <f t="shared" ref="U646" si="7098">SUM(T646)*K646</f>
        <v>20</v>
      </c>
      <c r="V646" s="62"/>
      <c r="W646" s="58">
        <f t="shared" ref="W646" si="7099">SUM(V646)*J646*5</f>
        <v>0</v>
      </c>
      <c r="X646" s="51">
        <f t="shared" si="7018"/>
        <v>0</v>
      </c>
      <c r="Y646" s="51">
        <v>2</v>
      </c>
      <c r="Z646" s="62"/>
      <c r="AA646" s="58"/>
      <c r="AB646" s="62"/>
      <c r="AC646" s="51">
        <f t="shared" si="7019"/>
        <v>0</v>
      </c>
      <c r="AD646" s="62"/>
      <c r="AE646" s="100">
        <f t="shared" si="7020"/>
        <v>0</v>
      </c>
      <c r="AF646" s="62"/>
      <c r="AG646" s="52">
        <f t="shared" si="7021"/>
        <v>0</v>
      </c>
      <c r="AH646" s="62"/>
      <c r="AI646" s="51">
        <f t="shared" si="7022"/>
        <v>0</v>
      </c>
      <c r="AJ646" s="62"/>
      <c r="AK646" s="51">
        <f t="shared" si="7023"/>
        <v>0</v>
      </c>
      <c r="AL646" s="62"/>
      <c r="AM646" s="58">
        <f>SUM(AL646*H646*2)</f>
        <v>0</v>
      </c>
      <c r="AN646" s="62"/>
      <c r="AO646" s="58">
        <f t="shared" si="7025"/>
        <v>0</v>
      </c>
      <c r="AP646" s="62"/>
      <c r="AQ646" s="51">
        <f t="shared" si="7026"/>
        <v>0</v>
      </c>
      <c r="AR646" s="62">
        <v>1</v>
      </c>
      <c r="AS646" s="51">
        <f t="shared" ref="AS646" si="7100">AR646*K646*6</f>
        <v>6</v>
      </c>
      <c r="AT646" s="63"/>
      <c r="AU646" s="52"/>
      <c r="AV646" s="63"/>
      <c r="AW646" s="52"/>
      <c r="AX646" s="63"/>
      <c r="AY646" s="52"/>
      <c r="AZ646" s="63"/>
      <c r="BA646" s="52"/>
      <c r="BB646" s="63"/>
      <c r="BC646" s="52"/>
      <c r="BD646" s="63"/>
      <c r="BE646" s="52"/>
      <c r="BF646" s="52"/>
      <c r="BG646" s="52">
        <f t="shared" si="7028"/>
        <v>28</v>
      </c>
      <c r="BH646" s="52">
        <f t="shared" si="7029"/>
        <v>26</v>
      </c>
      <c r="BI646" s="44"/>
      <c r="BJ646" s="44"/>
      <c r="BK646" s="44"/>
      <c r="BL646" s="44"/>
      <c r="BM646" s="31"/>
      <c r="BN646" s="44" t="s">
        <v>110</v>
      </c>
      <c r="BO646" s="45" t="s">
        <v>114</v>
      </c>
      <c r="BP646" s="45" t="s">
        <v>112</v>
      </c>
      <c r="BQ646" s="45" t="s">
        <v>115</v>
      </c>
      <c r="BR646" s="45">
        <v>105</v>
      </c>
      <c r="BS646" s="45">
        <v>2</v>
      </c>
      <c r="BT646" s="45">
        <v>54</v>
      </c>
      <c r="BU646" s="45">
        <v>1</v>
      </c>
      <c r="BV646" s="45">
        <v>1</v>
      </c>
      <c r="BW646" s="45">
        <v>1</v>
      </c>
      <c r="BX646" s="44">
        <v>68</v>
      </c>
      <c r="BY646" s="99">
        <f>SUM(BZ646+CB646+CD646+CF646+CH646)</f>
        <v>68</v>
      </c>
      <c r="BZ646" s="62"/>
      <c r="CA646" s="58">
        <f t="shared" ref="CA646:CA648" si="7101">SUM(BZ646)*BU646</f>
        <v>0</v>
      </c>
      <c r="CB646" s="62"/>
      <c r="CC646" s="58">
        <f t="shared" si="7032"/>
        <v>0</v>
      </c>
      <c r="CD646" s="62"/>
      <c r="CE646" s="58">
        <f t="shared" ref="CE646" si="7102">SUM(CD646)*BV646</f>
        <v>0</v>
      </c>
      <c r="CF646" s="62">
        <v>68</v>
      </c>
      <c r="CG646" s="58">
        <f t="shared" ref="CG646" si="7103">SUM(CF646)*BW646</f>
        <v>68</v>
      </c>
      <c r="CH646" s="62"/>
      <c r="CI646" s="58">
        <f t="shared" si="7035"/>
        <v>0</v>
      </c>
      <c r="CJ646" s="51">
        <v>2</v>
      </c>
      <c r="CK646" s="51">
        <v>2</v>
      </c>
      <c r="CL646" s="62"/>
      <c r="CM646" s="58"/>
      <c r="CN646" s="62"/>
      <c r="CO646" s="51">
        <f t="shared" ref="CO646" si="7104">SUM(CN646)*3*BT646/5</f>
        <v>0</v>
      </c>
      <c r="CP646" s="62"/>
      <c r="CQ646" s="100">
        <f t="shared" si="7038"/>
        <v>0</v>
      </c>
      <c r="CR646" s="62"/>
      <c r="CS646" s="52">
        <f t="shared" si="7039"/>
        <v>0</v>
      </c>
      <c r="CT646" s="62"/>
      <c r="CU646" s="51">
        <f t="shared" si="7040"/>
        <v>0</v>
      </c>
      <c r="CV646" s="62"/>
      <c r="CW646" s="51">
        <f t="shared" ref="CW646" si="7105">SUM(CV646*BT646*2/3)</f>
        <v>0</v>
      </c>
      <c r="CX646" s="62"/>
      <c r="CY646" s="58">
        <f>SUM(CX646*BT646*2)</f>
        <v>0</v>
      </c>
      <c r="CZ646" s="62"/>
      <c r="DA646" s="58">
        <f t="shared" si="7043"/>
        <v>0</v>
      </c>
      <c r="DB646" s="62"/>
      <c r="DC646" s="51">
        <f t="shared" si="7044"/>
        <v>0</v>
      </c>
      <c r="DD646" s="62"/>
      <c r="DE646" s="51"/>
      <c r="DF646" s="63"/>
      <c r="DG646" s="52"/>
      <c r="DH646" s="63"/>
      <c r="DI646" s="52"/>
      <c r="DJ646" s="63">
        <v>1</v>
      </c>
      <c r="DK646" s="52">
        <v>8</v>
      </c>
      <c r="DL646" s="63"/>
      <c r="DM646" s="52"/>
      <c r="DN646" s="63"/>
      <c r="DO646" s="52"/>
      <c r="DP646" s="63"/>
      <c r="DQ646" s="52"/>
      <c r="DR646" s="52"/>
      <c r="DS646" s="52">
        <f t="shared" si="7046"/>
        <v>80</v>
      </c>
      <c r="DT646" s="52">
        <f t="shared" si="7047"/>
        <v>78</v>
      </c>
      <c r="DU646" s="31"/>
      <c r="DV646" s="31"/>
      <c r="DW646" s="31"/>
      <c r="DX646" s="31"/>
      <c r="DY646" s="31"/>
      <c r="DZ646" s="52"/>
      <c r="EA646" s="101"/>
      <c r="EB646" s="101"/>
      <c r="EC646" s="31"/>
      <c r="ED646" s="31"/>
      <c r="EE646" s="31"/>
      <c r="EF646" s="31"/>
      <c r="EG646" s="31"/>
      <c r="EH646" s="31"/>
      <c r="EI646" s="31"/>
      <c r="EJ646" s="31">
        <f t="shared" si="7048"/>
        <v>86</v>
      </c>
      <c r="EK646" s="31">
        <f t="shared" si="7049"/>
        <v>88</v>
      </c>
      <c r="EL646" s="31">
        <f t="shared" si="7050"/>
        <v>0</v>
      </c>
      <c r="EM646" s="30">
        <f t="shared" si="7051"/>
        <v>0</v>
      </c>
      <c r="EN646" s="31">
        <f t="shared" si="7052"/>
        <v>0</v>
      </c>
      <c r="EO646" s="31">
        <f t="shared" si="7053"/>
        <v>0</v>
      </c>
      <c r="EP646" s="31">
        <f t="shared" si="7054"/>
        <v>0</v>
      </c>
      <c r="EQ646" s="31">
        <f t="shared" si="7055"/>
        <v>0</v>
      </c>
      <c r="ER646" s="31">
        <f t="shared" si="7056"/>
        <v>88</v>
      </c>
      <c r="ES646" s="31">
        <f t="shared" si="7057"/>
        <v>88</v>
      </c>
      <c r="ET646" s="31">
        <f t="shared" si="7058"/>
        <v>0</v>
      </c>
      <c r="EU646" s="31">
        <f t="shared" si="7059"/>
        <v>0</v>
      </c>
      <c r="EV646" s="31">
        <f t="shared" si="7060"/>
        <v>2</v>
      </c>
      <c r="EW646" s="30">
        <f t="shared" si="7061"/>
        <v>4</v>
      </c>
      <c r="EX646" s="31">
        <f t="shared" si="7062"/>
        <v>0</v>
      </c>
      <c r="EY646" s="31">
        <f t="shared" si="7063"/>
        <v>0</v>
      </c>
      <c r="EZ646" s="31">
        <f t="shared" si="7064"/>
        <v>0</v>
      </c>
      <c r="FA646" s="31">
        <f t="shared" si="7065"/>
        <v>0</v>
      </c>
      <c r="FB646" s="31">
        <f t="shared" si="7066"/>
        <v>0</v>
      </c>
      <c r="FC646" s="31">
        <f t="shared" si="7067"/>
        <v>0</v>
      </c>
      <c r="FD646" s="31">
        <f t="shared" si="7068"/>
        <v>0</v>
      </c>
      <c r="FE646" s="31">
        <f t="shared" si="7069"/>
        <v>0</v>
      </c>
      <c r="FF646" s="31">
        <f t="shared" si="7070"/>
        <v>0</v>
      </c>
      <c r="FG646" s="30">
        <f t="shared" si="7071"/>
        <v>0</v>
      </c>
      <c r="FH646" s="31">
        <f t="shared" si="7072"/>
        <v>0</v>
      </c>
      <c r="FI646" s="31">
        <f t="shared" si="7073"/>
        <v>0</v>
      </c>
      <c r="FJ646" s="31">
        <f t="shared" si="7074"/>
        <v>0</v>
      </c>
      <c r="FK646" s="31">
        <f t="shared" si="7075"/>
        <v>0</v>
      </c>
      <c r="FL646" s="31">
        <f t="shared" si="7076"/>
        <v>0</v>
      </c>
      <c r="FM646" s="31">
        <f t="shared" si="7077"/>
        <v>0</v>
      </c>
      <c r="FN646" s="31">
        <f t="shared" si="7078"/>
        <v>0</v>
      </c>
      <c r="FO646" s="31">
        <f t="shared" si="7079"/>
        <v>0</v>
      </c>
      <c r="FP646" s="31">
        <f t="shared" si="7080"/>
        <v>1</v>
      </c>
      <c r="FQ646" s="31">
        <f t="shared" si="7081"/>
        <v>6</v>
      </c>
      <c r="FR646" s="31"/>
      <c r="FS646" s="31">
        <f t="shared" si="7082"/>
        <v>0</v>
      </c>
      <c r="FT646" s="31">
        <f t="shared" si="7083"/>
        <v>0</v>
      </c>
      <c r="FU646" s="31">
        <f t="shared" si="7084"/>
        <v>0</v>
      </c>
      <c r="FV646" s="31">
        <f t="shared" si="7085"/>
        <v>1</v>
      </c>
      <c r="FW646" s="31">
        <f t="shared" si="7086"/>
        <v>8</v>
      </c>
      <c r="FX646" s="31">
        <f t="shared" si="7087"/>
        <v>0</v>
      </c>
      <c r="FY646" s="31">
        <f t="shared" si="7088"/>
        <v>0</v>
      </c>
      <c r="FZ646" s="31">
        <f t="shared" si="7089"/>
        <v>0</v>
      </c>
      <c r="GA646" s="31">
        <f t="shared" si="7090"/>
        <v>0</v>
      </c>
      <c r="GB646" s="31">
        <f t="shared" si="7091"/>
        <v>0</v>
      </c>
      <c r="GC646" s="31">
        <f t="shared" si="7092"/>
        <v>0</v>
      </c>
      <c r="GD646" s="31">
        <f t="shared" si="7093"/>
        <v>0</v>
      </c>
      <c r="GE646" s="97">
        <f t="shared" si="7094"/>
        <v>108</v>
      </c>
      <c r="GF646" s="98">
        <f t="shared" si="7095"/>
        <v>104</v>
      </c>
      <c r="GG646" s="31"/>
      <c r="GH646" s="31"/>
      <c r="GI646" s="31"/>
      <c r="GJ646" s="31"/>
      <c r="GL646" s="7"/>
      <c r="GM646" s="7"/>
      <c r="GN646" s="11"/>
      <c r="GO646" s="33"/>
      <c r="GP646" s="40"/>
      <c r="GR646" s="36"/>
    </row>
    <row r="647" spans="1:200" s="2" customFormat="1" ht="24.95" hidden="1" customHeight="1">
      <c r="A647" s="31"/>
      <c r="B647" s="102" t="s">
        <v>110</v>
      </c>
      <c r="C647" s="45" t="s">
        <v>114</v>
      </c>
      <c r="D647" s="45" t="s">
        <v>112</v>
      </c>
      <c r="E647" s="45" t="s">
        <v>115</v>
      </c>
      <c r="F647" s="45">
        <v>509</v>
      </c>
      <c r="G647" s="45">
        <v>9</v>
      </c>
      <c r="H647" s="45">
        <v>45</v>
      </c>
      <c r="I647" s="45">
        <v>1</v>
      </c>
      <c r="J647" s="45">
        <v>1</v>
      </c>
      <c r="K647" s="45">
        <v>1</v>
      </c>
      <c r="L647" s="44">
        <v>40</v>
      </c>
      <c r="M647" s="99">
        <f t="shared" ref="M647:M648" si="7106">SUM(N647+P647+R647+T647+V647)</f>
        <v>40</v>
      </c>
      <c r="N647" s="62"/>
      <c r="O647" s="58">
        <f t="shared" ref="O647:O648" si="7107">SUM(N647)*I647</f>
        <v>0</v>
      </c>
      <c r="P647" s="62"/>
      <c r="Q647" s="58">
        <f t="shared" si="7014"/>
        <v>0</v>
      </c>
      <c r="R647" s="62"/>
      <c r="S647" s="58">
        <f>SUM(R647)*J647</f>
        <v>0</v>
      </c>
      <c r="T647" s="62">
        <v>40</v>
      </c>
      <c r="U647" s="58">
        <f t="shared" ref="U647" si="7108">SUM(T647)*K647</f>
        <v>40</v>
      </c>
      <c r="V647" s="62"/>
      <c r="W647" s="58">
        <f t="shared" ref="W647" si="7109">SUM(V647)*J647*5</f>
        <v>0</v>
      </c>
      <c r="X647" s="51">
        <v>0</v>
      </c>
      <c r="Y647" s="51">
        <v>2</v>
      </c>
      <c r="Z647" s="62"/>
      <c r="AA647" s="58"/>
      <c r="AB647" s="62"/>
      <c r="AC647" s="51">
        <f t="shared" si="7019"/>
        <v>0</v>
      </c>
      <c r="AD647" s="62"/>
      <c r="AE647" s="100">
        <f t="shared" si="7020"/>
        <v>0</v>
      </c>
      <c r="AF647" s="62"/>
      <c r="AG647" s="52">
        <f t="shared" si="7021"/>
        <v>0</v>
      </c>
      <c r="AH647" s="62"/>
      <c r="AI647" s="51">
        <f t="shared" si="7022"/>
        <v>0</v>
      </c>
      <c r="AJ647" s="62"/>
      <c r="AK647" s="51">
        <f t="shared" si="7023"/>
        <v>0</v>
      </c>
      <c r="AL647" s="62"/>
      <c r="AM647" s="58">
        <f t="shared" ref="AM647:AM648" si="7110">SUM(AL647*H647)</f>
        <v>0</v>
      </c>
      <c r="AN647" s="62"/>
      <c r="AO647" s="58">
        <f t="shared" si="7025"/>
        <v>0</v>
      </c>
      <c r="AP647" s="62"/>
      <c r="AQ647" s="51">
        <f t="shared" si="7026"/>
        <v>0</v>
      </c>
      <c r="AR647" s="62"/>
      <c r="AS647" s="51">
        <f>SUM(K647*AR647*6)</f>
        <v>0</v>
      </c>
      <c r="AT647" s="62"/>
      <c r="AU647" s="51">
        <f t="shared" ref="AU647" si="7111">AT647*H647/3</f>
        <v>0</v>
      </c>
      <c r="AV647" s="62"/>
      <c r="AW647" s="52">
        <f t="shared" ref="AW647" si="7112">SUM(AV647*H647/3)</f>
        <v>0</v>
      </c>
      <c r="AX647" s="62">
        <v>1</v>
      </c>
      <c r="AY647" s="51">
        <v>8</v>
      </c>
      <c r="AZ647" s="63"/>
      <c r="BA647" s="52"/>
      <c r="BB647" s="63"/>
      <c r="BC647" s="52"/>
      <c r="BD647" s="63"/>
      <c r="BE647" s="52"/>
      <c r="BF647" s="52"/>
      <c r="BG647" s="52">
        <f t="shared" si="7028"/>
        <v>50</v>
      </c>
      <c r="BH647" s="52">
        <f t="shared" si="7029"/>
        <v>48</v>
      </c>
      <c r="BI647" s="31"/>
      <c r="BJ647" s="44"/>
      <c r="BK647" s="44"/>
      <c r="BL647" s="44"/>
      <c r="BM647" s="31"/>
      <c r="BN647" s="44" t="s">
        <v>110</v>
      </c>
      <c r="BO647" s="45" t="s">
        <v>116</v>
      </c>
      <c r="BP647" s="45" t="s">
        <v>112</v>
      </c>
      <c r="BQ647" s="45" t="s">
        <v>166</v>
      </c>
      <c r="BR647" s="45">
        <v>545</v>
      </c>
      <c r="BS647" s="45">
        <v>10</v>
      </c>
      <c r="BT647" s="45">
        <v>11</v>
      </c>
      <c r="BU647" s="45">
        <v>1</v>
      </c>
      <c r="BV647" s="45">
        <v>1</v>
      </c>
      <c r="BW647" s="45">
        <v>1</v>
      </c>
      <c r="BX647" s="44">
        <v>46</v>
      </c>
      <c r="BY647" s="99">
        <f t="shared" ref="BY647:BY648" si="7113">SUM(BZ647+CB647+CD647+CF647+CH647)</f>
        <v>40</v>
      </c>
      <c r="BZ647" s="62"/>
      <c r="CA647" s="58">
        <f t="shared" si="7101"/>
        <v>0</v>
      </c>
      <c r="CB647" s="62"/>
      <c r="CC647" s="58">
        <f t="shared" si="7032"/>
        <v>0</v>
      </c>
      <c r="CD647" s="62">
        <v>40</v>
      </c>
      <c r="CE647" s="58">
        <f>SUM(CD647)*BV647</f>
        <v>40</v>
      </c>
      <c r="CF647" s="62"/>
      <c r="CG647" s="58">
        <f>SUM(CF647)*BW647</f>
        <v>0</v>
      </c>
      <c r="CH647" s="62"/>
      <c r="CI647" s="58">
        <f>SUM(CH647)*BV647*5</f>
        <v>0</v>
      </c>
      <c r="CJ647" s="51">
        <f>SUM(BV647*DJ647*2+BV647*DL647*2)</f>
        <v>2</v>
      </c>
      <c r="CK647" s="51">
        <v>0</v>
      </c>
      <c r="CL647" s="62"/>
      <c r="CM647" s="58"/>
      <c r="CN647" s="62"/>
      <c r="CO647" s="51">
        <f t="shared" ref="CO647" si="7114">SUM(CN647)*3*BT647/5</f>
        <v>0</v>
      </c>
      <c r="CP647" s="62"/>
      <c r="CQ647" s="100">
        <f t="shared" si="7038"/>
        <v>0</v>
      </c>
      <c r="CR647" s="62"/>
      <c r="CS647" s="52">
        <f t="shared" si="7039"/>
        <v>0</v>
      </c>
      <c r="CT647" s="62"/>
      <c r="CU647" s="51">
        <f t="shared" si="7040"/>
        <v>0</v>
      </c>
      <c r="CV647" s="62"/>
      <c r="CW647" s="51">
        <f t="shared" ref="CW647" si="7115">SUM(CV647*BT647*2/3)</f>
        <v>0</v>
      </c>
      <c r="CX647" s="62"/>
      <c r="CY647" s="58">
        <f t="shared" ref="CY647" si="7116">SUM(CX647*BT647)</f>
        <v>0</v>
      </c>
      <c r="CZ647" s="62"/>
      <c r="DA647" s="58">
        <f t="shared" ref="DA647" si="7117">SUM(CZ647*BV647)</f>
        <v>0</v>
      </c>
      <c r="DB647" s="62"/>
      <c r="DC647" s="51">
        <f t="shared" si="7044"/>
        <v>0</v>
      </c>
      <c r="DD647" s="62"/>
      <c r="DE647" s="51">
        <f t="shared" ref="DE647:DE648" si="7118">SUM(BW647*DD647*6)</f>
        <v>0</v>
      </c>
      <c r="DF647" s="62"/>
      <c r="DG647" s="51">
        <f t="shared" ref="DG647:DG648" si="7119">DF647*BT647/3</f>
        <v>0</v>
      </c>
      <c r="DH647" s="62"/>
      <c r="DI647" s="52">
        <f t="shared" ref="DI647" si="7120">SUM(DH647*BT647/3)</f>
        <v>0</v>
      </c>
      <c r="DJ647" s="62">
        <v>1</v>
      </c>
      <c r="DK647" s="51">
        <v>3.67</v>
      </c>
      <c r="DL647" s="63"/>
      <c r="DM647" s="52"/>
      <c r="DN647" s="63"/>
      <c r="DO647" s="52"/>
      <c r="DP647" s="63"/>
      <c r="DQ647" s="52"/>
      <c r="DR647" s="52"/>
      <c r="DS647" s="52">
        <f t="shared" si="7046"/>
        <v>45.67</v>
      </c>
      <c r="DT647" s="52">
        <f t="shared" si="7047"/>
        <v>45.67</v>
      </c>
      <c r="DU647" s="31"/>
      <c r="DV647" s="31"/>
      <c r="DW647" s="31"/>
      <c r="DX647" s="31"/>
      <c r="DY647" s="31"/>
      <c r="DZ647" s="52"/>
      <c r="EA647" s="101"/>
      <c r="EB647" s="101"/>
      <c r="EC647" s="31"/>
      <c r="ED647" s="31"/>
      <c r="EE647" s="31"/>
      <c r="EF647" s="31"/>
      <c r="EG647" s="31"/>
      <c r="EH647" s="31"/>
      <c r="EI647" s="31"/>
      <c r="EJ647" s="31">
        <f t="shared" si="7048"/>
        <v>86</v>
      </c>
      <c r="EK647" s="31">
        <f t="shared" si="7049"/>
        <v>80</v>
      </c>
      <c r="EL647" s="31">
        <f t="shared" si="7050"/>
        <v>0</v>
      </c>
      <c r="EM647" s="30">
        <f t="shared" si="7051"/>
        <v>0</v>
      </c>
      <c r="EN647" s="31">
        <f t="shared" si="7052"/>
        <v>0</v>
      </c>
      <c r="EO647" s="31">
        <f t="shared" si="7053"/>
        <v>0</v>
      </c>
      <c r="EP647" s="31">
        <f t="shared" si="7054"/>
        <v>40</v>
      </c>
      <c r="EQ647" s="31">
        <f t="shared" si="7055"/>
        <v>40</v>
      </c>
      <c r="ER647" s="31">
        <f t="shared" si="7056"/>
        <v>40</v>
      </c>
      <c r="ES647" s="31">
        <f t="shared" si="7057"/>
        <v>40</v>
      </c>
      <c r="ET647" s="31">
        <f t="shared" si="7058"/>
        <v>0</v>
      </c>
      <c r="EU647" s="31">
        <f t="shared" si="7059"/>
        <v>0</v>
      </c>
      <c r="EV647" s="31">
        <f t="shared" si="7060"/>
        <v>2</v>
      </c>
      <c r="EW647" s="30">
        <f t="shared" si="7061"/>
        <v>2</v>
      </c>
      <c r="EX647" s="31">
        <f t="shared" si="7062"/>
        <v>0</v>
      </c>
      <c r="EY647" s="31">
        <f t="shared" si="7063"/>
        <v>0</v>
      </c>
      <c r="EZ647" s="31">
        <f t="shared" si="7064"/>
        <v>0</v>
      </c>
      <c r="FA647" s="31">
        <f t="shared" si="7065"/>
        <v>0</v>
      </c>
      <c r="FB647" s="31">
        <f t="shared" si="7066"/>
        <v>0</v>
      </c>
      <c r="FC647" s="31">
        <f t="shared" si="7067"/>
        <v>0</v>
      </c>
      <c r="FD647" s="31">
        <f t="shared" si="7068"/>
        <v>0</v>
      </c>
      <c r="FE647" s="31">
        <f t="shared" si="7069"/>
        <v>0</v>
      </c>
      <c r="FF647" s="31">
        <f t="shared" si="7070"/>
        <v>0</v>
      </c>
      <c r="FG647" s="30">
        <f t="shared" si="7071"/>
        <v>0</v>
      </c>
      <c r="FH647" s="31">
        <f t="shared" si="7072"/>
        <v>0</v>
      </c>
      <c r="FI647" s="31">
        <f t="shared" si="7073"/>
        <v>0</v>
      </c>
      <c r="FJ647" s="31">
        <f t="shared" si="7074"/>
        <v>0</v>
      </c>
      <c r="FK647" s="31">
        <f t="shared" si="7075"/>
        <v>0</v>
      </c>
      <c r="FL647" s="31">
        <f t="shared" si="7076"/>
        <v>0</v>
      </c>
      <c r="FM647" s="31">
        <f t="shared" si="7077"/>
        <v>0</v>
      </c>
      <c r="FN647" s="31">
        <f t="shared" si="7078"/>
        <v>0</v>
      </c>
      <c r="FO647" s="31">
        <f t="shared" si="7079"/>
        <v>0</v>
      </c>
      <c r="FP647" s="31">
        <f t="shared" si="7080"/>
        <v>0</v>
      </c>
      <c r="FQ647" s="31">
        <f t="shared" si="7081"/>
        <v>0</v>
      </c>
      <c r="FR647" s="31"/>
      <c r="FS647" s="31">
        <f t="shared" si="7082"/>
        <v>0</v>
      </c>
      <c r="FT647" s="31">
        <f t="shared" si="7083"/>
        <v>0</v>
      </c>
      <c r="FU647" s="31">
        <f t="shared" si="7084"/>
        <v>0</v>
      </c>
      <c r="FV647" s="31">
        <f t="shared" si="7085"/>
        <v>2</v>
      </c>
      <c r="FW647" s="31">
        <f t="shared" si="7086"/>
        <v>11.67</v>
      </c>
      <c r="FX647" s="31">
        <f t="shared" si="7087"/>
        <v>0</v>
      </c>
      <c r="FY647" s="31">
        <f t="shared" si="7088"/>
        <v>0</v>
      </c>
      <c r="FZ647" s="31">
        <f t="shared" si="7089"/>
        <v>0</v>
      </c>
      <c r="GA647" s="31">
        <f t="shared" si="7090"/>
        <v>0</v>
      </c>
      <c r="GB647" s="31">
        <f t="shared" si="7091"/>
        <v>0</v>
      </c>
      <c r="GC647" s="31">
        <f t="shared" si="7092"/>
        <v>0</v>
      </c>
      <c r="GD647" s="31">
        <f t="shared" si="7093"/>
        <v>0</v>
      </c>
      <c r="GE647" s="97">
        <f t="shared" si="7094"/>
        <v>95.67</v>
      </c>
      <c r="GF647" s="98">
        <f t="shared" si="7095"/>
        <v>93.67</v>
      </c>
      <c r="GG647" s="31"/>
      <c r="GH647" s="31"/>
      <c r="GI647" s="31"/>
      <c r="GJ647" s="31"/>
      <c r="GL647" s="7"/>
      <c r="GM647" s="7"/>
      <c r="GN647" s="11"/>
      <c r="GO647" s="33"/>
      <c r="GP647" s="40"/>
      <c r="GR647" s="36"/>
    </row>
    <row r="648" spans="1:200" s="2" customFormat="1" ht="24.95" hidden="1" customHeight="1">
      <c r="A648" s="31"/>
      <c r="B648" s="44" t="s">
        <v>119</v>
      </c>
      <c r="C648" s="45" t="s">
        <v>114</v>
      </c>
      <c r="D648" s="45" t="s">
        <v>112</v>
      </c>
      <c r="E648" s="45" t="s">
        <v>115</v>
      </c>
      <c r="F648" s="45">
        <v>105</v>
      </c>
      <c r="G648" s="45">
        <v>1</v>
      </c>
      <c r="H648" s="45">
        <v>54</v>
      </c>
      <c r="I648" s="45">
        <v>1</v>
      </c>
      <c r="J648" s="45">
        <v>1</v>
      </c>
      <c r="K648" s="45">
        <v>1</v>
      </c>
      <c r="L648" s="104">
        <v>18</v>
      </c>
      <c r="M648" s="105">
        <f t="shared" si="7106"/>
        <v>14</v>
      </c>
      <c r="N648" s="104"/>
      <c r="O648" s="104">
        <f t="shared" si="7107"/>
        <v>0</v>
      </c>
      <c r="P648" s="104"/>
      <c r="Q648" s="106">
        <f t="shared" si="7014"/>
        <v>0</v>
      </c>
      <c r="R648" s="104"/>
      <c r="S648" s="106">
        <f t="shared" ref="S648" si="7121">SUM(R648)*J648</f>
        <v>0</v>
      </c>
      <c r="T648" s="64">
        <v>14</v>
      </c>
      <c r="U648" s="58">
        <f t="shared" ref="U648" si="7122">SUM(T648)*K648</f>
        <v>14</v>
      </c>
      <c r="V648" s="64"/>
      <c r="W648" s="58">
        <f t="shared" ref="W648" si="7123">SUM(V648)*J648*3</f>
        <v>0</v>
      </c>
      <c r="X648" s="51">
        <f t="shared" ref="X648" si="7124">2/8*J648*AX648</f>
        <v>0</v>
      </c>
      <c r="Y648" s="51">
        <v>0</v>
      </c>
      <c r="Z648" s="64"/>
      <c r="AA648" s="58"/>
      <c r="AB648" s="64"/>
      <c r="AC648" s="51">
        <f t="shared" ref="AC648" si="7125">SUM(AB648)*3*H648/5</f>
        <v>0</v>
      </c>
      <c r="AD648" s="64"/>
      <c r="AE648" s="58">
        <f t="shared" ref="AE648" si="7126">SUM(AD648*H648*(30+4))</f>
        <v>0</v>
      </c>
      <c r="AF648" s="64"/>
      <c r="AG648" s="52">
        <f t="shared" si="7021"/>
        <v>0</v>
      </c>
      <c r="AH648" s="64"/>
      <c r="AI648" s="51">
        <f t="shared" si="7022"/>
        <v>0</v>
      </c>
      <c r="AJ648" s="64"/>
      <c r="AK648" s="51">
        <f t="shared" ref="AK648" si="7127">SUM(AJ648*H648*2/3)</f>
        <v>0</v>
      </c>
      <c r="AL648" s="64"/>
      <c r="AM648" s="58">
        <f t="shared" si="7110"/>
        <v>0</v>
      </c>
      <c r="AN648" s="64"/>
      <c r="AO648" s="58">
        <f t="shared" si="7025"/>
        <v>0</v>
      </c>
      <c r="AP648" s="64"/>
      <c r="AQ648" s="51">
        <f t="shared" si="7026"/>
        <v>0</v>
      </c>
      <c r="AR648" s="63"/>
      <c r="AS648" s="52"/>
      <c r="AT648" s="63"/>
      <c r="AU648" s="52"/>
      <c r="AV648" s="63"/>
      <c r="AW648" s="52"/>
      <c r="AX648" s="63"/>
      <c r="AY648" s="52"/>
      <c r="AZ648" s="63"/>
      <c r="BA648" s="52"/>
      <c r="BB648" s="63"/>
      <c r="BC648" s="52"/>
      <c r="BD648" s="63"/>
      <c r="BE648" s="52"/>
      <c r="BF648" s="52"/>
      <c r="BG648" s="52">
        <f t="shared" si="7028"/>
        <v>14</v>
      </c>
      <c r="BH648" s="52">
        <f t="shared" si="7029"/>
        <v>14</v>
      </c>
      <c r="BI648" s="31"/>
      <c r="BJ648" s="44"/>
      <c r="BK648" s="44"/>
      <c r="BL648" s="44"/>
      <c r="BM648" s="31"/>
      <c r="BN648" s="44" t="s">
        <v>110</v>
      </c>
      <c r="BO648" s="45" t="s">
        <v>111</v>
      </c>
      <c r="BP648" s="45" t="s">
        <v>112</v>
      </c>
      <c r="BQ648" s="45" t="s">
        <v>128</v>
      </c>
      <c r="BR648" s="45">
        <v>531</v>
      </c>
      <c r="BS648" s="45">
        <v>10</v>
      </c>
      <c r="BT648" s="45">
        <v>156</v>
      </c>
      <c r="BU648" s="45">
        <v>1</v>
      </c>
      <c r="BV648" s="45">
        <v>1</v>
      </c>
      <c r="BW648" s="45">
        <v>1</v>
      </c>
      <c r="BX648" s="44">
        <v>44</v>
      </c>
      <c r="BY648" s="99">
        <f t="shared" si="7113"/>
        <v>44</v>
      </c>
      <c r="BZ648" s="62"/>
      <c r="CA648" s="58">
        <f t="shared" si="7101"/>
        <v>0</v>
      </c>
      <c r="CB648" s="62"/>
      <c r="CC648" s="58">
        <f t="shared" si="7032"/>
        <v>0</v>
      </c>
      <c r="CD648" s="62"/>
      <c r="CE648" s="58">
        <f t="shared" ref="CE648" si="7128">SUM(CD648)*BV648</f>
        <v>0</v>
      </c>
      <c r="CF648" s="62">
        <v>44</v>
      </c>
      <c r="CG648" s="58">
        <f t="shared" ref="CG648" si="7129">SUM(CF648)*BW648</f>
        <v>44</v>
      </c>
      <c r="CH648" s="62"/>
      <c r="CI648" s="58">
        <f t="shared" ref="CI648" si="7130">SUM(CH648)*BV648*5</f>
        <v>0</v>
      </c>
      <c r="CJ648" s="51">
        <v>2</v>
      </c>
      <c r="CK648" s="51">
        <v>0</v>
      </c>
      <c r="CL648" s="62"/>
      <c r="CM648" s="58"/>
      <c r="CN648" s="62"/>
      <c r="CO648" s="51">
        <f>SUM(CN648)*3*BT648/5</f>
        <v>0</v>
      </c>
      <c r="CP648" s="62"/>
      <c r="CQ648" s="100">
        <f>SUM(CP648*BT648*(30+4))</f>
        <v>0</v>
      </c>
      <c r="CR648" s="62"/>
      <c r="CS648" s="52">
        <f>SUM(CR648*BT648*3)</f>
        <v>0</v>
      </c>
      <c r="CT648" s="62"/>
      <c r="CU648" s="51">
        <f>SUM(CT648*BT648/3)</f>
        <v>0</v>
      </c>
      <c r="CV648" s="62"/>
      <c r="CW648" s="51">
        <f>SUM(CV648*BT648*2/3)</f>
        <v>0</v>
      </c>
      <c r="CX648" s="62"/>
      <c r="CY648" s="58">
        <f>SUM(CX648*BT648)</f>
        <v>0</v>
      </c>
      <c r="CZ648" s="62"/>
      <c r="DA648" s="58">
        <f>SUM(CZ648*BV648)</f>
        <v>0</v>
      </c>
      <c r="DB648" s="62"/>
      <c r="DC648" s="51">
        <f>SUM(DB648*BT648*2)</f>
        <v>0</v>
      </c>
      <c r="DD648" s="62"/>
      <c r="DE648" s="51">
        <f t="shared" si="7118"/>
        <v>0</v>
      </c>
      <c r="DF648" s="62"/>
      <c r="DG648" s="51">
        <f t="shared" si="7119"/>
        <v>0</v>
      </c>
      <c r="DH648" s="62"/>
      <c r="DI648" s="52">
        <f>SUM(DH648*BT648/3)</f>
        <v>0</v>
      </c>
      <c r="DJ648" s="62">
        <v>0</v>
      </c>
      <c r="DK648" s="51">
        <f>2*DJ648*BT648/3</f>
        <v>0</v>
      </c>
      <c r="DL648" s="63"/>
      <c r="DM648" s="52"/>
      <c r="DN648" s="63"/>
      <c r="DO648" s="52"/>
      <c r="DP648" s="63"/>
      <c r="DQ648" s="52"/>
      <c r="DR648" s="52"/>
      <c r="DS648" s="52">
        <f t="shared" si="7046"/>
        <v>46</v>
      </c>
      <c r="DT648" s="52">
        <f t="shared" si="7047"/>
        <v>46</v>
      </c>
      <c r="DU648" s="31"/>
      <c r="DV648" s="31"/>
      <c r="DW648" s="31"/>
      <c r="DX648" s="31"/>
      <c r="DY648" s="31"/>
      <c r="DZ648" s="52"/>
      <c r="EA648" s="101"/>
      <c r="EB648" s="101"/>
      <c r="EC648" s="31"/>
      <c r="ED648" s="31"/>
      <c r="EE648" s="31"/>
      <c r="EF648" s="31"/>
      <c r="EG648" s="31"/>
      <c r="EH648" s="31"/>
      <c r="EI648" s="31"/>
      <c r="EJ648" s="31">
        <f t="shared" si="7048"/>
        <v>62</v>
      </c>
      <c r="EK648" s="31">
        <f t="shared" si="7049"/>
        <v>58</v>
      </c>
      <c r="EL648" s="31">
        <f t="shared" si="7050"/>
        <v>0</v>
      </c>
      <c r="EM648" s="30">
        <f t="shared" si="7051"/>
        <v>0</v>
      </c>
      <c r="EN648" s="31">
        <f t="shared" si="7052"/>
        <v>0</v>
      </c>
      <c r="EO648" s="31">
        <f t="shared" si="7053"/>
        <v>0</v>
      </c>
      <c r="EP648" s="31">
        <f t="shared" si="7054"/>
        <v>0</v>
      </c>
      <c r="EQ648" s="31">
        <f t="shared" si="7055"/>
        <v>0</v>
      </c>
      <c r="ER648" s="31">
        <f t="shared" si="7056"/>
        <v>58</v>
      </c>
      <c r="ES648" s="31">
        <f t="shared" si="7057"/>
        <v>58</v>
      </c>
      <c r="ET648" s="31">
        <f t="shared" si="7058"/>
        <v>0</v>
      </c>
      <c r="EU648" s="31">
        <f t="shared" si="7059"/>
        <v>0</v>
      </c>
      <c r="EV648" s="31">
        <f t="shared" si="7060"/>
        <v>2</v>
      </c>
      <c r="EW648" s="30">
        <f t="shared" si="7061"/>
        <v>0</v>
      </c>
      <c r="EX648" s="31">
        <f t="shared" si="7062"/>
        <v>0</v>
      </c>
      <c r="EY648" s="31">
        <f t="shared" si="7063"/>
        <v>0</v>
      </c>
      <c r="EZ648" s="31">
        <f t="shared" si="7064"/>
        <v>0</v>
      </c>
      <c r="FA648" s="31">
        <f t="shared" si="7065"/>
        <v>0</v>
      </c>
      <c r="FB648" s="31">
        <f t="shared" si="7066"/>
        <v>0</v>
      </c>
      <c r="FC648" s="31">
        <f t="shared" si="7067"/>
        <v>0</v>
      </c>
      <c r="FD648" s="31">
        <f t="shared" si="7068"/>
        <v>0</v>
      </c>
      <c r="FE648" s="31">
        <f t="shared" si="7069"/>
        <v>0</v>
      </c>
      <c r="FF648" s="31">
        <f t="shared" si="7070"/>
        <v>0</v>
      </c>
      <c r="FG648" s="30">
        <f t="shared" si="7071"/>
        <v>0</v>
      </c>
      <c r="FH648" s="31">
        <f t="shared" si="7072"/>
        <v>0</v>
      </c>
      <c r="FI648" s="31">
        <f t="shared" si="7073"/>
        <v>0</v>
      </c>
      <c r="FJ648" s="31">
        <f t="shared" si="7074"/>
        <v>0</v>
      </c>
      <c r="FK648" s="31">
        <f t="shared" si="7075"/>
        <v>0</v>
      </c>
      <c r="FL648" s="31">
        <f t="shared" si="7076"/>
        <v>0</v>
      </c>
      <c r="FM648" s="31">
        <f t="shared" si="7077"/>
        <v>0</v>
      </c>
      <c r="FN648" s="31">
        <f t="shared" si="7078"/>
        <v>0</v>
      </c>
      <c r="FO648" s="31">
        <f t="shared" si="7079"/>
        <v>0</v>
      </c>
      <c r="FP648" s="31">
        <f t="shared" si="7080"/>
        <v>0</v>
      </c>
      <c r="FQ648" s="31">
        <f t="shared" si="7081"/>
        <v>0</v>
      </c>
      <c r="FR648" s="31"/>
      <c r="FS648" s="31">
        <f t="shared" si="7082"/>
        <v>0</v>
      </c>
      <c r="FT648" s="31">
        <f t="shared" si="7083"/>
        <v>0</v>
      </c>
      <c r="FU648" s="31">
        <f t="shared" si="7084"/>
        <v>0</v>
      </c>
      <c r="FV648" s="31">
        <f t="shared" si="7085"/>
        <v>0</v>
      </c>
      <c r="FW648" s="31">
        <f t="shared" si="7086"/>
        <v>0</v>
      </c>
      <c r="FX648" s="31">
        <f t="shared" si="7087"/>
        <v>0</v>
      </c>
      <c r="FY648" s="31">
        <f t="shared" si="7088"/>
        <v>0</v>
      </c>
      <c r="FZ648" s="31">
        <f t="shared" si="7089"/>
        <v>0</v>
      </c>
      <c r="GA648" s="31">
        <f t="shared" si="7090"/>
        <v>0</v>
      </c>
      <c r="GB648" s="31">
        <f t="shared" si="7091"/>
        <v>0</v>
      </c>
      <c r="GC648" s="31">
        <f t="shared" si="7092"/>
        <v>0</v>
      </c>
      <c r="GD648" s="31">
        <f t="shared" si="7093"/>
        <v>0</v>
      </c>
      <c r="GE648" s="97">
        <f t="shared" si="7094"/>
        <v>60</v>
      </c>
      <c r="GF648" s="98">
        <f t="shared" si="7095"/>
        <v>60</v>
      </c>
      <c r="GG648" s="31"/>
      <c r="GH648" s="31"/>
      <c r="GI648" s="31"/>
      <c r="GJ648" s="31"/>
      <c r="GL648" s="7"/>
      <c r="GM648" s="7"/>
      <c r="GN648" s="11"/>
      <c r="GO648" s="33"/>
      <c r="GP648" s="40"/>
      <c r="GR648" s="36"/>
    </row>
    <row r="649" spans="1:200" s="2" customFormat="1" ht="24.95" hidden="1" customHeight="1">
      <c r="A649" s="31"/>
      <c r="B649" s="102" t="s">
        <v>110</v>
      </c>
      <c r="C649" s="45" t="s">
        <v>116</v>
      </c>
      <c r="D649" s="45" t="s">
        <v>118</v>
      </c>
      <c r="E649" s="45" t="s">
        <v>117</v>
      </c>
      <c r="F649" s="45">
        <v>409</v>
      </c>
      <c r="G649" s="45">
        <v>7</v>
      </c>
      <c r="H649" s="45">
        <v>74</v>
      </c>
      <c r="I649" s="45">
        <v>1</v>
      </c>
      <c r="J649" s="45">
        <v>1</v>
      </c>
      <c r="K649" s="45">
        <v>1</v>
      </c>
      <c r="L649" s="44">
        <v>38</v>
      </c>
      <c r="M649" s="99">
        <f t="shared" ref="M649:M652" si="7131">SUM(N649+P649+R649+T649+V649)</f>
        <v>6</v>
      </c>
      <c r="N649" s="62"/>
      <c r="O649" s="58">
        <f t="shared" ref="O649:O652" si="7132">SUM(N649)*I649</f>
        <v>0</v>
      </c>
      <c r="P649" s="62"/>
      <c r="Q649" s="58">
        <f t="shared" si="7014"/>
        <v>0</v>
      </c>
      <c r="R649" s="62">
        <v>0</v>
      </c>
      <c r="S649" s="58">
        <f t="shared" ref="S649:S652" si="7133">SUM(R649)*J649</f>
        <v>0</v>
      </c>
      <c r="T649" s="62">
        <v>6</v>
      </c>
      <c r="U649" s="58">
        <f t="shared" ref="U649:U652" si="7134">SUM(T649)*K649</f>
        <v>6</v>
      </c>
      <c r="V649" s="63"/>
      <c r="W649" s="52"/>
      <c r="X649" s="52"/>
      <c r="Y649" s="52"/>
      <c r="Z649" s="63"/>
      <c r="AA649" s="52"/>
      <c r="AB649" s="63"/>
      <c r="AC649" s="52"/>
      <c r="AD649" s="63"/>
      <c r="AE649" s="108"/>
      <c r="AF649" s="63"/>
      <c r="AG649" s="52"/>
      <c r="AH649" s="63"/>
      <c r="AI649" s="52"/>
      <c r="AJ649" s="63"/>
      <c r="AK649" s="52"/>
      <c r="AL649" s="63"/>
      <c r="AM649" s="52"/>
      <c r="AN649" s="63"/>
      <c r="AO649" s="52"/>
      <c r="AP649" s="63"/>
      <c r="AQ649" s="52"/>
      <c r="AR649" s="63"/>
      <c r="AS649" s="52"/>
      <c r="AT649" s="63"/>
      <c r="AU649" s="52"/>
      <c r="AV649" s="63"/>
      <c r="AW649" s="52"/>
      <c r="AX649" s="63"/>
      <c r="AY649" s="52"/>
      <c r="AZ649" s="63"/>
      <c r="BA649" s="52"/>
      <c r="BB649" s="63"/>
      <c r="BC649" s="52"/>
      <c r="BD649" s="63"/>
      <c r="BE649" s="52"/>
      <c r="BF649" s="52"/>
      <c r="BG649" s="52">
        <f t="shared" si="7028"/>
        <v>6</v>
      </c>
      <c r="BH649" s="52">
        <f t="shared" si="7029"/>
        <v>6</v>
      </c>
      <c r="BI649" s="31"/>
      <c r="BJ649" s="44"/>
      <c r="BK649" s="44"/>
      <c r="BL649" s="44"/>
      <c r="BM649" s="31"/>
      <c r="BN649" s="44" t="s">
        <v>110</v>
      </c>
      <c r="BO649" s="45" t="s">
        <v>116</v>
      </c>
      <c r="BP649" s="45" t="s">
        <v>112</v>
      </c>
      <c r="BQ649" s="45" t="s">
        <v>121</v>
      </c>
      <c r="BR649" s="45" t="s">
        <v>179</v>
      </c>
      <c r="BS649" s="45">
        <v>8</v>
      </c>
      <c r="BT649" s="45">
        <v>166</v>
      </c>
      <c r="BU649" s="45">
        <v>1</v>
      </c>
      <c r="BV649" s="45">
        <v>2</v>
      </c>
      <c r="BW649" s="45">
        <v>2</v>
      </c>
      <c r="BX649" s="44">
        <v>74</v>
      </c>
      <c r="BY649" s="99">
        <f>SUM(BZ649+CB649+CD649+CF649+CH649)</f>
        <v>18</v>
      </c>
      <c r="BZ649" s="62"/>
      <c r="CA649" s="58">
        <f>SUM(BZ649)*BU649</f>
        <v>0</v>
      </c>
      <c r="CB649" s="62"/>
      <c r="CC649" s="58">
        <f>BV649*CB649</f>
        <v>0</v>
      </c>
      <c r="CD649" s="62"/>
      <c r="CE649" s="58">
        <f>SUM(CD649)*BV649</f>
        <v>0</v>
      </c>
      <c r="CF649" s="62">
        <v>18</v>
      </c>
      <c r="CG649" s="58">
        <f>SUM(CF649)*BW649</f>
        <v>36</v>
      </c>
      <c r="CH649" s="63"/>
      <c r="CI649" s="52"/>
      <c r="CJ649" s="52"/>
      <c r="CK649" s="52"/>
      <c r="CL649" s="63"/>
      <c r="CM649" s="52"/>
      <c r="CN649" s="63"/>
      <c r="CO649" s="52"/>
      <c r="CP649" s="63"/>
      <c r="CQ649" s="108"/>
      <c r="CR649" s="63"/>
      <c r="CS649" s="52"/>
      <c r="CT649" s="63"/>
      <c r="CU649" s="52"/>
      <c r="CV649" s="63"/>
      <c r="CW649" s="52"/>
      <c r="CX649" s="63"/>
      <c r="CY649" s="52"/>
      <c r="CZ649" s="63"/>
      <c r="DA649" s="52"/>
      <c r="DB649" s="63"/>
      <c r="DC649" s="52"/>
      <c r="DD649" s="63"/>
      <c r="DE649" s="52"/>
      <c r="DF649" s="63"/>
      <c r="DG649" s="52"/>
      <c r="DH649" s="63"/>
      <c r="DI649" s="52"/>
      <c r="DJ649" s="63"/>
      <c r="DK649" s="52"/>
      <c r="DL649" s="63"/>
      <c r="DM649" s="52"/>
      <c r="DN649" s="63"/>
      <c r="DO649" s="52"/>
      <c r="DP649" s="63"/>
      <c r="DQ649" s="52"/>
      <c r="DR649" s="52"/>
      <c r="DS649" s="52">
        <f t="shared" si="7046"/>
        <v>36</v>
      </c>
      <c r="DT649" s="52">
        <f t="shared" si="7047"/>
        <v>36</v>
      </c>
      <c r="DU649" s="31"/>
      <c r="DV649" s="31"/>
      <c r="DW649" s="31"/>
      <c r="DX649" s="31"/>
      <c r="DY649" s="31"/>
      <c r="DZ649" s="52"/>
      <c r="EA649" s="101"/>
      <c r="EB649" s="101"/>
      <c r="EC649" s="31"/>
      <c r="ED649" s="31"/>
      <c r="EE649" s="31"/>
      <c r="EF649" s="31"/>
      <c r="EG649" s="31"/>
      <c r="EH649" s="31"/>
      <c r="EI649" s="31"/>
      <c r="EJ649" s="31">
        <f t="shared" si="7048"/>
        <v>112</v>
      </c>
      <c r="EK649" s="31">
        <f t="shared" si="7049"/>
        <v>24</v>
      </c>
      <c r="EL649" s="31">
        <f t="shared" si="7050"/>
        <v>0</v>
      </c>
      <c r="EM649" s="30">
        <f t="shared" si="7051"/>
        <v>0</v>
      </c>
      <c r="EN649" s="31">
        <f t="shared" si="7052"/>
        <v>0</v>
      </c>
      <c r="EO649" s="31">
        <f t="shared" si="7053"/>
        <v>0</v>
      </c>
      <c r="EP649" s="31">
        <f t="shared" si="7054"/>
        <v>0</v>
      </c>
      <c r="EQ649" s="31">
        <f t="shared" si="7055"/>
        <v>0</v>
      </c>
      <c r="ER649" s="31">
        <f t="shared" si="7056"/>
        <v>24</v>
      </c>
      <c r="ES649" s="31">
        <f t="shared" si="7057"/>
        <v>42</v>
      </c>
      <c r="ET649" s="31">
        <f t="shared" si="7058"/>
        <v>0</v>
      </c>
      <c r="EU649" s="31">
        <f t="shared" si="7059"/>
        <v>0</v>
      </c>
      <c r="EV649" s="31">
        <f t="shared" si="7060"/>
        <v>0</v>
      </c>
      <c r="EW649" s="30">
        <f t="shared" si="7061"/>
        <v>0</v>
      </c>
      <c r="EX649" s="31">
        <f t="shared" si="7062"/>
        <v>0</v>
      </c>
      <c r="EY649" s="31">
        <f t="shared" si="7063"/>
        <v>0</v>
      </c>
      <c r="EZ649" s="31">
        <f t="shared" si="7064"/>
        <v>0</v>
      </c>
      <c r="FA649" s="31">
        <f t="shared" si="7065"/>
        <v>0</v>
      </c>
      <c r="FB649" s="31">
        <f t="shared" si="7066"/>
        <v>0</v>
      </c>
      <c r="FC649" s="31">
        <f t="shared" si="7067"/>
        <v>0</v>
      </c>
      <c r="FD649" s="31">
        <f t="shared" si="7068"/>
        <v>0</v>
      </c>
      <c r="FE649" s="31">
        <f t="shared" si="7069"/>
        <v>0</v>
      </c>
      <c r="FF649" s="31">
        <f t="shared" si="7070"/>
        <v>0</v>
      </c>
      <c r="FG649" s="30">
        <f t="shared" si="7071"/>
        <v>0</v>
      </c>
      <c r="FH649" s="31">
        <f t="shared" si="7072"/>
        <v>0</v>
      </c>
      <c r="FI649" s="31">
        <f t="shared" si="7073"/>
        <v>0</v>
      </c>
      <c r="FJ649" s="31">
        <f t="shared" si="7074"/>
        <v>0</v>
      </c>
      <c r="FK649" s="31">
        <f t="shared" si="7075"/>
        <v>0</v>
      </c>
      <c r="FL649" s="31">
        <f t="shared" si="7076"/>
        <v>0</v>
      </c>
      <c r="FM649" s="31">
        <f t="shared" si="7077"/>
        <v>0</v>
      </c>
      <c r="FN649" s="31">
        <f t="shared" si="7078"/>
        <v>0</v>
      </c>
      <c r="FO649" s="31">
        <f t="shared" si="7079"/>
        <v>0</v>
      </c>
      <c r="FP649" s="31">
        <f t="shared" si="7080"/>
        <v>0</v>
      </c>
      <c r="FQ649" s="31">
        <f t="shared" si="7081"/>
        <v>0</v>
      </c>
      <c r="FR649" s="31"/>
      <c r="FS649" s="31">
        <f t="shared" si="7082"/>
        <v>0</v>
      </c>
      <c r="FT649" s="31">
        <f t="shared" si="7083"/>
        <v>0</v>
      </c>
      <c r="FU649" s="31">
        <f t="shared" si="7084"/>
        <v>0</v>
      </c>
      <c r="FV649" s="31">
        <f t="shared" si="7085"/>
        <v>0</v>
      </c>
      <c r="FW649" s="31">
        <f t="shared" si="7086"/>
        <v>0</v>
      </c>
      <c r="FX649" s="31">
        <f t="shared" si="7087"/>
        <v>0</v>
      </c>
      <c r="FY649" s="31">
        <f t="shared" si="7088"/>
        <v>0</v>
      </c>
      <c r="FZ649" s="31">
        <f t="shared" si="7089"/>
        <v>0</v>
      </c>
      <c r="GA649" s="31">
        <f t="shared" si="7090"/>
        <v>0</v>
      </c>
      <c r="GB649" s="31">
        <f t="shared" si="7091"/>
        <v>0</v>
      </c>
      <c r="GC649" s="31">
        <f t="shared" si="7092"/>
        <v>0</v>
      </c>
      <c r="GD649" s="31">
        <f t="shared" si="7093"/>
        <v>0</v>
      </c>
      <c r="GE649" s="97">
        <f t="shared" si="7094"/>
        <v>42</v>
      </c>
      <c r="GF649" s="98">
        <f t="shared" si="7095"/>
        <v>42</v>
      </c>
      <c r="GG649" s="31"/>
      <c r="GH649" s="31"/>
      <c r="GI649" s="31"/>
      <c r="GJ649" s="31"/>
      <c r="GL649" s="7"/>
      <c r="GM649" s="7"/>
      <c r="GN649" s="11"/>
      <c r="GO649" s="33"/>
      <c r="GP649" s="40"/>
      <c r="GR649" s="36"/>
    </row>
    <row r="650" spans="1:200" s="2" customFormat="1" ht="24.95" hidden="1" customHeight="1">
      <c r="A650" s="31"/>
      <c r="B650" s="102" t="s">
        <v>110</v>
      </c>
      <c r="C650" s="45" t="s">
        <v>116</v>
      </c>
      <c r="D650" s="45" t="s">
        <v>118</v>
      </c>
      <c r="E650" s="45" t="s">
        <v>117</v>
      </c>
      <c r="F650" s="45">
        <v>410</v>
      </c>
      <c r="G650" s="45">
        <v>7</v>
      </c>
      <c r="H650" s="45">
        <v>74</v>
      </c>
      <c r="I650" s="45">
        <v>1</v>
      </c>
      <c r="J650" s="45">
        <v>1</v>
      </c>
      <c r="K650" s="45">
        <v>1</v>
      </c>
      <c r="L650" s="44">
        <v>38</v>
      </c>
      <c r="M650" s="99">
        <f t="shared" si="7131"/>
        <v>6</v>
      </c>
      <c r="N650" s="62"/>
      <c r="O650" s="58">
        <f t="shared" si="7132"/>
        <v>0</v>
      </c>
      <c r="P650" s="62"/>
      <c r="Q650" s="58">
        <f t="shared" si="7014"/>
        <v>0</v>
      </c>
      <c r="R650" s="62">
        <v>0</v>
      </c>
      <c r="S650" s="58">
        <f t="shared" si="7133"/>
        <v>0</v>
      </c>
      <c r="T650" s="62">
        <v>6</v>
      </c>
      <c r="U650" s="58">
        <f t="shared" si="7134"/>
        <v>6</v>
      </c>
      <c r="V650" s="63"/>
      <c r="W650" s="52"/>
      <c r="X650" s="52"/>
      <c r="Y650" s="52"/>
      <c r="Z650" s="63"/>
      <c r="AA650" s="52"/>
      <c r="AB650" s="63"/>
      <c r="AC650" s="52"/>
      <c r="AD650" s="63"/>
      <c r="AE650" s="108"/>
      <c r="AF650" s="63"/>
      <c r="AG650" s="52"/>
      <c r="AH650" s="63"/>
      <c r="AI650" s="52"/>
      <c r="AJ650" s="63"/>
      <c r="AK650" s="52"/>
      <c r="AL650" s="63"/>
      <c r="AM650" s="52"/>
      <c r="AN650" s="63"/>
      <c r="AO650" s="52"/>
      <c r="AP650" s="63"/>
      <c r="AQ650" s="52"/>
      <c r="AR650" s="63"/>
      <c r="AS650" s="52"/>
      <c r="AT650" s="63"/>
      <c r="AU650" s="52"/>
      <c r="AV650" s="63"/>
      <c r="AW650" s="52"/>
      <c r="AX650" s="63"/>
      <c r="AY650" s="52"/>
      <c r="AZ650" s="63"/>
      <c r="BA650" s="52"/>
      <c r="BB650" s="63"/>
      <c r="BC650" s="52"/>
      <c r="BD650" s="63"/>
      <c r="BE650" s="52"/>
      <c r="BF650" s="52"/>
      <c r="BG650" s="52">
        <f t="shared" si="7028"/>
        <v>6</v>
      </c>
      <c r="BH650" s="52">
        <f t="shared" si="7029"/>
        <v>6</v>
      </c>
      <c r="BI650" s="31"/>
      <c r="BJ650" s="44"/>
      <c r="BK650" s="44"/>
      <c r="BL650" s="44"/>
      <c r="BM650" s="31"/>
      <c r="BN650" s="44" t="s">
        <v>110</v>
      </c>
      <c r="BO650" s="45" t="s">
        <v>116</v>
      </c>
      <c r="BP650" s="45" t="s">
        <v>112</v>
      </c>
      <c r="BQ650" s="45" t="s">
        <v>121</v>
      </c>
      <c r="BR650" s="45">
        <v>216</v>
      </c>
      <c r="BS650" s="45">
        <v>4</v>
      </c>
      <c r="BT650" s="45">
        <v>55</v>
      </c>
      <c r="BU650" s="45">
        <v>1</v>
      </c>
      <c r="BV650" s="45">
        <v>1</v>
      </c>
      <c r="BW650" s="45">
        <v>1</v>
      </c>
      <c r="BX650" s="44">
        <v>70</v>
      </c>
      <c r="BY650" s="99">
        <f t="shared" ref="BY650" si="7135">SUM(BZ650+CB650+CD650+CF650+CH650)</f>
        <v>18</v>
      </c>
      <c r="BZ650" s="62"/>
      <c r="CA650" s="58">
        <f t="shared" ref="CA650" si="7136">SUM(BZ650)*BU650</f>
        <v>0</v>
      </c>
      <c r="CB650" s="62"/>
      <c r="CC650" s="58">
        <f t="shared" ref="CC650" si="7137">BV650*CB650</f>
        <v>0</v>
      </c>
      <c r="CD650" s="62">
        <v>0</v>
      </c>
      <c r="CE650" s="58">
        <f t="shared" ref="CE650" si="7138">SUM(CD650)*BV650</f>
        <v>0</v>
      </c>
      <c r="CF650" s="62">
        <v>18</v>
      </c>
      <c r="CG650" s="58">
        <f t="shared" ref="CG650" si="7139">SUM(CF650)*BW650</f>
        <v>18</v>
      </c>
      <c r="CH650" s="63"/>
      <c r="CI650" s="52"/>
      <c r="CJ650" s="52"/>
      <c r="CK650" s="52"/>
      <c r="CL650" s="63"/>
      <c r="CM650" s="52"/>
      <c r="CN650" s="63"/>
      <c r="CO650" s="52"/>
      <c r="CP650" s="63"/>
      <c r="CQ650" s="108"/>
      <c r="CR650" s="63"/>
      <c r="CS650" s="52"/>
      <c r="CT650" s="63"/>
      <c r="CU650" s="52"/>
      <c r="CV650" s="63"/>
      <c r="CW650" s="52"/>
      <c r="CX650" s="63"/>
      <c r="CY650" s="52"/>
      <c r="CZ650" s="63"/>
      <c r="DA650" s="52"/>
      <c r="DB650" s="63"/>
      <c r="DC650" s="52"/>
      <c r="DD650" s="63"/>
      <c r="DE650" s="52"/>
      <c r="DF650" s="63"/>
      <c r="DG650" s="52"/>
      <c r="DH650" s="63"/>
      <c r="DI650" s="52"/>
      <c r="DJ650" s="63"/>
      <c r="DK650" s="52"/>
      <c r="DL650" s="63"/>
      <c r="DM650" s="52"/>
      <c r="DN650" s="63"/>
      <c r="DO650" s="52"/>
      <c r="DP650" s="63"/>
      <c r="DQ650" s="52"/>
      <c r="DR650" s="52"/>
      <c r="DS650" s="52">
        <f t="shared" si="7046"/>
        <v>18</v>
      </c>
      <c r="DT650" s="52">
        <f t="shared" si="7047"/>
        <v>18</v>
      </c>
      <c r="DU650" s="31"/>
      <c r="DV650" s="31"/>
      <c r="DW650" s="31"/>
      <c r="DX650" s="31"/>
      <c r="DY650" s="31"/>
      <c r="DZ650" s="112"/>
      <c r="EA650" s="31"/>
      <c r="EB650" s="31"/>
      <c r="EC650" s="31"/>
      <c r="ED650" s="31"/>
      <c r="EE650" s="31"/>
      <c r="EF650" s="31"/>
      <c r="EG650" s="31"/>
      <c r="EH650" s="31"/>
      <c r="EI650" s="31"/>
      <c r="EJ650" s="31">
        <f t="shared" si="7048"/>
        <v>108</v>
      </c>
      <c r="EK650" s="31">
        <f t="shared" si="7049"/>
        <v>24</v>
      </c>
      <c r="EL650" s="31">
        <f t="shared" si="7050"/>
        <v>0</v>
      </c>
      <c r="EM650" s="30">
        <f t="shared" si="7051"/>
        <v>0</v>
      </c>
      <c r="EN650" s="31">
        <f t="shared" si="7052"/>
        <v>0</v>
      </c>
      <c r="EO650" s="31">
        <f t="shared" si="7053"/>
        <v>0</v>
      </c>
      <c r="EP650" s="31">
        <f t="shared" si="7054"/>
        <v>0</v>
      </c>
      <c r="EQ650" s="31">
        <f t="shared" si="7055"/>
        <v>0</v>
      </c>
      <c r="ER650" s="31">
        <f t="shared" si="7056"/>
        <v>24</v>
      </c>
      <c r="ES650" s="31">
        <f t="shared" si="7057"/>
        <v>24</v>
      </c>
      <c r="ET650" s="31">
        <f t="shared" si="7058"/>
        <v>0</v>
      </c>
      <c r="EU650" s="31">
        <f t="shared" si="7059"/>
        <v>0</v>
      </c>
      <c r="EV650" s="31">
        <f t="shared" si="7060"/>
        <v>0</v>
      </c>
      <c r="EW650" s="30">
        <f t="shared" si="7061"/>
        <v>0</v>
      </c>
      <c r="EX650" s="31">
        <f t="shared" si="7062"/>
        <v>0</v>
      </c>
      <c r="EY650" s="31">
        <f t="shared" si="7063"/>
        <v>0</v>
      </c>
      <c r="EZ650" s="31">
        <f t="shared" si="7064"/>
        <v>0</v>
      </c>
      <c r="FA650" s="31">
        <f t="shared" si="7065"/>
        <v>0</v>
      </c>
      <c r="FB650" s="31">
        <f t="shared" si="7066"/>
        <v>0</v>
      </c>
      <c r="FC650" s="31">
        <f t="shared" si="7067"/>
        <v>0</v>
      </c>
      <c r="FD650" s="31">
        <f t="shared" si="7068"/>
        <v>0</v>
      </c>
      <c r="FE650" s="31">
        <f t="shared" si="7069"/>
        <v>0</v>
      </c>
      <c r="FF650" s="31">
        <f t="shared" si="7070"/>
        <v>0</v>
      </c>
      <c r="FG650" s="30">
        <f t="shared" si="7071"/>
        <v>0</v>
      </c>
      <c r="FH650" s="31">
        <f t="shared" si="7072"/>
        <v>0</v>
      </c>
      <c r="FI650" s="31">
        <f t="shared" si="7073"/>
        <v>0</v>
      </c>
      <c r="FJ650" s="31">
        <f t="shared" si="7074"/>
        <v>0</v>
      </c>
      <c r="FK650" s="31">
        <f t="shared" si="7075"/>
        <v>0</v>
      </c>
      <c r="FL650" s="31">
        <f t="shared" si="7076"/>
        <v>0</v>
      </c>
      <c r="FM650" s="31">
        <f t="shared" si="7077"/>
        <v>0</v>
      </c>
      <c r="FN650" s="31">
        <f t="shared" si="7078"/>
        <v>0</v>
      </c>
      <c r="FO650" s="31">
        <f t="shared" si="7079"/>
        <v>0</v>
      </c>
      <c r="FP650" s="31">
        <f t="shared" si="7080"/>
        <v>0</v>
      </c>
      <c r="FQ650" s="31">
        <f t="shared" si="7081"/>
        <v>0</v>
      </c>
      <c r="FR650" s="31"/>
      <c r="FS650" s="31">
        <f t="shared" si="7082"/>
        <v>0</v>
      </c>
      <c r="FT650" s="31">
        <f t="shared" si="7083"/>
        <v>0</v>
      </c>
      <c r="FU650" s="31">
        <f t="shared" si="7084"/>
        <v>0</v>
      </c>
      <c r="FV650" s="31">
        <f t="shared" si="7085"/>
        <v>0</v>
      </c>
      <c r="FW650" s="31">
        <f t="shared" si="7086"/>
        <v>0</v>
      </c>
      <c r="FX650" s="31">
        <f t="shared" si="7087"/>
        <v>0</v>
      </c>
      <c r="FY650" s="31">
        <f t="shared" si="7088"/>
        <v>0</v>
      </c>
      <c r="FZ650" s="31">
        <f t="shared" si="7089"/>
        <v>0</v>
      </c>
      <c r="GA650" s="31">
        <f t="shared" si="7090"/>
        <v>0</v>
      </c>
      <c r="GB650" s="31">
        <f t="shared" si="7091"/>
        <v>0</v>
      </c>
      <c r="GC650" s="31">
        <f t="shared" si="7092"/>
        <v>0</v>
      </c>
      <c r="GD650" s="31">
        <f t="shared" si="7093"/>
        <v>0</v>
      </c>
      <c r="GE650" s="97">
        <f t="shared" si="7094"/>
        <v>24</v>
      </c>
      <c r="GF650" s="98">
        <f t="shared" si="7095"/>
        <v>24</v>
      </c>
      <c r="GG650" s="31"/>
      <c r="GH650" s="31"/>
      <c r="GI650" s="31"/>
      <c r="GJ650" s="31"/>
      <c r="GL650" s="7"/>
      <c r="GM650" s="7"/>
      <c r="GN650" s="11"/>
      <c r="GO650" s="34"/>
      <c r="GP650" s="40"/>
      <c r="GR650" s="36"/>
    </row>
    <row r="651" spans="1:200" s="2" customFormat="1" ht="24.95" hidden="1" customHeight="1">
      <c r="A651" s="31"/>
      <c r="B651" s="102" t="s">
        <v>110</v>
      </c>
      <c r="C651" s="45" t="s">
        <v>111</v>
      </c>
      <c r="D651" s="45" t="s">
        <v>112</v>
      </c>
      <c r="E651" s="45" t="s">
        <v>113</v>
      </c>
      <c r="F651" s="45">
        <v>404</v>
      </c>
      <c r="G651" s="45">
        <v>7</v>
      </c>
      <c r="H651" s="45">
        <v>141</v>
      </c>
      <c r="I651" s="45">
        <v>1</v>
      </c>
      <c r="J651" s="45">
        <v>1</v>
      </c>
      <c r="K651" s="45">
        <v>1</v>
      </c>
      <c r="L651" s="104">
        <v>44</v>
      </c>
      <c r="M651" s="99">
        <f t="shared" si="7131"/>
        <v>6</v>
      </c>
      <c r="N651" s="62"/>
      <c r="O651" s="58">
        <f t="shared" si="7132"/>
        <v>0</v>
      </c>
      <c r="P651" s="62"/>
      <c r="Q651" s="58">
        <f t="shared" si="7014"/>
        <v>0</v>
      </c>
      <c r="R651" s="62">
        <v>0</v>
      </c>
      <c r="S651" s="58">
        <f t="shared" si="7133"/>
        <v>0</v>
      </c>
      <c r="T651" s="62">
        <v>6</v>
      </c>
      <c r="U651" s="58">
        <f t="shared" si="7134"/>
        <v>6</v>
      </c>
      <c r="V651" s="63"/>
      <c r="W651" s="52"/>
      <c r="X651" s="52"/>
      <c r="Y651" s="52"/>
      <c r="Z651" s="63"/>
      <c r="AA651" s="52"/>
      <c r="AB651" s="63"/>
      <c r="AC651" s="52"/>
      <c r="AD651" s="63"/>
      <c r="AE651" s="108"/>
      <c r="AF651" s="63"/>
      <c r="AG651" s="52"/>
      <c r="AH651" s="63"/>
      <c r="AI651" s="52"/>
      <c r="AJ651" s="63"/>
      <c r="AK651" s="52"/>
      <c r="AL651" s="63"/>
      <c r="AM651" s="52"/>
      <c r="AN651" s="63"/>
      <c r="AO651" s="52"/>
      <c r="AP651" s="63"/>
      <c r="AQ651" s="52"/>
      <c r="AR651" s="63"/>
      <c r="AS651" s="52"/>
      <c r="AT651" s="63"/>
      <c r="AU651" s="52"/>
      <c r="AV651" s="63"/>
      <c r="AW651" s="52"/>
      <c r="AX651" s="63"/>
      <c r="AY651" s="52"/>
      <c r="AZ651" s="63"/>
      <c r="BA651" s="52"/>
      <c r="BB651" s="63"/>
      <c r="BC651" s="52"/>
      <c r="BD651" s="63"/>
      <c r="BE651" s="52"/>
      <c r="BF651" s="52"/>
      <c r="BG651" s="52">
        <f t="shared" si="7028"/>
        <v>6</v>
      </c>
      <c r="BH651" s="52">
        <f t="shared" si="7029"/>
        <v>6</v>
      </c>
      <c r="BI651" s="31"/>
      <c r="BJ651" s="44"/>
      <c r="BK651" s="44"/>
      <c r="BL651" s="44"/>
      <c r="BM651" s="31"/>
      <c r="BN651" s="112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107">
        <f t="shared" ref="BY651:BY653" si="7140">SUM(BZ651+CB651+CF651+CH651+DD651*2)</f>
        <v>0</v>
      </c>
      <c r="BZ651" s="62"/>
      <c r="CA651" s="52"/>
      <c r="CB651" s="62"/>
      <c r="CC651" s="52"/>
      <c r="CD651" s="62"/>
      <c r="CE651" s="52"/>
      <c r="CF651" s="62"/>
      <c r="CG651" s="52"/>
      <c r="CH651" s="63"/>
      <c r="CI651" s="52"/>
      <c r="CJ651" s="52"/>
      <c r="CK651" s="52"/>
      <c r="CL651" s="63"/>
      <c r="CM651" s="52"/>
      <c r="CN651" s="63"/>
      <c r="CO651" s="52"/>
      <c r="CP651" s="63"/>
      <c r="CQ651" s="108"/>
      <c r="CR651" s="63"/>
      <c r="CS651" s="52"/>
      <c r="CT651" s="63"/>
      <c r="CU651" s="52"/>
      <c r="CV651" s="63"/>
      <c r="CW651" s="52"/>
      <c r="CX651" s="63"/>
      <c r="CY651" s="52"/>
      <c r="CZ651" s="63"/>
      <c r="DA651" s="52"/>
      <c r="DB651" s="63"/>
      <c r="DC651" s="52"/>
      <c r="DD651" s="63"/>
      <c r="DE651" s="52"/>
      <c r="DF651" s="63"/>
      <c r="DG651" s="52"/>
      <c r="DH651" s="63"/>
      <c r="DI651" s="52"/>
      <c r="DJ651" s="63"/>
      <c r="DK651" s="52"/>
      <c r="DL651" s="63"/>
      <c r="DM651" s="52"/>
      <c r="DN651" s="63"/>
      <c r="DO651" s="52"/>
      <c r="DP651" s="63"/>
      <c r="DQ651" s="52"/>
      <c r="DR651" s="52"/>
      <c r="DS651" s="52">
        <f t="shared" si="7046"/>
        <v>0</v>
      </c>
      <c r="DT651" s="52">
        <f t="shared" si="7047"/>
        <v>0</v>
      </c>
      <c r="DU651" s="31"/>
      <c r="DV651" s="31"/>
      <c r="DW651" s="31"/>
      <c r="DX651" s="31"/>
      <c r="DY651" s="31"/>
      <c r="DZ651" s="112"/>
      <c r="EA651" s="31"/>
      <c r="EB651" s="31"/>
      <c r="EC651" s="31"/>
      <c r="ED651" s="31"/>
      <c r="EE651" s="31"/>
      <c r="EF651" s="31"/>
      <c r="EG651" s="31"/>
      <c r="EH651" s="31"/>
      <c r="EI651" s="31"/>
      <c r="EJ651" s="31"/>
      <c r="EK651" s="31"/>
      <c r="EL651" s="31"/>
      <c r="EM651" s="30">
        <f t="shared" si="7051"/>
        <v>0</v>
      </c>
      <c r="EN651" s="31">
        <f t="shared" si="7052"/>
        <v>0</v>
      </c>
      <c r="EO651" s="31">
        <f t="shared" si="7053"/>
        <v>0</v>
      </c>
      <c r="EP651" s="31">
        <f t="shared" si="7054"/>
        <v>0</v>
      </c>
      <c r="EQ651" s="31">
        <f t="shared" si="7055"/>
        <v>0</v>
      </c>
      <c r="ER651" s="31">
        <f t="shared" si="7056"/>
        <v>6</v>
      </c>
      <c r="ES651" s="31">
        <f t="shared" si="7057"/>
        <v>6</v>
      </c>
      <c r="ET651" s="31">
        <f t="shared" si="7058"/>
        <v>0</v>
      </c>
      <c r="EU651" s="31">
        <f t="shared" si="7059"/>
        <v>0</v>
      </c>
      <c r="EV651" s="31">
        <f t="shared" si="7060"/>
        <v>0</v>
      </c>
      <c r="EW651" s="30">
        <f t="shared" si="7061"/>
        <v>0</v>
      </c>
      <c r="EX651" s="31">
        <f t="shared" si="7062"/>
        <v>0</v>
      </c>
      <c r="EY651" s="31">
        <f t="shared" si="7063"/>
        <v>0</v>
      </c>
      <c r="EZ651" s="31">
        <f t="shared" si="7064"/>
        <v>0</v>
      </c>
      <c r="FA651" s="31">
        <f t="shared" si="7065"/>
        <v>0</v>
      </c>
      <c r="FB651" s="31">
        <f t="shared" si="7066"/>
        <v>0</v>
      </c>
      <c r="FC651" s="31">
        <f t="shared" si="7067"/>
        <v>0</v>
      </c>
      <c r="FD651" s="31">
        <f t="shared" si="7068"/>
        <v>0</v>
      </c>
      <c r="FE651" s="31">
        <f t="shared" si="7069"/>
        <v>0</v>
      </c>
      <c r="FF651" s="31">
        <f t="shared" si="7070"/>
        <v>0</v>
      </c>
      <c r="FG651" s="30">
        <f t="shared" si="7071"/>
        <v>0</v>
      </c>
      <c r="FH651" s="31">
        <f t="shared" si="7072"/>
        <v>0</v>
      </c>
      <c r="FI651" s="31">
        <f t="shared" si="7073"/>
        <v>0</v>
      </c>
      <c r="FJ651" s="31">
        <f t="shared" si="7074"/>
        <v>0</v>
      </c>
      <c r="FK651" s="31">
        <f t="shared" si="7075"/>
        <v>0</v>
      </c>
      <c r="FL651" s="31">
        <f t="shared" si="7076"/>
        <v>0</v>
      </c>
      <c r="FM651" s="31">
        <f t="shared" si="7077"/>
        <v>0</v>
      </c>
      <c r="FN651" s="31">
        <f t="shared" si="7078"/>
        <v>0</v>
      </c>
      <c r="FO651" s="31">
        <f t="shared" si="7079"/>
        <v>0</v>
      </c>
      <c r="FP651" s="31">
        <f t="shared" si="7080"/>
        <v>0</v>
      </c>
      <c r="FQ651" s="31">
        <f t="shared" si="7081"/>
        <v>0</v>
      </c>
      <c r="FR651" s="31"/>
      <c r="FS651" s="31">
        <f t="shared" si="7082"/>
        <v>0</v>
      </c>
      <c r="FT651" s="31">
        <f t="shared" si="7083"/>
        <v>0</v>
      </c>
      <c r="FU651" s="31">
        <f t="shared" si="7084"/>
        <v>0</v>
      </c>
      <c r="FV651" s="31">
        <f t="shared" si="7085"/>
        <v>0</v>
      </c>
      <c r="FW651" s="31">
        <f t="shared" si="7086"/>
        <v>0</v>
      </c>
      <c r="FX651" s="31">
        <f t="shared" si="7087"/>
        <v>0</v>
      </c>
      <c r="FY651" s="31">
        <f t="shared" si="7088"/>
        <v>0</v>
      </c>
      <c r="FZ651" s="31">
        <f t="shared" si="7089"/>
        <v>0</v>
      </c>
      <c r="GA651" s="31">
        <f t="shared" si="7090"/>
        <v>0</v>
      </c>
      <c r="GB651" s="31">
        <f t="shared" si="7091"/>
        <v>0</v>
      </c>
      <c r="GC651" s="31">
        <f t="shared" si="7092"/>
        <v>0</v>
      </c>
      <c r="GD651" s="31">
        <f t="shared" si="7093"/>
        <v>0</v>
      </c>
      <c r="GE651" s="97">
        <f t="shared" si="7094"/>
        <v>6</v>
      </c>
      <c r="GF651" s="98">
        <f t="shared" si="7095"/>
        <v>6</v>
      </c>
      <c r="GG651" s="31"/>
      <c r="GH651" s="31"/>
      <c r="GI651" s="31"/>
      <c r="GJ651" s="31"/>
      <c r="GL651" s="7"/>
      <c r="GM651" s="7"/>
      <c r="GN651" s="11"/>
      <c r="GO651" s="34"/>
      <c r="GP651" s="40"/>
      <c r="GR651" s="36"/>
    </row>
    <row r="652" spans="1:200" s="2" customFormat="1" ht="24.95" hidden="1" customHeight="1">
      <c r="A652" s="31"/>
      <c r="B652" s="102" t="s">
        <v>110</v>
      </c>
      <c r="C652" s="45" t="s">
        <v>114</v>
      </c>
      <c r="D652" s="45" t="s">
        <v>112</v>
      </c>
      <c r="E652" s="45" t="s">
        <v>115</v>
      </c>
      <c r="F652" s="45">
        <v>408</v>
      </c>
      <c r="G652" s="45">
        <v>7</v>
      </c>
      <c r="H652" s="45">
        <v>41</v>
      </c>
      <c r="I652" s="45">
        <v>1</v>
      </c>
      <c r="J652" s="45">
        <v>1</v>
      </c>
      <c r="K652" s="45">
        <v>1</v>
      </c>
      <c r="L652" s="44">
        <v>40</v>
      </c>
      <c r="M652" s="99">
        <f t="shared" si="7131"/>
        <v>6</v>
      </c>
      <c r="N652" s="62"/>
      <c r="O652" s="58">
        <f t="shared" si="7132"/>
        <v>0</v>
      </c>
      <c r="P652" s="58"/>
      <c r="Q652" s="58">
        <f t="shared" si="7014"/>
        <v>0</v>
      </c>
      <c r="R652" s="58">
        <v>0</v>
      </c>
      <c r="S652" s="58">
        <f t="shared" si="7133"/>
        <v>0</v>
      </c>
      <c r="T652" s="58">
        <v>6</v>
      </c>
      <c r="U652" s="58">
        <f t="shared" si="7134"/>
        <v>6</v>
      </c>
      <c r="V652" s="63"/>
      <c r="W652" s="52"/>
      <c r="X652" s="52"/>
      <c r="Y652" s="52"/>
      <c r="Z652" s="63"/>
      <c r="AA652" s="52"/>
      <c r="AB652" s="63"/>
      <c r="AC652" s="52"/>
      <c r="AD652" s="63"/>
      <c r="AE652" s="108"/>
      <c r="AF652" s="63"/>
      <c r="AG652" s="52"/>
      <c r="AH652" s="63"/>
      <c r="AI652" s="52"/>
      <c r="AJ652" s="63"/>
      <c r="AK652" s="52"/>
      <c r="AL652" s="63"/>
      <c r="AM652" s="52"/>
      <c r="AN652" s="63"/>
      <c r="AO652" s="52"/>
      <c r="AP652" s="63"/>
      <c r="AQ652" s="52"/>
      <c r="AR652" s="63"/>
      <c r="AS652" s="52"/>
      <c r="AT652" s="63"/>
      <c r="AU652" s="52"/>
      <c r="AV652" s="63"/>
      <c r="AW652" s="52"/>
      <c r="AX652" s="63"/>
      <c r="AY652" s="52"/>
      <c r="AZ652" s="63"/>
      <c r="BA652" s="52"/>
      <c r="BB652" s="63"/>
      <c r="BC652" s="52"/>
      <c r="BD652" s="63"/>
      <c r="BE652" s="52"/>
      <c r="BF652" s="52"/>
      <c r="BG652" s="52">
        <f t="shared" si="7028"/>
        <v>6</v>
      </c>
      <c r="BH652" s="52">
        <f t="shared" si="7029"/>
        <v>6</v>
      </c>
      <c r="BI652" s="31"/>
      <c r="BJ652" s="44"/>
      <c r="BK652" s="44"/>
      <c r="BL652" s="44"/>
      <c r="BM652" s="31"/>
      <c r="BN652" s="112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107">
        <f t="shared" si="7140"/>
        <v>0</v>
      </c>
      <c r="BZ652" s="62"/>
      <c r="CA652" s="52"/>
      <c r="CB652" s="62"/>
      <c r="CC652" s="52"/>
      <c r="CD652" s="62"/>
      <c r="CE652" s="52"/>
      <c r="CF652" s="62"/>
      <c r="CG652" s="52"/>
      <c r="CH652" s="63"/>
      <c r="CI652" s="52"/>
      <c r="CJ652" s="52"/>
      <c r="CK652" s="52"/>
      <c r="CL652" s="63"/>
      <c r="CM652" s="52"/>
      <c r="CN652" s="63"/>
      <c r="CO652" s="52"/>
      <c r="CP652" s="63"/>
      <c r="CQ652" s="108"/>
      <c r="CR652" s="63"/>
      <c r="CS652" s="52"/>
      <c r="CT652" s="63"/>
      <c r="CU652" s="52"/>
      <c r="CV652" s="63"/>
      <c r="CW652" s="52"/>
      <c r="CX652" s="63"/>
      <c r="CY652" s="52"/>
      <c r="CZ652" s="63"/>
      <c r="DA652" s="52"/>
      <c r="DB652" s="63"/>
      <c r="DC652" s="52"/>
      <c r="DD652" s="63"/>
      <c r="DE652" s="52"/>
      <c r="DF652" s="63"/>
      <c r="DG652" s="52"/>
      <c r="DH652" s="63"/>
      <c r="DI652" s="52"/>
      <c r="DJ652" s="63"/>
      <c r="DK652" s="52"/>
      <c r="DL652" s="63"/>
      <c r="DM652" s="52"/>
      <c r="DN652" s="63"/>
      <c r="DO652" s="52"/>
      <c r="DP652" s="63"/>
      <c r="DQ652" s="52"/>
      <c r="DR652" s="52"/>
      <c r="DS652" s="52">
        <f t="shared" si="7046"/>
        <v>0</v>
      </c>
      <c r="DT652" s="52">
        <f t="shared" si="7047"/>
        <v>0</v>
      </c>
      <c r="DU652" s="31"/>
      <c r="DV652" s="31"/>
      <c r="DW652" s="31"/>
      <c r="DX652" s="31"/>
      <c r="DY652" s="31"/>
      <c r="DZ652" s="112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  <c r="EK652" s="31"/>
      <c r="EL652" s="31"/>
      <c r="EM652" s="30">
        <f t="shared" si="7051"/>
        <v>0</v>
      </c>
      <c r="EN652" s="31">
        <f t="shared" si="7052"/>
        <v>0</v>
      </c>
      <c r="EO652" s="31">
        <f t="shared" si="7053"/>
        <v>0</v>
      </c>
      <c r="EP652" s="31">
        <f t="shared" si="7054"/>
        <v>0</v>
      </c>
      <c r="EQ652" s="31">
        <f t="shared" si="7055"/>
        <v>0</v>
      </c>
      <c r="ER652" s="31">
        <f t="shared" si="7056"/>
        <v>6</v>
      </c>
      <c r="ES652" s="31">
        <f t="shared" si="7057"/>
        <v>6</v>
      </c>
      <c r="ET652" s="31">
        <f t="shared" si="7058"/>
        <v>0</v>
      </c>
      <c r="EU652" s="31">
        <f t="shared" si="7059"/>
        <v>0</v>
      </c>
      <c r="EV652" s="31">
        <f t="shared" si="7060"/>
        <v>0</v>
      </c>
      <c r="EW652" s="30">
        <f t="shared" si="7061"/>
        <v>0</v>
      </c>
      <c r="EX652" s="31">
        <f t="shared" si="7062"/>
        <v>0</v>
      </c>
      <c r="EY652" s="31">
        <f t="shared" si="7063"/>
        <v>0</v>
      </c>
      <c r="EZ652" s="31">
        <f t="shared" si="7064"/>
        <v>0</v>
      </c>
      <c r="FA652" s="31">
        <f t="shared" si="7065"/>
        <v>0</v>
      </c>
      <c r="FB652" s="31">
        <f t="shared" si="7066"/>
        <v>0</v>
      </c>
      <c r="FC652" s="31">
        <f t="shared" si="7067"/>
        <v>0</v>
      </c>
      <c r="FD652" s="31">
        <f t="shared" si="7068"/>
        <v>0</v>
      </c>
      <c r="FE652" s="31">
        <f t="shared" si="7069"/>
        <v>0</v>
      </c>
      <c r="FF652" s="31">
        <f t="shared" si="7070"/>
        <v>0</v>
      </c>
      <c r="FG652" s="30">
        <f t="shared" si="7071"/>
        <v>0</v>
      </c>
      <c r="FH652" s="31">
        <f t="shared" si="7072"/>
        <v>0</v>
      </c>
      <c r="FI652" s="31">
        <f t="shared" si="7073"/>
        <v>0</v>
      </c>
      <c r="FJ652" s="31">
        <f t="shared" si="7074"/>
        <v>0</v>
      </c>
      <c r="FK652" s="31">
        <f t="shared" si="7075"/>
        <v>0</v>
      </c>
      <c r="FL652" s="31">
        <f t="shared" si="7076"/>
        <v>0</v>
      </c>
      <c r="FM652" s="31">
        <f t="shared" si="7077"/>
        <v>0</v>
      </c>
      <c r="FN652" s="31">
        <f t="shared" si="7078"/>
        <v>0</v>
      </c>
      <c r="FO652" s="31">
        <f t="shared" si="7079"/>
        <v>0</v>
      </c>
      <c r="FP652" s="31">
        <f t="shared" si="7080"/>
        <v>0</v>
      </c>
      <c r="FQ652" s="31">
        <f t="shared" si="7081"/>
        <v>0</v>
      </c>
      <c r="FR652" s="31"/>
      <c r="FS652" s="31">
        <f t="shared" si="7082"/>
        <v>0</v>
      </c>
      <c r="FT652" s="31">
        <f t="shared" si="7083"/>
        <v>0</v>
      </c>
      <c r="FU652" s="31">
        <f t="shared" si="7084"/>
        <v>0</v>
      </c>
      <c r="FV652" s="31">
        <f t="shared" si="7085"/>
        <v>0</v>
      </c>
      <c r="FW652" s="31">
        <f t="shared" si="7086"/>
        <v>0</v>
      </c>
      <c r="FX652" s="31">
        <f t="shared" si="7087"/>
        <v>0</v>
      </c>
      <c r="FY652" s="31">
        <f t="shared" si="7088"/>
        <v>0</v>
      </c>
      <c r="FZ652" s="31">
        <f t="shared" si="7089"/>
        <v>0</v>
      </c>
      <c r="GA652" s="31">
        <f t="shared" si="7090"/>
        <v>0</v>
      </c>
      <c r="GB652" s="31">
        <f t="shared" si="7091"/>
        <v>0</v>
      </c>
      <c r="GC652" s="31">
        <f t="shared" si="7092"/>
        <v>0</v>
      </c>
      <c r="GD652" s="31">
        <f t="shared" si="7093"/>
        <v>0</v>
      </c>
      <c r="GE652" s="97">
        <f t="shared" si="7094"/>
        <v>6</v>
      </c>
      <c r="GF652" s="98">
        <f t="shared" si="7095"/>
        <v>6</v>
      </c>
      <c r="GG652" s="31"/>
      <c r="GH652" s="31"/>
      <c r="GI652" s="31"/>
      <c r="GJ652" s="31"/>
      <c r="GL652" s="7"/>
      <c r="GM652" s="7"/>
      <c r="GN652" s="11"/>
      <c r="GO652" s="34"/>
      <c r="GP652" s="40"/>
      <c r="GR652" s="36"/>
    </row>
    <row r="653" spans="1:200" s="4" customFormat="1" ht="24.95" hidden="1" customHeight="1">
      <c r="A653" s="88"/>
      <c r="B653" s="214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194">
        <f t="shared" ref="M653" si="7141">SUM(N653+P653+T653+V653+AR653*2)</f>
        <v>0</v>
      </c>
      <c r="N653" s="195"/>
      <c r="O653" s="196"/>
      <c r="P653" s="195"/>
      <c r="Q653" s="196"/>
      <c r="R653" s="195"/>
      <c r="S653" s="196"/>
      <c r="T653" s="195"/>
      <c r="U653" s="196"/>
      <c r="V653" s="197"/>
      <c r="W653" s="196"/>
      <c r="X653" s="196"/>
      <c r="Y653" s="196"/>
      <c r="Z653" s="197"/>
      <c r="AA653" s="196"/>
      <c r="AB653" s="197"/>
      <c r="AC653" s="196"/>
      <c r="AD653" s="197"/>
      <c r="AE653" s="198"/>
      <c r="AF653" s="197"/>
      <c r="AG653" s="196"/>
      <c r="AH653" s="197"/>
      <c r="AI653" s="196"/>
      <c r="AJ653" s="197"/>
      <c r="AK653" s="196"/>
      <c r="AL653" s="197"/>
      <c r="AM653" s="196"/>
      <c r="AN653" s="197"/>
      <c r="AO653" s="196"/>
      <c r="AP653" s="197"/>
      <c r="AQ653" s="196"/>
      <c r="AR653" s="197"/>
      <c r="AS653" s="196"/>
      <c r="AT653" s="197"/>
      <c r="AU653" s="196"/>
      <c r="AV653" s="197"/>
      <c r="AW653" s="196"/>
      <c r="AX653" s="197"/>
      <c r="AY653" s="196"/>
      <c r="AZ653" s="197"/>
      <c r="BA653" s="196"/>
      <c r="BB653" s="197"/>
      <c r="BC653" s="196"/>
      <c r="BD653" s="197"/>
      <c r="BE653" s="196"/>
      <c r="BF653" s="196"/>
      <c r="BG653" s="196">
        <f t="shared" si="7028"/>
        <v>0</v>
      </c>
      <c r="BH653" s="196">
        <f t="shared" si="7029"/>
        <v>0</v>
      </c>
      <c r="BI653" s="88"/>
      <c r="BJ653" s="208"/>
      <c r="BK653" s="208"/>
      <c r="BL653" s="208"/>
      <c r="BM653" s="88"/>
      <c r="BN653" s="214"/>
      <c r="BO653" s="88"/>
      <c r="BP653" s="88"/>
      <c r="BQ653" s="88"/>
      <c r="BR653" s="88"/>
      <c r="BS653" s="88"/>
      <c r="BT653" s="88"/>
      <c r="BU653" s="88"/>
      <c r="BV653" s="88"/>
      <c r="BW653" s="88"/>
      <c r="BX653" s="88"/>
      <c r="BY653" s="194">
        <f t="shared" si="7140"/>
        <v>0</v>
      </c>
      <c r="BZ653" s="195"/>
      <c r="CA653" s="196"/>
      <c r="CB653" s="195"/>
      <c r="CC653" s="196"/>
      <c r="CD653" s="195"/>
      <c r="CE653" s="196"/>
      <c r="CF653" s="195"/>
      <c r="CG653" s="196"/>
      <c r="CH653" s="197"/>
      <c r="CI653" s="196"/>
      <c r="CJ653" s="196"/>
      <c r="CK653" s="196"/>
      <c r="CL653" s="197"/>
      <c r="CM653" s="196"/>
      <c r="CN653" s="197"/>
      <c r="CO653" s="196"/>
      <c r="CP653" s="197"/>
      <c r="CQ653" s="198"/>
      <c r="CR653" s="197"/>
      <c r="CS653" s="196"/>
      <c r="CT653" s="197"/>
      <c r="CU653" s="196"/>
      <c r="CV653" s="197"/>
      <c r="CW653" s="196"/>
      <c r="CX653" s="197"/>
      <c r="CY653" s="196"/>
      <c r="CZ653" s="197"/>
      <c r="DA653" s="196"/>
      <c r="DB653" s="197"/>
      <c r="DC653" s="196"/>
      <c r="DD653" s="197"/>
      <c r="DE653" s="196"/>
      <c r="DF653" s="197"/>
      <c r="DG653" s="196"/>
      <c r="DH653" s="197"/>
      <c r="DI653" s="196"/>
      <c r="DJ653" s="197"/>
      <c r="DK653" s="196"/>
      <c r="DL653" s="197"/>
      <c r="DM653" s="196"/>
      <c r="DN653" s="197"/>
      <c r="DO653" s="196"/>
      <c r="DP653" s="197"/>
      <c r="DQ653" s="196"/>
      <c r="DR653" s="196"/>
      <c r="DS653" s="196">
        <f t="shared" si="7046"/>
        <v>0</v>
      </c>
      <c r="DT653" s="196">
        <f t="shared" si="7047"/>
        <v>0</v>
      </c>
      <c r="DU653" s="88"/>
      <c r="DV653" s="88"/>
      <c r="DW653" s="88"/>
      <c r="DX653" s="88"/>
      <c r="DY653" s="88"/>
      <c r="DZ653" s="214"/>
      <c r="EA653" s="88"/>
      <c r="EB653" s="88"/>
      <c r="EC653" s="88"/>
      <c r="ED653" s="88"/>
      <c r="EE653" s="88"/>
      <c r="EF653" s="88"/>
      <c r="EG653" s="88"/>
      <c r="EH653" s="88"/>
      <c r="EI653" s="88"/>
      <c r="EJ653" s="88">
        <f>SUM(L653+BX653)</f>
        <v>0</v>
      </c>
      <c r="EK653" s="88">
        <f>SUM(M653+BY653)</f>
        <v>0</v>
      </c>
      <c r="EL653" s="88">
        <f>SUM(N653+BZ653)</f>
        <v>0</v>
      </c>
      <c r="EM653" s="199">
        <f t="shared" si="7051"/>
        <v>0</v>
      </c>
      <c r="EN653" s="88">
        <f t="shared" si="7052"/>
        <v>0</v>
      </c>
      <c r="EO653" s="88">
        <f t="shared" si="7053"/>
        <v>0</v>
      </c>
      <c r="EP653" s="88">
        <f t="shared" si="7054"/>
        <v>0</v>
      </c>
      <c r="EQ653" s="88">
        <f t="shared" si="7055"/>
        <v>0</v>
      </c>
      <c r="ER653" s="88">
        <f t="shared" si="7056"/>
        <v>0</v>
      </c>
      <c r="ES653" s="88">
        <f t="shared" si="7057"/>
        <v>0</v>
      </c>
      <c r="ET653" s="88">
        <f t="shared" si="7058"/>
        <v>0</v>
      </c>
      <c r="EU653" s="88">
        <f t="shared" si="7059"/>
        <v>0</v>
      </c>
      <c r="EV653" s="88">
        <f t="shared" si="7060"/>
        <v>0</v>
      </c>
      <c r="EW653" s="199">
        <f t="shared" si="7061"/>
        <v>0</v>
      </c>
      <c r="EX653" s="88">
        <f t="shared" si="7062"/>
        <v>0</v>
      </c>
      <c r="EY653" s="88">
        <f t="shared" si="7063"/>
        <v>0</v>
      </c>
      <c r="EZ653" s="88">
        <f t="shared" si="7064"/>
        <v>0</v>
      </c>
      <c r="FA653" s="88">
        <f t="shared" si="7065"/>
        <v>0</v>
      </c>
      <c r="FB653" s="88">
        <f t="shared" si="7066"/>
        <v>0</v>
      </c>
      <c r="FC653" s="88">
        <f t="shared" si="7067"/>
        <v>0</v>
      </c>
      <c r="FD653" s="88">
        <f t="shared" si="7068"/>
        <v>0</v>
      </c>
      <c r="FE653" s="88">
        <f t="shared" si="7069"/>
        <v>0</v>
      </c>
      <c r="FF653" s="88">
        <f t="shared" si="7070"/>
        <v>0</v>
      </c>
      <c r="FG653" s="199">
        <f t="shared" si="7071"/>
        <v>0</v>
      </c>
      <c r="FH653" s="88">
        <f t="shared" si="7072"/>
        <v>0</v>
      </c>
      <c r="FI653" s="88">
        <f t="shared" si="7073"/>
        <v>0</v>
      </c>
      <c r="FJ653" s="88">
        <f t="shared" si="7074"/>
        <v>0</v>
      </c>
      <c r="FK653" s="88">
        <f t="shared" si="7075"/>
        <v>0</v>
      </c>
      <c r="FL653" s="88">
        <f t="shared" si="7076"/>
        <v>0</v>
      </c>
      <c r="FM653" s="88">
        <f t="shared" si="7077"/>
        <v>0</v>
      </c>
      <c r="FN653" s="88">
        <f t="shared" si="7078"/>
        <v>0</v>
      </c>
      <c r="FO653" s="88">
        <f t="shared" si="7079"/>
        <v>0</v>
      </c>
      <c r="FP653" s="88">
        <f t="shared" si="7080"/>
        <v>0</v>
      </c>
      <c r="FQ653" s="88">
        <f t="shared" si="7081"/>
        <v>0</v>
      </c>
      <c r="FR653" s="88"/>
      <c r="FS653" s="88">
        <f t="shared" si="7082"/>
        <v>0</v>
      </c>
      <c r="FT653" s="88">
        <f t="shared" si="7083"/>
        <v>0</v>
      </c>
      <c r="FU653" s="88">
        <f t="shared" si="7084"/>
        <v>0</v>
      </c>
      <c r="FV653" s="88">
        <f t="shared" si="7085"/>
        <v>0</v>
      </c>
      <c r="FW653" s="88">
        <f t="shared" si="7086"/>
        <v>0</v>
      </c>
      <c r="FX653" s="88">
        <f t="shared" si="7087"/>
        <v>0</v>
      </c>
      <c r="FY653" s="88">
        <f t="shared" si="7088"/>
        <v>0</v>
      </c>
      <c r="FZ653" s="88">
        <f t="shared" si="7089"/>
        <v>0</v>
      </c>
      <c r="GA653" s="88">
        <f t="shared" si="7090"/>
        <v>0</v>
      </c>
      <c r="GB653" s="88">
        <f t="shared" si="7091"/>
        <v>0</v>
      </c>
      <c r="GC653" s="88">
        <f t="shared" si="7092"/>
        <v>0</v>
      </c>
      <c r="GD653" s="88">
        <f t="shared" si="7093"/>
        <v>0</v>
      </c>
      <c r="GE653" s="200">
        <f t="shared" si="7094"/>
        <v>0</v>
      </c>
      <c r="GF653" s="201">
        <f t="shared" si="7095"/>
        <v>0</v>
      </c>
      <c r="GG653" s="88"/>
      <c r="GH653" s="88"/>
      <c r="GI653" s="88"/>
      <c r="GJ653" s="88"/>
      <c r="GL653" s="202"/>
      <c r="GM653" s="202"/>
      <c r="GN653" s="203"/>
      <c r="GO653" s="223"/>
      <c r="GP653" s="216"/>
      <c r="GR653" s="206"/>
    </row>
    <row r="654" spans="1:200" s="273" customFormat="1" ht="24.75" customHeight="1" thickBot="1">
      <c r="A654" s="265">
        <v>44</v>
      </c>
      <c r="B654" s="266" t="s">
        <v>106</v>
      </c>
      <c r="C654" s="266" t="s">
        <v>91</v>
      </c>
      <c r="D654" s="265">
        <v>1</v>
      </c>
      <c r="E654" s="265"/>
      <c r="F654" s="265"/>
      <c r="G654" s="265"/>
      <c r="H654" s="265"/>
      <c r="I654" s="265"/>
      <c r="J654" s="265"/>
      <c r="K654" s="265"/>
      <c r="L654" s="268">
        <f t="shared" ref="L654:N654" si="7142">SUM(L655:L664)</f>
        <v>228</v>
      </c>
      <c r="M654" s="268">
        <f t="shared" si="7142"/>
        <v>208</v>
      </c>
      <c r="N654" s="268">
        <f t="shared" si="7142"/>
        <v>0</v>
      </c>
      <c r="O654" s="268">
        <f>SUM(O655:O670)</f>
        <v>0</v>
      </c>
      <c r="P654" s="265">
        <f t="shared" ref="P654:V654" si="7143">SUM(P655:P670)</f>
        <v>16</v>
      </c>
      <c r="Q654" s="265">
        <f t="shared" si="7143"/>
        <v>16</v>
      </c>
      <c r="R654" s="265">
        <f t="shared" si="7143"/>
        <v>114</v>
      </c>
      <c r="S654" s="265">
        <f t="shared" si="7143"/>
        <v>114</v>
      </c>
      <c r="T654" s="265">
        <f t="shared" si="7143"/>
        <v>78</v>
      </c>
      <c r="U654" s="265">
        <f t="shared" si="7143"/>
        <v>78</v>
      </c>
      <c r="V654" s="265">
        <f t="shared" si="7143"/>
        <v>0</v>
      </c>
      <c r="W654" s="265">
        <f t="shared" ref="W654:AO654" si="7144">SUM(W655:W670)</f>
        <v>0</v>
      </c>
      <c r="X654" s="265">
        <f t="shared" si="7144"/>
        <v>0</v>
      </c>
      <c r="Y654" s="265">
        <f t="shared" si="7144"/>
        <v>8</v>
      </c>
      <c r="Z654" s="265">
        <f t="shared" si="7144"/>
        <v>0</v>
      </c>
      <c r="AA654" s="265">
        <f t="shared" si="7144"/>
        <v>0</v>
      </c>
      <c r="AB654" s="265">
        <f t="shared" si="7144"/>
        <v>0</v>
      </c>
      <c r="AC654" s="265">
        <f t="shared" si="7144"/>
        <v>0</v>
      </c>
      <c r="AD654" s="265">
        <f t="shared" si="7144"/>
        <v>0</v>
      </c>
      <c r="AE654" s="265">
        <f t="shared" si="7144"/>
        <v>0</v>
      </c>
      <c r="AF654" s="265">
        <f t="shared" si="7144"/>
        <v>0</v>
      </c>
      <c r="AG654" s="265">
        <f t="shared" si="7144"/>
        <v>0</v>
      </c>
      <c r="AH654" s="265">
        <f t="shared" si="7144"/>
        <v>0</v>
      </c>
      <c r="AI654" s="265">
        <f t="shared" si="7144"/>
        <v>0</v>
      </c>
      <c r="AJ654" s="265">
        <f t="shared" si="7144"/>
        <v>0</v>
      </c>
      <c r="AK654" s="265">
        <f t="shared" si="7144"/>
        <v>0</v>
      </c>
      <c r="AL654" s="265">
        <f t="shared" si="7144"/>
        <v>0</v>
      </c>
      <c r="AM654" s="265">
        <f t="shared" si="7144"/>
        <v>0</v>
      </c>
      <c r="AN654" s="265">
        <f t="shared" si="7144"/>
        <v>0</v>
      </c>
      <c r="AO654" s="265">
        <f t="shared" si="7144"/>
        <v>0</v>
      </c>
      <c r="AP654" s="265">
        <f t="shared" ref="AP654:BH654" si="7145">SUM(AP655:AP670)</f>
        <v>0</v>
      </c>
      <c r="AQ654" s="265">
        <f t="shared" si="7145"/>
        <v>0</v>
      </c>
      <c r="AR654" s="265">
        <f t="shared" si="7145"/>
        <v>7</v>
      </c>
      <c r="AS654" s="265">
        <f t="shared" si="7145"/>
        <v>42</v>
      </c>
      <c r="AT654" s="265">
        <f t="shared" si="7145"/>
        <v>0</v>
      </c>
      <c r="AU654" s="265">
        <f t="shared" si="7145"/>
        <v>0</v>
      </c>
      <c r="AV654" s="265">
        <f t="shared" si="7145"/>
        <v>0</v>
      </c>
      <c r="AW654" s="265">
        <f t="shared" si="7145"/>
        <v>0</v>
      </c>
      <c r="AX654" s="265">
        <f t="shared" si="7145"/>
        <v>0</v>
      </c>
      <c r="AY654" s="265">
        <f t="shared" si="7145"/>
        <v>0</v>
      </c>
      <c r="AZ654" s="265">
        <f t="shared" si="7145"/>
        <v>0</v>
      </c>
      <c r="BA654" s="265">
        <f t="shared" si="7145"/>
        <v>0</v>
      </c>
      <c r="BB654" s="265">
        <f t="shared" si="7145"/>
        <v>0</v>
      </c>
      <c r="BC654" s="265">
        <f t="shared" si="7145"/>
        <v>0</v>
      </c>
      <c r="BD654" s="265">
        <f t="shared" si="7145"/>
        <v>0</v>
      </c>
      <c r="BE654" s="265">
        <f t="shared" si="7145"/>
        <v>0</v>
      </c>
      <c r="BF654" s="265">
        <f t="shared" si="7145"/>
        <v>0</v>
      </c>
      <c r="BG654" s="268">
        <f t="shared" si="7145"/>
        <v>258</v>
      </c>
      <c r="BH654" s="268">
        <f t="shared" si="7145"/>
        <v>250</v>
      </c>
      <c r="BI654" s="265"/>
      <c r="BJ654" s="269"/>
      <c r="BK654" s="269"/>
      <c r="BL654" s="269"/>
      <c r="BM654" s="265">
        <v>44</v>
      </c>
      <c r="BN654" s="266" t="s">
        <v>106</v>
      </c>
      <c r="BO654" s="266" t="s">
        <v>91</v>
      </c>
      <c r="BP654" s="265">
        <v>1</v>
      </c>
      <c r="BQ654" s="265"/>
      <c r="BR654" s="265"/>
      <c r="BS654" s="265"/>
      <c r="BT654" s="265"/>
      <c r="BU654" s="265"/>
      <c r="BV654" s="265"/>
      <c r="BW654" s="265"/>
      <c r="BX654" s="268">
        <f t="shared" ref="BX654:BZ654" si="7146">SUM(BX655:BX664)</f>
        <v>412</v>
      </c>
      <c r="BY654" s="268">
        <f t="shared" si="7146"/>
        <v>394</v>
      </c>
      <c r="BZ654" s="268">
        <f t="shared" si="7146"/>
        <v>0</v>
      </c>
      <c r="CA654" s="265">
        <f t="shared" ref="CA654:CH654" si="7147">SUM(CA655:CA670)</f>
        <v>0</v>
      </c>
      <c r="CB654" s="265">
        <f t="shared" si="7147"/>
        <v>16</v>
      </c>
      <c r="CC654" s="265">
        <f t="shared" si="7147"/>
        <v>16</v>
      </c>
      <c r="CD654" s="277">
        <f>SUM(CD655:CD670)</f>
        <v>192</v>
      </c>
      <c r="CE654" s="265">
        <f t="shared" si="7147"/>
        <v>192</v>
      </c>
      <c r="CF654" s="265">
        <f t="shared" si="7147"/>
        <v>222</v>
      </c>
      <c r="CG654" s="277">
        <f>SUM(CG655:CG670)</f>
        <v>222</v>
      </c>
      <c r="CH654" s="265">
        <f t="shared" si="7147"/>
        <v>0</v>
      </c>
      <c r="CI654" s="265">
        <f t="shared" ref="CI654:DA654" si="7148">SUM(CI655:CI670)</f>
        <v>0</v>
      </c>
      <c r="CJ654" s="265">
        <f t="shared" si="7148"/>
        <v>4</v>
      </c>
      <c r="CK654" s="265">
        <f t="shared" si="7148"/>
        <v>8</v>
      </c>
      <c r="CL654" s="265">
        <f t="shared" si="7148"/>
        <v>0</v>
      </c>
      <c r="CM654" s="265">
        <f t="shared" si="7148"/>
        <v>0</v>
      </c>
      <c r="CN654" s="265">
        <f t="shared" si="7148"/>
        <v>0</v>
      </c>
      <c r="CO654" s="265">
        <f t="shared" si="7148"/>
        <v>0</v>
      </c>
      <c r="CP654" s="265">
        <f t="shared" si="7148"/>
        <v>0</v>
      </c>
      <c r="CQ654" s="265">
        <f t="shared" si="7148"/>
        <v>0</v>
      </c>
      <c r="CR654" s="265">
        <f t="shared" si="7148"/>
        <v>0</v>
      </c>
      <c r="CS654" s="265">
        <f t="shared" si="7148"/>
        <v>0</v>
      </c>
      <c r="CT654" s="265">
        <f t="shared" si="7148"/>
        <v>0</v>
      </c>
      <c r="CU654" s="265">
        <f t="shared" si="7148"/>
        <v>0</v>
      </c>
      <c r="CV654" s="265">
        <f t="shared" si="7148"/>
        <v>0</v>
      </c>
      <c r="CW654" s="265">
        <f t="shared" si="7148"/>
        <v>0</v>
      </c>
      <c r="CX654" s="265">
        <f t="shared" si="7148"/>
        <v>0</v>
      </c>
      <c r="CY654" s="265">
        <f t="shared" si="7148"/>
        <v>0</v>
      </c>
      <c r="CZ654" s="265">
        <f t="shared" si="7148"/>
        <v>0</v>
      </c>
      <c r="DA654" s="265">
        <f t="shared" si="7148"/>
        <v>0</v>
      </c>
      <c r="DB654" s="265">
        <f t="shared" ref="DB654:DT654" si="7149">SUM(DB655:DB670)</f>
        <v>0</v>
      </c>
      <c r="DC654" s="265">
        <f t="shared" si="7149"/>
        <v>0</v>
      </c>
      <c r="DD654" s="265">
        <f t="shared" si="7149"/>
        <v>5</v>
      </c>
      <c r="DE654" s="265">
        <f t="shared" si="7149"/>
        <v>30</v>
      </c>
      <c r="DF654" s="265">
        <f t="shared" si="7149"/>
        <v>0</v>
      </c>
      <c r="DG654" s="265">
        <f t="shared" si="7149"/>
        <v>0</v>
      </c>
      <c r="DH654" s="265">
        <f t="shared" si="7149"/>
        <v>1</v>
      </c>
      <c r="DI654" s="265">
        <f t="shared" si="7149"/>
        <v>80</v>
      </c>
      <c r="DJ654" s="265">
        <f t="shared" si="7149"/>
        <v>3</v>
      </c>
      <c r="DK654" s="265">
        <f t="shared" si="7149"/>
        <v>24</v>
      </c>
      <c r="DL654" s="265">
        <f t="shared" si="7149"/>
        <v>0</v>
      </c>
      <c r="DM654" s="265">
        <f t="shared" si="7149"/>
        <v>0</v>
      </c>
      <c r="DN654" s="265">
        <f t="shared" si="7149"/>
        <v>0</v>
      </c>
      <c r="DO654" s="265">
        <f t="shared" si="7149"/>
        <v>0</v>
      </c>
      <c r="DP654" s="265">
        <f t="shared" si="7149"/>
        <v>0</v>
      </c>
      <c r="DQ654" s="265">
        <f t="shared" si="7149"/>
        <v>0</v>
      </c>
      <c r="DR654" s="265">
        <f t="shared" si="7149"/>
        <v>0</v>
      </c>
      <c r="DS654" s="268">
        <f t="shared" si="7149"/>
        <v>576</v>
      </c>
      <c r="DT654" s="268">
        <f t="shared" si="7149"/>
        <v>568</v>
      </c>
      <c r="DU654" s="265"/>
      <c r="DV654" s="265"/>
      <c r="DW654" s="265"/>
      <c r="DX654" s="265"/>
      <c r="DY654" s="265">
        <v>44</v>
      </c>
      <c r="DZ654" s="266" t="s">
        <v>106</v>
      </c>
      <c r="EA654" s="266" t="s">
        <v>91</v>
      </c>
      <c r="EB654" s="265">
        <v>1</v>
      </c>
      <c r="EC654" s="265"/>
      <c r="ED654" s="265"/>
      <c r="EE654" s="265"/>
      <c r="EF654" s="265"/>
      <c r="EG654" s="265"/>
      <c r="EH654" s="265"/>
      <c r="EI654" s="265"/>
      <c r="EJ654" s="265">
        <f t="shared" ref="EJ654:EL654" si="7150">SUM(EJ655:EJ670)</f>
        <v>904</v>
      </c>
      <c r="EK654" s="265">
        <f t="shared" si="7150"/>
        <v>638</v>
      </c>
      <c r="EL654" s="265">
        <f t="shared" si="7150"/>
        <v>0</v>
      </c>
      <c r="EM654" s="265">
        <f>SUM(EM655:EM670)</f>
        <v>0</v>
      </c>
      <c r="EN654" s="265">
        <f t="shared" ref="EN654:EW654" si="7151">SUM(EN655:EN670)</f>
        <v>32</v>
      </c>
      <c r="EO654" s="265">
        <f t="shared" si="7151"/>
        <v>32</v>
      </c>
      <c r="EP654" s="265">
        <f t="shared" si="7151"/>
        <v>306</v>
      </c>
      <c r="EQ654" s="265">
        <f t="shared" si="7151"/>
        <v>306</v>
      </c>
      <c r="ER654" s="265">
        <f t="shared" si="7151"/>
        <v>300</v>
      </c>
      <c r="ES654" s="265">
        <f t="shared" si="7151"/>
        <v>300</v>
      </c>
      <c r="ET654" s="265">
        <f t="shared" si="7151"/>
        <v>0</v>
      </c>
      <c r="EU654" s="265">
        <f t="shared" si="7151"/>
        <v>0</v>
      </c>
      <c r="EV654" s="265">
        <f t="shared" si="7151"/>
        <v>4</v>
      </c>
      <c r="EW654" s="268">
        <f t="shared" si="7151"/>
        <v>16</v>
      </c>
      <c r="EX654" s="265">
        <f t="shared" ref="EX654:FQ654" si="7152">SUM(EX655:EX670)</f>
        <v>0</v>
      </c>
      <c r="EY654" s="265">
        <f t="shared" si="7152"/>
        <v>0</v>
      </c>
      <c r="EZ654" s="265">
        <f t="shared" si="7152"/>
        <v>0</v>
      </c>
      <c r="FA654" s="265">
        <f t="shared" si="7152"/>
        <v>0</v>
      </c>
      <c r="FB654" s="265">
        <f t="shared" si="7152"/>
        <v>0</v>
      </c>
      <c r="FC654" s="265">
        <f t="shared" si="7152"/>
        <v>0</v>
      </c>
      <c r="FD654" s="265">
        <f t="shared" si="7152"/>
        <v>0</v>
      </c>
      <c r="FE654" s="265">
        <f t="shared" si="7152"/>
        <v>0</v>
      </c>
      <c r="FF654" s="265">
        <f t="shared" si="7152"/>
        <v>0</v>
      </c>
      <c r="FG654" s="268">
        <f t="shared" si="7152"/>
        <v>0</v>
      </c>
      <c r="FH654" s="265">
        <f t="shared" si="7152"/>
        <v>0</v>
      </c>
      <c r="FI654" s="268">
        <f t="shared" si="7152"/>
        <v>0</v>
      </c>
      <c r="FJ654" s="265">
        <f t="shared" si="7152"/>
        <v>0</v>
      </c>
      <c r="FK654" s="265">
        <f t="shared" si="7152"/>
        <v>0</v>
      </c>
      <c r="FL654" s="265">
        <f t="shared" si="7152"/>
        <v>0</v>
      </c>
      <c r="FM654" s="265">
        <f t="shared" si="7152"/>
        <v>0</v>
      </c>
      <c r="FN654" s="265">
        <f t="shared" si="7152"/>
        <v>0</v>
      </c>
      <c r="FO654" s="265">
        <f t="shared" si="7152"/>
        <v>0</v>
      </c>
      <c r="FP654" s="265">
        <f t="shared" si="7152"/>
        <v>12</v>
      </c>
      <c r="FQ654" s="265">
        <f t="shared" si="7152"/>
        <v>72</v>
      </c>
      <c r="FR654" s="265"/>
      <c r="FS654" s="265">
        <f t="shared" ref="FS654:GF654" si="7153">SUM(FS655:FS670)</f>
        <v>0</v>
      </c>
      <c r="FT654" s="265">
        <f t="shared" si="7153"/>
        <v>1</v>
      </c>
      <c r="FU654" s="265">
        <f t="shared" si="7153"/>
        <v>80</v>
      </c>
      <c r="FV654" s="265">
        <f t="shared" si="7153"/>
        <v>3</v>
      </c>
      <c r="FW654" s="265">
        <f t="shared" si="7153"/>
        <v>24</v>
      </c>
      <c r="FX654" s="265">
        <f t="shared" si="7153"/>
        <v>0</v>
      </c>
      <c r="FY654" s="265">
        <f t="shared" si="7153"/>
        <v>0</v>
      </c>
      <c r="FZ654" s="265">
        <f t="shared" si="7153"/>
        <v>0</v>
      </c>
      <c r="GA654" s="265">
        <f t="shared" si="7153"/>
        <v>0</v>
      </c>
      <c r="GB654" s="265">
        <f t="shared" si="7153"/>
        <v>0</v>
      </c>
      <c r="GC654" s="265">
        <f t="shared" si="7153"/>
        <v>0</v>
      </c>
      <c r="GD654" s="265">
        <f t="shared" si="7153"/>
        <v>0</v>
      </c>
      <c r="GE654" s="271">
        <f t="shared" si="7153"/>
        <v>834</v>
      </c>
      <c r="GF654" s="272">
        <f t="shared" si="7153"/>
        <v>818</v>
      </c>
      <c r="GG654" s="265"/>
      <c r="GH654" s="265"/>
      <c r="GI654" s="265"/>
      <c r="GJ654" s="265"/>
      <c r="GL654" s="274"/>
      <c r="GM654" s="274"/>
      <c r="GO654" s="278"/>
      <c r="GP654" s="279"/>
      <c r="GR654" s="276"/>
    </row>
    <row r="655" spans="1:200" s="6" customFormat="1" ht="24.75" hidden="1" customHeight="1">
      <c r="A655" s="80"/>
      <c r="B655" s="254" t="s">
        <v>110</v>
      </c>
      <c r="C655" s="245" t="s">
        <v>111</v>
      </c>
      <c r="D655" s="245" t="s">
        <v>112</v>
      </c>
      <c r="E655" s="245" t="s">
        <v>113</v>
      </c>
      <c r="F655" s="228">
        <v>305</v>
      </c>
      <c r="G655" s="228">
        <v>5</v>
      </c>
      <c r="H655" s="228">
        <v>123</v>
      </c>
      <c r="I655" s="228">
        <v>1</v>
      </c>
      <c r="J655" s="228">
        <v>1</v>
      </c>
      <c r="K655" s="228">
        <v>1</v>
      </c>
      <c r="L655" s="256">
        <v>44</v>
      </c>
      <c r="M655" s="229">
        <f t="shared" ref="M655:M658" si="7154">SUM(N655+P655+R655+T655+V655)</f>
        <v>44</v>
      </c>
      <c r="N655" s="230"/>
      <c r="O655" s="231">
        <f t="shared" ref="O655:O656" si="7155">SUM(N655)*I655</f>
        <v>0</v>
      </c>
      <c r="P655" s="230"/>
      <c r="Q655" s="231">
        <f t="shared" ref="Q655:Q663" si="7156">J655*P655</f>
        <v>0</v>
      </c>
      <c r="R655" s="230">
        <v>38</v>
      </c>
      <c r="S655" s="231">
        <f t="shared" ref="S655:S656" si="7157">SUM(R655)*J655</f>
        <v>38</v>
      </c>
      <c r="T655" s="230">
        <v>6</v>
      </c>
      <c r="U655" s="231">
        <f t="shared" ref="U655:U657" si="7158">SUM(T655)*K655</f>
        <v>6</v>
      </c>
      <c r="V655" s="230"/>
      <c r="W655" s="231">
        <f t="shared" ref="W655:W657" si="7159">SUM(V655)*J655*5</f>
        <v>0</v>
      </c>
      <c r="X655" s="232">
        <f t="shared" ref="X655:X661" si="7160">SUM(K655*AX655*2+K655*AZ655*2)</f>
        <v>0</v>
      </c>
      <c r="Y655" s="232">
        <v>2</v>
      </c>
      <c r="Z655" s="230"/>
      <c r="AA655" s="231"/>
      <c r="AB655" s="230"/>
      <c r="AC655" s="232">
        <f t="shared" ref="AC655:AC659" si="7161">SUM(AB655)*3*H655/5</f>
        <v>0</v>
      </c>
      <c r="AD655" s="230"/>
      <c r="AE655" s="233">
        <f t="shared" ref="AE655:AE661" si="7162">SUM(AD655*H655*(30+4))</f>
        <v>0</v>
      </c>
      <c r="AF655" s="230"/>
      <c r="AG655" s="234">
        <f t="shared" ref="AG655:AG663" si="7163">SUM(AF655*H655*3)</f>
        <v>0</v>
      </c>
      <c r="AH655" s="230"/>
      <c r="AI655" s="232">
        <f t="shared" ref="AI655:AI663" si="7164">SUM(AH655*H655/3)</f>
        <v>0</v>
      </c>
      <c r="AJ655" s="230"/>
      <c r="AK655" s="232">
        <f t="shared" ref="AK655:AK661" si="7165">SUM(AJ655*H655*2/3)</f>
        <v>0</v>
      </c>
      <c r="AL655" s="230"/>
      <c r="AM655" s="231">
        <f t="shared" ref="AM655:AM656" si="7166">SUM(AL655*H655)</f>
        <v>0</v>
      </c>
      <c r="AN655" s="230"/>
      <c r="AO655" s="231">
        <f t="shared" ref="AO655:AO663" si="7167">SUM(AN655*J655)</f>
        <v>0</v>
      </c>
      <c r="AP655" s="230"/>
      <c r="AQ655" s="232">
        <f t="shared" ref="AQ655:AQ663" si="7168">SUM(AP655*H655*2)</f>
        <v>0</v>
      </c>
      <c r="AR655" s="230">
        <v>1</v>
      </c>
      <c r="AS655" s="232">
        <f>AR655*K655*6</f>
        <v>6</v>
      </c>
      <c r="AT655" s="230"/>
      <c r="AU655" s="232">
        <f t="shared" ref="AU655:AU662" si="7169">AT655*H655/3</f>
        <v>0</v>
      </c>
      <c r="AV655" s="248"/>
      <c r="AW655" s="234"/>
      <c r="AX655" s="248"/>
      <c r="AY655" s="234"/>
      <c r="AZ655" s="248"/>
      <c r="BA655" s="234"/>
      <c r="BB655" s="248"/>
      <c r="BC655" s="234"/>
      <c r="BD655" s="248"/>
      <c r="BE655" s="234"/>
      <c r="BF655" s="234"/>
      <c r="BG655" s="234">
        <f t="shared" ref="BG655:BG670" si="7170">SUM(AO655+BE655+BC655+BA655+AY655+AW655+AS655+AQ655+AK655+AM655+AI655+AG655+AE655+AC655+AA655+Y655+X655+W655+U655+Q655+O655+S655+AU655)</f>
        <v>52</v>
      </c>
      <c r="BH655" s="234">
        <f t="shared" ref="BH655:BH670" si="7171">SUM(O655+Q655+U655+W655+X655+AS655+AW655+AY655+BA655+BC655+S655+AQ655)</f>
        <v>50</v>
      </c>
      <c r="BI655" s="80"/>
      <c r="BJ655" s="80"/>
      <c r="BK655" s="80"/>
      <c r="BL655" s="80"/>
      <c r="BM655" s="80"/>
      <c r="BN655" s="227" t="s">
        <v>110</v>
      </c>
      <c r="BO655" s="245" t="s">
        <v>111</v>
      </c>
      <c r="BP655" s="245" t="s">
        <v>112</v>
      </c>
      <c r="BQ655" s="245" t="s">
        <v>113</v>
      </c>
      <c r="BR655" s="228">
        <v>305</v>
      </c>
      <c r="BS655" s="228">
        <v>6</v>
      </c>
      <c r="BT655" s="228">
        <v>123</v>
      </c>
      <c r="BU655" s="228">
        <v>1</v>
      </c>
      <c r="BV655" s="228">
        <v>1</v>
      </c>
      <c r="BW655" s="228">
        <v>1</v>
      </c>
      <c r="BX655" s="256">
        <v>64</v>
      </c>
      <c r="BY655" s="229">
        <f>SUM(BZ655+CB655+CD655+CF655+CH655)</f>
        <v>64</v>
      </c>
      <c r="BZ655" s="230"/>
      <c r="CA655" s="231">
        <f>SUM(BZ655)*BU655</f>
        <v>0</v>
      </c>
      <c r="CB655" s="230"/>
      <c r="CC655" s="231">
        <f>BV655*CB655</f>
        <v>0</v>
      </c>
      <c r="CD655" s="230">
        <v>58</v>
      </c>
      <c r="CE655" s="231">
        <f>SUM(CD655)*BV655</f>
        <v>58</v>
      </c>
      <c r="CF655" s="230">
        <v>6</v>
      </c>
      <c r="CG655" s="231">
        <f>SUM(CF655)*BW655</f>
        <v>6</v>
      </c>
      <c r="CH655" s="230"/>
      <c r="CI655" s="231">
        <f>SUM(CH655)*BV655*5</f>
        <v>0</v>
      </c>
      <c r="CJ655" s="232">
        <f>SUM(BW655*DJ655*2+BW655*DL655*2)</f>
        <v>0</v>
      </c>
      <c r="CK655" s="232">
        <v>2</v>
      </c>
      <c r="CL655" s="230"/>
      <c r="CM655" s="231"/>
      <c r="CN655" s="230"/>
      <c r="CO655" s="232">
        <f>SUM(CN655)*3*BT655/5</f>
        <v>0</v>
      </c>
      <c r="CP655" s="230"/>
      <c r="CQ655" s="233">
        <f>SUM(CP655*BT655*(30+4))</f>
        <v>0</v>
      </c>
      <c r="CR655" s="230"/>
      <c r="CS655" s="234">
        <f>SUM(CR655*BT655*3)</f>
        <v>0</v>
      </c>
      <c r="CT655" s="230"/>
      <c r="CU655" s="232">
        <f>SUM(CT655*BT655/3)</f>
        <v>0</v>
      </c>
      <c r="CV655" s="230"/>
      <c r="CW655" s="232">
        <f>SUM(CV655*BT655*2/3)</f>
        <v>0</v>
      </c>
      <c r="CX655" s="230"/>
      <c r="CY655" s="231">
        <f>SUM(CX655*BT655)</f>
        <v>0</v>
      </c>
      <c r="CZ655" s="230"/>
      <c r="DA655" s="231">
        <f>SUM(CZ655*BV655)</f>
        <v>0</v>
      </c>
      <c r="DB655" s="230"/>
      <c r="DC655" s="232">
        <f>SUM(DB655*BT655*2)</f>
        <v>0</v>
      </c>
      <c r="DD655" s="230">
        <v>1</v>
      </c>
      <c r="DE655" s="232">
        <f>DD655*BW655*6</f>
        <v>6</v>
      </c>
      <c r="DF655" s="230"/>
      <c r="DG655" s="232">
        <f t="shared" ref="DG655:DG663" si="7172">DF655*BT655/3</f>
        <v>0</v>
      </c>
      <c r="DH655" s="248"/>
      <c r="DI655" s="234"/>
      <c r="DJ655" s="248"/>
      <c r="DK655" s="234"/>
      <c r="DL655" s="248"/>
      <c r="DM655" s="234"/>
      <c r="DN655" s="248"/>
      <c r="DO655" s="234"/>
      <c r="DP655" s="248"/>
      <c r="DQ655" s="234"/>
      <c r="DR655" s="234"/>
      <c r="DS655" s="234">
        <f t="shared" ref="DS655:DS670" si="7173">SUM(DA655+DQ655+DO655+DM655+DK655+DI655+DE655+DC655+CW655+CY655+CU655+CS655+CQ655+CO655+CM655+CK655+CJ655+CI655+CG655+CC655+CA655+CE655+DG655)</f>
        <v>72</v>
      </c>
      <c r="DT655" s="234">
        <f t="shared" ref="DT655:DT670" si="7174">SUM(CA655+CC655+CG655+CI655+CJ655+DE655+DI655+DK655+DM655+DO655+CE655+DC655)</f>
        <v>70</v>
      </c>
      <c r="DU655" s="80"/>
      <c r="DV655" s="80"/>
      <c r="DW655" s="80"/>
      <c r="DX655" s="80"/>
      <c r="DY655" s="80"/>
      <c r="DZ655" s="234"/>
      <c r="EA655" s="236"/>
      <c r="EB655" s="236"/>
      <c r="EC655" s="80"/>
      <c r="ED655" s="80"/>
      <c r="EE655" s="80"/>
      <c r="EF655" s="80"/>
      <c r="EG655" s="80"/>
      <c r="EH655" s="80"/>
      <c r="EI655" s="80"/>
      <c r="EJ655" s="80">
        <f t="shared" ref="EJ655:EJ670" si="7175">SUM(L655+BX655)</f>
        <v>108</v>
      </c>
      <c r="EK655" s="80">
        <f t="shared" ref="EK655:EK670" si="7176">SUM(M655+BY655)</f>
        <v>108</v>
      </c>
      <c r="EL655" s="80">
        <f t="shared" ref="EL655:EL670" si="7177">SUM(N655+BZ655)</f>
        <v>0</v>
      </c>
      <c r="EM655" s="237">
        <f t="shared" ref="EM655:EM670" si="7178">SUM(O655+CA655)</f>
        <v>0</v>
      </c>
      <c r="EN655" s="80">
        <f t="shared" ref="EN655:EN670" si="7179">SUM(P655+CB655)</f>
        <v>0</v>
      </c>
      <c r="EO655" s="80">
        <f t="shared" ref="EO655:EO670" si="7180">SUM(Q655+CC655)</f>
        <v>0</v>
      </c>
      <c r="EP655" s="80">
        <f t="shared" ref="EP655:EP670" si="7181">SUM(R655+CD655)</f>
        <v>96</v>
      </c>
      <c r="EQ655" s="80">
        <f t="shared" ref="EQ655:EQ670" si="7182">SUM(S655+CE655)</f>
        <v>96</v>
      </c>
      <c r="ER655" s="80">
        <f t="shared" ref="ER655:ER670" si="7183">SUM(T655+CF655)</f>
        <v>12</v>
      </c>
      <c r="ES655" s="80">
        <f t="shared" ref="ES655:ES670" si="7184">SUM(U655+CG655)</f>
        <v>12</v>
      </c>
      <c r="ET655" s="80">
        <f t="shared" ref="ET655:ET670" si="7185">SUM(V655+CH655)</f>
        <v>0</v>
      </c>
      <c r="EU655" s="80">
        <f t="shared" ref="EU655:EU670" si="7186">SUM(W655+CI655)</f>
        <v>0</v>
      </c>
      <c r="EV655" s="80">
        <f t="shared" ref="EV655:EV670" si="7187">SUM(X655+CJ655)</f>
        <v>0</v>
      </c>
      <c r="EW655" s="237">
        <f t="shared" ref="EW655:EW670" si="7188">SUM(Y655+CK655)</f>
        <v>4</v>
      </c>
      <c r="EX655" s="80">
        <f t="shared" ref="EX655:EX670" si="7189">SUM(Z655+CL655)</f>
        <v>0</v>
      </c>
      <c r="EY655" s="80">
        <f t="shared" ref="EY655:EY670" si="7190">SUM(AA655+CM655)</f>
        <v>0</v>
      </c>
      <c r="EZ655" s="80">
        <f t="shared" ref="EZ655:EZ670" si="7191">SUM(AB655+CN655)</f>
        <v>0</v>
      </c>
      <c r="FA655" s="80">
        <f t="shared" ref="FA655:FA670" si="7192">SUM(AC655+CO655)</f>
        <v>0</v>
      </c>
      <c r="FB655" s="80">
        <f t="shared" ref="FB655:FB670" si="7193">SUM(AD655+CP655)</f>
        <v>0</v>
      </c>
      <c r="FC655" s="80">
        <f t="shared" ref="FC655:FC670" si="7194">SUM(AE655+CQ655)</f>
        <v>0</v>
      </c>
      <c r="FD655" s="80">
        <f t="shared" ref="FD655:FD670" si="7195">SUM(AF655+CR655)</f>
        <v>0</v>
      </c>
      <c r="FE655" s="80">
        <f t="shared" ref="FE655:FE670" si="7196">SUM(AG655+CS655)</f>
        <v>0</v>
      </c>
      <c r="FF655" s="80">
        <f t="shared" ref="FF655:FF670" si="7197">SUM(AH655+CT655)</f>
        <v>0</v>
      </c>
      <c r="FG655" s="237">
        <f t="shared" ref="FG655:FG670" si="7198">SUM(AI655+CU655)</f>
        <v>0</v>
      </c>
      <c r="FH655" s="80">
        <f t="shared" ref="FH655:FH670" si="7199">SUM(AJ655+CV655)</f>
        <v>0</v>
      </c>
      <c r="FI655" s="80">
        <f t="shared" ref="FI655:FI670" si="7200">SUM(AK655+CW655)</f>
        <v>0</v>
      </c>
      <c r="FJ655" s="80">
        <f t="shared" ref="FJ655:FJ670" si="7201">SUM(AL655+CX655)</f>
        <v>0</v>
      </c>
      <c r="FK655" s="80">
        <f t="shared" ref="FK655:FK670" si="7202">SUM(AM655+CY655)</f>
        <v>0</v>
      </c>
      <c r="FL655" s="80">
        <f t="shared" ref="FL655:FL670" si="7203">SUM(AN655+CZ655)</f>
        <v>0</v>
      </c>
      <c r="FM655" s="80">
        <f t="shared" ref="FM655:FM670" si="7204">SUM(AO655+DA655)</f>
        <v>0</v>
      </c>
      <c r="FN655" s="80">
        <f t="shared" ref="FN655:FN670" si="7205">SUM(AP655+DB655)</f>
        <v>0</v>
      </c>
      <c r="FO655" s="80">
        <f t="shared" ref="FO655:FO670" si="7206">SUM(AQ655+DC655)</f>
        <v>0</v>
      </c>
      <c r="FP655" s="80">
        <f t="shared" ref="FP655:FP670" si="7207">SUM(AR655+DD655)</f>
        <v>2</v>
      </c>
      <c r="FQ655" s="80">
        <f t="shared" ref="FQ655:FQ670" si="7208">SUM(AS655+DE655)</f>
        <v>12</v>
      </c>
      <c r="FR655" s="80"/>
      <c r="FS655" s="80">
        <f t="shared" ref="FS655:FS670" si="7209">SUM(AU655+DG655)</f>
        <v>0</v>
      </c>
      <c r="FT655" s="80">
        <f t="shared" ref="FT655:FT670" si="7210">SUM(AV655+DH655)</f>
        <v>0</v>
      </c>
      <c r="FU655" s="80">
        <f t="shared" ref="FU655:FU670" si="7211">SUM(AW655+DI655)</f>
        <v>0</v>
      </c>
      <c r="FV655" s="80">
        <f t="shared" ref="FV655:FV670" si="7212">SUM(AX655+DJ655)</f>
        <v>0</v>
      </c>
      <c r="FW655" s="80">
        <f t="shared" ref="FW655:FW670" si="7213">SUM(AY655+DK655)</f>
        <v>0</v>
      </c>
      <c r="FX655" s="80">
        <f t="shared" ref="FX655:FX670" si="7214">SUM(AZ655+DL655)</f>
        <v>0</v>
      </c>
      <c r="FY655" s="80">
        <f t="shared" ref="FY655:FY670" si="7215">SUM(BA655+DM655)</f>
        <v>0</v>
      </c>
      <c r="FZ655" s="80">
        <f t="shared" ref="FZ655:FZ670" si="7216">SUM(BB655+DN655)</f>
        <v>0</v>
      </c>
      <c r="GA655" s="80">
        <f t="shared" ref="GA655:GA670" si="7217">SUM(BC655+DO655)</f>
        <v>0</v>
      </c>
      <c r="GB655" s="80">
        <f t="shared" ref="GB655:GB670" si="7218">SUM(BD655+DP655)</f>
        <v>0</v>
      </c>
      <c r="GC655" s="80">
        <f t="shared" ref="GC655:GC670" si="7219">SUM(BE655+DQ655)</f>
        <v>0</v>
      </c>
      <c r="GD655" s="80">
        <f t="shared" ref="GD655:GD670" si="7220">SUM(BF655+DR655)</f>
        <v>0</v>
      </c>
      <c r="GE655" s="238">
        <f t="shared" ref="GE655:GE670" si="7221">SUM(BG655+DS655)</f>
        <v>124</v>
      </c>
      <c r="GF655" s="239">
        <f t="shared" ref="GF655:GF670" si="7222">SUM(BH655+DT655)</f>
        <v>120</v>
      </c>
      <c r="GG655" s="80"/>
      <c r="GH655" s="80"/>
      <c r="GI655" s="80"/>
      <c r="GJ655" s="80"/>
      <c r="GL655" s="240"/>
      <c r="GM655" s="240"/>
      <c r="GN655" s="241"/>
      <c r="GO655" s="242"/>
      <c r="GP655" s="247"/>
    </row>
    <row r="656" spans="1:200" s="2" customFormat="1" ht="24.95" hidden="1" customHeight="1">
      <c r="A656" s="31"/>
      <c r="B656" s="102" t="s">
        <v>110</v>
      </c>
      <c r="C656" s="45" t="s">
        <v>114</v>
      </c>
      <c r="D656" s="109" t="s">
        <v>112</v>
      </c>
      <c r="E656" s="45" t="s">
        <v>115</v>
      </c>
      <c r="F656" s="109">
        <v>306</v>
      </c>
      <c r="G656" s="109">
        <v>5</v>
      </c>
      <c r="H656" s="45">
        <v>48</v>
      </c>
      <c r="I656" s="45">
        <v>1</v>
      </c>
      <c r="J656" s="45">
        <v>1</v>
      </c>
      <c r="K656" s="45">
        <v>1</v>
      </c>
      <c r="L656" s="104">
        <v>44</v>
      </c>
      <c r="M656" s="99">
        <f t="shared" si="7154"/>
        <v>44</v>
      </c>
      <c r="N656" s="62"/>
      <c r="O656" s="58">
        <f t="shared" si="7155"/>
        <v>0</v>
      </c>
      <c r="P656" s="62"/>
      <c r="Q656" s="58">
        <f t="shared" si="7156"/>
        <v>0</v>
      </c>
      <c r="R656" s="62">
        <v>38</v>
      </c>
      <c r="S656" s="58">
        <f t="shared" si="7157"/>
        <v>38</v>
      </c>
      <c r="T656" s="62">
        <v>6</v>
      </c>
      <c r="U656" s="58">
        <f t="shared" si="7158"/>
        <v>6</v>
      </c>
      <c r="V656" s="62"/>
      <c r="W656" s="58">
        <f t="shared" si="7159"/>
        <v>0</v>
      </c>
      <c r="X656" s="51">
        <f t="shared" si="7160"/>
        <v>0</v>
      </c>
      <c r="Y656" s="51">
        <v>2</v>
      </c>
      <c r="Z656" s="62"/>
      <c r="AA656" s="58"/>
      <c r="AB656" s="62"/>
      <c r="AC656" s="51">
        <f t="shared" si="7161"/>
        <v>0</v>
      </c>
      <c r="AD656" s="62"/>
      <c r="AE656" s="100">
        <f t="shared" si="7162"/>
        <v>0</v>
      </c>
      <c r="AF656" s="62"/>
      <c r="AG656" s="52">
        <f t="shared" si="7163"/>
        <v>0</v>
      </c>
      <c r="AH656" s="62"/>
      <c r="AI656" s="51">
        <f t="shared" si="7164"/>
        <v>0</v>
      </c>
      <c r="AJ656" s="62"/>
      <c r="AK656" s="51">
        <f t="shared" si="7165"/>
        <v>0</v>
      </c>
      <c r="AL656" s="62"/>
      <c r="AM656" s="58">
        <f t="shared" si="7166"/>
        <v>0</v>
      </c>
      <c r="AN656" s="62"/>
      <c r="AO656" s="58">
        <f t="shared" si="7167"/>
        <v>0</v>
      </c>
      <c r="AP656" s="62"/>
      <c r="AQ656" s="51">
        <f t="shared" si="7168"/>
        <v>0</v>
      </c>
      <c r="AR656" s="62">
        <v>1</v>
      </c>
      <c r="AS656" s="51">
        <f>AR656*K656*6</f>
        <v>6</v>
      </c>
      <c r="AT656" s="62"/>
      <c r="AU656" s="51">
        <f t="shared" si="7169"/>
        <v>0</v>
      </c>
      <c r="AV656" s="63"/>
      <c r="AW656" s="52"/>
      <c r="AX656" s="63"/>
      <c r="AY656" s="52"/>
      <c r="AZ656" s="63"/>
      <c r="BA656" s="52"/>
      <c r="BB656" s="63"/>
      <c r="BC656" s="52"/>
      <c r="BD656" s="63"/>
      <c r="BE656" s="52"/>
      <c r="BF656" s="52"/>
      <c r="BG656" s="52">
        <f t="shared" si="7170"/>
        <v>52</v>
      </c>
      <c r="BH656" s="52">
        <f t="shared" si="7171"/>
        <v>50</v>
      </c>
      <c r="BI656" s="31"/>
      <c r="BJ656" s="31"/>
      <c r="BK656" s="31"/>
      <c r="BL656" s="31"/>
      <c r="BM656" s="31"/>
      <c r="BN656" s="44" t="s">
        <v>110</v>
      </c>
      <c r="BO656" s="45" t="s">
        <v>114</v>
      </c>
      <c r="BP656" s="109" t="s">
        <v>112</v>
      </c>
      <c r="BQ656" s="45" t="s">
        <v>115</v>
      </c>
      <c r="BR656" s="109">
        <v>306</v>
      </c>
      <c r="BS656" s="109">
        <v>6</v>
      </c>
      <c r="BT656" s="45">
        <v>48</v>
      </c>
      <c r="BU656" s="45">
        <v>1</v>
      </c>
      <c r="BV656" s="45">
        <v>1</v>
      </c>
      <c r="BW656" s="45">
        <v>1</v>
      </c>
      <c r="BX656" s="44">
        <v>70</v>
      </c>
      <c r="BY656" s="99">
        <f t="shared" ref="BY656:BY658" si="7223">SUM(BZ656+CB656+CD656+CF656+CH656)</f>
        <v>70</v>
      </c>
      <c r="BZ656" s="62"/>
      <c r="CA656" s="58">
        <f t="shared" ref="CA656:CA657" si="7224">SUM(BZ656)*BU656</f>
        <v>0</v>
      </c>
      <c r="CB656" s="62"/>
      <c r="CC656" s="58">
        <f t="shared" ref="CC656:CC667" si="7225">BV656*CB656</f>
        <v>0</v>
      </c>
      <c r="CD656" s="62">
        <v>64</v>
      </c>
      <c r="CE656" s="58">
        <f t="shared" ref="CE656:CE657" si="7226">SUM(CD656)*BV656</f>
        <v>64</v>
      </c>
      <c r="CF656" s="62">
        <v>6</v>
      </c>
      <c r="CG656" s="58">
        <f t="shared" ref="CG656:CG657" si="7227">SUM(CF656)*BW656</f>
        <v>6</v>
      </c>
      <c r="CH656" s="62"/>
      <c r="CI656" s="58">
        <f t="shared" ref="CI656:CI665" si="7228">SUM(CH656)*BV656*5</f>
        <v>0</v>
      </c>
      <c r="CJ656" s="51">
        <f t="shared" ref="CJ656:CJ661" si="7229">SUM(BW656*DJ656*2+BW656*DL656*2)</f>
        <v>0</v>
      </c>
      <c r="CK656" s="51">
        <v>2</v>
      </c>
      <c r="CL656" s="62"/>
      <c r="CM656" s="58"/>
      <c r="CN656" s="62"/>
      <c r="CO656" s="51">
        <f t="shared" ref="CO656:CO657" si="7230">SUM(CN656)*3*BT656/5</f>
        <v>0</v>
      </c>
      <c r="CP656" s="62"/>
      <c r="CQ656" s="100">
        <f t="shared" ref="CQ656:CQ661" si="7231">SUM(CP656*BT656*(30+4))</f>
        <v>0</v>
      </c>
      <c r="CR656" s="62"/>
      <c r="CS656" s="52">
        <f t="shared" ref="CS656:CS661" si="7232">SUM(CR656*BT656*3)</f>
        <v>0</v>
      </c>
      <c r="CT656" s="62"/>
      <c r="CU656" s="51">
        <f t="shared" ref="CU656:CU661" si="7233">SUM(CT656*BT656/3)</f>
        <v>0</v>
      </c>
      <c r="CV656" s="62"/>
      <c r="CW656" s="51">
        <f t="shared" ref="CW656:CW657" si="7234">SUM(CV656*BT656*2/3)</f>
        <v>0</v>
      </c>
      <c r="CX656" s="62"/>
      <c r="CY656" s="58">
        <f t="shared" ref="CY656:CY657" si="7235">SUM(CX656*BT656)</f>
        <v>0</v>
      </c>
      <c r="CZ656" s="62"/>
      <c r="DA656" s="58">
        <f t="shared" ref="DA656:DA659" si="7236">SUM(CZ656*BV656)</f>
        <v>0</v>
      </c>
      <c r="DB656" s="62"/>
      <c r="DC656" s="51">
        <f t="shared" ref="DC656:DC661" si="7237">SUM(DB656*BT656*2)</f>
        <v>0</v>
      </c>
      <c r="DD656" s="62">
        <v>1</v>
      </c>
      <c r="DE656" s="51">
        <f>DD656*BW656*6</f>
        <v>6</v>
      </c>
      <c r="DF656" s="62"/>
      <c r="DG656" s="51">
        <f t="shared" si="7172"/>
        <v>0</v>
      </c>
      <c r="DH656" s="63"/>
      <c r="DI656" s="52"/>
      <c r="DJ656" s="63"/>
      <c r="DK656" s="52"/>
      <c r="DL656" s="63"/>
      <c r="DM656" s="52"/>
      <c r="DN656" s="63"/>
      <c r="DO656" s="52"/>
      <c r="DP656" s="63"/>
      <c r="DQ656" s="52"/>
      <c r="DR656" s="52"/>
      <c r="DS656" s="52">
        <f t="shared" si="7173"/>
        <v>78</v>
      </c>
      <c r="DT656" s="52">
        <f t="shared" si="7174"/>
        <v>76</v>
      </c>
      <c r="DU656" s="31"/>
      <c r="DV656" s="31"/>
      <c r="DW656" s="31"/>
      <c r="DX656" s="31"/>
      <c r="DY656" s="31"/>
      <c r="DZ656" s="52"/>
      <c r="EA656" s="101"/>
      <c r="EB656" s="101"/>
      <c r="EC656" s="31"/>
      <c r="ED656" s="31"/>
      <c r="EE656" s="31"/>
      <c r="EF656" s="31"/>
      <c r="EG656" s="31"/>
      <c r="EH656" s="31"/>
      <c r="EI656" s="31"/>
      <c r="EJ656" s="31">
        <f t="shared" si="7175"/>
        <v>114</v>
      </c>
      <c r="EK656" s="31">
        <f t="shared" si="7176"/>
        <v>114</v>
      </c>
      <c r="EL656" s="31">
        <f t="shared" si="7177"/>
        <v>0</v>
      </c>
      <c r="EM656" s="30">
        <f t="shared" si="7178"/>
        <v>0</v>
      </c>
      <c r="EN656" s="31">
        <f t="shared" si="7179"/>
        <v>0</v>
      </c>
      <c r="EO656" s="31">
        <f t="shared" si="7180"/>
        <v>0</v>
      </c>
      <c r="EP656" s="31">
        <f t="shared" si="7181"/>
        <v>102</v>
      </c>
      <c r="EQ656" s="31">
        <f t="shared" si="7182"/>
        <v>102</v>
      </c>
      <c r="ER656" s="31">
        <f t="shared" si="7183"/>
        <v>12</v>
      </c>
      <c r="ES656" s="31">
        <f t="shared" si="7184"/>
        <v>12</v>
      </c>
      <c r="ET656" s="31">
        <f t="shared" si="7185"/>
        <v>0</v>
      </c>
      <c r="EU656" s="31">
        <f t="shared" si="7186"/>
        <v>0</v>
      </c>
      <c r="EV656" s="31">
        <f t="shared" si="7187"/>
        <v>0</v>
      </c>
      <c r="EW656" s="30">
        <f t="shared" si="7188"/>
        <v>4</v>
      </c>
      <c r="EX656" s="31">
        <f t="shared" si="7189"/>
        <v>0</v>
      </c>
      <c r="EY656" s="31">
        <f t="shared" si="7190"/>
        <v>0</v>
      </c>
      <c r="EZ656" s="31">
        <f t="shared" si="7191"/>
        <v>0</v>
      </c>
      <c r="FA656" s="31">
        <f t="shared" si="7192"/>
        <v>0</v>
      </c>
      <c r="FB656" s="31">
        <f t="shared" si="7193"/>
        <v>0</v>
      </c>
      <c r="FC656" s="31">
        <f t="shared" si="7194"/>
        <v>0</v>
      </c>
      <c r="FD656" s="31">
        <f t="shared" si="7195"/>
        <v>0</v>
      </c>
      <c r="FE656" s="31">
        <f t="shared" si="7196"/>
        <v>0</v>
      </c>
      <c r="FF656" s="31">
        <f t="shared" si="7197"/>
        <v>0</v>
      </c>
      <c r="FG656" s="30">
        <f t="shared" si="7198"/>
        <v>0</v>
      </c>
      <c r="FH656" s="31">
        <f t="shared" si="7199"/>
        <v>0</v>
      </c>
      <c r="FI656" s="31">
        <f t="shared" si="7200"/>
        <v>0</v>
      </c>
      <c r="FJ656" s="31">
        <f t="shared" si="7201"/>
        <v>0</v>
      </c>
      <c r="FK656" s="31">
        <f t="shared" si="7202"/>
        <v>0</v>
      </c>
      <c r="FL656" s="31">
        <f t="shared" si="7203"/>
        <v>0</v>
      </c>
      <c r="FM656" s="31">
        <f t="shared" si="7204"/>
        <v>0</v>
      </c>
      <c r="FN656" s="31">
        <f t="shared" si="7205"/>
        <v>0</v>
      </c>
      <c r="FO656" s="31">
        <f t="shared" si="7206"/>
        <v>0</v>
      </c>
      <c r="FP656" s="31">
        <f t="shared" si="7207"/>
        <v>2</v>
      </c>
      <c r="FQ656" s="31">
        <f t="shared" si="7208"/>
        <v>12</v>
      </c>
      <c r="FR656" s="31"/>
      <c r="FS656" s="31">
        <f t="shared" si="7209"/>
        <v>0</v>
      </c>
      <c r="FT656" s="31">
        <f t="shared" si="7210"/>
        <v>0</v>
      </c>
      <c r="FU656" s="31">
        <f t="shared" si="7211"/>
        <v>0</v>
      </c>
      <c r="FV656" s="31">
        <f t="shared" si="7212"/>
        <v>0</v>
      </c>
      <c r="FW656" s="31">
        <f t="shared" si="7213"/>
        <v>0</v>
      </c>
      <c r="FX656" s="31">
        <f t="shared" si="7214"/>
        <v>0</v>
      </c>
      <c r="FY656" s="31">
        <f t="shared" si="7215"/>
        <v>0</v>
      </c>
      <c r="FZ656" s="31">
        <f t="shared" si="7216"/>
        <v>0</v>
      </c>
      <c r="GA656" s="31">
        <f t="shared" si="7217"/>
        <v>0</v>
      </c>
      <c r="GB656" s="31">
        <f t="shared" si="7218"/>
        <v>0</v>
      </c>
      <c r="GC656" s="31">
        <f t="shared" si="7219"/>
        <v>0</v>
      </c>
      <c r="GD656" s="31">
        <f t="shared" si="7220"/>
        <v>0</v>
      </c>
      <c r="GE656" s="97">
        <f t="shared" si="7221"/>
        <v>130</v>
      </c>
      <c r="GF656" s="98">
        <f t="shared" si="7222"/>
        <v>126</v>
      </c>
      <c r="GG656" s="31"/>
      <c r="GH656" s="31"/>
      <c r="GI656" s="31"/>
      <c r="GJ656" s="31"/>
      <c r="GL656" s="7"/>
      <c r="GM656" s="7"/>
      <c r="GN656" s="11"/>
      <c r="GO656" s="33"/>
      <c r="GP656" s="40"/>
    </row>
    <row r="657" spans="1:200" s="2" customFormat="1" ht="24.95" hidden="1" customHeight="1">
      <c r="A657" s="31"/>
      <c r="B657" s="44" t="s">
        <v>110</v>
      </c>
      <c r="C657" s="109" t="s">
        <v>111</v>
      </c>
      <c r="D657" s="109" t="s">
        <v>112</v>
      </c>
      <c r="E657" s="109" t="s">
        <v>113</v>
      </c>
      <c r="F657" s="45">
        <v>203</v>
      </c>
      <c r="G657" s="45">
        <v>3</v>
      </c>
      <c r="H657" s="45">
        <v>169</v>
      </c>
      <c r="I657" s="45">
        <v>1</v>
      </c>
      <c r="J657" s="45">
        <v>1</v>
      </c>
      <c r="K657" s="45">
        <v>1</v>
      </c>
      <c r="L657" s="44">
        <v>40</v>
      </c>
      <c r="M657" s="99">
        <f t="shared" si="7154"/>
        <v>44</v>
      </c>
      <c r="N657" s="62"/>
      <c r="O657" s="58">
        <f t="shared" ref="O657:O661" si="7238">SUM(N657)*I657</f>
        <v>0</v>
      </c>
      <c r="P657" s="62"/>
      <c r="Q657" s="58">
        <f t="shared" si="7156"/>
        <v>0</v>
      </c>
      <c r="R657" s="62">
        <v>38</v>
      </c>
      <c r="S657" s="58">
        <f t="shared" ref="S657:S661" si="7239">SUM(R657)*J657</f>
        <v>38</v>
      </c>
      <c r="T657" s="62">
        <v>6</v>
      </c>
      <c r="U657" s="58">
        <f t="shared" si="7158"/>
        <v>6</v>
      </c>
      <c r="V657" s="62"/>
      <c r="W657" s="58">
        <f t="shared" si="7159"/>
        <v>0</v>
      </c>
      <c r="X657" s="51">
        <f t="shared" si="7160"/>
        <v>0</v>
      </c>
      <c r="Y657" s="51">
        <v>2</v>
      </c>
      <c r="Z657" s="62"/>
      <c r="AA657" s="58"/>
      <c r="AB657" s="62"/>
      <c r="AC657" s="51">
        <f t="shared" si="7161"/>
        <v>0</v>
      </c>
      <c r="AD657" s="62"/>
      <c r="AE657" s="100">
        <f t="shared" si="7162"/>
        <v>0</v>
      </c>
      <c r="AF657" s="62"/>
      <c r="AG657" s="52">
        <f t="shared" si="7163"/>
        <v>0</v>
      </c>
      <c r="AH657" s="62"/>
      <c r="AI657" s="51">
        <f t="shared" si="7164"/>
        <v>0</v>
      </c>
      <c r="AJ657" s="62"/>
      <c r="AK657" s="51">
        <f t="shared" si="7165"/>
        <v>0</v>
      </c>
      <c r="AL657" s="62"/>
      <c r="AM657" s="58">
        <f t="shared" ref="AM657" si="7240">SUM(AL657*H657)</f>
        <v>0</v>
      </c>
      <c r="AN657" s="62"/>
      <c r="AO657" s="58">
        <f t="shared" si="7167"/>
        <v>0</v>
      </c>
      <c r="AP657" s="62"/>
      <c r="AQ657" s="51">
        <f t="shared" si="7168"/>
        <v>0</v>
      </c>
      <c r="AR657" s="62">
        <v>1</v>
      </c>
      <c r="AS657" s="51">
        <f>AR657*K657*6</f>
        <v>6</v>
      </c>
      <c r="AT657" s="62"/>
      <c r="AU657" s="51">
        <f t="shared" si="7169"/>
        <v>0</v>
      </c>
      <c r="AV657" s="63"/>
      <c r="AW657" s="52"/>
      <c r="AX657" s="63"/>
      <c r="AY657" s="52"/>
      <c r="AZ657" s="63"/>
      <c r="BA657" s="52"/>
      <c r="BB657" s="63"/>
      <c r="BC657" s="52"/>
      <c r="BD657" s="63"/>
      <c r="BE657" s="52"/>
      <c r="BF657" s="52"/>
      <c r="BG657" s="52">
        <f t="shared" si="7170"/>
        <v>52</v>
      </c>
      <c r="BH657" s="52">
        <f t="shared" si="7171"/>
        <v>50</v>
      </c>
      <c r="BI657" s="44"/>
      <c r="BJ657" s="31"/>
      <c r="BK657" s="31"/>
      <c r="BL657" s="31"/>
      <c r="BM657" s="31"/>
      <c r="BN657" s="44" t="s">
        <v>110</v>
      </c>
      <c r="BO657" s="109" t="s">
        <v>111</v>
      </c>
      <c r="BP657" s="109" t="s">
        <v>112</v>
      </c>
      <c r="BQ657" s="109" t="s">
        <v>113</v>
      </c>
      <c r="BR657" s="45">
        <v>203</v>
      </c>
      <c r="BS657" s="45">
        <v>4</v>
      </c>
      <c r="BT657" s="45">
        <v>169</v>
      </c>
      <c r="BU657" s="45">
        <v>1</v>
      </c>
      <c r="BV657" s="45">
        <v>1</v>
      </c>
      <c r="BW657" s="45">
        <v>1</v>
      </c>
      <c r="BX657" s="44">
        <v>70</v>
      </c>
      <c r="BY657" s="99">
        <f t="shared" si="7223"/>
        <v>70</v>
      </c>
      <c r="BZ657" s="62"/>
      <c r="CA657" s="58">
        <f t="shared" si="7224"/>
        <v>0</v>
      </c>
      <c r="CB657" s="62"/>
      <c r="CC657" s="58">
        <f t="shared" si="7225"/>
        <v>0</v>
      </c>
      <c r="CD657" s="62">
        <v>64</v>
      </c>
      <c r="CE657" s="58">
        <f t="shared" si="7226"/>
        <v>64</v>
      </c>
      <c r="CF657" s="62">
        <v>6</v>
      </c>
      <c r="CG657" s="58">
        <f t="shared" si="7227"/>
        <v>6</v>
      </c>
      <c r="CH657" s="62"/>
      <c r="CI657" s="58">
        <f t="shared" si="7228"/>
        <v>0</v>
      </c>
      <c r="CJ657" s="51">
        <f t="shared" si="7229"/>
        <v>0</v>
      </c>
      <c r="CK657" s="51">
        <v>2</v>
      </c>
      <c r="CL657" s="62"/>
      <c r="CM657" s="58"/>
      <c r="CN657" s="62"/>
      <c r="CO657" s="51">
        <f t="shared" si="7230"/>
        <v>0</v>
      </c>
      <c r="CP657" s="62"/>
      <c r="CQ657" s="100">
        <f t="shared" si="7231"/>
        <v>0</v>
      </c>
      <c r="CR657" s="62"/>
      <c r="CS657" s="52">
        <f t="shared" si="7232"/>
        <v>0</v>
      </c>
      <c r="CT657" s="62"/>
      <c r="CU657" s="51">
        <f t="shared" si="7233"/>
        <v>0</v>
      </c>
      <c r="CV657" s="62"/>
      <c r="CW657" s="51">
        <f t="shared" si="7234"/>
        <v>0</v>
      </c>
      <c r="CX657" s="62"/>
      <c r="CY657" s="58">
        <f t="shared" si="7235"/>
        <v>0</v>
      </c>
      <c r="CZ657" s="62"/>
      <c r="DA657" s="58">
        <f t="shared" si="7236"/>
        <v>0</v>
      </c>
      <c r="DB657" s="62"/>
      <c r="DC657" s="51">
        <f t="shared" si="7237"/>
        <v>0</v>
      </c>
      <c r="DD657" s="62">
        <v>1</v>
      </c>
      <c r="DE657" s="51">
        <f>DD657*BW657*6</f>
        <v>6</v>
      </c>
      <c r="DF657" s="62"/>
      <c r="DG657" s="51">
        <f t="shared" si="7172"/>
        <v>0</v>
      </c>
      <c r="DH657" s="63"/>
      <c r="DI657" s="52"/>
      <c r="DJ657" s="63"/>
      <c r="DK657" s="52"/>
      <c r="DL657" s="63"/>
      <c r="DM657" s="52"/>
      <c r="DN657" s="63"/>
      <c r="DO657" s="52"/>
      <c r="DP657" s="63"/>
      <c r="DQ657" s="52"/>
      <c r="DR657" s="52"/>
      <c r="DS657" s="52">
        <f t="shared" si="7173"/>
        <v>78</v>
      </c>
      <c r="DT657" s="52">
        <f t="shared" si="7174"/>
        <v>76</v>
      </c>
      <c r="DU657" s="31"/>
      <c r="DV657" s="31"/>
      <c r="DW657" s="31"/>
      <c r="DX657" s="31"/>
      <c r="DY657" s="31"/>
      <c r="DZ657" s="52"/>
      <c r="EA657" s="101"/>
      <c r="EB657" s="101"/>
      <c r="EC657" s="31"/>
      <c r="ED657" s="31"/>
      <c r="EE657" s="31"/>
      <c r="EF657" s="31"/>
      <c r="EG657" s="31"/>
      <c r="EH657" s="31"/>
      <c r="EI657" s="31"/>
      <c r="EJ657" s="31">
        <f t="shared" si="7175"/>
        <v>110</v>
      </c>
      <c r="EK657" s="31">
        <f t="shared" si="7176"/>
        <v>114</v>
      </c>
      <c r="EL657" s="31">
        <f t="shared" si="7177"/>
        <v>0</v>
      </c>
      <c r="EM657" s="30">
        <f t="shared" si="7178"/>
        <v>0</v>
      </c>
      <c r="EN657" s="31">
        <f t="shared" si="7179"/>
        <v>0</v>
      </c>
      <c r="EO657" s="31">
        <f t="shared" si="7180"/>
        <v>0</v>
      </c>
      <c r="EP657" s="31">
        <f t="shared" si="7181"/>
        <v>102</v>
      </c>
      <c r="EQ657" s="31">
        <f t="shared" si="7182"/>
        <v>102</v>
      </c>
      <c r="ER657" s="31">
        <f t="shared" si="7183"/>
        <v>12</v>
      </c>
      <c r="ES657" s="31">
        <f t="shared" si="7184"/>
        <v>12</v>
      </c>
      <c r="ET657" s="31">
        <f t="shared" si="7185"/>
        <v>0</v>
      </c>
      <c r="EU657" s="31">
        <f t="shared" si="7186"/>
        <v>0</v>
      </c>
      <c r="EV657" s="31">
        <f t="shared" si="7187"/>
        <v>0</v>
      </c>
      <c r="EW657" s="30">
        <f t="shared" si="7188"/>
        <v>4</v>
      </c>
      <c r="EX657" s="31">
        <f t="shared" si="7189"/>
        <v>0</v>
      </c>
      <c r="EY657" s="31">
        <f t="shared" si="7190"/>
        <v>0</v>
      </c>
      <c r="EZ657" s="31">
        <f t="shared" si="7191"/>
        <v>0</v>
      </c>
      <c r="FA657" s="31">
        <f t="shared" si="7192"/>
        <v>0</v>
      </c>
      <c r="FB657" s="31">
        <f t="shared" si="7193"/>
        <v>0</v>
      </c>
      <c r="FC657" s="31">
        <f t="shared" si="7194"/>
        <v>0</v>
      </c>
      <c r="FD657" s="31">
        <f t="shared" si="7195"/>
        <v>0</v>
      </c>
      <c r="FE657" s="31">
        <f t="shared" si="7196"/>
        <v>0</v>
      </c>
      <c r="FF657" s="31">
        <f t="shared" si="7197"/>
        <v>0</v>
      </c>
      <c r="FG657" s="30">
        <f t="shared" si="7198"/>
        <v>0</v>
      </c>
      <c r="FH657" s="31">
        <f t="shared" si="7199"/>
        <v>0</v>
      </c>
      <c r="FI657" s="31">
        <f t="shared" si="7200"/>
        <v>0</v>
      </c>
      <c r="FJ657" s="31">
        <f t="shared" si="7201"/>
        <v>0</v>
      </c>
      <c r="FK657" s="31">
        <f t="shared" si="7202"/>
        <v>0</v>
      </c>
      <c r="FL657" s="31">
        <f t="shared" si="7203"/>
        <v>0</v>
      </c>
      <c r="FM657" s="31">
        <f t="shared" si="7204"/>
        <v>0</v>
      </c>
      <c r="FN657" s="31">
        <f t="shared" si="7205"/>
        <v>0</v>
      </c>
      <c r="FO657" s="31">
        <f t="shared" si="7206"/>
        <v>0</v>
      </c>
      <c r="FP657" s="31">
        <f t="shared" si="7207"/>
        <v>2</v>
      </c>
      <c r="FQ657" s="31">
        <f t="shared" si="7208"/>
        <v>12</v>
      </c>
      <c r="FR657" s="31"/>
      <c r="FS657" s="31">
        <f t="shared" si="7209"/>
        <v>0</v>
      </c>
      <c r="FT657" s="31">
        <f t="shared" si="7210"/>
        <v>0</v>
      </c>
      <c r="FU657" s="31">
        <f t="shared" si="7211"/>
        <v>0</v>
      </c>
      <c r="FV657" s="31">
        <f t="shared" si="7212"/>
        <v>0</v>
      </c>
      <c r="FW657" s="31">
        <f t="shared" si="7213"/>
        <v>0</v>
      </c>
      <c r="FX657" s="31">
        <f t="shared" si="7214"/>
        <v>0</v>
      </c>
      <c r="FY657" s="31">
        <f t="shared" si="7215"/>
        <v>0</v>
      </c>
      <c r="FZ657" s="31">
        <f t="shared" si="7216"/>
        <v>0</v>
      </c>
      <c r="GA657" s="31">
        <f t="shared" si="7217"/>
        <v>0</v>
      </c>
      <c r="GB657" s="31">
        <f t="shared" si="7218"/>
        <v>0</v>
      </c>
      <c r="GC657" s="31">
        <f t="shared" si="7219"/>
        <v>0</v>
      </c>
      <c r="GD657" s="31">
        <f t="shared" si="7220"/>
        <v>0</v>
      </c>
      <c r="GE657" s="97">
        <f t="shared" si="7221"/>
        <v>130</v>
      </c>
      <c r="GF657" s="98">
        <f t="shared" si="7222"/>
        <v>126</v>
      </c>
      <c r="GG657" s="31"/>
      <c r="GH657" s="31"/>
      <c r="GI657" s="31"/>
      <c r="GJ657" s="31"/>
      <c r="GL657" s="7"/>
      <c r="GM657" s="7"/>
      <c r="GN657" s="11"/>
      <c r="GO657" s="33"/>
      <c r="GP657" s="40"/>
    </row>
    <row r="658" spans="1:200" s="2" customFormat="1" ht="24.95" hidden="1" customHeight="1">
      <c r="A658" s="31"/>
      <c r="B658" s="44" t="s">
        <v>110</v>
      </c>
      <c r="C658" s="45" t="s">
        <v>116</v>
      </c>
      <c r="D658" s="109" t="s">
        <v>112</v>
      </c>
      <c r="E658" s="109" t="s">
        <v>117</v>
      </c>
      <c r="F658" s="109">
        <v>107</v>
      </c>
      <c r="G658" s="109">
        <v>1</v>
      </c>
      <c r="H658" s="45">
        <v>80</v>
      </c>
      <c r="I658" s="45">
        <v>1</v>
      </c>
      <c r="J658" s="45">
        <v>1</v>
      </c>
      <c r="K658" s="45">
        <v>1</v>
      </c>
      <c r="L658" s="44">
        <v>14</v>
      </c>
      <c r="M658" s="99">
        <f t="shared" si="7154"/>
        <v>14</v>
      </c>
      <c r="N658" s="62"/>
      <c r="O658" s="58">
        <f t="shared" si="7238"/>
        <v>0</v>
      </c>
      <c r="P658" s="62"/>
      <c r="Q658" s="58">
        <f t="shared" si="7156"/>
        <v>0</v>
      </c>
      <c r="R658" s="62"/>
      <c r="S658" s="58">
        <f t="shared" si="7239"/>
        <v>0</v>
      </c>
      <c r="T658" s="62">
        <v>14</v>
      </c>
      <c r="U658" s="58">
        <f t="shared" ref="U658:U661" si="7241">SUM(T658)*K658</f>
        <v>14</v>
      </c>
      <c r="V658" s="62"/>
      <c r="W658" s="58">
        <f t="shared" ref="W658:W661" si="7242">SUM(V658)*J658*5</f>
        <v>0</v>
      </c>
      <c r="X658" s="51">
        <f t="shared" si="7160"/>
        <v>0</v>
      </c>
      <c r="Y658" s="51">
        <v>2</v>
      </c>
      <c r="Z658" s="62"/>
      <c r="AA658" s="58"/>
      <c r="AB658" s="62"/>
      <c r="AC658" s="51">
        <f t="shared" si="7161"/>
        <v>0</v>
      </c>
      <c r="AD658" s="62"/>
      <c r="AE658" s="100">
        <f t="shared" si="7162"/>
        <v>0</v>
      </c>
      <c r="AF658" s="62"/>
      <c r="AG658" s="52">
        <f t="shared" si="7163"/>
        <v>0</v>
      </c>
      <c r="AH658" s="62"/>
      <c r="AI658" s="51">
        <f t="shared" si="7164"/>
        <v>0</v>
      </c>
      <c r="AJ658" s="62"/>
      <c r="AK658" s="51">
        <f t="shared" si="7165"/>
        <v>0</v>
      </c>
      <c r="AL658" s="62"/>
      <c r="AM658" s="58">
        <f t="shared" ref="AM658" si="7243">SUM(AL658*H658)</f>
        <v>0</v>
      </c>
      <c r="AN658" s="62"/>
      <c r="AO658" s="58">
        <f t="shared" si="7167"/>
        <v>0</v>
      </c>
      <c r="AP658" s="62"/>
      <c r="AQ658" s="51">
        <f t="shared" si="7168"/>
        <v>0</v>
      </c>
      <c r="AR658" s="62">
        <v>1</v>
      </c>
      <c r="AS658" s="51">
        <f t="shared" ref="AS658:AS659" si="7244">AR658*K658*6</f>
        <v>6</v>
      </c>
      <c r="AT658" s="62"/>
      <c r="AU658" s="51">
        <f t="shared" si="7169"/>
        <v>0</v>
      </c>
      <c r="AV658" s="63"/>
      <c r="AW658" s="52"/>
      <c r="AX658" s="63"/>
      <c r="AY658" s="52"/>
      <c r="AZ658" s="63"/>
      <c r="BA658" s="52"/>
      <c r="BB658" s="63"/>
      <c r="BC658" s="52"/>
      <c r="BD658" s="63"/>
      <c r="BE658" s="52"/>
      <c r="BF658" s="52"/>
      <c r="BG658" s="52">
        <f t="shared" si="7170"/>
        <v>22</v>
      </c>
      <c r="BH658" s="52">
        <f t="shared" si="7171"/>
        <v>20</v>
      </c>
      <c r="BI658" s="44"/>
      <c r="BJ658" s="44"/>
      <c r="BK658" s="44"/>
      <c r="BL658" s="44"/>
      <c r="BM658" s="31"/>
      <c r="BN658" s="44" t="s">
        <v>110</v>
      </c>
      <c r="BO658" s="45" t="s">
        <v>116</v>
      </c>
      <c r="BP658" s="45" t="s">
        <v>112</v>
      </c>
      <c r="BQ658" s="45" t="s">
        <v>117</v>
      </c>
      <c r="BR658" s="45">
        <v>107</v>
      </c>
      <c r="BS658" s="45">
        <v>2</v>
      </c>
      <c r="BT658" s="45">
        <v>80</v>
      </c>
      <c r="BU658" s="45">
        <v>1</v>
      </c>
      <c r="BV658" s="45">
        <v>1</v>
      </c>
      <c r="BW658" s="45">
        <v>1</v>
      </c>
      <c r="BX658" s="44">
        <v>56</v>
      </c>
      <c r="BY658" s="99">
        <f t="shared" si="7223"/>
        <v>56</v>
      </c>
      <c r="BZ658" s="62"/>
      <c r="CA658" s="58">
        <f t="shared" ref="CA658:CA663" si="7245">SUM(BZ658)*BU658</f>
        <v>0</v>
      </c>
      <c r="CB658" s="62"/>
      <c r="CC658" s="58">
        <f t="shared" si="7225"/>
        <v>0</v>
      </c>
      <c r="CD658" s="62"/>
      <c r="CE658" s="58">
        <f t="shared" ref="CE658:CE661" si="7246">SUM(CD658)*BV658</f>
        <v>0</v>
      </c>
      <c r="CF658" s="62">
        <v>56</v>
      </c>
      <c r="CG658" s="58">
        <f t="shared" ref="CG658:CG661" si="7247">SUM(CF658)*BW658</f>
        <v>56</v>
      </c>
      <c r="CH658" s="62"/>
      <c r="CI658" s="58">
        <f t="shared" si="7228"/>
        <v>0</v>
      </c>
      <c r="CJ658" s="51">
        <v>2</v>
      </c>
      <c r="CK658" s="51">
        <v>2</v>
      </c>
      <c r="CL658" s="62"/>
      <c r="CM658" s="58"/>
      <c r="CN658" s="62"/>
      <c r="CO658" s="51">
        <f t="shared" ref="CO658:CO661" si="7248">SUM(CN658)*3*BT658/5</f>
        <v>0</v>
      </c>
      <c r="CP658" s="62"/>
      <c r="CQ658" s="100">
        <f t="shared" si="7231"/>
        <v>0</v>
      </c>
      <c r="CR658" s="62"/>
      <c r="CS658" s="52">
        <f t="shared" si="7232"/>
        <v>0</v>
      </c>
      <c r="CT658" s="62"/>
      <c r="CU658" s="51">
        <f t="shared" si="7233"/>
        <v>0</v>
      </c>
      <c r="CV658" s="62"/>
      <c r="CW658" s="51">
        <f t="shared" ref="CW658:CW659" si="7249">SUM(CV658*BT658*2/3)</f>
        <v>0</v>
      </c>
      <c r="CX658" s="62"/>
      <c r="CY658" s="58">
        <f>SUM(CX658*BT658)</f>
        <v>0</v>
      </c>
      <c r="CZ658" s="62"/>
      <c r="DA658" s="58">
        <f t="shared" si="7236"/>
        <v>0</v>
      </c>
      <c r="DB658" s="62"/>
      <c r="DC658" s="51">
        <f t="shared" si="7237"/>
        <v>0</v>
      </c>
      <c r="DD658" s="62"/>
      <c r="DE658" s="51"/>
      <c r="DF658" s="62"/>
      <c r="DG658" s="51">
        <f t="shared" si="7172"/>
        <v>0</v>
      </c>
      <c r="DH658" s="63"/>
      <c r="DI658" s="52"/>
      <c r="DJ658" s="63">
        <v>1</v>
      </c>
      <c r="DK658" s="52">
        <v>8</v>
      </c>
      <c r="DL658" s="63"/>
      <c r="DM658" s="52"/>
      <c r="DN658" s="63"/>
      <c r="DO658" s="52"/>
      <c r="DP658" s="63"/>
      <c r="DQ658" s="52"/>
      <c r="DR658" s="52"/>
      <c r="DS658" s="52">
        <f t="shared" si="7173"/>
        <v>68</v>
      </c>
      <c r="DT658" s="52">
        <f t="shared" si="7174"/>
        <v>66</v>
      </c>
      <c r="DU658" s="31"/>
      <c r="DV658" s="31"/>
      <c r="DW658" s="31"/>
      <c r="DX658" s="31"/>
      <c r="DY658" s="31"/>
      <c r="DZ658" s="52"/>
      <c r="EA658" s="101"/>
      <c r="EB658" s="101"/>
      <c r="EC658" s="31"/>
      <c r="ED658" s="31"/>
      <c r="EE658" s="31"/>
      <c r="EF658" s="31"/>
      <c r="EG658" s="31"/>
      <c r="EH658" s="31"/>
      <c r="EI658" s="31"/>
      <c r="EJ658" s="31">
        <f t="shared" si="7175"/>
        <v>70</v>
      </c>
      <c r="EK658" s="31">
        <f t="shared" si="7176"/>
        <v>70</v>
      </c>
      <c r="EL658" s="31">
        <f t="shared" si="7177"/>
        <v>0</v>
      </c>
      <c r="EM658" s="30">
        <f t="shared" si="7178"/>
        <v>0</v>
      </c>
      <c r="EN658" s="31">
        <f t="shared" si="7179"/>
        <v>0</v>
      </c>
      <c r="EO658" s="31">
        <f t="shared" si="7180"/>
        <v>0</v>
      </c>
      <c r="EP658" s="31">
        <f t="shared" si="7181"/>
        <v>0</v>
      </c>
      <c r="EQ658" s="31">
        <f t="shared" si="7182"/>
        <v>0</v>
      </c>
      <c r="ER658" s="31">
        <f t="shared" si="7183"/>
        <v>70</v>
      </c>
      <c r="ES658" s="31">
        <f t="shared" si="7184"/>
        <v>70</v>
      </c>
      <c r="ET658" s="31">
        <f t="shared" si="7185"/>
        <v>0</v>
      </c>
      <c r="EU658" s="31">
        <f t="shared" si="7186"/>
        <v>0</v>
      </c>
      <c r="EV658" s="31">
        <f t="shared" si="7187"/>
        <v>2</v>
      </c>
      <c r="EW658" s="30">
        <f t="shared" si="7188"/>
        <v>4</v>
      </c>
      <c r="EX658" s="31">
        <f t="shared" si="7189"/>
        <v>0</v>
      </c>
      <c r="EY658" s="31">
        <f t="shared" si="7190"/>
        <v>0</v>
      </c>
      <c r="EZ658" s="31">
        <f t="shared" si="7191"/>
        <v>0</v>
      </c>
      <c r="FA658" s="31">
        <f t="shared" si="7192"/>
        <v>0</v>
      </c>
      <c r="FB658" s="31">
        <f t="shared" si="7193"/>
        <v>0</v>
      </c>
      <c r="FC658" s="31">
        <f t="shared" si="7194"/>
        <v>0</v>
      </c>
      <c r="FD658" s="31">
        <f t="shared" si="7195"/>
        <v>0</v>
      </c>
      <c r="FE658" s="31">
        <f t="shared" si="7196"/>
        <v>0</v>
      </c>
      <c r="FF658" s="31">
        <f t="shared" si="7197"/>
        <v>0</v>
      </c>
      <c r="FG658" s="30">
        <f t="shared" si="7198"/>
        <v>0</v>
      </c>
      <c r="FH658" s="31">
        <f t="shared" si="7199"/>
        <v>0</v>
      </c>
      <c r="FI658" s="31">
        <f t="shared" si="7200"/>
        <v>0</v>
      </c>
      <c r="FJ658" s="31">
        <f t="shared" si="7201"/>
        <v>0</v>
      </c>
      <c r="FK658" s="31">
        <f t="shared" si="7202"/>
        <v>0</v>
      </c>
      <c r="FL658" s="31">
        <f t="shared" si="7203"/>
        <v>0</v>
      </c>
      <c r="FM658" s="31">
        <f t="shared" si="7204"/>
        <v>0</v>
      </c>
      <c r="FN658" s="31">
        <f t="shared" si="7205"/>
        <v>0</v>
      </c>
      <c r="FO658" s="31">
        <f t="shared" si="7206"/>
        <v>0</v>
      </c>
      <c r="FP658" s="31">
        <f t="shared" si="7207"/>
        <v>1</v>
      </c>
      <c r="FQ658" s="31">
        <f t="shared" si="7208"/>
        <v>6</v>
      </c>
      <c r="FR658" s="31"/>
      <c r="FS658" s="31">
        <f t="shared" si="7209"/>
        <v>0</v>
      </c>
      <c r="FT658" s="31">
        <f t="shared" si="7210"/>
        <v>0</v>
      </c>
      <c r="FU658" s="31">
        <f t="shared" si="7211"/>
        <v>0</v>
      </c>
      <c r="FV658" s="31">
        <f t="shared" si="7212"/>
        <v>1</v>
      </c>
      <c r="FW658" s="31">
        <f t="shared" si="7213"/>
        <v>8</v>
      </c>
      <c r="FX658" s="31">
        <f t="shared" si="7214"/>
        <v>0</v>
      </c>
      <c r="FY658" s="31">
        <f t="shared" si="7215"/>
        <v>0</v>
      </c>
      <c r="FZ658" s="31">
        <f t="shared" si="7216"/>
        <v>0</v>
      </c>
      <c r="GA658" s="31">
        <f t="shared" si="7217"/>
        <v>0</v>
      </c>
      <c r="GB658" s="31">
        <f t="shared" si="7218"/>
        <v>0</v>
      </c>
      <c r="GC658" s="31">
        <f t="shared" si="7219"/>
        <v>0</v>
      </c>
      <c r="GD658" s="31">
        <f t="shared" si="7220"/>
        <v>0</v>
      </c>
      <c r="GE658" s="97">
        <f t="shared" si="7221"/>
        <v>90</v>
      </c>
      <c r="GF658" s="98">
        <f t="shared" si="7222"/>
        <v>86</v>
      </c>
      <c r="GG658" s="31"/>
      <c r="GH658" s="31"/>
      <c r="GI658" s="31"/>
      <c r="GJ658" s="31"/>
      <c r="GL658" s="7"/>
      <c r="GM658" s="7"/>
      <c r="GN658" s="11"/>
      <c r="GO658" s="33"/>
      <c r="GP658" s="40"/>
    </row>
    <row r="659" spans="1:200" s="2" customFormat="1" ht="24.95" hidden="1" customHeight="1">
      <c r="A659" s="31"/>
      <c r="B659" s="44" t="s">
        <v>110</v>
      </c>
      <c r="C659" s="109" t="s">
        <v>114</v>
      </c>
      <c r="D659" s="109" t="s">
        <v>112</v>
      </c>
      <c r="E659" s="45" t="s">
        <v>115</v>
      </c>
      <c r="F659" s="45">
        <v>106</v>
      </c>
      <c r="G659" s="45">
        <v>1</v>
      </c>
      <c r="H659" s="45">
        <v>54</v>
      </c>
      <c r="I659" s="45">
        <v>1</v>
      </c>
      <c r="J659" s="45">
        <v>1</v>
      </c>
      <c r="K659" s="45">
        <v>1</v>
      </c>
      <c r="L659" s="44">
        <v>18</v>
      </c>
      <c r="M659" s="99">
        <f>SUM(N659+P659+R659+T659+V659)</f>
        <v>18</v>
      </c>
      <c r="N659" s="62"/>
      <c r="O659" s="58">
        <f t="shared" si="7238"/>
        <v>0</v>
      </c>
      <c r="P659" s="62"/>
      <c r="Q659" s="58">
        <f t="shared" si="7156"/>
        <v>0</v>
      </c>
      <c r="R659" s="62"/>
      <c r="S659" s="58">
        <f t="shared" si="7239"/>
        <v>0</v>
      </c>
      <c r="T659" s="62">
        <v>18</v>
      </c>
      <c r="U659" s="58">
        <f t="shared" si="7241"/>
        <v>18</v>
      </c>
      <c r="V659" s="62"/>
      <c r="W659" s="58">
        <f t="shared" si="7242"/>
        <v>0</v>
      </c>
      <c r="X659" s="51">
        <f t="shared" si="7160"/>
        <v>0</v>
      </c>
      <c r="Y659" s="51">
        <v>0</v>
      </c>
      <c r="Z659" s="62"/>
      <c r="AA659" s="58"/>
      <c r="AB659" s="62"/>
      <c r="AC659" s="51">
        <f t="shared" si="7161"/>
        <v>0</v>
      </c>
      <c r="AD659" s="62"/>
      <c r="AE659" s="100">
        <f t="shared" si="7162"/>
        <v>0</v>
      </c>
      <c r="AF659" s="62"/>
      <c r="AG659" s="52">
        <f t="shared" si="7163"/>
        <v>0</v>
      </c>
      <c r="AH659" s="62"/>
      <c r="AI659" s="51">
        <f t="shared" si="7164"/>
        <v>0</v>
      </c>
      <c r="AJ659" s="62"/>
      <c r="AK659" s="51">
        <f t="shared" si="7165"/>
        <v>0</v>
      </c>
      <c r="AL659" s="62"/>
      <c r="AM659" s="58">
        <f>SUM(AL659*H659*2)</f>
        <v>0</v>
      </c>
      <c r="AN659" s="62"/>
      <c r="AO659" s="58">
        <f t="shared" si="7167"/>
        <v>0</v>
      </c>
      <c r="AP659" s="62"/>
      <c r="AQ659" s="51">
        <f t="shared" si="7168"/>
        <v>0</v>
      </c>
      <c r="AR659" s="62">
        <v>1</v>
      </c>
      <c r="AS659" s="51">
        <f t="shared" si="7244"/>
        <v>6</v>
      </c>
      <c r="AT659" s="62"/>
      <c r="AU659" s="51">
        <f t="shared" si="7169"/>
        <v>0</v>
      </c>
      <c r="AV659" s="63"/>
      <c r="AW659" s="52"/>
      <c r="AX659" s="63"/>
      <c r="AY659" s="52"/>
      <c r="AZ659" s="63"/>
      <c r="BA659" s="52"/>
      <c r="BB659" s="63"/>
      <c r="BC659" s="52"/>
      <c r="BD659" s="63"/>
      <c r="BE659" s="52"/>
      <c r="BF659" s="52"/>
      <c r="BG659" s="52">
        <f t="shared" si="7170"/>
        <v>24</v>
      </c>
      <c r="BH659" s="52">
        <f t="shared" si="7171"/>
        <v>24</v>
      </c>
      <c r="BI659" s="44"/>
      <c r="BJ659" s="44"/>
      <c r="BK659" s="44"/>
      <c r="BL659" s="44"/>
      <c r="BM659" s="31"/>
      <c r="BN659" s="44" t="s">
        <v>110</v>
      </c>
      <c r="BO659" s="45" t="s">
        <v>114</v>
      </c>
      <c r="BP659" s="45" t="s">
        <v>112</v>
      </c>
      <c r="BQ659" s="45" t="s">
        <v>115</v>
      </c>
      <c r="BR659" s="45">
        <v>106</v>
      </c>
      <c r="BS659" s="45">
        <v>2</v>
      </c>
      <c r="BT659" s="45">
        <v>54</v>
      </c>
      <c r="BU659" s="45">
        <v>1</v>
      </c>
      <c r="BV659" s="45">
        <v>1</v>
      </c>
      <c r="BW659" s="45">
        <v>1</v>
      </c>
      <c r="BX659" s="44">
        <v>68</v>
      </c>
      <c r="BY659" s="99">
        <f>SUM(BZ659+CB659+CD659+CF659+CH659)</f>
        <v>68</v>
      </c>
      <c r="BZ659" s="62"/>
      <c r="CA659" s="58">
        <f t="shared" si="7245"/>
        <v>0</v>
      </c>
      <c r="CB659" s="62"/>
      <c r="CC659" s="58">
        <f t="shared" si="7225"/>
        <v>0</v>
      </c>
      <c r="CD659" s="62"/>
      <c r="CE659" s="58">
        <f t="shared" si="7246"/>
        <v>0</v>
      </c>
      <c r="CF659" s="62">
        <v>68</v>
      </c>
      <c r="CG659" s="58">
        <f t="shared" si="7247"/>
        <v>68</v>
      </c>
      <c r="CH659" s="62"/>
      <c r="CI659" s="58">
        <f t="shared" si="7228"/>
        <v>0</v>
      </c>
      <c r="CJ659" s="51">
        <v>2</v>
      </c>
      <c r="CK659" s="51">
        <v>0</v>
      </c>
      <c r="CL659" s="62"/>
      <c r="CM659" s="58"/>
      <c r="CN659" s="62"/>
      <c r="CO659" s="51">
        <f t="shared" si="7248"/>
        <v>0</v>
      </c>
      <c r="CP659" s="62"/>
      <c r="CQ659" s="100">
        <f t="shared" si="7231"/>
        <v>0</v>
      </c>
      <c r="CR659" s="62"/>
      <c r="CS659" s="52">
        <f t="shared" si="7232"/>
        <v>0</v>
      </c>
      <c r="CT659" s="62"/>
      <c r="CU659" s="51">
        <f t="shared" si="7233"/>
        <v>0</v>
      </c>
      <c r="CV659" s="62"/>
      <c r="CW659" s="51">
        <f t="shared" si="7249"/>
        <v>0</v>
      </c>
      <c r="CX659" s="62"/>
      <c r="CY659" s="58">
        <f>SUM(CX659*BT659*2)</f>
        <v>0</v>
      </c>
      <c r="CZ659" s="62"/>
      <c r="DA659" s="58">
        <f t="shared" si="7236"/>
        <v>0</v>
      </c>
      <c r="DB659" s="62"/>
      <c r="DC659" s="51">
        <f t="shared" si="7237"/>
        <v>0</v>
      </c>
      <c r="DD659" s="62"/>
      <c r="DE659" s="51"/>
      <c r="DF659" s="62"/>
      <c r="DG659" s="51">
        <f t="shared" si="7172"/>
        <v>0</v>
      </c>
      <c r="DH659" s="63"/>
      <c r="DI659" s="52"/>
      <c r="DJ659" s="63">
        <v>1</v>
      </c>
      <c r="DK659" s="52">
        <v>8</v>
      </c>
      <c r="DL659" s="63"/>
      <c r="DM659" s="52"/>
      <c r="DN659" s="63"/>
      <c r="DO659" s="52"/>
      <c r="DP659" s="63"/>
      <c r="DQ659" s="52"/>
      <c r="DR659" s="52"/>
      <c r="DS659" s="52">
        <f t="shared" si="7173"/>
        <v>78</v>
      </c>
      <c r="DT659" s="52">
        <f t="shared" si="7174"/>
        <v>78</v>
      </c>
      <c r="DU659" s="31"/>
      <c r="DV659" s="31"/>
      <c r="DW659" s="31"/>
      <c r="DX659" s="31"/>
      <c r="DY659" s="31"/>
      <c r="DZ659" s="110"/>
      <c r="EA659" s="103"/>
      <c r="EB659" s="101"/>
      <c r="EC659" s="31"/>
      <c r="ED659" s="31"/>
      <c r="EE659" s="31"/>
      <c r="EF659" s="31"/>
      <c r="EG659" s="31"/>
      <c r="EH659" s="31"/>
      <c r="EI659" s="31"/>
      <c r="EJ659" s="31">
        <f t="shared" si="7175"/>
        <v>86</v>
      </c>
      <c r="EK659" s="31">
        <f t="shared" si="7176"/>
        <v>86</v>
      </c>
      <c r="EL659" s="31">
        <f t="shared" si="7177"/>
        <v>0</v>
      </c>
      <c r="EM659" s="30">
        <f t="shared" si="7178"/>
        <v>0</v>
      </c>
      <c r="EN659" s="31">
        <f t="shared" si="7179"/>
        <v>0</v>
      </c>
      <c r="EO659" s="31">
        <f t="shared" si="7180"/>
        <v>0</v>
      </c>
      <c r="EP659" s="31">
        <f t="shared" si="7181"/>
        <v>0</v>
      </c>
      <c r="EQ659" s="31">
        <f t="shared" si="7182"/>
        <v>0</v>
      </c>
      <c r="ER659" s="31">
        <f t="shared" si="7183"/>
        <v>86</v>
      </c>
      <c r="ES659" s="31">
        <f t="shared" si="7184"/>
        <v>86</v>
      </c>
      <c r="ET659" s="31">
        <f t="shared" si="7185"/>
        <v>0</v>
      </c>
      <c r="EU659" s="31">
        <f t="shared" si="7186"/>
        <v>0</v>
      </c>
      <c r="EV659" s="31">
        <f t="shared" si="7187"/>
        <v>2</v>
      </c>
      <c r="EW659" s="30">
        <f t="shared" si="7188"/>
        <v>0</v>
      </c>
      <c r="EX659" s="31">
        <f t="shared" si="7189"/>
        <v>0</v>
      </c>
      <c r="EY659" s="31">
        <f t="shared" si="7190"/>
        <v>0</v>
      </c>
      <c r="EZ659" s="31">
        <f t="shared" si="7191"/>
        <v>0</v>
      </c>
      <c r="FA659" s="31">
        <f t="shared" si="7192"/>
        <v>0</v>
      </c>
      <c r="FB659" s="31">
        <f t="shared" si="7193"/>
        <v>0</v>
      </c>
      <c r="FC659" s="31">
        <f t="shared" si="7194"/>
        <v>0</v>
      </c>
      <c r="FD659" s="31">
        <f t="shared" si="7195"/>
        <v>0</v>
      </c>
      <c r="FE659" s="31">
        <f t="shared" si="7196"/>
        <v>0</v>
      </c>
      <c r="FF659" s="31">
        <f t="shared" si="7197"/>
        <v>0</v>
      </c>
      <c r="FG659" s="30">
        <f t="shared" si="7198"/>
        <v>0</v>
      </c>
      <c r="FH659" s="31">
        <f t="shared" si="7199"/>
        <v>0</v>
      </c>
      <c r="FI659" s="31">
        <f t="shared" si="7200"/>
        <v>0</v>
      </c>
      <c r="FJ659" s="31">
        <f t="shared" si="7201"/>
        <v>0</v>
      </c>
      <c r="FK659" s="31">
        <f t="shared" si="7202"/>
        <v>0</v>
      </c>
      <c r="FL659" s="31">
        <f t="shared" si="7203"/>
        <v>0</v>
      </c>
      <c r="FM659" s="31">
        <f t="shared" si="7204"/>
        <v>0</v>
      </c>
      <c r="FN659" s="31">
        <f t="shared" si="7205"/>
        <v>0</v>
      </c>
      <c r="FO659" s="31">
        <f t="shared" si="7206"/>
        <v>0</v>
      </c>
      <c r="FP659" s="31">
        <f t="shared" si="7207"/>
        <v>1</v>
      </c>
      <c r="FQ659" s="31">
        <f t="shared" si="7208"/>
        <v>6</v>
      </c>
      <c r="FR659" s="31"/>
      <c r="FS659" s="31">
        <f t="shared" si="7209"/>
        <v>0</v>
      </c>
      <c r="FT659" s="31">
        <f t="shared" si="7210"/>
        <v>0</v>
      </c>
      <c r="FU659" s="31">
        <f t="shared" si="7211"/>
        <v>0</v>
      </c>
      <c r="FV659" s="31">
        <f t="shared" si="7212"/>
        <v>1</v>
      </c>
      <c r="FW659" s="31">
        <f t="shared" si="7213"/>
        <v>8</v>
      </c>
      <c r="FX659" s="31">
        <f t="shared" si="7214"/>
        <v>0</v>
      </c>
      <c r="FY659" s="31">
        <f t="shared" si="7215"/>
        <v>0</v>
      </c>
      <c r="FZ659" s="31">
        <f t="shared" si="7216"/>
        <v>0</v>
      </c>
      <c r="GA659" s="31">
        <f t="shared" si="7217"/>
        <v>0</v>
      </c>
      <c r="GB659" s="31">
        <f t="shared" si="7218"/>
        <v>0</v>
      </c>
      <c r="GC659" s="31">
        <f t="shared" si="7219"/>
        <v>0</v>
      </c>
      <c r="GD659" s="31">
        <f t="shared" si="7220"/>
        <v>0</v>
      </c>
      <c r="GE659" s="97">
        <f t="shared" si="7221"/>
        <v>102</v>
      </c>
      <c r="GF659" s="98">
        <f t="shared" si="7222"/>
        <v>102</v>
      </c>
      <c r="GG659" s="31"/>
      <c r="GH659" s="31"/>
      <c r="GI659" s="31"/>
      <c r="GJ659" s="31"/>
      <c r="GL659" s="7"/>
      <c r="GM659" s="7"/>
      <c r="GN659" s="11"/>
      <c r="GO659" s="33"/>
      <c r="GP659" s="40"/>
    </row>
    <row r="660" spans="1:200" s="2" customFormat="1" ht="24.95" hidden="1" customHeight="1">
      <c r="A660" s="31"/>
      <c r="B660" s="44" t="s">
        <v>123</v>
      </c>
      <c r="C660" s="45" t="s">
        <v>116</v>
      </c>
      <c r="D660" s="109" t="s">
        <v>112</v>
      </c>
      <c r="E660" s="109" t="s">
        <v>117</v>
      </c>
      <c r="F660" s="109">
        <v>107</v>
      </c>
      <c r="G660" s="109">
        <v>1</v>
      </c>
      <c r="H660" s="45">
        <v>80</v>
      </c>
      <c r="I660" s="45">
        <v>1</v>
      </c>
      <c r="J660" s="45">
        <v>1</v>
      </c>
      <c r="K660" s="45">
        <v>1</v>
      </c>
      <c r="L660" s="44">
        <v>16</v>
      </c>
      <c r="M660" s="99">
        <f t="shared" ref="M660:M663" si="7250">SUM(N660+P660+R660+T660+V660)</f>
        <v>8</v>
      </c>
      <c r="N660" s="62">
        <v>0</v>
      </c>
      <c r="O660" s="58">
        <f t="shared" si="7238"/>
        <v>0</v>
      </c>
      <c r="P660" s="62">
        <v>8</v>
      </c>
      <c r="Q660" s="58">
        <f t="shared" si="7156"/>
        <v>8</v>
      </c>
      <c r="R660" s="62"/>
      <c r="S660" s="58">
        <f t="shared" si="7239"/>
        <v>0</v>
      </c>
      <c r="T660" s="62"/>
      <c r="U660" s="58">
        <f t="shared" si="7241"/>
        <v>0</v>
      </c>
      <c r="V660" s="62"/>
      <c r="W660" s="58">
        <f t="shared" si="7242"/>
        <v>0</v>
      </c>
      <c r="X660" s="51">
        <f t="shared" si="7160"/>
        <v>0</v>
      </c>
      <c r="Y660" s="51">
        <v>0</v>
      </c>
      <c r="Z660" s="62"/>
      <c r="AA660" s="58"/>
      <c r="AB660" s="62"/>
      <c r="AC660" s="51">
        <f t="shared" ref="AC660:AC663" si="7251">SUM(AB660)*3*H660/5</f>
        <v>0</v>
      </c>
      <c r="AD660" s="62"/>
      <c r="AE660" s="100">
        <f t="shared" si="7162"/>
        <v>0</v>
      </c>
      <c r="AF660" s="62"/>
      <c r="AG660" s="52">
        <f t="shared" si="7163"/>
        <v>0</v>
      </c>
      <c r="AH660" s="62"/>
      <c r="AI660" s="51">
        <f t="shared" si="7164"/>
        <v>0</v>
      </c>
      <c r="AJ660" s="62"/>
      <c r="AK660" s="51">
        <f t="shared" si="7165"/>
        <v>0</v>
      </c>
      <c r="AL660" s="62"/>
      <c r="AM660" s="58">
        <f>SUM(AL660*H660)</f>
        <v>0</v>
      </c>
      <c r="AN660" s="62"/>
      <c r="AO660" s="58">
        <f t="shared" si="7167"/>
        <v>0</v>
      </c>
      <c r="AP660" s="62"/>
      <c r="AQ660" s="51">
        <f t="shared" si="7168"/>
        <v>0</v>
      </c>
      <c r="AR660" s="62">
        <v>1</v>
      </c>
      <c r="AS660" s="51">
        <f>AR660*J660*6</f>
        <v>6</v>
      </c>
      <c r="AT660" s="62"/>
      <c r="AU660" s="51">
        <f t="shared" si="7169"/>
        <v>0</v>
      </c>
      <c r="AV660" s="63"/>
      <c r="AW660" s="52"/>
      <c r="AX660" s="63"/>
      <c r="AY660" s="52"/>
      <c r="AZ660" s="63"/>
      <c r="BA660" s="52"/>
      <c r="BB660" s="63"/>
      <c r="BC660" s="52"/>
      <c r="BD660" s="63"/>
      <c r="BE660" s="52"/>
      <c r="BF660" s="52"/>
      <c r="BG660" s="52">
        <f t="shared" si="7170"/>
        <v>14</v>
      </c>
      <c r="BH660" s="52">
        <f t="shared" si="7171"/>
        <v>14</v>
      </c>
      <c r="BI660" s="44"/>
      <c r="BJ660" s="44"/>
      <c r="BK660" s="44"/>
      <c r="BL660" s="44"/>
      <c r="BM660" s="31"/>
      <c r="BN660" s="44" t="s">
        <v>123</v>
      </c>
      <c r="BO660" s="45" t="s">
        <v>116</v>
      </c>
      <c r="BP660" s="109" t="s">
        <v>112</v>
      </c>
      <c r="BQ660" s="109" t="s">
        <v>117</v>
      </c>
      <c r="BR660" s="109">
        <v>107</v>
      </c>
      <c r="BS660" s="109">
        <v>2</v>
      </c>
      <c r="BT660" s="45">
        <v>80</v>
      </c>
      <c r="BU660" s="45">
        <v>1</v>
      </c>
      <c r="BV660" s="45">
        <v>1</v>
      </c>
      <c r="BW660" s="45">
        <v>1</v>
      </c>
      <c r="BX660" s="44">
        <v>16</v>
      </c>
      <c r="BY660" s="99">
        <f t="shared" ref="BY660:BY662" si="7252">SUM(BZ660+CB660+CD660+CF660+CH660)</f>
        <v>8</v>
      </c>
      <c r="BZ660" s="62">
        <v>0</v>
      </c>
      <c r="CA660" s="58">
        <f t="shared" si="7245"/>
        <v>0</v>
      </c>
      <c r="CB660" s="62">
        <v>8</v>
      </c>
      <c r="CC660" s="58">
        <f t="shared" si="7225"/>
        <v>8</v>
      </c>
      <c r="CD660" s="62"/>
      <c r="CE660" s="58">
        <f t="shared" si="7246"/>
        <v>0</v>
      </c>
      <c r="CF660" s="62"/>
      <c r="CG660" s="58">
        <f t="shared" si="7247"/>
        <v>0</v>
      </c>
      <c r="CH660" s="62"/>
      <c r="CI660" s="58">
        <f t="shared" si="7228"/>
        <v>0</v>
      </c>
      <c r="CJ660" s="51">
        <f t="shared" si="7229"/>
        <v>0</v>
      </c>
      <c r="CK660" s="51">
        <v>0</v>
      </c>
      <c r="CL660" s="62"/>
      <c r="CM660" s="58"/>
      <c r="CN660" s="62"/>
      <c r="CO660" s="51">
        <f t="shared" si="7248"/>
        <v>0</v>
      </c>
      <c r="CP660" s="62"/>
      <c r="CQ660" s="100">
        <f t="shared" si="7231"/>
        <v>0</v>
      </c>
      <c r="CR660" s="62"/>
      <c r="CS660" s="52">
        <f t="shared" si="7232"/>
        <v>0</v>
      </c>
      <c r="CT660" s="62"/>
      <c r="CU660" s="51">
        <f t="shared" si="7233"/>
        <v>0</v>
      </c>
      <c r="CV660" s="62"/>
      <c r="CW660" s="51">
        <f t="shared" ref="CW660:CW661" si="7253">SUM(CV660*BT660*2/3)</f>
        <v>0</v>
      </c>
      <c r="CX660" s="62"/>
      <c r="CY660" s="58">
        <f>SUM(CX660*BT660)</f>
        <v>0</v>
      </c>
      <c r="CZ660" s="62"/>
      <c r="DA660" s="58">
        <f t="shared" ref="DA660:DA661" si="7254">SUM(CZ660*BV660)</f>
        <v>0</v>
      </c>
      <c r="DB660" s="62"/>
      <c r="DC660" s="51">
        <f t="shared" si="7237"/>
        <v>0</v>
      </c>
      <c r="DD660" s="62">
        <v>1</v>
      </c>
      <c r="DE660" s="51">
        <f>DD660*BV660*6</f>
        <v>6</v>
      </c>
      <c r="DF660" s="62"/>
      <c r="DG660" s="51">
        <f t="shared" si="7172"/>
        <v>0</v>
      </c>
      <c r="DH660" s="63"/>
      <c r="DI660" s="52"/>
      <c r="DJ660" s="63"/>
      <c r="DK660" s="52"/>
      <c r="DL660" s="63"/>
      <c r="DM660" s="52"/>
      <c r="DN660" s="63"/>
      <c r="DO660" s="52"/>
      <c r="DP660" s="63"/>
      <c r="DQ660" s="52"/>
      <c r="DR660" s="52"/>
      <c r="DS660" s="52">
        <f t="shared" si="7173"/>
        <v>14</v>
      </c>
      <c r="DT660" s="52">
        <f t="shared" si="7174"/>
        <v>14</v>
      </c>
      <c r="DU660" s="31"/>
      <c r="DV660" s="31"/>
      <c r="DW660" s="31"/>
      <c r="DX660" s="31"/>
      <c r="DY660" s="31"/>
      <c r="DZ660" s="52"/>
      <c r="EA660" s="109"/>
      <c r="EB660" s="109"/>
      <c r="EC660" s="31"/>
      <c r="ED660" s="31"/>
      <c r="EE660" s="31"/>
      <c r="EF660" s="31"/>
      <c r="EG660" s="31"/>
      <c r="EH660" s="31"/>
      <c r="EI660" s="31"/>
      <c r="EJ660" s="31">
        <f t="shared" si="7175"/>
        <v>32</v>
      </c>
      <c r="EK660" s="31">
        <f t="shared" si="7176"/>
        <v>16</v>
      </c>
      <c r="EL660" s="31">
        <f t="shared" si="7177"/>
        <v>0</v>
      </c>
      <c r="EM660" s="30">
        <f t="shared" si="7178"/>
        <v>0</v>
      </c>
      <c r="EN660" s="31">
        <f t="shared" si="7179"/>
        <v>16</v>
      </c>
      <c r="EO660" s="31">
        <f t="shared" si="7180"/>
        <v>16</v>
      </c>
      <c r="EP660" s="31">
        <f t="shared" si="7181"/>
        <v>0</v>
      </c>
      <c r="EQ660" s="31">
        <f t="shared" si="7182"/>
        <v>0</v>
      </c>
      <c r="ER660" s="31">
        <f t="shared" si="7183"/>
        <v>0</v>
      </c>
      <c r="ES660" s="31">
        <f t="shared" si="7184"/>
        <v>0</v>
      </c>
      <c r="ET660" s="31">
        <f t="shared" si="7185"/>
        <v>0</v>
      </c>
      <c r="EU660" s="31">
        <f t="shared" si="7186"/>
        <v>0</v>
      </c>
      <c r="EV660" s="31">
        <f t="shared" si="7187"/>
        <v>0</v>
      </c>
      <c r="EW660" s="30">
        <f t="shared" si="7188"/>
        <v>0</v>
      </c>
      <c r="EX660" s="31">
        <f t="shared" si="7189"/>
        <v>0</v>
      </c>
      <c r="EY660" s="31">
        <f t="shared" si="7190"/>
        <v>0</v>
      </c>
      <c r="EZ660" s="31">
        <f t="shared" si="7191"/>
        <v>0</v>
      </c>
      <c r="FA660" s="31">
        <f t="shared" si="7192"/>
        <v>0</v>
      </c>
      <c r="FB660" s="31">
        <f t="shared" si="7193"/>
        <v>0</v>
      </c>
      <c r="FC660" s="31">
        <f t="shared" si="7194"/>
        <v>0</v>
      </c>
      <c r="FD660" s="31">
        <f t="shared" si="7195"/>
        <v>0</v>
      </c>
      <c r="FE660" s="31">
        <f t="shared" si="7196"/>
        <v>0</v>
      </c>
      <c r="FF660" s="31">
        <f t="shared" si="7197"/>
        <v>0</v>
      </c>
      <c r="FG660" s="30">
        <f t="shared" si="7198"/>
        <v>0</v>
      </c>
      <c r="FH660" s="31">
        <f t="shared" si="7199"/>
        <v>0</v>
      </c>
      <c r="FI660" s="31">
        <f t="shared" si="7200"/>
        <v>0</v>
      </c>
      <c r="FJ660" s="31">
        <f t="shared" si="7201"/>
        <v>0</v>
      </c>
      <c r="FK660" s="31">
        <f t="shared" si="7202"/>
        <v>0</v>
      </c>
      <c r="FL660" s="31">
        <f t="shared" si="7203"/>
        <v>0</v>
      </c>
      <c r="FM660" s="31">
        <f t="shared" si="7204"/>
        <v>0</v>
      </c>
      <c r="FN660" s="31">
        <f t="shared" si="7205"/>
        <v>0</v>
      </c>
      <c r="FO660" s="31">
        <f t="shared" si="7206"/>
        <v>0</v>
      </c>
      <c r="FP660" s="31">
        <f t="shared" si="7207"/>
        <v>2</v>
      </c>
      <c r="FQ660" s="31">
        <f t="shared" si="7208"/>
        <v>12</v>
      </c>
      <c r="FR660" s="31"/>
      <c r="FS660" s="31">
        <f t="shared" si="7209"/>
        <v>0</v>
      </c>
      <c r="FT660" s="31">
        <f t="shared" si="7210"/>
        <v>0</v>
      </c>
      <c r="FU660" s="31">
        <f t="shared" si="7211"/>
        <v>0</v>
      </c>
      <c r="FV660" s="31">
        <f t="shared" si="7212"/>
        <v>0</v>
      </c>
      <c r="FW660" s="31">
        <f t="shared" si="7213"/>
        <v>0</v>
      </c>
      <c r="FX660" s="31">
        <f t="shared" si="7214"/>
        <v>0</v>
      </c>
      <c r="FY660" s="31">
        <f t="shared" si="7215"/>
        <v>0</v>
      </c>
      <c r="FZ660" s="31">
        <f t="shared" si="7216"/>
        <v>0</v>
      </c>
      <c r="GA660" s="31">
        <f t="shared" si="7217"/>
        <v>0</v>
      </c>
      <c r="GB660" s="31">
        <f t="shared" si="7218"/>
        <v>0</v>
      </c>
      <c r="GC660" s="31">
        <f t="shared" si="7219"/>
        <v>0</v>
      </c>
      <c r="GD660" s="31">
        <f t="shared" si="7220"/>
        <v>0</v>
      </c>
      <c r="GE660" s="97">
        <f t="shared" si="7221"/>
        <v>28</v>
      </c>
      <c r="GF660" s="98">
        <f t="shared" si="7222"/>
        <v>28</v>
      </c>
      <c r="GG660" s="31"/>
      <c r="GH660" s="31"/>
      <c r="GI660" s="31"/>
      <c r="GJ660" s="31"/>
      <c r="GL660" s="7"/>
      <c r="GM660" s="7"/>
      <c r="GN660" s="11"/>
      <c r="GO660" s="33"/>
      <c r="GP660" s="40"/>
    </row>
    <row r="661" spans="1:200" s="2" customFormat="1" ht="24.95" hidden="1" customHeight="1">
      <c r="A661" s="31"/>
      <c r="B661" s="44" t="s">
        <v>123</v>
      </c>
      <c r="C661" s="109" t="s">
        <v>114</v>
      </c>
      <c r="D661" s="109" t="s">
        <v>112</v>
      </c>
      <c r="E661" s="45" t="s">
        <v>115</v>
      </c>
      <c r="F661" s="45">
        <v>106</v>
      </c>
      <c r="G661" s="45">
        <v>1</v>
      </c>
      <c r="H661" s="45">
        <v>54</v>
      </c>
      <c r="I661" s="45">
        <v>1</v>
      </c>
      <c r="J661" s="45">
        <v>1</v>
      </c>
      <c r="K661" s="45">
        <v>1</v>
      </c>
      <c r="L661" s="44">
        <v>16</v>
      </c>
      <c r="M661" s="99">
        <f t="shared" si="7250"/>
        <v>8</v>
      </c>
      <c r="N661" s="62">
        <v>0</v>
      </c>
      <c r="O661" s="58">
        <f t="shared" si="7238"/>
        <v>0</v>
      </c>
      <c r="P661" s="62">
        <v>8</v>
      </c>
      <c r="Q661" s="58">
        <f t="shared" si="7156"/>
        <v>8</v>
      </c>
      <c r="R661" s="62"/>
      <c r="S661" s="58">
        <f t="shared" si="7239"/>
        <v>0</v>
      </c>
      <c r="T661" s="62"/>
      <c r="U661" s="58">
        <f t="shared" si="7241"/>
        <v>0</v>
      </c>
      <c r="V661" s="62"/>
      <c r="W661" s="58">
        <f t="shared" si="7242"/>
        <v>0</v>
      </c>
      <c r="X661" s="51">
        <f t="shared" si="7160"/>
        <v>0</v>
      </c>
      <c r="Y661" s="51">
        <v>0</v>
      </c>
      <c r="Z661" s="62"/>
      <c r="AA661" s="58"/>
      <c r="AB661" s="62"/>
      <c r="AC661" s="51">
        <f t="shared" si="7251"/>
        <v>0</v>
      </c>
      <c r="AD661" s="62"/>
      <c r="AE661" s="100">
        <f t="shared" si="7162"/>
        <v>0</v>
      </c>
      <c r="AF661" s="62"/>
      <c r="AG661" s="52">
        <f t="shared" si="7163"/>
        <v>0</v>
      </c>
      <c r="AH661" s="62"/>
      <c r="AI661" s="51">
        <f t="shared" si="7164"/>
        <v>0</v>
      </c>
      <c r="AJ661" s="62"/>
      <c r="AK661" s="51">
        <f t="shared" si="7165"/>
        <v>0</v>
      </c>
      <c r="AL661" s="62"/>
      <c r="AM661" s="58">
        <f>SUM(AL661*H661*2)</f>
        <v>0</v>
      </c>
      <c r="AN661" s="62"/>
      <c r="AO661" s="58">
        <f t="shared" si="7167"/>
        <v>0</v>
      </c>
      <c r="AP661" s="62"/>
      <c r="AQ661" s="51">
        <f t="shared" si="7168"/>
        <v>0</v>
      </c>
      <c r="AR661" s="62">
        <v>1</v>
      </c>
      <c r="AS661" s="51">
        <f>AR661*J661*6</f>
        <v>6</v>
      </c>
      <c r="AT661" s="62"/>
      <c r="AU661" s="51">
        <f t="shared" si="7169"/>
        <v>0</v>
      </c>
      <c r="AV661" s="63"/>
      <c r="AW661" s="52"/>
      <c r="AX661" s="63"/>
      <c r="AY661" s="52"/>
      <c r="AZ661" s="63"/>
      <c r="BA661" s="52"/>
      <c r="BB661" s="63"/>
      <c r="BC661" s="52"/>
      <c r="BD661" s="63"/>
      <c r="BE661" s="52"/>
      <c r="BF661" s="52"/>
      <c r="BG661" s="52">
        <f t="shared" si="7170"/>
        <v>14</v>
      </c>
      <c r="BH661" s="52">
        <f t="shared" si="7171"/>
        <v>14</v>
      </c>
      <c r="BI661" s="31"/>
      <c r="BJ661" s="44"/>
      <c r="BK661" s="44"/>
      <c r="BL661" s="44"/>
      <c r="BM661" s="31"/>
      <c r="BN661" s="44" t="s">
        <v>123</v>
      </c>
      <c r="BO661" s="109" t="s">
        <v>114</v>
      </c>
      <c r="BP661" s="109" t="s">
        <v>112</v>
      </c>
      <c r="BQ661" s="45" t="s">
        <v>115</v>
      </c>
      <c r="BR661" s="45">
        <v>106</v>
      </c>
      <c r="BS661" s="45">
        <v>2</v>
      </c>
      <c r="BT661" s="45">
        <v>54</v>
      </c>
      <c r="BU661" s="45">
        <v>1</v>
      </c>
      <c r="BV661" s="45">
        <v>1</v>
      </c>
      <c r="BW661" s="45">
        <v>1</v>
      </c>
      <c r="BX661" s="44">
        <v>16</v>
      </c>
      <c r="BY661" s="99">
        <f t="shared" si="7252"/>
        <v>8</v>
      </c>
      <c r="BZ661" s="62">
        <v>0</v>
      </c>
      <c r="CA661" s="58">
        <f t="shared" si="7245"/>
        <v>0</v>
      </c>
      <c r="CB661" s="62">
        <v>8</v>
      </c>
      <c r="CC661" s="58">
        <f t="shared" si="7225"/>
        <v>8</v>
      </c>
      <c r="CD661" s="62"/>
      <c r="CE661" s="58">
        <f t="shared" si="7246"/>
        <v>0</v>
      </c>
      <c r="CF661" s="62"/>
      <c r="CG661" s="58">
        <f t="shared" si="7247"/>
        <v>0</v>
      </c>
      <c r="CH661" s="62"/>
      <c r="CI661" s="58">
        <f t="shared" si="7228"/>
        <v>0</v>
      </c>
      <c r="CJ661" s="51">
        <f t="shared" si="7229"/>
        <v>0</v>
      </c>
      <c r="CK661" s="51">
        <v>0</v>
      </c>
      <c r="CL661" s="62"/>
      <c r="CM661" s="58"/>
      <c r="CN661" s="62"/>
      <c r="CO661" s="51">
        <f t="shared" si="7248"/>
        <v>0</v>
      </c>
      <c r="CP661" s="62"/>
      <c r="CQ661" s="100">
        <f t="shared" si="7231"/>
        <v>0</v>
      </c>
      <c r="CR661" s="62"/>
      <c r="CS661" s="52">
        <f t="shared" si="7232"/>
        <v>0</v>
      </c>
      <c r="CT661" s="62"/>
      <c r="CU661" s="51">
        <f t="shared" si="7233"/>
        <v>0</v>
      </c>
      <c r="CV661" s="62"/>
      <c r="CW661" s="51">
        <f t="shared" si="7253"/>
        <v>0</v>
      </c>
      <c r="CX661" s="62"/>
      <c r="CY661" s="58">
        <f>SUM(CX661*BT661*2)</f>
        <v>0</v>
      </c>
      <c r="CZ661" s="62"/>
      <c r="DA661" s="58">
        <f t="shared" si="7254"/>
        <v>0</v>
      </c>
      <c r="DB661" s="62"/>
      <c r="DC661" s="51">
        <f t="shared" si="7237"/>
        <v>0</v>
      </c>
      <c r="DD661" s="62">
        <v>1</v>
      </c>
      <c r="DE661" s="51">
        <f>DD661*BV661*6</f>
        <v>6</v>
      </c>
      <c r="DF661" s="62"/>
      <c r="DG661" s="51">
        <f t="shared" si="7172"/>
        <v>0</v>
      </c>
      <c r="DH661" s="63"/>
      <c r="DI661" s="52"/>
      <c r="DJ661" s="63"/>
      <c r="DK661" s="52"/>
      <c r="DL661" s="63"/>
      <c r="DM661" s="52"/>
      <c r="DN661" s="63"/>
      <c r="DO661" s="52"/>
      <c r="DP661" s="63"/>
      <c r="DQ661" s="52"/>
      <c r="DR661" s="52"/>
      <c r="DS661" s="52">
        <f t="shared" si="7173"/>
        <v>14</v>
      </c>
      <c r="DT661" s="52">
        <f t="shared" si="7174"/>
        <v>14</v>
      </c>
      <c r="DU661" s="31"/>
      <c r="DV661" s="31"/>
      <c r="DW661" s="31"/>
      <c r="DX661" s="31"/>
      <c r="DY661" s="31"/>
      <c r="DZ661" s="44"/>
      <c r="EA661" s="45"/>
      <c r="EB661" s="45"/>
      <c r="EC661" s="31"/>
      <c r="ED661" s="31"/>
      <c r="EE661" s="31"/>
      <c r="EF661" s="31"/>
      <c r="EG661" s="31"/>
      <c r="EH661" s="31"/>
      <c r="EI661" s="31"/>
      <c r="EJ661" s="31">
        <f t="shared" si="7175"/>
        <v>32</v>
      </c>
      <c r="EK661" s="31">
        <f t="shared" si="7176"/>
        <v>16</v>
      </c>
      <c r="EL661" s="31">
        <f t="shared" si="7177"/>
        <v>0</v>
      </c>
      <c r="EM661" s="30">
        <f t="shared" si="7178"/>
        <v>0</v>
      </c>
      <c r="EN661" s="31">
        <f t="shared" si="7179"/>
        <v>16</v>
      </c>
      <c r="EO661" s="31">
        <f t="shared" si="7180"/>
        <v>16</v>
      </c>
      <c r="EP661" s="31">
        <f t="shared" si="7181"/>
        <v>0</v>
      </c>
      <c r="EQ661" s="31">
        <f t="shared" si="7182"/>
        <v>0</v>
      </c>
      <c r="ER661" s="31">
        <f t="shared" si="7183"/>
        <v>0</v>
      </c>
      <c r="ES661" s="31">
        <f t="shared" si="7184"/>
        <v>0</v>
      </c>
      <c r="ET661" s="31">
        <f t="shared" si="7185"/>
        <v>0</v>
      </c>
      <c r="EU661" s="31">
        <f t="shared" si="7186"/>
        <v>0</v>
      </c>
      <c r="EV661" s="31">
        <f t="shared" si="7187"/>
        <v>0</v>
      </c>
      <c r="EW661" s="30">
        <f t="shared" si="7188"/>
        <v>0</v>
      </c>
      <c r="EX661" s="31">
        <f t="shared" si="7189"/>
        <v>0</v>
      </c>
      <c r="EY661" s="31">
        <f t="shared" si="7190"/>
        <v>0</v>
      </c>
      <c r="EZ661" s="31">
        <f t="shared" si="7191"/>
        <v>0</v>
      </c>
      <c r="FA661" s="31">
        <f t="shared" si="7192"/>
        <v>0</v>
      </c>
      <c r="FB661" s="31">
        <f t="shared" si="7193"/>
        <v>0</v>
      </c>
      <c r="FC661" s="31">
        <f t="shared" si="7194"/>
        <v>0</v>
      </c>
      <c r="FD661" s="31">
        <f t="shared" si="7195"/>
        <v>0</v>
      </c>
      <c r="FE661" s="31">
        <f t="shared" si="7196"/>
        <v>0</v>
      </c>
      <c r="FF661" s="31">
        <f t="shared" si="7197"/>
        <v>0</v>
      </c>
      <c r="FG661" s="30">
        <f t="shared" si="7198"/>
        <v>0</v>
      </c>
      <c r="FH661" s="31">
        <f t="shared" si="7199"/>
        <v>0</v>
      </c>
      <c r="FI661" s="31">
        <f t="shared" si="7200"/>
        <v>0</v>
      </c>
      <c r="FJ661" s="31">
        <f t="shared" si="7201"/>
        <v>0</v>
      </c>
      <c r="FK661" s="31">
        <f t="shared" si="7202"/>
        <v>0</v>
      </c>
      <c r="FL661" s="31">
        <f t="shared" si="7203"/>
        <v>0</v>
      </c>
      <c r="FM661" s="31">
        <f t="shared" si="7204"/>
        <v>0</v>
      </c>
      <c r="FN661" s="31">
        <f t="shared" si="7205"/>
        <v>0</v>
      </c>
      <c r="FO661" s="31">
        <f t="shared" si="7206"/>
        <v>0</v>
      </c>
      <c r="FP661" s="31">
        <f t="shared" si="7207"/>
        <v>2</v>
      </c>
      <c r="FQ661" s="31">
        <f t="shared" si="7208"/>
        <v>12</v>
      </c>
      <c r="FR661" s="31"/>
      <c r="FS661" s="31">
        <f t="shared" si="7209"/>
        <v>0</v>
      </c>
      <c r="FT661" s="31">
        <f t="shared" si="7210"/>
        <v>0</v>
      </c>
      <c r="FU661" s="31">
        <f t="shared" si="7211"/>
        <v>0</v>
      </c>
      <c r="FV661" s="31">
        <f t="shared" si="7212"/>
        <v>0</v>
      </c>
      <c r="FW661" s="31">
        <f t="shared" si="7213"/>
        <v>0</v>
      </c>
      <c r="FX661" s="31">
        <f t="shared" si="7214"/>
        <v>0</v>
      </c>
      <c r="FY661" s="31">
        <f t="shared" si="7215"/>
        <v>0</v>
      </c>
      <c r="FZ661" s="31">
        <f t="shared" si="7216"/>
        <v>0</v>
      </c>
      <c r="GA661" s="31">
        <f t="shared" si="7217"/>
        <v>0</v>
      </c>
      <c r="GB661" s="31">
        <f t="shared" si="7218"/>
        <v>0</v>
      </c>
      <c r="GC661" s="31">
        <f t="shared" si="7219"/>
        <v>0</v>
      </c>
      <c r="GD661" s="31">
        <f t="shared" si="7220"/>
        <v>0</v>
      </c>
      <c r="GE661" s="97">
        <f t="shared" si="7221"/>
        <v>28</v>
      </c>
      <c r="GF661" s="98">
        <f t="shared" si="7222"/>
        <v>28</v>
      </c>
      <c r="GG661" s="31"/>
      <c r="GH661" s="31"/>
      <c r="GI661" s="31"/>
      <c r="GJ661" s="31"/>
      <c r="GL661" s="7"/>
      <c r="GM661" s="7"/>
      <c r="GN661" s="11"/>
      <c r="GO661" s="33"/>
      <c r="GP661" s="40"/>
    </row>
    <row r="662" spans="1:200" s="2" customFormat="1" ht="24.95" hidden="1" customHeight="1">
      <c r="A662" s="31"/>
      <c r="B662" s="44" t="s">
        <v>119</v>
      </c>
      <c r="C662" s="109" t="s">
        <v>116</v>
      </c>
      <c r="D662" s="45" t="s">
        <v>112</v>
      </c>
      <c r="E662" s="109" t="s">
        <v>117</v>
      </c>
      <c r="F662" s="109">
        <v>107</v>
      </c>
      <c r="G662" s="109">
        <v>1</v>
      </c>
      <c r="H662" s="109">
        <v>80</v>
      </c>
      <c r="I662" s="109">
        <v>1</v>
      </c>
      <c r="J662" s="109">
        <v>1</v>
      </c>
      <c r="K662" s="109">
        <v>1</v>
      </c>
      <c r="L662" s="104">
        <v>18</v>
      </c>
      <c r="M662" s="105">
        <f t="shared" si="7250"/>
        <v>14</v>
      </c>
      <c r="N662" s="104">
        <v>0</v>
      </c>
      <c r="O662" s="104">
        <f t="shared" ref="O662:O663" si="7255">SUM(N662)*I662</f>
        <v>0</v>
      </c>
      <c r="P662" s="104"/>
      <c r="Q662" s="106">
        <f t="shared" si="7156"/>
        <v>0</v>
      </c>
      <c r="R662" s="104"/>
      <c r="S662" s="106">
        <f t="shared" ref="S662:S663" si="7256">SUM(R662)*J662</f>
        <v>0</v>
      </c>
      <c r="T662" s="64">
        <v>14</v>
      </c>
      <c r="U662" s="59">
        <f t="shared" ref="U662" si="7257">SUM(T662)*K662</f>
        <v>14</v>
      </c>
      <c r="V662" s="64"/>
      <c r="W662" s="59">
        <f t="shared" ref="W662" si="7258">SUM(V662)*J662*3</f>
        <v>0</v>
      </c>
      <c r="X662" s="51">
        <f t="shared" ref="X662:X663" si="7259">2/8*J662*AX662</f>
        <v>0</v>
      </c>
      <c r="Y662" s="51">
        <v>0</v>
      </c>
      <c r="Z662" s="64"/>
      <c r="AA662" s="59"/>
      <c r="AB662" s="64"/>
      <c r="AC662" s="53">
        <f t="shared" si="7251"/>
        <v>0</v>
      </c>
      <c r="AD662" s="64"/>
      <c r="AE662" s="59">
        <f t="shared" ref="AE662:AE663" si="7260">SUM(AD662*H662*(30+4))</f>
        <v>0</v>
      </c>
      <c r="AF662" s="64"/>
      <c r="AG662" s="110">
        <f t="shared" si="7163"/>
        <v>0</v>
      </c>
      <c r="AH662" s="64"/>
      <c r="AI662" s="51">
        <f t="shared" si="7164"/>
        <v>0</v>
      </c>
      <c r="AJ662" s="64"/>
      <c r="AK662" s="51">
        <f t="shared" ref="AK662:AK663" si="7261">SUM(AJ662*H662*2/3)</f>
        <v>0</v>
      </c>
      <c r="AL662" s="64"/>
      <c r="AM662" s="59">
        <f t="shared" ref="AM662:AM663" si="7262">SUM(AL662*H662)</f>
        <v>0</v>
      </c>
      <c r="AN662" s="64"/>
      <c r="AO662" s="59">
        <f t="shared" si="7167"/>
        <v>0</v>
      </c>
      <c r="AP662" s="64"/>
      <c r="AQ662" s="53">
        <f t="shared" si="7168"/>
        <v>0</v>
      </c>
      <c r="AR662" s="64"/>
      <c r="AS662" s="51">
        <f t="shared" ref="AS662" si="7263">SUM(J662*AR662*6)</f>
        <v>0</v>
      </c>
      <c r="AT662" s="64"/>
      <c r="AU662" s="51">
        <f t="shared" si="7169"/>
        <v>0</v>
      </c>
      <c r="AV662" s="63"/>
      <c r="AW662" s="52"/>
      <c r="AX662" s="63"/>
      <c r="AY662" s="52"/>
      <c r="AZ662" s="63"/>
      <c r="BA662" s="52"/>
      <c r="BB662" s="63"/>
      <c r="BC662" s="52"/>
      <c r="BD662" s="63"/>
      <c r="BE662" s="52"/>
      <c r="BF662" s="52"/>
      <c r="BG662" s="52">
        <f t="shared" si="7170"/>
        <v>14</v>
      </c>
      <c r="BH662" s="52">
        <f t="shared" si="7171"/>
        <v>14</v>
      </c>
      <c r="BI662" s="31"/>
      <c r="BJ662" s="44"/>
      <c r="BK662" s="44"/>
      <c r="BL662" s="44"/>
      <c r="BM662" s="31"/>
      <c r="BN662" s="44" t="s">
        <v>110</v>
      </c>
      <c r="BO662" s="109" t="s">
        <v>111</v>
      </c>
      <c r="BP662" s="109" t="s">
        <v>112</v>
      </c>
      <c r="BQ662" s="45" t="s">
        <v>128</v>
      </c>
      <c r="BR662" s="45">
        <v>528</v>
      </c>
      <c r="BS662" s="109">
        <v>10</v>
      </c>
      <c r="BT662" s="45">
        <v>156</v>
      </c>
      <c r="BU662" s="45">
        <v>1</v>
      </c>
      <c r="BV662" s="45">
        <v>1</v>
      </c>
      <c r="BW662" s="45">
        <v>1</v>
      </c>
      <c r="BX662" s="44">
        <v>44</v>
      </c>
      <c r="BY662" s="99">
        <f t="shared" si="7252"/>
        <v>44</v>
      </c>
      <c r="BZ662" s="62"/>
      <c r="CA662" s="58">
        <f t="shared" si="7245"/>
        <v>0</v>
      </c>
      <c r="CB662" s="62"/>
      <c r="CC662" s="58">
        <f t="shared" si="7225"/>
        <v>0</v>
      </c>
      <c r="CD662" s="62"/>
      <c r="CE662" s="58">
        <f t="shared" ref="CE662:CE663" si="7264">SUM(CD662)*BV662</f>
        <v>0</v>
      </c>
      <c r="CF662" s="62">
        <v>44</v>
      </c>
      <c r="CG662" s="58">
        <f t="shared" ref="CG662:CG663" si="7265">SUM(CF662)*BW662</f>
        <v>44</v>
      </c>
      <c r="CH662" s="62"/>
      <c r="CI662" s="58">
        <f t="shared" si="7228"/>
        <v>0</v>
      </c>
      <c r="CJ662" s="51">
        <v>0</v>
      </c>
      <c r="CK662" s="51">
        <v>0</v>
      </c>
      <c r="CL662" s="62"/>
      <c r="CM662" s="58"/>
      <c r="CN662" s="62"/>
      <c r="CO662" s="51">
        <f>SUM(CN662)*3*BT662/5</f>
        <v>0</v>
      </c>
      <c r="CP662" s="62"/>
      <c r="CQ662" s="100">
        <f>SUM(CP662*BT662*(30+4))</f>
        <v>0</v>
      </c>
      <c r="CR662" s="62"/>
      <c r="CS662" s="52">
        <f>SUM(CR662*BT662*3)</f>
        <v>0</v>
      </c>
      <c r="CT662" s="62"/>
      <c r="CU662" s="51">
        <f>SUM(CT662*BT662/3)</f>
        <v>0</v>
      </c>
      <c r="CV662" s="62"/>
      <c r="CW662" s="51">
        <f>SUM(CV662*BT662*2/3)</f>
        <v>0</v>
      </c>
      <c r="CX662" s="62"/>
      <c r="CY662" s="58">
        <f>SUM(CX662*BT662)</f>
        <v>0</v>
      </c>
      <c r="CZ662" s="62"/>
      <c r="DA662" s="58">
        <f>SUM(CZ662*BV662)</f>
        <v>0</v>
      </c>
      <c r="DB662" s="62"/>
      <c r="DC662" s="51">
        <f>SUM(DB662*BT662*2)</f>
        <v>0</v>
      </c>
      <c r="DD662" s="62"/>
      <c r="DE662" s="51">
        <f t="shared" ref="DE662" si="7266">SUM(BW662*DD662*6)</f>
        <v>0</v>
      </c>
      <c r="DF662" s="62"/>
      <c r="DG662" s="51">
        <f t="shared" si="7172"/>
        <v>0</v>
      </c>
      <c r="DH662" s="62"/>
      <c r="DI662" s="52">
        <f>SUM(DH662*BT662/3)</f>
        <v>0</v>
      </c>
      <c r="DJ662" s="62">
        <v>1</v>
      </c>
      <c r="DK662" s="51">
        <v>8</v>
      </c>
      <c r="DL662" s="63"/>
      <c r="DM662" s="52"/>
      <c r="DN662" s="63"/>
      <c r="DO662" s="52"/>
      <c r="DP662" s="63"/>
      <c r="DQ662" s="52"/>
      <c r="DR662" s="52"/>
      <c r="DS662" s="52">
        <f t="shared" si="7173"/>
        <v>52</v>
      </c>
      <c r="DT662" s="52">
        <f t="shared" si="7174"/>
        <v>52</v>
      </c>
      <c r="DU662" s="31"/>
      <c r="DV662" s="31"/>
      <c r="DW662" s="31"/>
      <c r="DX662" s="31"/>
      <c r="DY662" s="31"/>
      <c r="DZ662" s="44"/>
      <c r="EA662" s="45"/>
      <c r="EB662" s="45"/>
      <c r="EC662" s="31"/>
      <c r="ED662" s="31"/>
      <c r="EE662" s="31"/>
      <c r="EF662" s="31"/>
      <c r="EG662" s="31"/>
      <c r="EH662" s="31"/>
      <c r="EI662" s="31"/>
      <c r="EJ662" s="31">
        <f t="shared" si="7175"/>
        <v>62</v>
      </c>
      <c r="EK662" s="31">
        <f t="shared" si="7176"/>
        <v>58</v>
      </c>
      <c r="EL662" s="31">
        <f t="shared" si="7177"/>
        <v>0</v>
      </c>
      <c r="EM662" s="30">
        <f t="shared" si="7178"/>
        <v>0</v>
      </c>
      <c r="EN662" s="31">
        <f t="shared" si="7179"/>
        <v>0</v>
      </c>
      <c r="EO662" s="31">
        <f t="shared" si="7180"/>
        <v>0</v>
      </c>
      <c r="EP662" s="31">
        <f t="shared" si="7181"/>
        <v>0</v>
      </c>
      <c r="EQ662" s="31">
        <f t="shared" si="7182"/>
        <v>0</v>
      </c>
      <c r="ER662" s="31">
        <f t="shared" si="7183"/>
        <v>58</v>
      </c>
      <c r="ES662" s="31">
        <f t="shared" si="7184"/>
        <v>58</v>
      </c>
      <c r="ET662" s="31">
        <f t="shared" si="7185"/>
        <v>0</v>
      </c>
      <c r="EU662" s="31">
        <f t="shared" si="7186"/>
        <v>0</v>
      </c>
      <c r="EV662" s="31">
        <f t="shared" si="7187"/>
        <v>0</v>
      </c>
      <c r="EW662" s="30">
        <f t="shared" si="7188"/>
        <v>0</v>
      </c>
      <c r="EX662" s="31">
        <f t="shared" si="7189"/>
        <v>0</v>
      </c>
      <c r="EY662" s="31">
        <f t="shared" si="7190"/>
        <v>0</v>
      </c>
      <c r="EZ662" s="31">
        <f t="shared" si="7191"/>
        <v>0</v>
      </c>
      <c r="FA662" s="31">
        <f t="shared" si="7192"/>
        <v>0</v>
      </c>
      <c r="FB662" s="31">
        <f t="shared" si="7193"/>
        <v>0</v>
      </c>
      <c r="FC662" s="31">
        <f t="shared" si="7194"/>
        <v>0</v>
      </c>
      <c r="FD662" s="31">
        <f t="shared" si="7195"/>
        <v>0</v>
      </c>
      <c r="FE662" s="31">
        <f t="shared" si="7196"/>
        <v>0</v>
      </c>
      <c r="FF662" s="31">
        <f t="shared" si="7197"/>
        <v>0</v>
      </c>
      <c r="FG662" s="30">
        <f t="shared" si="7198"/>
        <v>0</v>
      </c>
      <c r="FH662" s="31">
        <f t="shared" si="7199"/>
        <v>0</v>
      </c>
      <c r="FI662" s="31">
        <f t="shared" si="7200"/>
        <v>0</v>
      </c>
      <c r="FJ662" s="31">
        <f t="shared" si="7201"/>
        <v>0</v>
      </c>
      <c r="FK662" s="31">
        <f t="shared" si="7202"/>
        <v>0</v>
      </c>
      <c r="FL662" s="31">
        <f t="shared" si="7203"/>
        <v>0</v>
      </c>
      <c r="FM662" s="31">
        <f t="shared" si="7204"/>
        <v>0</v>
      </c>
      <c r="FN662" s="31">
        <f t="shared" si="7205"/>
        <v>0</v>
      </c>
      <c r="FO662" s="31">
        <f t="shared" si="7206"/>
        <v>0</v>
      </c>
      <c r="FP662" s="31">
        <f t="shared" si="7207"/>
        <v>0</v>
      </c>
      <c r="FQ662" s="31">
        <f t="shared" si="7208"/>
        <v>0</v>
      </c>
      <c r="FR662" s="31"/>
      <c r="FS662" s="31">
        <f t="shared" si="7209"/>
        <v>0</v>
      </c>
      <c r="FT662" s="31">
        <f t="shared" si="7210"/>
        <v>0</v>
      </c>
      <c r="FU662" s="31">
        <f t="shared" si="7211"/>
        <v>0</v>
      </c>
      <c r="FV662" s="31">
        <f t="shared" si="7212"/>
        <v>1</v>
      </c>
      <c r="FW662" s="31">
        <f t="shared" si="7213"/>
        <v>8</v>
      </c>
      <c r="FX662" s="31">
        <f t="shared" si="7214"/>
        <v>0</v>
      </c>
      <c r="FY662" s="31">
        <f t="shared" si="7215"/>
        <v>0</v>
      </c>
      <c r="FZ662" s="31">
        <f t="shared" si="7216"/>
        <v>0</v>
      </c>
      <c r="GA662" s="31">
        <f t="shared" si="7217"/>
        <v>0</v>
      </c>
      <c r="GB662" s="31">
        <f t="shared" si="7218"/>
        <v>0</v>
      </c>
      <c r="GC662" s="31">
        <f t="shared" si="7219"/>
        <v>0</v>
      </c>
      <c r="GD662" s="31">
        <f t="shared" si="7220"/>
        <v>0</v>
      </c>
      <c r="GE662" s="97">
        <f t="shared" si="7221"/>
        <v>66</v>
      </c>
      <c r="GF662" s="98">
        <f t="shared" si="7222"/>
        <v>66</v>
      </c>
      <c r="GG662" s="31"/>
      <c r="GH662" s="31"/>
      <c r="GI662" s="31"/>
      <c r="GJ662" s="31"/>
      <c r="GL662" s="7"/>
      <c r="GM662" s="7"/>
      <c r="GN662" s="11"/>
      <c r="GO662" s="33"/>
      <c r="GP662" s="40"/>
    </row>
    <row r="663" spans="1:200" s="2" customFormat="1" ht="24.95" hidden="1" customHeight="1">
      <c r="A663" s="31"/>
      <c r="B663" s="44" t="s">
        <v>119</v>
      </c>
      <c r="C663" s="109" t="s">
        <v>114</v>
      </c>
      <c r="D663" s="109" t="s">
        <v>112</v>
      </c>
      <c r="E663" s="45" t="s">
        <v>115</v>
      </c>
      <c r="F663" s="109">
        <v>106</v>
      </c>
      <c r="G663" s="109">
        <v>1</v>
      </c>
      <c r="H663" s="45">
        <v>54</v>
      </c>
      <c r="I663" s="45">
        <v>1</v>
      </c>
      <c r="J663" s="45">
        <v>1</v>
      </c>
      <c r="K663" s="45">
        <v>1</v>
      </c>
      <c r="L663" s="104">
        <v>18</v>
      </c>
      <c r="M663" s="105">
        <f t="shared" si="7250"/>
        <v>14</v>
      </c>
      <c r="N663" s="104">
        <v>0</v>
      </c>
      <c r="O663" s="104">
        <f t="shared" si="7255"/>
        <v>0</v>
      </c>
      <c r="P663" s="104"/>
      <c r="Q663" s="106">
        <f t="shared" si="7156"/>
        <v>0</v>
      </c>
      <c r="R663" s="104"/>
      <c r="S663" s="106">
        <f t="shared" si="7256"/>
        <v>0</v>
      </c>
      <c r="T663" s="64">
        <v>14</v>
      </c>
      <c r="U663" s="59">
        <f t="shared" ref="U663" si="7267">SUM(T663)*K663</f>
        <v>14</v>
      </c>
      <c r="V663" s="64"/>
      <c r="W663" s="59">
        <f t="shared" ref="W663" si="7268">SUM(V663)*J663*3</f>
        <v>0</v>
      </c>
      <c r="X663" s="51">
        <f t="shared" si="7259"/>
        <v>0</v>
      </c>
      <c r="Y663" s="51">
        <v>0</v>
      </c>
      <c r="Z663" s="64"/>
      <c r="AA663" s="59"/>
      <c r="AB663" s="64"/>
      <c r="AC663" s="53">
        <f t="shared" si="7251"/>
        <v>0</v>
      </c>
      <c r="AD663" s="64"/>
      <c r="AE663" s="59">
        <f t="shared" si="7260"/>
        <v>0</v>
      </c>
      <c r="AF663" s="64"/>
      <c r="AG663" s="110">
        <f t="shared" si="7163"/>
        <v>0</v>
      </c>
      <c r="AH663" s="64"/>
      <c r="AI663" s="51">
        <f t="shared" si="7164"/>
        <v>0</v>
      </c>
      <c r="AJ663" s="64"/>
      <c r="AK663" s="51">
        <f t="shared" si="7261"/>
        <v>0</v>
      </c>
      <c r="AL663" s="64"/>
      <c r="AM663" s="59">
        <f t="shared" si="7262"/>
        <v>0</v>
      </c>
      <c r="AN663" s="64"/>
      <c r="AO663" s="59">
        <f t="shared" si="7167"/>
        <v>0</v>
      </c>
      <c r="AP663" s="64"/>
      <c r="AQ663" s="53">
        <f t="shared" si="7168"/>
        <v>0</v>
      </c>
      <c r="AR663" s="63"/>
      <c r="AS663" s="52"/>
      <c r="AT663" s="63"/>
      <c r="AU663" s="52"/>
      <c r="AV663" s="63"/>
      <c r="AW663" s="52"/>
      <c r="AX663" s="63"/>
      <c r="AY663" s="52"/>
      <c r="AZ663" s="63"/>
      <c r="BA663" s="52"/>
      <c r="BB663" s="63"/>
      <c r="BC663" s="52"/>
      <c r="BD663" s="63"/>
      <c r="BE663" s="52"/>
      <c r="BF663" s="52"/>
      <c r="BG663" s="52">
        <f t="shared" si="7170"/>
        <v>14</v>
      </c>
      <c r="BH663" s="52">
        <f t="shared" si="7171"/>
        <v>14</v>
      </c>
      <c r="BI663" s="31"/>
      <c r="BJ663" s="44"/>
      <c r="BK663" s="44"/>
      <c r="BL663" s="44"/>
      <c r="BM663" s="31"/>
      <c r="BN663" s="44" t="s">
        <v>120</v>
      </c>
      <c r="BO663" s="45"/>
      <c r="BP663" s="45"/>
      <c r="BQ663" s="45"/>
      <c r="BR663" s="45"/>
      <c r="BS663" s="45">
        <v>2</v>
      </c>
      <c r="BT663" s="45">
        <v>1500</v>
      </c>
      <c r="BU663" s="45">
        <v>10</v>
      </c>
      <c r="BV663" s="45">
        <v>10</v>
      </c>
      <c r="BW663" s="45"/>
      <c r="BX663" s="44"/>
      <c r="BY663" s="99">
        <f t="shared" ref="BY663" si="7269">SUM(BZ663+CB663+CD663+CF663+CH663)</f>
        <v>0</v>
      </c>
      <c r="BZ663" s="62"/>
      <c r="CA663" s="58">
        <f t="shared" si="7245"/>
        <v>0</v>
      </c>
      <c r="CB663" s="62"/>
      <c r="CC663" s="58">
        <f t="shared" si="7225"/>
        <v>0</v>
      </c>
      <c r="CD663" s="62"/>
      <c r="CE663" s="58">
        <f t="shared" si="7264"/>
        <v>0</v>
      </c>
      <c r="CF663" s="62"/>
      <c r="CG663" s="58">
        <f t="shared" si="7265"/>
        <v>0</v>
      </c>
      <c r="CH663" s="62"/>
      <c r="CI663" s="58">
        <f t="shared" si="7228"/>
        <v>0</v>
      </c>
      <c r="CJ663" s="51">
        <v>0</v>
      </c>
      <c r="CK663" s="51"/>
      <c r="CL663" s="62"/>
      <c r="CM663" s="58"/>
      <c r="CN663" s="62"/>
      <c r="CO663" s="51">
        <f t="shared" ref="CO663" si="7270">SUM(CN663)*3*BT663/5</f>
        <v>0</v>
      </c>
      <c r="CP663" s="62"/>
      <c r="CQ663" s="100">
        <f t="shared" ref="CQ663" si="7271">SUM(CP663*BT663*(30+4))</f>
        <v>0</v>
      </c>
      <c r="CR663" s="62"/>
      <c r="CS663" s="52">
        <f t="shared" ref="CS663" si="7272">SUM(CR663*BT663*3)</f>
        <v>0</v>
      </c>
      <c r="CT663" s="62"/>
      <c r="CU663" s="51">
        <f>SUM(CT663*BT663/3*1.1)</f>
        <v>0</v>
      </c>
      <c r="CV663" s="62"/>
      <c r="CW663" s="51">
        <f t="shared" ref="CW663" si="7273">SUM(CV663*BT663*2/3)</f>
        <v>0</v>
      </c>
      <c r="CX663" s="62"/>
      <c r="CY663" s="58">
        <f t="shared" ref="CY663" si="7274">SUM(CX663*BT663)</f>
        <v>0</v>
      </c>
      <c r="CZ663" s="62"/>
      <c r="DA663" s="58">
        <f t="shared" ref="DA663" si="7275">SUM(CZ663*BV663)</f>
        <v>0</v>
      </c>
      <c r="DB663" s="62"/>
      <c r="DC663" s="51">
        <f>SUM(DB663*BT663*2)</f>
        <v>0</v>
      </c>
      <c r="DD663" s="62"/>
      <c r="DE663" s="51">
        <f>SUM(BV663*DD663*6)</f>
        <v>0</v>
      </c>
      <c r="DF663" s="62"/>
      <c r="DG663" s="51">
        <f t="shared" si="7172"/>
        <v>0</v>
      </c>
      <c r="DH663" s="62">
        <v>1</v>
      </c>
      <c r="DI663" s="52">
        <v>80</v>
      </c>
      <c r="DJ663" s="62"/>
      <c r="DK663" s="51">
        <f>SUM(BV663*DJ663*8*2)</f>
        <v>0</v>
      </c>
      <c r="DL663" s="63"/>
      <c r="DM663" s="52"/>
      <c r="DN663" s="63"/>
      <c r="DO663" s="52"/>
      <c r="DP663" s="63"/>
      <c r="DQ663" s="52"/>
      <c r="DR663" s="52"/>
      <c r="DS663" s="52">
        <f t="shared" si="7173"/>
        <v>80</v>
      </c>
      <c r="DT663" s="52">
        <f t="shared" si="7174"/>
        <v>80</v>
      </c>
      <c r="DU663" s="31"/>
      <c r="DV663" s="31"/>
      <c r="DW663" s="31"/>
      <c r="DX663" s="31"/>
      <c r="DY663" s="31"/>
      <c r="DZ663" s="44"/>
      <c r="EA663" s="45"/>
      <c r="EB663" s="45"/>
      <c r="EC663" s="31"/>
      <c r="ED663" s="31"/>
      <c r="EE663" s="31"/>
      <c r="EF663" s="31"/>
      <c r="EG663" s="31"/>
      <c r="EH663" s="31"/>
      <c r="EI663" s="31"/>
      <c r="EJ663" s="31">
        <f t="shared" si="7175"/>
        <v>18</v>
      </c>
      <c r="EK663" s="31">
        <f t="shared" si="7176"/>
        <v>14</v>
      </c>
      <c r="EL663" s="31">
        <f t="shared" si="7177"/>
        <v>0</v>
      </c>
      <c r="EM663" s="30">
        <f t="shared" si="7178"/>
        <v>0</v>
      </c>
      <c r="EN663" s="31">
        <f t="shared" si="7179"/>
        <v>0</v>
      </c>
      <c r="EO663" s="31">
        <f t="shared" si="7180"/>
        <v>0</v>
      </c>
      <c r="EP663" s="31">
        <f t="shared" si="7181"/>
        <v>0</v>
      </c>
      <c r="EQ663" s="31">
        <f t="shared" si="7182"/>
        <v>0</v>
      </c>
      <c r="ER663" s="31">
        <f t="shared" si="7183"/>
        <v>14</v>
      </c>
      <c r="ES663" s="31">
        <f t="shared" si="7184"/>
        <v>14</v>
      </c>
      <c r="ET663" s="31">
        <f t="shared" si="7185"/>
        <v>0</v>
      </c>
      <c r="EU663" s="31">
        <f t="shared" si="7186"/>
        <v>0</v>
      </c>
      <c r="EV663" s="31">
        <f t="shared" si="7187"/>
        <v>0</v>
      </c>
      <c r="EW663" s="30">
        <f t="shared" si="7188"/>
        <v>0</v>
      </c>
      <c r="EX663" s="31">
        <f t="shared" si="7189"/>
        <v>0</v>
      </c>
      <c r="EY663" s="31">
        <f t="shared" si="7190"/>
        <v>0</v>
      </c>
      <c r="EZ663" s="31">
        <f t="shared" si="7191"/>
        <v>0</v>
      </c>
      <c r="FA663" s="31">
        <f t="shared" si="7192"/>
        <v>0</v>
      </c>
      <c r="FB663" s="31">
        <f t="shared" si="7193"/>
        <v>0</v>
      </c>
      <c r="FC663" s="31">
        <f t="shared" si="7194"/>
        <v>0</v>
      </c>
      <c r="FD663" s="31">
        <f t="shared" si="7195"/>
        <v>0</v>
      </c>
      <c r="FE663" s="31">
        <f t="shared" si="7196"/>
        <v>0</v>
      </c>
      <c r="FF663" s="31">
        <f t="shared" si="7197"/>
        <v>0</v>
      </c>
      <c r="FG663" s="30">
        <f t="shared" si="7198"/>
        <v>0</v>
      </c>
      <c r="FH663" s="31">
        <f t="shared" si="7199"/>
        <v>0</v>
      </c>
      <c r="FI663" s="31">
        <f t="shared" si="7200"/>
        <v>0</v>
      </c>
      <c r="FJ663" s="31">
        <f t="shared" si="7201"/>
        <v>0</v>
      </c>
      <c r="FK663" s="31">
        <f t="shared" si="7202"/>
        <v>0</v>
      </c>
      <c r="FL663" s="31">
        <f t="shared" si="7203"/>
        <v>0</v>
      </c>
      <c r="FM663" s="31">
        <f t="shared" si="7204"/>
        <v>0</v>
      </c>
      <c r="FN663" s="31">
        <f t="shared" si="7205"/>
        <v>0</v>
      </c>
      <c r="FO663" s="31">
        <f t="shared" si="7206"/>
        <v>0</v>
      </c>
      <c r="FP663" s="31">
        <f t="shared" si="7207"/>
        <v>0</v>
      </c>
      <c r="FQ663" s="31">
        <f t="shared" si="7208"/>
        <v>0</v>
      </c>
      <c r="FR663" s="31"/>
      <c r="FS663" s="31">
        <f t="shared" si="7209"/>
        <v>0</v>
      </c>
      <c r="FT663" s="31">
        <f t="shared" si="7210"/>
        <v>1</v>
      </c>
      <c r="FU663" s="31">
        <f t="shared" si="7211"/>
        <v>80</v>
      </c>
      <c r="FV663" s="31">
        <f t="shared" si="7212"/>
        <v>0</v>
      </c>
      <c r="FW663" s="31">
        <f t="shared" si="7213"/>
        <v>0</v>
      </c>
      <c r="FX663" s="31">
        <f t="shared" si="7214"/>
        <v>0</v>
      </c>
      <c r="FY663" s="31">
        <f t="shared" si="7215"/>
        <v>0</v>
      </c>
      <c r="FZ663" s="31">
        <f t="shared" si="7216"/>
        <v>0</v>
      </c>
      <c r="GA663" s="31">
        <f t="shared" si="7217"/>
        <v>0</v>
      </c>
      <c r="GB663" s="31">
        <f t="shared" si="7218"/>
        <v>0</v>
      </c>
      <c r="GC663" s="31">
        <f t="shared" si="7219"/>
        <v>0</v>
      </c>
      <c r="GD663" s="31">
        <f t="shared" si="7220"/>
        <v>0</v>
      </c>
      <c r="GE663" s="97">
        <f t="shared" si="7221"/>
        <v>94</v>
      </c>
      <c r="GF663" s="98">
        <f t="shared" si="7222"/>
        <v>94</v>
      </c>
      <c r="GG663" s="31"/>
      <c r="GH663" s="31"/>
      <c r="GI663" s="31"/>
      <c r="GJ663" s="31"/>
      <c r="GL663" s="7"/>
      <c r="GM663" s="7"/>
      <c r="GN663" s="11"/>
      <c r="GO663" s="33"/>
      <c r="GP663" s="40"/>
    </row>
    <row r="664" spans="1:200" s="2" customFormat="1" ht="24.95" hidden="1" customHeight="1">
      <c r="A664" s="31"/>
      <c r="B664" s="44"/>
      <c r="C664" s="45"/>
      <c r="D664" s="45"/>
      <c r="E664" s="45"/>
      <c r="F664" s="45"/>
      <c r="G664" s="45"/>
      <c r="H664" s="45"/>
      <c r="I664" s="45"/>
      <c r="J664" s="45"/>
      <c r="K664" s="45"/>
      <c r="L664" s="104"/>
      <c r="M664" s="107">
        <f t="shared" ref="M664:M670" si="7276">SUM(N664+P664+T664+V664+AR664*2)</f>
        <v>0</v>
      </c>
      <c r="N664" s="62"/>
      <c r="O664" s="52"/>
      <c r="P664" s="62"/>
      <c r="Q664" s="52"/>
      <c r="R664" s="62"/>
      <c r="S664" s="52"/>
      <c r="T664" s="62"/>
      <c r="U664" s="52"/>
      <c r="V664" s="63"/>
      <c r="W664" s="52"/>
      <c r="X664" s="52"/>
      <c r="Y664" s="52"/>
      <c r="Z664" s="63"/>
      <c r="AA664" s="52"/>
      <c r="AB664" s="63"/>
      <c r="AC664" s="52"/>
      <c r="AD664" s="63"/>
      <c r="AE664" s="108"/>
      <c r="AF664" s="63"/>
      <c r="AG664" s="52"/>
      <c r="AH664" s="63"/>
      <c r="AI664" s="52"/>
      <c r="AJ664" s="63"/>
      <c r="AK664" s="52"/>
      <c r="AL664" s="63"/>
      <c r="AM664" s="52"/>
      <c r="AN664" s="63"/>
      <c r="AO664" s="52"/>
      <c r="AP664" s="63"/>
      <c r="AQ664" s="52"/>
      <c r="AR664" s="63"/>
      <c r="AS664" s="52"/>
      <c r="AT664" s="63"/>
      <c r="AU664" s="52"/>
      <c r="AV664" s="63"/>
      <c r="AW664" s="52"/>
      <c r="AX664" s="63"/>
      <c r="AY664" s="52"/>
      <c r="AZ664" s="63"/>
      <c r="BA664" s="52"/>
      <c r="BB664" s="63"/>
      <c r="BC664" s="52"/>
      <c r="BD664" s="63"/>
      <c r="BE664" s="52"/>
      <c r="BF664" s="52"/>
      <c r="BG664" s="52">
        <f t="shared" si="7170"/>
        <v>0</v>
      </c>
      <c r="BH664" s="52">
        <f t="shared" si="7171"/>
        <v>0</v>
      </c>
      <c r="BI664" s="31"/>
      <c r="BJ664" s="44"/>
      <c r="BK664" s="44"/>
      <c r="BL664" s="44"/>
      <c r="BM664" s="31"/>
      <c r="BN664" s="44" t="s">
        <v>130</v>
      </c>
      <c r="BO664" s="45" t="s">
        <v>114</v>
      </c>
      <c r="BP664" s="109" t="s">
        <v>112</v>
      </c>
      <c r="BQ664" s="45" t="s">
        <v>115</v>
      </c>
      <c r="BR664" s="109" t="s">
        <v>167</v>
      </c>
      <c r="BS664" s="45" t="s">
        <v>146</v>
      </c>
      <c r="BT664" s="45">
        <v>48</v>
      </c>
      <c r="BU664" s="45">
        <v>1</v>
      </c>
      <c r="BV664" s="45">
        <v>1</v>
      </c>
      <c r="BW664" s="45">
        <f t="shared" ref="BW664" si="7277">SUM(BV664)*2</f>
        <v>2</v>
      </c>
      <c r="BX664" s="44">
        <v>8</v>
      </c>
      <c r="BY664" s="99">
        <f t="shared" ref="BY664:BY668" si="7278">SUM(BZ664+CB664+CD664+CF664+CH664)</f>
        <v>6</v>
      </c>
      <c r="BZ664" s="62"/>
      <c r="CA664" s="58">
        <f t="shared" ref="CA664" si="7279">SUM(BZ664)*BU664</f>
        <v>0</v>
      </c>
      <c r="CB664" s="62"/>
      <c r="CC664" s="58">
        <f t="shared" si="7225"/>
        <v>0</v>
      </c>
      <c r="CD664" s="62">
        <v>6</v>
      </c>
      <c r="CE664" s="58">
        <f t="shared" ref="CE664" si="7280">SUM(CD664)*BV664</f>
        <v>6</v>
      </c>
      <c r="CF664" s="62"/>
      <c r="CG664" s="58">
        <f t="shared" ref="CG664" si="7281">SUM(CF664)*BW664</f>
        <v>0</v>
      </c>
      <c r="CH664" s="62"/>
      <c r="CI664" s="58">
        <f t="shared" si="7228"/>
        <v>0</v>
      </c>
      <c r="CJ664" s="52"/>
      <c r="CK664" s="52"/>
      <c r="CL664" s="63"/>
      <c r="CM664" s="52"/>
      <c r="CN664" s="63"/>
      <c r="CO664" s="52"/>
      <c r="CP664" s="63"/>
      <c r="CQ664" s="108"/>
      <c r="CR664" s="63"/>
      <c r="CS664" s="52"/>
      <c r="CT664" s="63"/>
      <c r="CU664" s="52"/>
      <c r="CV664" s="63"/>
      <c r="CW664" s="52"/>
      <c r="CX664" s="63"/>
      <c r="CY664" s="52"/>
      <c r="CZ664" s="63"/>
      <c r="DA664" s="52"/>
      <c r="DB664" s="63"/>
      <c r="DC664" s="52"/>
      <c r="DD664" s="63"/>
      <c r="DE664" s="52"/>
      <c r="DF664" s="63"/>
      <c r="DG664" s="52"/>
      <c r="DH664" s="63"/>
      <c r="DI664" s="52"/>
      <c r="DJ664" s="63"/>
      <c r="DK664" s="52"/>
      <c r="DL664" s="63"/>
      <c r="DM664" s="52"/>
      <c r="DN664" s="63"/>
      <c r="DO664" s="52"/>
      <c r="DP664" s="63"/>
      <c r="DQ664" s="52"/>
      <c r="DR664" s="52"/>
      <c r="DS664" s="52">
        <f t="shared" si="7173"/>
        <v>6</v>
      </c>
      <c r="DT664" s="52">
        <f t="shared" si="7174"/>
        <v>6</v>
      </c>
      <c r="DU664" s="31"/>
      <c r="DV664" s="31"/>
      <c r="DW664" s="31"/>
      <c r="DX664" s="31"/>
      <c r="DY664" s="31"/>
      <c r="DZ664" s="44"/>
      <c r="EA664" s="45"/>
      <c r="EB664" s="45"/>
      <c r="EC664" s="31"/>
      <c r="ED664" s="31"/>
      <c r="EE664" s="31"/>
      <c r="EF664" s="31"/>
      <c r="EG664" s="31"/>
      <c r="EH664" s="31"/>
      <c r="EI664" s="31"/>
      <c r="EJ664" s="31">
        <f t="shared" si="7175"/>
        <v>8</v>
      </c>
      <c r="EK664" s="31">
        <f t="shared" si="7176"/>
        <v>6</v>
      </c>
      <c r="EL664" s="31">
        <f t="shared" si="7177"/>
        <v>0</v>
      </c>
      <c r="EM664" s="30">
        <f t="shared" si="7178"/>
        <v>0</v>
      </c>
      <c r="EN664" s="31">
        <f t="shared" si="7179"/>
        <v>0</v>
      </c>
      <c r="EO664" s="31">
        <f t="shared" si="7180"/>
        <v>0</v>
      </c>
      <c r="EP664" s="31">
        <f t="shared" si="7181"/>
        <v>6</v>
      </c>
      <c r="EQ664" s="31">
        <f t="shared" si="7182"/>
        <v>6</v>
      </c>
      <c r="ER664" s="31">
        <f t="shared" si="7183"/>
        <v>0</v>
      </c>
      <c r="ES664" s="31">
        <f t="shared" si="7184"/>
        <v>0</v>
      </c>
      <c r="ET664" s="31">
        <f t="shared" si="7185"/>
        <v>0</v>
      </c>
      <c r="EU664" s="31">
        <f t="shared" si="7186"/>
        <v>0</v>
      </c>
      <c r="EV664" s="31">
        <f t="shared" si="7187"/>
        <v>0</v>
      </c>
      <c r="EW664" s="30">
        <f t="shared" si="7188"/>
        <v>0</v>
      </c>
      <c r="EX664" s="31">
        <f t="shared" si="7189"/>
        <v>0</v>
      </c>
      <c r="EY664" s="31">
        <f t="shared" si="7190"/>
        <v>0</v>
      </c>
      <c r="EZ664" s="31">
        <f t="shared" si="7191"/>
        <v>0</v>
      </c>
      <c r="FA664" s="31">
        <f t="shared" si="7192"/>
        <v>0</v>
      </c>
      <c r="FB664" s="31">
        <f t="shared" si="7193"/>
        <v>0</v>
      </c>
      <c r="FC664" s="31">
        <f t="shared" si="7194"/>
        <v>0</v>
      </c>
      <c r="FD664" s="31">
        <f t="shared" si="7195"/>
        <v>0</v>
      </c>
      <c r="FE664" s="31">
        <f t="shared" si="7196"/>
        <v>0</v>
      </c>
      <c r="FF664" s="31">
        <f t="shared" si="7197"/>
        <v>0</v>
      </c>
      <c r="FG664" s="30">
        <f t="shared" si="7198"/>
        <v>0</v>
      </c>
      <c r="FH664" s="31">
        <f t="shared" si="7199"/>
        <v>0</v>
      </c>
      <c r="FI664" s="31">
        <f t="shared" si="7200"/>
        <v>0</v>
      </c>
      <c r="FJ664" s="31">
        <f t="shared" si="7201"/>
        <v>0</v>
      </c>
      <c r="FK664" s="31">
        <f t="shared" si="7202"/>
        <v>0</v>
      </c>
      <c r="FL664" s="31">
        <f t="shared" si="7203"/>
        <v>0</v>
      </c>
      <c r="FM664" s="31">
        <f t="shared" si="7204"/>
        <v>0</v>
      </c>
      <c r="FN664" s="31">
        <f t="shared" si="7205"/>
        <v>0</v>
      </c>
      <c r="FO664" s="31">
        <f t="shared" si="7206"/>
        <v>0</v>
      </c>
      <c r="FP664" s="31">
        <f t="shared" si="7207"/>
        <v>0</v>
      </c>
      <c r="FQ664" s="31">
        <f t="shared" si="7208"/>
        <v>0</v>
      </c>
      <c r="FR664" s="31"/>
      <c r="FS664" s="31">
        <f t="shared" si="7209"/>
        <v>0</v>
      </c>
      <c r="FT664" s="31">
        <f t="shared" si="7210"/>
        <v>0</v>
      </c>
      <c r="FU664" s="31">
        <f t="shared" si="7211"/>
        <v>0</v>
      </c>
      <c r="FV664" s="31">
        <f t="shared" si="7212"/>
        <v>0</v>
      </c>
      <c r="FW664" s="31">
        <f t="shared" si="7213"/>
        <v>0</v>
      </c>
      <c r="FX664" s="31">
        <f t="shared" si="7214"/>
        <v>0</v>
      </c>
      <c r="FY664" s="31">
        <f t="shared" si="7215"/>
        <v>0</v>
      </c>
      <c r="FZ664" s="31">
        <f t="shared" si="7216"/>
        <v>0</v>
      </c>
      <c r="GA664" s="31">
        <f t="shared" si="7217"/>
        <v>0</v>
      </c>
      <c r="GB664" s="31">
        <f t="shared" si="7218"/>
        <v>0</v>
      </c>
      <c r="GC664" s="31">
        <f t="shared" si="7219"/>
        <v>0</v>
      </c>
      <c r="GD664" s="31">
        <f t="shared" si="7220"/>
        <v>0</v>
      </c>
      <c r="GE664" s="97">
        <f t="shared" si="7221"/>
        <v>6</v>
      </c>
      <c r="GF664" s="98">
        <f t="shared" si="7222"/>
        <v>6</v>
      </c>
      <c r="GG664" s="31"/>
      <c r="GH664" s="31"/>
      <c r="GI664" s="31"/>
      <c r="GJ664" s="31"/>
      <c r="GL664" s="7"/>
      <c r="GM664" s="7"/>
      <c r="GN664" s="11"/>
      <c r="GO664" s="33"/>
      <c r="GP664" s="40"/>
    </row>
    <row r="665" spans="1:200" s="2" customFormat="1" ht="24.95" hidden="1" customHeight="1">
      <c r="A665" s="31"/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4"/>
      <c r="M665" s="107">
        <f t="shared" si="7276"/>
        <v>0</v>
      </c>
      <c r="N665" s="62"/>
      <c r="O665" s="52"/>
      <c r="P665" s="62"/>
      <c r="Q665" s="52"/>
      <c r="R665" s="62"/>
      <c r="S665" s="52"/>
      <c r="T665" s="62"/>
      <c r="U665" s="52"/>
      <c r="V665" s="63"/>
      <c r="W665" s="52"/>
      <c r="X665" s="52"/>
      <c r="Y665" s="52"/>
      <c r="Z665" s="63"/>
      <c r="AA665" s="52"/>
      <c r="AB665" s="63"/>
      <c r="AC665" s="52"/>
      <c r="AD665" s="63"/>
      <c r="AE665" s="108"/>
      <c r="AF665" s="63"/>
      <c r="AG665" s="52"/>
      <c r="AH665" s="63"/>
      <c r="AI665" s="52"/>
      <c r="AJ665" s="63"/>
      <c r="AK665" s="52"/>
      <c r="AL665" s="63"/>
      <c r="AM665" s="52"/>
      <c r="AN665" s="63"/>
      <c r="AO665" s="52"/>
      <c r="AP665" s="63"/>
      <c r="AQ665" s="52"/>
      <c r="AR665" s="63"/>
      <c r="AS665" s="52"/>
      <c r="AT665" s="63"/>
      <c r="AU665" s="52"/>
      <c r="AV665" s="63"/>
      <c r="AW665" s="52"/>
      <c r="AX665" s="63"/>
      <c r="AY665" s="52"/>
      <c r="AZ665" s="63"/>
      <c r="BA665" s="52"/>
      <c r="BB665" s="63"/>
      <c r="BC665" s="52"/>
      <c r="BD665" s="63"/>
      <c r="BE665" s="52"/>
      <c r="BF665" s="52"/>
      <c r="BG665" s="52">
        <f t="shared" si="7170"/>
        <v>0</v>
      </c>
      <c r="BH665" s="52">
        <f t="shared" si="7171"/>
        <v>0</v>
      </c>
      <c r="BI665" s="31"/>
      <c r="BJ665" s="44"/>
      <c r="BK665" s="44"/>
      <c r="BL665" s="44"/>
      <c r="BM665" s="31"/>
      <c r="BN665" s="44" t="s">
        <v>110</v>
      </c>
      <c r="BO665" s="109" t="s">
        <v>111</v>
      </c>
      <c r="BP665" s="109" t="s">
        <v>112</v>
      </c>
      <c r="BQ665" s="45" t="s">
        <v>128</v>
      </c>
      <c r="BR665" s="45">
        <v>223</v>
      </c>
      <c r="BS665" s="45">
        <v>4</v>
      </c>
      <c r="BT665" s="45">
        <v>86</v>
      </c>
      <c r="BU665" s="45">
        <v>1</v>
      </c>
      <c r="BV665" s="45">
        <v>1</v>
      </c>
      <c r="BW665" s="45">
        <v>1</v>
      </c>
      <c r="BX665" s="44">
        <v>70</v>
      </c>
      <c r="BY665" s="99">
        <f t="shared" si="7278"/>
        <v>18</v>
      </c>
      <c r="BZ665" s="62"/>
      <c r="CA665" s="58">
        <f t="shared" ref="CA665:CA667" si="7282">SUM(BZ665)*BU665</f>
        <v>0</v>
      </c>
      <c r="CB665" s="62"/>
      <c r="CC665" s="58">
        <f t="shared" si="7225"/>
        <v>0</v>
      </c>
      <c r="CD665" s="62">
        <v>0</v>
      </c>
      <c r="CE665" s="58">
        <f t="shared" ref="CE665:CE667" si="7283">SUM(CD665)*BV665</f>
        <v>0</v>
      </c>
      <c r="CF665" s="62">
        <v>18</v>
      </c>
      <c r="CG665" s="58">
        <f t="shared" ref="CG665:CG667" si="7284">SUM(CF665)*BW665</f>
        <v>18</v>
      </c>
      <c r="CH665" s="62"/>
      <c r="CI665" s="58">
        <f t="shared" si="7228"/>
        <v>0</v>
      </c>
      <c r="CJ665" s="52"/>
      <c r="CK665" s="52"/>
      <c r="CL665" s="63"/>
      <c r="CM665" s="52"/>
      <c r="CN665" s="63"/>
      <c r="CO665" s="52"/>
      <c r="CP665" s="63"/>
      <c r="CQ665" s="108"/>
      <c r="CR665" s="63"/>
      <c r="CS665" s="52"/>
      <c r="CT665" s="63"/>
      <c r="CU665" s="52"/>
      <c r="CV665" s="63"/>
      <c r="CW665" s="52"/>
      <c r="CX665" s="63"/>
      <c r="CY665" s="52"/>
      <c r="CZ665" s="63"/>
      <c r="DA665" s="52"/>
      <c r="DB665" s="63"/>
      <c r="DC665" s="52"/>
      <c r="DD665" s="63"/>
      <c r="DE665" s="52"/>
      <c r="DF665" s="63"/>
      <c r="DG665" s="52"/>
      <c r="DH665" s="63"/>
      <c r="DI665" s="52"/>
      <c r="DJ665" s="63"/>
      <c r="DK665" s="52"/>
      <c r="DL665" s="63"/>
      <c r="DM665" s="52"/>
      <c r="DN665" s="63"/>
      <c r="DO665" s="52"/>
      <c r="DP665" s="63"/>
      <c r="DQ665" s="52"/>
      <c r="DR665" s="52"/>
      <c r="DS665" s="52">
        <f t="shared" si="7173"/>
        <v>18</v>
      </c>
      <c r="DT665" s="52">
        <f t="shared" si="7174"/>
        <v>18</v>
      </c>
      <c r="DU665" s="31"/>
      <c r="DV665" s="31"/>
      <c r="DW665" s="31"/>
      <c r="DX665" s="31"/>
      <c r="DY665" s="31"/>
      <c r="DZ665" s="44"/>
      <c r="EA665" s="45"/>
      <c r="EB665" s="45"/>
      <c r="EC665" s="31"/>
      <c r="ED665" s="31"/>
      <c r="EE665" s="31"/>
      <c r="EF665" s="31"/>
      <c r="EG665" s="31"/>
      <c r="EH665" s="31"/>
      <c r="EI665" s="31"/>
      <c r="EJ665" s="31">
        <f t="shared" si="7175"/>
        <v>70</v>
      </c>
      <c r="EK665" s="31">
        <f t="shared" si="7176"/>
        <v>18</v>
      </c>
      <c r="EL665" s="31">
        <f t="shared" si="7177"/>
        <v>0</v>
      </c>
      <c r="EM665" s="30">
        <f t="shared" si="7178"/>
        <v>0</v>
      </c>
      <c r="EN665" s="31">
        <f t="shared" si="7179"/>
        <v>0</v>
      </c>
      <c r="EO665" s="31">
        <f t="shared" si="7180"/>
        <v>0</v>
      </c>
      <c r="EP665" s="31">
        <f t="shared" si="7181"/>
        <v>0</v>
      </c>
      <c r="EQ665" s="31">
        <f t="shared" si="7182"/>
        <v>0</v>
      </c>
      <c r="ER665" s="31">
        <f t="shared" si="7183"/>
        <v>18</v>
      </c>
      <c r="ES665" s="31">
        <f t="shared" si="7184"/>
        <v>18</v>
      </c>
      <c r="ET665" s="31">
        <f t="shared" si="7185"/>
        <v>0</v>
      </c>
      <c r="EU665" s="31">
        <f t="shared" si="7186"/>
        <v>0</v>
      </c>
      <c r="EV665" s="31">
        <f t="shared" si="7187"/>
        <v>0</v>
      </c>
      <c r="EW665" s="30">
        <f t="shared" si="7188"/>
        <v>0</v>
      </c>
      <c r="EX665" s="31">
        <f t="shared" si="7189"/>
        <v>0</v>
      </c>
      <c r="EY665" s="31">
        <f t="shared" si="7190"/>
        <v>0</v>
      </c>
      <c r="EZ665" s="31">
        <f t="shared" si="7191"/>
        <v>0</v>
      </c>
      <c r="FA665" s="31">
        <f t="shared" si="7192"/>
        <v>0</v>
      </c>
      <c r="FB665" s="31">
        <f t="shared" si="7193"/>
        <v>0</v>
      </c>
      <c r="FC665" s="31">
        <f t="shared" si="7194"/>
        <v>0</v>
      </c>
      <c r="FD665" s="31">
        <f t="shared" si="7195"/>
        <v>0</v>
      </c>
      <c r="FE665" s="31">
        <f t="shared" si="7196"/>
        <v>0</v>
      </c>
      <c r="FF665" s="31">
        <f t="shared" si="7197"/>
        <v>0</v>
      </c>
      <c r="FG665" s="30">
        <f t="shared" si="7198"/>
        <v>0</v>
      </c>
      <c r="FH665" s="31">
        <f t="shared" si="7199"/>
        <v>0</v>
      </c>
      <c r="FI665" s="31">
        <f t="shared" si="7200"/>
        <v>0</v>
      </c>
      <c r="FJ665" s="31">
        <f t="shared" si="7201"/>
        <v>0</v>
      </c>
      <c r="FK665" s="31">
        <f t="shared" si="7202"/>
        <v>0</v>
      </c>
      <c r="FL665" s="31">
        <f t="shared" si="7203"/>
        <v>0</v>
      </c>
      <c r="FM665" s="31">
        <f t="shared" si="7204"/>
        <v>0</v>
      </c>
      <c r="FN665" s="31">
        <f t="shared" si="7205"/>
        <v>0</v>
      </c>
      <c r="FO665" s="31">
        <f t="shared" si="7206"/>
        <v>0</v>
      </c>
      <c r="FP665" s="31">
        <f t="shared" si="7207"/>
        <v>0</v>
      </c>
      <c r="FQ665" s="31">
        <f t="shared" si="7208"/>
        <v>0</v>
      </c>
      <c r="FR665" s="31"/>
      <c r="FS665" s="31">
        <f t="shared" si="7209"/>
        <v>0</v>
      </c>
      <c r="FT665" s="31">
        <f t="shared" si="7210"/>
        <v>0</v>
      </c>
      <c r="FU665" s="31">
        <f t="shared" si="7211"/>
        <v>0</v>
      </c>
      <c r="FV665" s="31">
        <f t="shared" si="7212"/>
        <v>0</v>
      </c>
      <c r="FW665" s="31">
        <f t="shared" si="7213"/>
        <v>0</v>
      </c>
      <c r="FX665" s="31">
        <f t="shared" si="7214"/>
        <v>0</v>
      </c>
      <c r="FY665" s="31">
        <f t="shared" si="7215"/>
        <v>0</v>
      </c>
      <c r="FZ665" s="31">
        <f t="shared" si="7216"/>
        <v>0</v>
      </c>
      <c r="GA665" s="31">
        <f t="shared" si="7217"/>
        <v>0</v>
      </c>
      <c r="GB665" s="31">
        <f t="shared" si="7218"/>
        <v>0</v>
      </c>
      <c r="GC665" s="31">
        <f t="shared" si="7219"/>
        <v>0</v>
      </c>
      <c r="GD665" s="31">
        <f t="shared" si="7220"/>
        <v>0</v>
      </c>
      <c r="GE665" s="97">
        <f t="shared" si="7221"/>
        <v>18</v>
      </c>
      <c r="GF665" s="98">
        <f t="shared" si="7222"/>
        <v>18</v>
      </c>
      <c r="GG665" s="31"/>
      <c r="GH665" s="31"/>
      <c r="GI665" s="31"/>
      <c r="GJ665" s="31"/>
      <c r="GL665" s="7"/>
      <c r="GM665" s="7"/>
      <c r="GN665" s="11"/>
      <c r="GO665" s="33"/>
      <c r="GP665" s="40"/>
    </row>
    <row r="666" spans="1:200" s="2" customFormat="1" ht="24.95" hidden="1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107">
        <f t="shared" si="7276"/>
        <v>0</v>
      </c>
      <c r="N666" s="62"/>
      <c r="O666" s="52"/>
      <c r="P666" s="62"/>
      <c r="Q666" s="52"/>
      <c r="R666" s="62"/>
      <c r="S666" s="52"/>
      <c r="T666" s="62"/>
      <c r="U666" s="52"/>
      <c r="V666" s="63"/>
      <c r="W666" s="52"/>
      <c r="X666" s="52"/>
      <c r="Y666" s="52"/>
      <c r="Z666" s="63"/>
      <c r="AA666" s="52"/>
      <c r="AB666" s="63"/>
      <c r="AC666" s="52"/>
      <c r="AD666" s="63"/>
      <c r="AE666" s="108"/>
      <c r="AF666" s="63"/>
      <c r="AG666" s="52"/>
      <c r="AH666" s="63"/>
      <c r="AI666" s="52"/>
      <c r="AJ666" s="63"/>
      <c r="AK666" s="52"/>
      <c r="AL666" s="63"/>
      <c r="AM666" s="52"/>
      <c r="AN666" s="63"/>
      <c r="AO666" s="52"/>
      <c r="AP666" s="63"/>
      <c r="AQ666" s="52"/>
      <c r="AR666" s="63"/>
      <c r="AS666" s="52"/>
      <c r="AT666" s="63"/>
      <c r="AU666" s="52"/>
      <c r="AV666" s="63"/>
      <c r="AW666" s="52"/>
      <c r="AX666" s="63"/>
      <c r="AY666" s="52"/>
      <c r="AZ666" s="63"/>
      <c r="BA666" s="52"/>
      <c r="BB666" s="63"/>
      <c r="BC666" s="52"/>
      <c r="BD666" s="63"/>
      <c r="BE666" s="52"/>
      <c r="BF666" s="52"/>
      <c r="BG666" s="52">
        <f t="shared" si="7170"/>
        <v>0</v>
      </c>
      <c r="BH666" s="52">
        <f t="shared" si="7171"/>
        <v>0</v>
      </c>
      <c r="BI666" s="31"/>
      <c r="BJ666" s="44"/>
      <c r="BK666" s="44"/>
      <c r="BL666" s="44"/>
      <c r="BM666" s="31"/>
      <c r="BN666" s="44" t="s">
        <v>110</v>
      </c>
      <c r="BO666" s="109" t="s">
        <v>111</v>
      </c>
      <c r="BP666" s="109" t="s">
        <v>112</v>
      </c>
      <c r="BQ666" s="109" t="s">
        <v>113</v>
      </c>
      <c r="BR666" s="45">
        <v>402</v>
      </c>
      <c r="BS666" s="45">
        <v>8</v>
      </c>
      <c r="BT666" s="45">
        <v>141</v>
      </c>
      <c r="BU666" s="45">
        <v>1</v>
      </c>
      <c r="BV666" s="45">
        <v>1</v>
      </c>
      <c r="BW666" s="45">
        <v>1</v>
      </c>
      <c r="BX666" s="104">
        <v>70</v>
      </c>
      <c r="BY666" s="99">
        <f t="shared" si="7278"/>
        <v>6</v>
      </c>
      <c r="BZ666" s="62"/>
      <c r="CA666" s="58">
        <f t="shared" si="7282"/>
        <v>0</v>
      </c>
      <c r="CB666" s="62"/>
      <c r="CC666" s="58">
        <f t="shared" si="7225"/>
        <v>0</v>
      </c>
      <c r="CD666" s="62">
        <v>0</v>
      </c>
      <c r="CE666" s="58">
        <f t="shared" si="7283"/>
        <v>0</v>
      </c>
      <c r="CF666" s="62">
        <v>6</v>
      </c>
      <c r="CG666" s="58">
        <f t="shared" si="7284"/>
        <v>6</v>
      </c>
      <c r="CH666" s="63"/>
      <c r="CI666" s="52"/>
      <c r="CJ666" s="52"/>
      <c r="CK666" s="52"/>
      <c r="CL666" s="63"/>
      <c r="CM666" s="52"/>
      <c r="CN666" s="63"/>
      <c r="CO666" s="52"/>
      <c r="CP666" s="63"/>
      <c r="CQ666" s="108"/>
      <c r="CR666" s="63"/>
      <c r="CS666" s="52"/>
      <c r="CT666" s="63"/>
      <c r="CU666" s="52"/>
      <c r="CV666" s="63"/>
      <c r="CW666" s="52"/>
      <c r="CX666" s="63"/>
      <c r="CY666" s="52"/>
      <c r="CZ666" s="63"/>
      <c r="DA666" s="52"/>
      <c r="DB666" s="63"/>
      <c r="DC666" s="52"/>
      <c r="DD666" s="63"/>
      <c r="DE666" s="52"/>
      <c r="DF666" s="63"/>
      <c r="DG666" s="52"/>
      <c r="DH666" s="63"/>
      <c r="DI666" s="52"/>
      <c r="DJ666" s="63"/>
      <c r="DK666" s="52"/>
      <c r="DL666" s="63"/>
      <c r="DM666" s="52"/>
      <c r="DN666" s="63"/>
      <c r="DO666" s="52"/>
      <c r="DP666" s="63"/>
      <c r="DQ666" s="52"/>
      <c r="DR666" s="52"/>
      <c r="DS666" s="52">
        <f t="shared" si="7173"/>
        <v>6</v>
      </c>
      <c r="DT666" s="52">
        <f t="shared" si="7174"/>
        <v>6</v>
      </c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>
        <f t="shared" si="7175"/>
        <v>70</v>
      </c>
      <c r="EK666" s="31">
        <f t="shared" si="7176"/>
        <v>6</v>
      </c>
      <c r="EL666" s="31">
        <f t="shared" si="7177"/>
        <v>0</v>
      </c>
      <c r="EM666" s="30">
        <f t="shared" si="7178"/>
        <v>0</v>
      </c>
      <c r="EN666" s="31">
        <f t="shared" si="7179"/>
        <v>0</v>
      </c>
      <c r="EO666" s="31">
        <f t="shared" si="7180"/>
        <v>0</v>
      </c>
      <c r="EP666" s="31">
        <f t="shared" si="7181"/>
        <v>0</v>
      </c>
      <c r="EQ666" s="31">
        <f t="shared" si="7182"/>
        <v>0</v>
      </c>
      <c r="ER666" s="31">
        <f t="shared" si="7183"/>
        <v>6</v>
      </c>
      <c r="ES666" s="31">
        <f t="shared" si="7184"/>
        <v>6</v>
      </c>
      <c r="ET666" s="31">
        <f t="shared" si="7185"/>
        <v>0</v>
      </c>
      <c r="EU666" s="31">
        <f t="shared" si="7186"/>
        <v>0</v>
      </c>
      <c r="EV666" s="31">
        <f t="shared" si="7187"/>
        <v>0</v>
      </c>
      <c r="EW666" s="30">
        <f t="shared" si="7188"/>
        <v>0</v>
      </c>
      <c r="EX666" s="31">
        <f t="shared" si="7189"/>
        <v>0</v>
      </c>
      <c r="EY666" s="31">
        <f t="shared" si="7190"/>
        <v>0</v>
      </c>
      <c r="EZ666" s="31">
        <f t="shared" si="7191"/>
        <v>0</v>
      </c>
      <c r="FA666" s="31">
        <f t="shared" si="7192"/>
        <v>0</v>
      </c>
      <c r="FB666" s="31">
        <f t="shared" si="7193"/>
        <v>0</v>
      </c>
      <c r="FC666" s="31">
        <f t="shared" si="7194"/>
        <v>0</v>
      </c>
      <c r="FD666" s="31">
        <f t="shared" si="7195"/>
        <v>0</v>
      </c>
      <c r="FE666" s="31">
        <f t="shared" si="7196"/>
        <v>0</v>
      </c>
      <c r="FF666" s="31">
        <f t="shared" si="7197"/>
        <v>0</v>
      </c>
      <c r="FG666" s="30">
        <f t="shared" si="7198"/>
        <v>0</v>
      </c>
      <c r="FH666" s="31">
        <f t="shared" si="7199"/>
        <v>0</v>
      </c>
      <c r="FI666" s="31">
        <f t="shared" si="7200"/>
        <v>0</v>
      </c>
      <c r="FJ666" s="31">
        <f t="shared" si="7201"/>
        <v>0</v>
      </c>
      <c r="FK666" s="31">
        <f t="shared" si="7202"/>
        <v>0</v>
      </c>
      <c r="FL666" s="31">
        <f t="shared" si="7203"/>
        <v>0</v>
      </c>
      <c r="FM666" s="31">
        <f t="shared" si="7204"/>
        <v>0</v>
      </c>
      <c r="FN666" s="31">
        <f t="shared" si="7205"/>
        <v>0</v>
      </c>
      <c r="FO666" s="31">
        <f t="shared" si="7206"/>
        <v>0</v>
      </c>
      <c r="FP666" s="31">
        <f t="shared" si="7207"/>
        <v>0</v>
      </c>
      <c r="FQ666" s="31">
        <f t="shared" si="7208"/>
        <v>0</v>
      </c>
      <c r="FR666" s="31"/>
      <c r="FS666" s="31">
        <f t="shared" si="7209"/>
        <v>0</v>
      </c>
      <c r="FT666" s="31">
        <f t="shared" si="7210"/>
        <v>0</v>
      </c>
      <c r="FU666" s="31">
        <f t="shared" si="7211"/>
        <v>0</v>
      </c>
      <c r="FV666" s="31">
        <f t="shared" si="7212"/>
        <v>0</v>
      </c>
      <c r="FW666" s="31">
        <f t="shared" si="7213"/>
        <v>0</v>
      </c>
      <c r="FX666" s="31">
        <f t="shared" si="7214"/>
        <v>0</v>
      </c>
      <c r="FY666" s="31">
        <f t="shared" si="7215"/>
        <v>0</v>
      </c>
      <c r="FZ666" s="31">
        <f t="shared" si="7216"/>
        <v>0</v>
      </c>
      <c r="GA666" s="31">
        <f t="shared" si="7217"/>
        <v>0</v>
      </c>
      <c r="GB666" s="31">
        <f t="shared" si="7218"/>
        <v>0</v>
      </c>
      <c r="GC666" s="31">
        <f t="shared" si="7219"/>
        <v>0</v>
      </c>
      <c r="GD666" s="31">
        <f t="shared" si="7220"/>
        <v>0</v>
      </c>
      <c r="GE666" s="97">
        <f t="shared" si="7221"/>
        <v>6</v>
      </c>
      <c r="GF666" s="98">
        <f t="shared" si="7222"/>
        <v>6</v>
      </c>
      <c r="GG666" s="31"/>
      <c r="GH666" s="31"/>
      <c r="GI666" s="31"/>
      <c r="GJ666" s="31"/>
      <c r="GL666" s="7"/>
      <c r="GM666" s="7"/>
      <c r="GN666" s="11"/>
      <c r="GO666" s="33"/>
      <c r="GP666" s="40"/>
    </row>
    <row r="667" spans="1:200" s="2" customFormat="1" ht="24.95" hidden="1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107">
        <f t="shared" si="7276"/>
        <v>0</v>
      </c>
      <c r="N667" s="62"/>
      <c r="O667" s="52"/>
      <c r="P667" s="62"/>
      <c r="Q667" s="52"/>
      <c r="R667" s="62"/>
      <c r="S667" s="52"/>
      <c r="T667" s="62"/>
      <c r="U667" s="52"/>
      <c r="V667" s="63"/>
      <c r="W667" s="52"/>
      <c r="X667" s="52"/>
      <c r="Y667" s="52"/>
      <c r="Z667" s="63"/>
      <c r="AA667" s="52"/>
      <c r="AB667" s="63"/>
      <c r="AC667" s="52"/>
      <c r="AD667" s="63"/>
      <c r="AE667" s="108"/>
      <c r="AF667" s="63"/>
      <c r="AG667" s="52"/>
      <c r="AH667" s="63"/>
      <c r="AI667" s="52"/>
      <c r="AJ667" s="63"/>
      <c r="AK667" s="52"/>
      <c r="AL667" s="63"/>
      <c r="AM667" s="52"/>
      <c r="AN667" s="63"/>
      <c r="AO667" s="52"/>
      <c r="AP667" s="63"/>
      <c r="AQ667" s="52"/>
      <c r="AR667" s="63"/>
      <c r="AS667" s="52"/>
      <c r="AT667" s="63"/>
      <c r="AU667" s="52"/>
      <c r="AV667" s="63"/>
      <c r="AW667" s="52"/>
      <c r="AX667" s="63"/>
      <c r="AY667" s="52"/>
      <c r="AZ667" s="63"/>
      <c r="BA667" s="52"/>
      <c r="BB667" s="63"/>
      <c r="BC667" s="52"/>
      <c r="BD667" s="63"/>
      <c r="BE667" s="52"/>
      <c r="BF667" s="52"/>
      <c r="BG667" s="52">
        <f t="shared" si="7170"/>
        <v>0</v>
      </c>
      <c r="BH667" s="52">
        <f t="shared" si="7171"/>
        <v>0</v>
      </c>
      <c r="BI667" s="31"/>
      <c r="BJ667" s="44"/>
      <c r="BK667" s="44"/>
      <c r="BL667" s="44"/>
      <c r="BM667" s="31"/>
      <c r="BN667" s="44" t="s">
        <v>110</v>
      </c>
      <c r="BO667" s="109" t="s">
        <v>111</v>
      </c>
      <c r="BP667" s="109" t="s">
        <v>112</v>
      </c>
      <c r="BQ667" s="109" t="s">
        <v>113</v>
      </c>
      <c r="BR667" s="45">
        <v>405</v>
      </c>
      <c r="BS667" s="45">
        <v>8</v>
      </c>
      <c r="BT667" s="45">
        <v>141</v>
      </c>
      <c r="BU667" s="45">
        <v>1</v>
      </c>
      <c r="BV667" s="45">
        <v>1</v>
      </c>
      <c r="BW667" s="45">
        <v>1</v>
      </c>
      <c r="BX667" s="104">
        <v>70</v>
      </c>
      <c r="BY667" s="99">
        <f t="shared" si="7278"/>
        <v>6</v>
      </c>
      <c r="BZ667" s="62"/>
      <c r="CA667" s="58">
        <f t="shared" si="7282"/>
        <v>0</v>
      </c>
      <c r="CB667" s="62"/>
      <c r="CC667" s="58">
        <f t="shared" si="7225"/>
        <v>0</v>
      </c>
      <c r="CD667" s="62">
        <v>0</v>
      </c>
      <c r="CE667" s="58">
        <f t="shared" si="7283"/>
        <v>0</v>
      </c>
      <c r="CF667" s="62">
        <v>6</v>
      </c>
      <c r="CG667" s="58">
        <f t="shared" si="7284"/>
        <v>6</v>
      </c>
      <c r="CH667" s="63"/>
      <c r="CI667" s="52"/>
      <c r="CJ667" s="52"/>
      <c r="CK667" s="52"/>
      <c r="CL667" s="63"/>
      <c r="CM667" s="52"/>
      <c r="CN667" s="63"/>
      <c r="CO667" s="52"/>
      <c r="CP667" s="63"/>
      <c r="CQ667" s="108"/>
      <c r="CR667" s="63"/>
      <c r="CS667" s="52"/>
      <c r="CT667" s="63"/>
      <c r="CU667" s="52"/>
      <c r="CV667" s="63"/>
      <c r="CW667" s="52"/>
      <c r="CX667" s="63"/>
      <c r="CY667" s="52"/>
      <c r="CZ667" s="63"/>
      <c r="DA667" s="52"/>
      <c r="DB667" s="63"/>
      <c r="DC667" s="52"/>
      <c r="DD667" s="63"/>
      <c r="DE667" s="52"/>
      <c r="DF667" s="63"/>
      <c r="DG667" s="52"/>
      <c r="DH667" s="63"/>
      <c r="DI667" s="52"/>
      <c r="DJ667" s="63"/>
      <c r="DK667" s="52"/>
      <c r="DL667" s="63"/>
      <c r="DM667" s="52"/>
      <c r="DN667" s="63"/>
      <c r="DO667" s="52"/>
      <c r="DP667" s="63"/>
      <c r="DQ667" s="52"/>
      <c r="DR667" s="52"/>
      <c r="DS667" s="52">
        <f t="shared" si="7173"/>
        <v>6</v>
      </c>
      <c r="DT667" s="52">
        <f t="shared" si="7174"/>
        <v>6</v>
      </c>
      <c r="DU667" s="31"/>
      <c r="DV667" s="31"/>
      <c r="DW667" s="31"/>
      <c r="DX667" s="31"/>
      <c r="DY667" s="31"/>
      <c r="DZ667" s="31"/>
      <c r="EA667" s="31"/>
      <c r="EB667" s="31"/>
      <c r="EC667" s="31"/>
      <c r="ED667" s="31"/>
      <c r="EE667" s="31"/>
      <c r="EF667" s="31"/>
      <c r="EG667" s="31"/>
      <c r="EH667" s="31"/>
      <c r="EI667" s="31"/>
      <c r="EJ667" s="31">
        <f t="shared" si="7175"/>
        <v>70</v>
      </c>
      <c r="EK667" s="31">
        <f t="shared" si="7176"/>
        <v>6</v>
      </c>
      <c r="EL667" s="31">
        <f t="shared" si="7177"/>
        <v>0</v>
      </c>
      <c r="EM667" s="30">
        <f t="shared" si="7178"/>
        <v>0</v>
      </c>
      <c r="EN667" s="31">
        <f t="shared" si="7179"/>
        <v>0</v>
      </c>
      <c r="EO667" s="31">
        <f t="shared" si="7180"/>
        <v>0</v>
      </c>
      <c r="EP667" s="31">
        <f t="shared" si="7181"/>
        <v>0</v>
      </c>
      <c r="EQ667" s="31">
        <f t="shared" si="7182"/>
        <v>0</v>
      </c>
      <c r="ER667" s="31">
        <f t="shared" si="7183"/>
        <v>6</v>
      </c>
      <c r="ES667" s="31">
        <f t="shared" si="7184"/>
        <v>6</v>
      </c>
      <c r="ET667" s="31">
        <f t="shared" si="7185"/>
        <v>0</v>
      </c>
      <c r="EU667" s="31">
        <f t="shared" si="7186"/>
        <v>0</v>
      </c>
      <c r="EV667" s="31">
        <f t="shared" si="7187"/>
        <v>0</v>
      </c>
      <c r="EW667" s="30">
        <f t="shared" si="7188"/>
        <v>0</v>
      </c>
      <c r="EX667" s="31">
        <f t="shared" si="7189"/>
        <v>0</v>
      </c>
      <c r="EY667" s="31">
        <f t="shared" si="7190"/>
        <v>0</v>
      </c>
      <c r="EZ667" s="31">
        <f t="shared" si="7191"/>
        <v>0</v>
      </c>
      <c r="FA667" s="31">
        <f t="shared" si="7192"/>
        <v>0</v>
      </c>
      <c r="FB667" s="31">
        <f t="shared" si="7193"/>
        <v>0</v>
      </c>
      <c r="FC667" s="31">
        <f t="shared" si="7194"/>
        <v>0</v>
      </c>
      <c r="FD667" s="31">
        <f t="shared" si="7195"/>
        <v>0</v>
      </c>
      <c r="FE667" s="31">
        <f t="shared" si="7196"/>
        <v>0</v>
      </c>
      <c r="FF667" s="31">
        <f t="shared" si="7197"/>
        <v>0</v>
      </c>
      <c r="FG667" s="30">
        <f t="shared" si="7198"/>
        <v>0</v>
      </c>
      <c r="FH667" s="31">
        <f t="shared" si="7199"/>
        <v>0</v>
      </c>
      <c r="FI667" s="31">
        <f t="shared" si="7200"/>
        <v>0</v>
      </c>
      <c r="FJ667" s="31">
        <f t="shared" si="7201"/>
        <v>0</v>
      </c>
      <c r="FK667" s="31">
        <f t="shared" si="7202"/>
        <v>0</v>
      </c>
      <c r="FL667" s="31">
        <f t="shared" si="7203"/>
        <v>0</v>
      </c>
      <c r="FM667" s="31">
        <f t="shared" si="7204"/>
        <v>0</v>
      </c>
      <c r="FN667" s="31">
        <f t="shared" si="7205"/>
        <v>0</v>
      </c>
      <c r="FO667" s="31">
        <f t="shared" si="7206"/>
        <v>0</v>
      </c>
      <c r="FP667" s="31">
        <f t="shared" si="7207"/>
        <v>0</v>
      </c>
      <c r="FQ667" s="31">
        <f t="shared" si="7208"/>
        <v>0</v>
      </c>
      <c r="FR667" s="31"/>
      <c r="FS667" s="31">
        <f t="shared" si="7209"/>
        <v>0</v>
      </c>
      <c r="FT667" s="31">
        <f t="shared" si="7210"/>
        <v>0</v>
      </c>
      <c r="FU667" s="31">
        <f t="shared" si="7211"/>
        <v>0</v>
      </c>
      <c r="FV667" s="31">
        <f t="shared" si="7212"/>
        <v>0</v>
      </c>
      <c r="FW667" s="31">
        <f t="shared" si="7213"/>
        <v>0</v>
      </c>
      <c r="FX667" s="31">
        <f t="shared" si="7214"/>
        <v>0</v>
      </c>
      <c r="FY667" s="31">
        <f t="shared" si="7215"/>
        <v>0</v>
      </c>
      <c r="FZ667" s="31">
        <f t="shared" si="7216"/>
        <v>0</v>
      </c>
      <c r="GA667" s="31">
        <f t="shared" si="7217"/>
        <v>0</v>
      </c>
      <c r="GB667" s="31">
        <f t="shared" si="7218"/>
        <v>0</v>
      </c>
      <c r="GC667" s="31">
        <f t="shared" si="7219"/>
        <v>0</v>
      </c>
      <c r="GD667" s="31">
        <f t="shared" si="7220"/>
        <v>0</v>
      </c>
      <c r="GE667" s="97">
        <f t="shared" si="7221"/>
        <v>6</v>
      </c>
      <c r="GF667" s="98">
        <f t="shared" si="7222"/>
        <v>6</v>
      </c>
      <c r="GG667" s="31"/>
      <c r="GH667" s="31"/>
      <c r="GI667" s="31"/>
      <c r="GJ667" s="31"/>
      <c r="GL667" s="7"/>
      <c r="GM667" s="7"/>
      <c r="GN667" s="11"/>
      <c r="GO667" s="33"/>
      <c r="GP667" s="40"/>
    </row>
    <row r="668" spans="1:200" s="2" customFormat="1" ht="24.95" hidden="1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107">
        <f t="shared" si="7276"/>
        <v>0</v>
      </c>
      <c r="N668" s="62"/>
      <c r="O668" s="52"/>
      <c r="P668" s="62"/>
      <c r="Q668" s="52"/>
      <c r="R668" s="62"/>
      <c r="S668" s="52"/>
      <c r="T668" s="62"/>
      <c r="U668" s="52"/>
      <c r="V668" s="63"/>
      <c r="W668" s="52"/>
      <c r="X668" s="52"/>
      <c r="Y668" s="52"/>
      <c r="Z668" s="63"/>
      <c r="AA668" s="52"/>
      <c r="AB668" s="63"/>
      <c r="AC668" s="52"/>
      <c r="AD668" s="63"/>
      <c r="AE668" s="108"/>
      <c r="AF668" s="63"/>
      <c r="AG668" s="52"/>
      <c r="AH668" s="63"/>
      <c r="AI668" s="52"/>
      <c r="AJ668" s="63"/>
      <c r="AK668" s="52"/>
      <c r="AL668" s="63"/>
      <c r="AM668" s="52"/>
      <c r="AN668" s="63"/>
      <c r="AO668" s="52"/>
      <c r="AP668" s="63"/>
      <c r="AQ668" s="52"/>
      <c r="AR668" s="63"/>
      <c r="AS668" s="52"/>
      <c r="AT668" s="63"/>
      <c r="AU668" s="52"/>
      <c r="AV668" s="63"/>
      <c r="AW668" s="52"/>
      <c r="AX668" s="63"/>
      <c r="AY668" s="52"/>
      <c r="AZ668" s="63"/>
      <c r="BA668" s="52"/>
      <c r="BB668" s="63"/>
      <c r="BC668" s="52"/>
      <c r="BD668" s="63"/>
      <c r="BE668" s="52"/>
      <c r="BF668" s="52"/>
      <c r="BG668" s="52">
        <f t="shared" si="7170"/>
        <v>0</v>
      </c>
      <c r="BH668" s="52">
        <f t="shared" si="7171"/>
        <v>0</v>
      </c>
      <c r="BI668" s="31"/>
      <c r="BJ668" s="44"/>
      <c r="BK668" s="44"/>
      <c r="BL668" s="44"/>
      <c r="BM668" s="31"/>
      <c r="BN668" s="44" t="s">
        <v>110</v>
      </c>
      <c r="BO668" s="45" t="s">
        <v>114</v>
      </c>
      <c r="BP668" s="109" t="s">
        <v>112</v>
      </c>
      <c r="BQ668" s="45" t="s">
        <v>115</v>
      </c>
      <c r="BR668" s="109">
        <v>407</v>
      </c>
      <c r="BS668" s="45">
        <v>8</v>
      </c>
      <c r="BT668" s="45">
        <v>41</v>
      </c>
      <c r="BU668" s="45">
        <v>1</v>
      </c>
      <c r="BV668" s="45">
        <v>1</v>
      </c>
      <c r="BW668" s="45">
        <v>1</v>
      </c>
      <c r="BX668" s="44">
        <v>54</v>
      </c>
      <c r="BY668" s="99">
        <f t="shared" si="7278"/>
        <v>6</v>
      </c>
      <c r="BZ668" s="62"/>
      <c r="CA668" s="58">
        <f>SUM(BZ668)*BU668</f>
        <v>0</v>
      </c>
      <c r="CB668" s="58"/>
      <c r="CC668" s="58">
        <f>BV668*CB668</f>
        <v>0</v>
      </c>
      <c r="CD668" s="58">
        <v>0</v>
      </c>
      <c r="CE668" s="58">
        <f>SUM(CD668)*BV668</f>
        <v>0</v>
      </c>
      <c r="CF668" s="58">
        <v>6</v>
      </c>
      <c r="CG668" s="58">
        <f>SUM(CF668)*BW668</f>
        <v>6</v>
      </c>
      <c r="CH668" s="63"/>
      <c r="CI668" s="52"/>
      <c r="CJ668" s="52"/>
      <c r="CK668" s="52"/>
      <c r="CL668" s="63"/>
      <c r="CM668" s="52"/>
      <c r="CN668" s="63"/>
      <c r="CO668" s="52"/>
      <c r="CP668" s="63"/>
      <c r="CQ668" s="108"/>
      <c r="CR668" s="63"/>
      <c r="CS668" s="52"/>
      <c r="CT668" s="63"/>
      <c r="CU668" s="52"/>
      <c r="CV668" s="63"/>
      <c r="CW668" s="52"/>
      <c r="CX668" s="63"/>
      <c r="CY668" s="52"/>
      <c r="CZ668" s="63"/>
      <c r="DA668" s="52"/>
      <c r="DB668" s="63"/>
      <c r="DC668" s="52"/>
      <c r="DD668" s="63"/>
      <c r="DE668" s="52"/>
      <c r="DF668" s="63"/>
      <c r="DG668" s="52"/>
      <c r="DH668" s="63"/>
      <c r="DI668" s="52"/>
      <c r="DJ668" s="63"/>
      <c r="DK668" s="52"/>
      <c r="DL668" s="63"/>
      <c r="DM668" s="52"/>
      <c r="DN668" s="63"/>
      <c r="DO668" s="52"/>
      <c r="DP668" s="63"/>
      <c r="DQ668" s="52"/>
      <c r="DR668" s="52"/>
      <c r="DS668" s="52">
        <f t="shared" si="7173"/>
        <v>6</v>
      </c>
      <c r="DT668" s="52">
        <f t="shared" si="7174"/>
        <v>6</v>
      </c>
      <c r="DU668" s="31"/>
      <c r="DV668" s="31"/>
      <c r="DW668" s="31"/>
      <c r="DX668" s="31"/>
      <c r="DY668" s="31"/>
      <c r="DZ668" s="31"/>
      <c r="EA668" s="31"/>
      <c r="EB668" s="31"/>
      <c r="EC668" s="31"/>
      <c r="ED668" s="31"/>
      <c r="EE668" s="31"/>
      <c r="EF668" s="31"/>
      <c r="EG668" s="31"/>
      <c r="EH668" s="31"/>
      <c r="EI668" s="31"/>
      <c r="EJ668" s="31">
        <f t="shared" si="7175"/>
        <v>54</v>
      </c>
      <c r="EK668" s="31">
        <f t="shared" si="7176"/>
        <v>6</v>
      </c>
      <c r="EL668" s="31">
        <f t="shared" si="7177"/>
        <v>0</v>
      </c>
      <c r="EM668" s="30">
        <f t="shared" si="7178"/>
        <v>0</v>
      </c>
      <c r="EN668" s="31">
        <f t="shared" si="7179"/>
        <v>0</v>
      </c>
      <c r="EO668" s="31">
        <f t="shared" si="7180"/>
        <v>0</v>
      </c>
      <c r="EP668" s="31">
        <f t="shared" si="7181"/>
        <v>0</v>
      </c>
      <c r="EQ668" s="31">
        <f t="shared" si="7182"/>
        <v>0</v>
      </c>
      <c r="ER668" s="31">
        <f t="shared" si="7183"/>
        <v>6</v>
      </c>
      <c r="ES668" s="31">
        <f t="shared" si="7184"/>
        <v>6</v>
      </c>
      <c r="ET668" s="31">
        <f t="shared" si="7185"/>
        <v>0</v>
      </c>
      <c r="EU668" s="31">
        <f t="shared" si="7186"/>
        <v>0</v>
      </c>
      <c r="EV668" s="31">
        <f t="shared" si="7187"/>
        <v>0</v>
      </c>
      <c r="EW668" s="30">
        <f t="shared" si="7188"/>
        <v>0</v>
      </c>
      <c r="EX668" s="31">
        <f t="shared" si="7189"/>
        <v>0</v>
      </c>
      <c r="EY668" s="31">
        <f t="shared" si="7190"/>
        <v>0</v>
      </c>
      <c r="EZ668" s="31">
        <f t="shared" si="7191"/>
        <v>0</v>
      </c>
      <c r="FA668" s="31">
        <f t="shared" si="7192"/>
        <v>0</v>
      </c>
      <c r="FB668" s="31">
        <f t="shared" si="7193"/>
        <v>0</v>
      </c>
      <c r="FC668" s="31">
        <f t="shared" si="7194"/>
        <v>0</v>
      </c>
      <c r="FD668" s="31">
        <f t="shared" si="7195"/>
        <v>0</v>
      </c>
      <c r="FE668" s="31">
        <f t="shared" si="7196"/>
        <v>0</v>
      </c>
      <c r="FF668" s="31">
        <f t="shared" si="7197"/>
        <v>0</v>
      </c>
      <c r="FG668" s="30">
        <f t="shared" si="7198"/>
        <v>0</v>
      </c>
      <c r="FH668" s="31">
        <f t="shared" si="7199"/>
        <v>0</v>
      </c>
      <c r="FI668" s="31">
        <f t="shared" si="7200"/>
        <v>0</v>
      </c>
      <c r="FJ668" s="31">
        <f t="shared" si="7201"/>
        <v>0</v>
      </c>
      <c r="FK668" s="31">
        <f t="shared" si="7202"/>
        <v>0</v>
      </c>
      <c r="FL668" s="31">
        <f t="shared" si="7203"/>
        <v>0</v>
      </c>
      <c r="FM668" s="31">
        <f t="shared" si="7204"/>
        <v>0</v>
      </c>
      <c r="FN668" s="31">
        <f t="shared" si="7205"/>
        <v>0</v>
      </c>
      <c r="FO668" s="31">
        <f t="shared" si="7206"/>
        <v>0</v>
      </c>
      <c r="FP668" s="31">
        <f t="shared" si="7207"/>
        <v>0</v>
      </c>
      <c r="FQ668" s="31">
        <f t="shared" si="7208"/>
        <v>0</v>
      </c>
      <c r="FR668" s="31"/>
      <c r="FS668" s="31">
        <f t="shared" si="7209"/>
        <v>0</v>
      </c>
      <c r="FT668" s="31">
        <f t="shared" si="7210"/>
        <v>0</v>
      </c>
      <c r="FU668" s="31">
        <f t="shared" si="7211"/>
        <v>0</v>
      </c>
      <c r="FV668" s="31">
        <f t="shared" si="7212"/>
        <v>0</v>
      </c>
      <c r="FW668" s="31">
        <f t="shared" si="7213"/>
        <v>0</v>
      </c>
      <c r="FX668" s="31">
        <f t="shared" si="7214"/>
        <v>0</v>
      </c>
      <c r="FY668" s="31">
        <f t="shared" si="7215"/>
        <v>0</v>
      </c>
      <c r="FZ668" s="31">
        <f t="shared" si="7216"/>
        <v>0</v>
      </c>
      <c r="GA668" s="31">
        <f t="shared" si="7217"/>
        <v>0</v>
      </c>
      <c r="GB668" s="31">
        <f t="shared" si="7218"/>
        <v>0</v>
      </c>
      <c r="GC668" s="31">
        <f t="shared" si="7219"/>
        <v>0</v>
      </c>
      <c r="GD668" s="31">
        <f t="shared" si="7220"/>
        <v>0</v>
      </c>
      <c r="GE668" s="97">
        <f t="shared" si="7221"/>
        <v>6</v>
      </c>
      <c r="GF668" s="98">
        <f t="shared" si="7222"/>
        <v>6</v>
      </c>
      <c r="GG668" s="31"/>
      <c r="GH668" s="31"/>
      <c r="GI668" s="31"/>
      <c r="GJ668" s="31"/>
      <c r="GL668" s="7"/>
      <c r="GM668" s="7"/>
      <c r="GN668" s="11"/>
      <c r="GO668" s="33"/>
      <c r="GP668" s="40"/>
    </row>
    <row r="669" spans="1:200" s="2" customFormat="1" ht="24.95" hidden="1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107">
        <f t="shared" si="7276"/>
        <v>0</v>
      </c>
      <c r="N669" s="62"/>
      <c r="O669" s="52"/>
      <c r="P669" s="62"/>
      <c r="Q669" s="52"/>
      <c r="R669" s="62"/>
      <c r="S669" s="52"/>
      <c r="T669" s="62"/>
      <c r="U669" s="52"/>
      <c r="V669" s="63"/>
      <c r="W669" s="52"/>
      <c r="X669" s="52"/>
      <c r="Y669" s="52"/>
      <c r="Z669" s="63"/>
      <c r="AA669" s="52"/>
      <c r="AB669" s="63"/>
      <c r="AC669" s="52"/>
      <c r="AD669" s="63"/>
      <c r="AE669" s="108"/>
      <c r="AF669" s="63"/>
      <c r="AG669" s="52"/>
      <c r="AH669" s="63"/>
      <c r="AI669" s="52"/>
      <c r="AJ669" s="63"/>
      <c r="AK669" s="52"/>
      <c r="AL669" s="63"/>
      <c r="AM669" s="52"/>
      <c r="AN669" s="63"/>
      <c r="AO669" s="52"/>
      <c r="AP669" s="63"/>
      <c r="AQ669" s="52"/>
      <c r="AR669" s="63"/>
      <c r="AS669" s="52"/>
      <c r="AT669" s="63"/>
      <c r="AU669" s="52"/>
      <c r="AV669" s="63"/>
      <c r="AW669" s="52"/>
      <c r="AX669" s="63"/>
      <c r="AY669" s="52"/>
      <c r="AZ669" s="63"/>
      <c r="BA669" s="52"/>
      <c r="BB669" s="63"/>
      <c r="BC669" s="52"/>
      <c r="BD669" s="63"/>
      <c r="BE669" s="52"/>
      <c r="BF669" s="52"/>
      <c r="BG669" s="52">
        <f t="shared" si="7170"/>
        <v>0</v>
      </c>
      <c r="BH669" s="52">
        <f t="shared" si="7171"/>
        <v>0</v>
      </c>
      <c r="BI669" s="31"/>
      <c r="BJ669" s="44"/>
      <c r="BK669" s="44"/>
      <c r="BL669" s="44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107">
        <f t="shared" ref="BY669:BY670" si="7285">SUM(BZ669+CB669+CF669+CH669+DD669*2)</f>
        <v>0</v>
      </c>
      <c r="BZ669" s="62"/>
      <c r="CA669" s="52"/>
      <c r="CB669" s="62"/>
      <c r="CC669" s="52"/>
      <c r="CD669" s="62"/>
      <c r="CE669" s="52"/>
      <c r="CF669" s="62"/>
      <c r="CG669" s="52"/>
      <c r="CH669" s="63"/>
      <c r="CI669" s="52"/>
      <c r="CJ669" s="52"/>
      <c r="CK669" s="52"/>
      <c r="CL669" s="63"/>
      <c r="CM669" s="52"/>
      <c r="CN669" s="63"/>
      <c r="CO669" s="52"/>
      <c r="CP669" s="63"/>
      <c r="CQ669" s="108"/>
      <c r="CR669" s="63"/>
      <c r="CS669" s="52"/>
      <c r="CT669" s="63"/>
      <c r="CU669" s="52"/>
      <c r="CV669" s="63"/>
      <c r="CW669" s="52"/>
      <c r="CX669" s="63"/>
      <c r="CY669" s="52"/>
      <c r="CZ669" s="63"/>
      <c r="DA669" s="52"/>
      <c r="DB669" s="63"/>
      <c r="DC669" s="52"/>
      <c r="DD669" s="63"/>
      <c r="DE669" s="52"/>
      <c r="DF669" s="63"/>
      <c r="DG669" s="52"/>
      <c r="DH669" s="63"/>
      <c r="DI669" s="52"/>
      <c r="DJ669" s="63"/>
      <c r="DK669" s="52"/>
      <c r="DL669" s="63"/>
      <c r="DM669" s="52"/>
      <c r="DN669" s="63"/>
      <c r="DO669" s="52"/>
      <c r="DP669" s="63"/>
      <c r="DQ669" s="52"/>
      <c r="DR669" s="52"/>
      <c r="DS669" s="52">
        <f t="shared" si="7173"/>
        <v>0</v>
      </c>
      <c r="DT669" s="52">
        <f t="shared" si="7174"/>
        <v>0</v>
      </c>
      <c r="DU669" s="31"/>
      <c r="DV669" s="31"/>
      <c r="DW669" s="31"/>
      <c r="DX669" s="31"/>
      <c r="DY669" s="31"/>
      <c r="DZ669" s="31"/>
      <c r="EA669" s="31"/>
      <c r="EB669" s="31"/>
      <c r="EC669" s="31"/>
      <c r="ED669" s="31"/>
      <c r="EE669" s="31"/>
      <c r="EF669" s="31"/>
      <c r="EG669" s="31"/>
      <c r="EH669" s="31"/>
      <c r="EI669" s="31"/>
      <c r="EJ669" s="31">
        <f t="shared" si="7175"/>
        <v>0</v>
      </c>
      <c r="EK669" s="31">
        <f t="shared" si="7176"/>
        <v>0</v>
      </c>
      <c r="EL669" s="31">
        <f t="shared" si="7177"/>
        <v>0</v>
      </c>
      <c r="EM669" s="30">
        <f t="shared" si="7178"/>
        <v>0</v>
      </c>
      <c r="EN669" s="31">
        <f t="shared" si="7179"/>
        <v>0</v>
      </c>
      <c r="EO669" s="31">
        <f t="shared" si="7180"/>
        <v>0</v>
      </c>
      <c r="EP669" s="31">
        <f t="shared" si="7181"/>
        <v>0</v>
      </c>
      <c r="EQ669" s="31">
        <f t="shared" si="7182"/>
        <v>0</v>
      </c>
      <c r="ER669" s="31">
        <f t="shared" si="7183"/>
        <v>0</v>
      </c>
      <c r="ES669" s="31">
        <f t="shared" si="7184"/>
        <v>0</v>
      </c>
      <c r="ET669" s="31">
        <f t="shared" si="7185"/>
        <v>0</v>
      </c>
      <c r="EU669" s="31">
        <f t="shared" si="7186"/>
        <v>0</v>
      </c>
      <c r="EV669" s="31">
        <f t="shared" si="7187"/>
        <v>0</v>
      </c>
      <c r="EW669" s="30">
        <f t="shared" si="7188"/>
        <v>0</v>
      </c>
      <c r="EX669" s="31">
        <f t="shared" si="7189"/>
        <v>0</v>
      </c>
      <c r="EY669" s="31">
        <f t="shared" si="7190"/>
        <v>0</v>
      </c>
      <c r="EZ669" s="31">
        <f t="shared" si="7191"/>
        <v>0</v>
      </c>
      <c r="FA669" s="31">
        <f t="shared" si="7192"/>
        <v>0</v>
      </c>
      <c r="FB669" s="31">
        <f t="shared" si="7193"/>
        <v>0</v>
      </c>
      <c r="FC669" s="31">
        <f t="shared" si="7194"/>
        <v>0</v>
      </c>
      <c r="FD669" s="31">
        <f t="shared" si="7195"/>
        <v>0</v>
      </c>
      <c r="FE669" s="31">
        <f t="shared" si="7196"/>
        <v>0</v>
      </c>
      <c r="FF669" s="31">
        <f t="shared" si="7197"/>
        <v>0</v>
      </c>
      <c r="FG669" s="30">
        <f t="shared" si="7198"/>
        <v>0</v>
      </c>
      <c r="FH669" s="31">
        <f t="shared" si="7199"/>
        <v>0</v>
      </c>
      <c r="FI669" s="31">
        <f t="shared" si="7200"/>
        <v>0</v>
      </c>
      <c r="FJ669" s="31">
        <f t="shared" si="7201"/>
        <v>0</v>
      </c>
      <c r="FK669" s="31">
        <f t="shared" si="7202"/>
        <v>0</v>
      </c>
      <c r="FL669" s="31">
        <f t="shared" si="7203"/>
        <v>0</v>
      </c>
      <c r="FM669" s="31">
        <f t="shared" si="7204"/>
        <v>0</v>
      </c>
      <c r="FN669" s="31">
        <f t="shared" si="7205"/>
        <v>0</v>
      </c>
      <c r="FO669" s="31">
        <f t="shared" si="7206"/>
        <v>0</v>
      </c>
      <c r="FP669" s="31">
        <f t="shared" si="7207"/>
        <v>0</v>
      </c>
      <c r="FQ669" s="31">
        <f t="shared" si="7208"/>
        <v>0</v>
      </c>
      <c r="FR669" s="31"/>
      <c r="FS669" s="31">
        <f t="shared" si="7209"/>
        <v>0</v>
      </c>
      <c r="FT669" s="31">
        <f t="shared" si="7210"/>
        <v>0</v>
      </c>
      <c r="FU669" s="31">
        <f t="shared" si="7211"/>
        <v>0</v>
      </c>
      <c r="FV669" s="31">
        <f t="shared" si="7212"/>
        <v>0</v>
      </c>
      <c r="FW669" s="31">
        <f t="shared" si="7213"/>
        <v>0</v>
      </c>
      <c r="FX669" s="31">
        <f t="shared" si="7214"/>
        <v>0</v>
      </c>
      <c r="FY669" s="31">
        <f t="shared" si="7215"/>
        <v>0</v>
      </c>
      <c r="FZ669" s="31">
        <f t="shared" si="7216"/>
        <v>0</v>
      </c>
      <c r="GA669" s="31">
        <f t="shared" si="7217"/>
        <v>0</v>
      </c>
      <c r="GB669" s="31">
        <f t="shared" si="7218"/>
        <v>0</v>
      </c>
      <c r="GC669" s="31">
        <f t="shared" si="7219"/>
        <v>0</v>
      </c>
      <c r="GD669" s="31">
        <f t="shared" si="7220"/>
        <v>0</v>
      </c>
      <c r="GE669" s="97">
        <f t="shared" si="7221"/>
        <v>0</v>
      </c>
      <c r="GF669" s="98">
        <f t="shared" si="7222"/>
        <v>0</v>
      </c>
      <c r="GG669" s="31"/>
      <c r="GH669" s="31"/>
      <c r="GI669" s="31"/>
      <c r="GJ669" s="31"/>
      <c r="GL669" s="7"/>
      <c r="GM669" s="7"/>
      <c r="GN669" s="11"/>
      <c r="GO669" s="33"/>
      <c r="GP669" s="40"/>
    </row>
    <row r="670" spans="1:200" s="4" customFormat="1" ht="24.95" hidden="1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194">
        <f t="shared" si="7276"/>
        <v>0</v>
      </c>
      <c r="N670" s="195"/>
      <c r="O670" s="196"/>
      <c r="P670" s="195"/>
      <c r="Q670" s="196"/>
      <c r="R670" s="195"/>
      <c r="S670" s="196"/>
      <c r="T670" s="195"/>
      <c r="U670" s="196"/>
      <c r="V670" s="197"/>
      <c r="W670" s="196"/>
      <c r="X670" s="196"/>
      <c r="Y670" s="196"/>
      <c r="Z670" s="197"/>
      <c r="AA670" s="196"/>
      <c r="AB670" s="197"/>
      <c r="AC670" s="196"/>
      <c r="AD670" s="197"/>
      <c r="AE670" s="198"/>
      <c r="AF670" s="197"/>
      <c r="AG670" s="196"/>
      <c r="AH670" s="197"/>
      <c r="AI670" s="196"/>
      <c r="AJ670" s="197"/>
      <c r="AK670" s="196"/>
      <c r="AL670" s="197"/>
      <c r="AM670" s="196"/>
      <c r="AN670" s="197"/>
      <c r="AO670" s="196"/>
      <c r="AP670" s="197"/>
      <c r="AQ670" s="196"/>
      <c r="AR670" s="197"/>
      <c r="AS670" s="196"/>
      <c r="AT670" s="197"/>
      <c r="AU670" s="196"/>
      <c r="AV670" s="197"/>
      <c r="AW670" s="196"/>
      <c r="AX670" s="197"/>
      <c r="AY670" s="196"/>
      <c r="AZ670" s="197"/>
      <c r="BA670" s="196"/>
      <c r="BB670" s="197"/>
      <c r="BC670" s="196"/>
      <c r="BD670" s="197"/>
      <c r="BE670" s="196"/>
      <c r="BF670" s="196"/>
      <c r="BG670" s="196">
        <f t="shared" si="7170"/>
        <v>0</v>
      </c>
      <c r="BH670" s="196">
        <f t="shared" si="7171"/>
        <v>0</v>
      </c>
      <c r="BI670" s="88"/>
      <c r="BJ670" s="208"/>
      <c r="BK670" s="208"/>
      <c r="BL670" s="208"/>
      <c r="BM670" s="88"/>
      <c r="BN670" s="88"/>
      <c r="BO670" s="88"/>
      <c r="BP670" s="88"/>
      <c r="BQ670" s="88"/>
      <c r="BR670" s="88"/>
      <c r="BS670" s="88"/>
      <c r="BT670" s="88"/>
      <c r="BU670" s="88"/>
      <c r="BV670" s="88"/>
      <c r="BW670" s="88"/>
      <c r="BX670" s="88"/>
      <c r="BY670" s="194">
        <f t="shared" si="7285"/>
        <v>0</v>
      </c>
      <c r="BZ670" s="195"/>
      <c r="CA670" s="196"/>
      <c r="CB670" s="195"/>
      <c r="CC670" s="196"/>
      <c r="CD670" s="195"/>
      <c r="CE670" s="196"/>
      <c r="CF670" s="195"/>
      <c r="CG670" s="196"/>
      <c r="CH670" s="197"/>
      <c r="CI670" s="196"/>
      <c r="CJ670" s="196"/>
      <c r="CK670" s="196"/>
      <c r="CL670" s="197"/>
      <c r="CM670" s="196"/>
      <c r="CN670" s="197"/>
      <c r="CO670" s="196"/>
      <c r="CP670" s="197"/>
      <c r="CQ670" s="198"/>
      <c r="CR670" s="197"/>
      <c r="CS670" s="196"/>
      <c r="CT670" s="197"/>
      <c r="CU670" s="196"/>
      <c r="CV670" s="197"/>
      <c r="CW670" s="196"/>
      <c r="CX670" s="197"/>
      <c r="CY670" s="196"/>
      <c r="CZ670" s="197"/>
      <c r="DA670" s="196"/>
      <c r="DB670" s="197"/>
      <c r="DC670" s="196"/>
      <c r="DD670" s="197"/>
      <c r="DE670" s="196"/>
      <c r="DF670" s="197"/>
      <c r="DG670" s="196"/>
      <c r="DH670" s="197"/>
      <c r="DI670" s="196"/>
      <c r="DJ670" s="197"/>
      <c r="DK670" s="196"/>
      <c r="DL670" s="197"/>
      <c r="DM670" s="196"/>
      <c r="DN670" s="197"/>
      <c r="DO670" s="196"/>
      <c r="DP670" s="197"/>
      <c r="DQ670" s="196"/>
      <c r="DR670" s="196"/>
      <c r="DS670" s="196">
        <f t="shared" si="7173"/>
        <v>0</v>
      </c>
      <c r="DT670" s="196">
        <f t="shared" si="7174"/>
        <v>0</v>
      </c>
      <c r="DU670" s="88"/>
      <c r="DV670" s="88"/>
      <c r="DW670" s="88"/>
      <c r="DX670" s="88"/>
      <c r="DY670" s="88"/>
      <c r="DZ670" s="88"/>
      <c r="EA670" s="88"/>
      <c r="EB670" s="88"/>
      <c r="EC670" s="88"/>
      <c r="ED670" s="88"/>
      <c r="EE670" s="88"/>
      <c r="EF670" s="88"/>
      <c r="EG670" s="88"/>
      <c r="EH670" s="88"/>
      <c r="EI670" s="88"/>
      <c r="EJ670" s="88">
        <f t="shared" si="7175"/>
        <v>0</v>
      </c>
      <c r="EK670" s="88">
        <f t="shared" si="7176"/>
        <v>0</v>
      </c>
      <c r="EL670" s="88">
        <f t="shared" si="7177"/>
        <v>0</v>
      </c>
      <c r="EM670" s="199">
        <f t="shared" si="7178"/>
        <v>0</v>
      </c>
      <c r="EN670" s="88">
        <f t="shared" si="7179"/>
        <v>0</v>
      </c>
      <c r="EO670" s="88">
        <f t="shared" si="7180"/>
        <v>0</v>
      </c>
      <c r="EP670" s="88">
        <f t="shared" si="7181"/>
        <v>0</v>
      </c>
      <c r="EQ670" s="88">
        <f t="shared" si="7182"/>
        <v>0</v>
      </c>
      <c r="ER670" s="88">
        <f t="shared" si="7183"/>
        <v>0</v>
      </c>
      <c r="ES670" s="88">
        <f t="shared" si="7184"/>
        <v>0</v>
      </c>
      <c r="ET670" s="88">
        <f t="shared" si="7185"/>
        <v>0</v>
      </c>
      <c r="EU670" s="88">
        <f t="shared" si="7186"/>
        <v>0</v>
      </c>
      <c r="EV670" s="88">
        <f t="shared" si="7187"/>
        <v>0</v>
      </c>
      <c r="EW670" s="199">
        <f t="shared" si="7188"/>
        <v>0</v>
      </c>
      <c r="EX670" s="88">
        <f t="shared" si="7189"/>
        <v>0</v>
      </c>
      <c r="EY670" s="88">
        <f t="shared" si="7190"/>
        <v>0</v>
      </c>
      <c r="EZ670" s="88">
        <f t="shared" si="7191"/>
        <v>0</v>
      </c>
      <c r="FA670" s="88">
        <f t="shared" si="7192"/>
        <v>0</v>
      </c>
      <c r="FB670" s="88">
        <f t="shared" si="7193"/>
        <v>0</v>
      </c>
      <c r="FC670" s="88">
        <f t="shared" si="7194"/>
        <v>0</v>
      </c>
      <c r="FD670" s="88">
        <f t="shared" si="7195"/>
        <v>0</v>
      </c>
      <c r="FE670" s="88">
        <f t="shared" si="7196"/>
        <v>0</v>
      </c>
      <c r="FF670" s="88">
        <f t="shared" si="7197"/>
        <v>0</v>
      </c>
      <c r="FG670" s="199">
        <f t="shared" si="7198"/>
        <v>0</v>
      </c>
      <c r="FH670" s="88">
        <f t="shared" si="7199"/>
        <v>0</v>
      </c>
      <c r="FI670" s="88">
        <f t="shared" si="7200"/>
        <v>0</v>
      </c>
      <c r="FJ670" s="88">
        <f t="shared" si="7201"/>
        <v>0</v>
      </c>
      <c r="FK670" s="88">
        <f t="shared" si="7202"/>
        <v>0</v>
      </c>
      <c r="FL670" s="88">
        <f t="shared" si="7203"/>
        <v>0</v>
      </c>
      <c r="FM670" s="88">
        <f t="shared" si="7204"/>
        <v>0</v>
      </c>
      <c r="FN670" s="88">
        <f t="shared" si="7205"/>
        <v>0</v>
      </c>
      <c r="FO670" s="88">
        <f t="shared" si="7206"/>
        <v>0</v>
      </c>
      <c r="FP670" s="88">
        <f t="shared" si="7207"/>
        <v>0</v>
      </c>
      <c r="FQ670" s="88">
        <f t="shared" si="7208"/>
        <v>0</v>
      </c>
      <c r="FR670" s="88"/>
      <c r="FS670" s="88">
        <f t="shared" si="7209"/>
        <v>0</v>
      </c>
      <c r="FT670" s="88">
        <f t="shared" si="7210"/>
        <v>0</v>
      </c>
      <c r="FU670" s="88">
        <f t="shared" si="7211"/>
        <v>0</v>
      </c>
      <c r="FV670" s="88">
        <f t="shared" si="7212"/>
        <v>0</v>
      </c>
      <c r="FW670" s="88">
        <f t="shared" si="7213"/>
        <v>0</v>
      </c>
      <c r="FX670" s="88">
        <f t="shared" si="7214"/>
        <v>0</v>
      </c>
      <c r="FY670" s="88">
        <f t="shared" si="7215"/>
        <v>0</v>
      </c>
      <c r="FZ670" s="88">
        <f t="shared" si="7216"/>
        <v>0</v>
      </c>
      <c r="GA670" s="88">
        <f t="shared" si="7217"/>
        <v>0</v>
      </c>
      <c r="GB670" s="88">
        <f t="shared" si="7218"/>
        <v>0</v>
      </c>
      <c r="GC670" s="88">
        <f t="shared" si="7219"/>
        <v>0</v>
      </c>
      <c r="GD670" s="88">
        <f t="shared" si="7220"/>
        <v>0</v>
      </c>
      <c r="GE670" s="200">
        <f t="shared" si="7221"/>
        <v>0</v>
      </c>
      <c r="GF670" s="201">
        <f t="shared" si="7222"/>
        <v>0</v>
      </c>
      <c r="GG670" s="88"/>
      <c r="GH670" s="88"/>
      <c r="GI670" s="88"/>
      <c r="GJ670" s="88"/>
      <c r="GL670" s="202"/>
      <c r="GM670" s="202"/>
      <c r="GN670" s="203"/>
      <c r="GO670" s="204"/>
      <c r="GP670" s="216"/>
    </row>
    <row r="671" spans="1:200" s="273" customFormat="1" ht="24.75" customHeight="1" thickBot="1">
      <c r="A671" s="265">
        <v>45</v>
      </c>
      <c r="B671" s="266" t="s">
        <v>107</v>
      </c>
      <c r="C671" s="266" t="s">
        <v>91</v>
      </c>
      <c r="D671" s="265">
        <v>1</v>
      </c>
      <c r="E671" s="265"/>
      <c r="F671" s="265"/>
      <c r="G671" s="265"/>
      <c r="H671" s="265"/>
      <c r="I671" s="265"/>
      <c r="J671" s="265"/>
      <c r="K671" s="265"/>
      <c r="L671" s="268">
        <f>SUM(L672:L687)</f>
        <v>184</v>
      </c>
      <c r="M671" s="268">
        <f t="shared" ref="M671:BH671" si="7286">SUM(M672:M687)</f>
        <v>170</v>
      </c>
      <c r="N671" s="268">
        <f t="shared" si="7286"/>
        <v>0</v>
      </c>
      <c r="O671" s="268">
        <f t="shared" si="7286"/>
        <v>0</v>
      </c>
      <c r="P671" s="268">
        <f t="shared" si="7286"/>
        <v>8</v>
      </c>
      <c r="Q671" s="268">
        <f t="shared" si="7286"/>
        <v>8</v>
      </c>
      <c r="R671" s="268">
        <f t="shared" si="7286"/>
        <v>114</v>
      </c>
      <c r="S671" s="268">
        <f t="shared" si="7286"/>
        <v>114</v>
      </c>
      <c r="T671" s="268">
        <f t="shared" si="7286"/>
        <v>48</v>
      </c>
      <c r="U671" s="268">
        <f t="shared" si="7286"/>
        <v>48</v>
      </c>
      <c r="V671" s="268">
        <f t="shared" si="7286"/>
        <v>0</v>
      </c>
      <c r="W671" s="268">
        <f t="shared" si="7286"/>
        <v>0</v>
      </c>
      <c r="X671" s="268">
        <f t="shared" si="7286"/>
        <v>0</v>
      </c>
      <c r="Y671" s="268">
        <f t="shared" si="7286"/>
        <v>8</v>
      </c>
      <c r="Z671" s="268">
        <f t="shared" si="7286"/>
        <v>0</v>
      </c>
      <c r="AA671" s="268">
        <f t="shared" si="7286"/>
        <v>0</v>
      </c>
      <c r="AB671" s="268">
        <f t="shared" si="7286"/>
        <v>0</v>
      </c>
      <c r="AC671" s="268">
        <f t="shared" si="7286"/>
        <v>0</v>
      </c>
      <c r="AD671" s="268">
        <f t="shared" si="7286"/>
        <v>0</v>
      </c>
      <c r="AE671" s="268">
        <f t="shared" si="7286"/>
        <v>0</v>
      </c>
      <c r="AF671" s="268">
        <f t="shared" si="7286"/>
        <v>0</v>
      </c>
      <c r="AG671" s="268">
        <f t="shared" si="7286"/>
        <v>0</v>
      </c>
      <c r="AH671" s="268">
        <f t="shared" si="7286"/>
        <v>0</v>
      </c>
      <c r="AI671" s="268">
        <f t="shared" si="7286"/>
        <v>0</v>
      </c>
      <c r="AJ671" s="268">
        <f t="shared" si="7286"/>
        <v>0</v>
      </c>
      <c r="AK671" s="268">
        <f t="shared" si="7286"/>
        <v>0</v>
      </c>
      <c r="AL671" s="268">
        <f t="shared" si="7286"/>
        <v>0</v>
      </c>
      <c r="AM671" s="268">
        <f t="shared" si="7286"/>
        <v>0</v>
      </c>
      <c r="AN671" s="268">
        <f t="shared" si="7286"/>
        <v>0</v>
      </c>
      <c r="AO671" s="268">
        <f t="shared" si="7286"/>
        <v>0</v>
      </c>
      <c r="AP671" s="268">
        <f t="shared" si="7286"/>
        <v>0</v>
      </c>
      <c r="AQ671" s="268">
        <f t="shared" si="7286"/>
        <v>0</v>
      </c>
      <c r="AR671" s="268">
        <f t="shared" si="7286"/>
        <v>5</v>
      </c>
      <c r="AS671" s="268">
        <f t="shared" si="7286"/>
        <v>30</v>
      </c>
      <c r="AT671" s="268">
        <f t="shared" si="7286"/>
        <v>0</v>
      </c>
      <c r="AU671" s="268">
        <f t="shared" si="7286"/>
        <v>0</v>
      </c>
      <c r="AV671" s="268">
        <f t="shared" si="7286"/>
        <v>0</v>
      </c>
      <c r="AW671" s="268">
        <f t="shared" si="7286"/>
        <v>0</v>
      </c>
      <c r="AX671" s="268">
        <f t="shared" si="7286"/>
        <v>0</v>
      </c>
      <c r="AY671" s="268">
        <f t="shared" si="7286"/>
        <v>0</v>
      </c>
      <c r="AZ671" s="268">
        <f t="shared" si="7286"/>
        <v>0</v>
      </c>
      <c r="BA671" s="268">
        <f t="shared" si="7286"/>
        <v>0</v>
      </c>
      <c r="BB671" s="268">
        <f t="shared" si="7286"/>
        <v>0</v>
      </c>
      <c r="BC671" s="268">
        <f t="shared" si="7286"/>
        <v>0</v>
      </c>
      <c r="BD671" s="268">
        <f t="shared" si="7286"/>
        <v>0</v>
      </c>
      <c r="BE671" s="268">
        <f t="shared" si="7286"/>
        <v>0</v>
      </c>
      <c r="BF671" s="268">
        <f t="shared" si="7286"/>
        <v>0</v>
      </c>
      <c r="BG671" s="268">
        <f t="shared" si="7286"/>
        <v>208</v>
      </c>
      <c r="BH671" s="268">
        <f t="shared" si="7286"/>
        <v>200</v>
      </c>
      <c r="BI671" s="265"/>
      <c r="BJ671" s="269"/>
      <c r="BK671" s="269"/>
      <c r="BL671" s="269"/>
      <c r="BM671" s="265">
        <v>45</v>
      </c>
      <c r="BN671" s="266" t="s">
        <v>107</v>
      </c>
      <c r="BO671" s="266" t="s">
        <v>91</v>
      </c>
      <c r="BP671" s="265">
        <v>1</v>
      </c>
      <c r="BQ671" s="265"/>
      <c r="BR671" s="265"/>
      <c r="BS671" s="265"/>
      <c r="BT671" s="265"/>
      <c r="BU671" s="265"/>
      <c r="BV671" s="265"/>
      <c r="BW671" s="265"/>
      <c r="BX671" s="268">
        <f>SUM(BX672:BX687)</f>
        <v>534</v>
      </c>
      <c r="BY671" s="268">
        <f t="shared" ref="BY671:DT671" si="7287">SUM(BY672:BY687)</f>
        <v>404</v>
      </c>
      <c r="BZ671" s="268">
        <f t="shared" si="7287"/>
        <v>0</v>
      </c>
      <c r="CA671" s="268">
        <f t="shared" si="7287"/>
        <v>0</v>
      </c>
      <c r="CB671" s="268">
        <f t="shared" si="7287"/>
        <v>8</v>
      </c>
      <c r="CC671" s="268">
        <f t="shared" si="7287"/>
        <v>8</v>
      </c>
      <c r="CD671" s="268">
        <f t="shared" si="7287"/>
        <v>156</v>
      </c>
      <c r="CE671" s="268">
        <f t="shared" si="7287"/>
        <v>156</v>
      </c>
      <c r="CF671" s="268">
        <f t="shared" si="7287"/>
        <v>240</v>
      </c>
      <c r="CG671" s="268">
        <f t="shared" si="7287"/>
        <v>240</v>
      </c>
      <c r="CH671" s="268">
        <f t="shared" si="7287"/>
        <v>0</v>
      </c>
      <c r="CI671" s="268">
        <f t="shared" si="7287"/>
        <v>0</v>
      </c>
      <c r="CJ671" s="268">
        <f t="shared" si="7287"/>
        <v>2</v>
      </c>
      <c r="CK671" s="268">
        <f t="shared" si="7287"/>
        <v>8</v>
      </c>
      <c r="CL671" s="268">
        <f t="shared" si="7287"/>
        <v>0</v>
      </c>
      <c r="CM671" s="268">
        <f t="shared" si="7287"/>
        <v>0</v>
      </c>
      <c r="CN671" s="268">
        <f t="shared" si="7287"/>
        <v>0</v>
      </c>
      <c r="CO671" s="268">
        <f t="shared" si="7287"/>
        <v>0</v>
      </c>
      <c r="CP671" s="268">
        <f t="shared" si="7287"/>
        <v>0</v>
      </c>
      <c r="CQ671" s="268">
        <f t="shared" si="7287"/>
        <v>0</v>
      </c>
      <c r="CR671" s="268">
        <f t="shared" si="7287"/>
        <v>0</v>
      </c>
      <c r="CS671" s="268">
        <f t="shared" si="7287"/>
        <v>0</v>
      </c>
      <c r="CT671" s="268">
        <f t="shared" si="7287"/>
        <v>0</v>
      </c>
      <c r="CU671" s="268">
        <f t="shared" si="7287"/>
        <v>0</v>
      </c>
      <c r="CV671" s="268">
        <f t="shared" si="7287"/>
        <v>0</v>
      </c>
      <c r="CW671" s="268">
        <f t="shared" si="7287"/>
        <v>0</v>
      </c>
      <c r="CX671" s="268">
        <f t="shared" si="7287"/>
        <v>0</v>
      </c>
      <c r="CY671" s="268">
        <f t="shared" si="7287"/>
        <v>0</v>
      </c>
      <c r="CZ671" s="268">
        <f t="shared" si="7287"/>
        <v>0</v>
      </c>
      <c r="DA671" s="268">
        <f t="shared" si="7287"/>
        <v>0</v>
      </c>
      <c r="DB671" s="268">
        <f t="shared" si="7287"/>
        <v>0</v>
      </c>
      <c r="DC671" s="268">
        <f t="shared" si="7287"/>
        <v>0</v>
      </c>
      <c r="DD671" s="268">
        <f t="shared" si="7287"/>
        <v>4</v>
      </c>
      <c r="DE671" s="268">
        <f t="shared" si="7287"/>
        <v>24</v>
      </c>
      <c r="DF671" s="268">
        <f t="shared" si="7287"/>
        <v>0</v>
      </c>
      <c r="DG671" s="268">
        <f t="shared" si="7287"/>
        <v>0</v>
      </c>
      <c r="DH671" s="268">
        <f t="shared" si="7287"/>
        <v>1</v>
      </c>
      <c r="DI671" s="268">
        <f t="shared" si="7287"/>
        <v>80</v>
      </c>
      <c r="DJ671" s="268">
        <f t="shared" si="7287"/>
        <v>3</v>
      </c>
      <c r="DK671" s="268">
        <f t="shared" si="7287"/>
        <v>24</v>
      </c>
      <c r="DL671" s="268">
        <f t="shared" si="7287"/>
        <v>0</v>
      </c>
      <c r="DM671" s="268">
        <f t="shared" si="7287"/>
        <v>0</v>
      </c>
      <c r="DN671" s="268">
        <f t="shared" si="7287"/>
        <v>0</v>
      </c>
      <c r="DO671" s="268">
        <f t="shared" si="7287"/>
        <v>0</v>
      </c>
      <c r="DP671" s="268">
        <f t="shared" si="7287"/>
        <v>0</v>
      </c>
      <c r="DQ671" s="268">
        <f t="shared" si="7287"/>
        <v>0</v>
      </c>
      <c r="DR671" s="268">
        <f t="shared" si="7287"/>
        <v>0</v>
      </c>
      <c r="DS671" s="268">
        <f t="shared" si="7287"/>
        <v>542</v>
      </c>
      <c r="DT671" s="268">
        <f t="shared" si="7287"/>
        <v>534</v>
      </c>
      <c r="DU671" s="265"/>
      <c r="DV671" s="265"/>
      <c r="DW671" s="265"/>
      <c r="DX671" s="265"/>
      <c r="DY671" s="265">
        <v>45</v>
      </c>
      <c r="DZ671" s="266" t="s">
        <v>107</v>
      </c>
      <c r="EA671" s="266" t="s">
        <v>91</v>
      </c>
      <c r="EB671" s="265">
        <v>1</v>
      </c>
      <c r="EC671" s="265"/>
      <c r="ED671" s="265"/>
      <c r="EE671" s="265"/>
      <c r="EF671" s="265"/>
      <c r="EG671" s="265"/>
      <c r="EH671" s="265"/>
      <c r="EI671" s="265"/>
      <c r="EJ671" s="265">
        <f t="shared" ref="EJ671:EL671" si="7288">SUM(EJ672:EJ687)</f>
        <v>718</v>
      </c>
      <c r="EK671" s="265">
        <f t="shared" si="7288"/>
        <v>574</v>
      </c>
      <c r="EL671" s="265">
        <f t="shared" si="7288"/>
        <v>0</v>
      </c>
      <c r="EM671" s="265">
        <f>SUM(EM672:EM687)</f>
        <v>0</v>
      </c>
      <c r="EN671" s="265">
        <f t="shared" ref="EN671:EW671" si="7289">SUM(EN672:EN687)</f>
        <v>16</v>
      </c>
      <c r="EO671" s="265">
        <f t="shared" si="7289"/>
        <v>16</v>
      </c>
      <c r="EP671" s="265">
        <f t="shared" si="7289"/>
        <v>270</v>
      </c>
      <c r="EQ671" s="265">
        <f t="shared" si="7289"/>
        <v>270</v>
      </c>
      <c r="ER671" s="265">
        <f t="shared" si="7289"/>
        <v>288</v>
      </c>
      <c r="ES671" s="265">
        <f t="shared" si="7289"/>
        <v>288</v>
      </c>
      <c r="ET671" s="265">
        <f t="shared" si="7289"/>
        <v>0</v>
      </c>
      <c r="EU671" s="265">
        <f t="shared" si="7289"/>
        <v>0</v>
      </c>
      <c r="EV671" s="265">
        <f t="shared" si="7289"/>
        <v>2</v>
      </c>
      <c r="EW671" s="268">
        <f t="shared" si="7289"/>
        <v>16</v>
      </c>
      <c r="EX671" s="265">
        <f t="shared" ref="EX671:FQ671" si="7290">SUM(EX672:EX687)</f>
        <v>0</v>
      </c>
      <c r="EY671" s="265">
        <f t="shared" si="7290"/>
        <v>0</v>
      </c>
      <c r="EZ671" s="265">
        <f t="shared" si="7290"/>
        <v>0</v>
      </c>
      <c r="FA671" s="265">
        <f t="shared" si="7290"/>
        <v>0</v>
      </c>
      <c r="FB671" s="265">
        <f t="shared" si="7290"/>
        <v>0</v>
      </c>
      <c r="FC671" s="265">
        <f t="shared" si="7290"/>
        <v>0</v>
      </c>
      <c r="FD671" s="265">
        <f t="shared" si="7290"/>
        <v>0</v>
      </c>
      <c r="FE671" s="265">
        <f t="shared" si="7290"/>
        <v>0</v>
      </c>
      <c r="FF671" s="265">
        <f t="shared" si="7290"/>
        <v>0</v>
      </c>
      <c r="FG671" s="268">
        <f t="shared" si="7290"/>
        <v>0</v>
      </c>
      <c r="FH671" s="265">
        <f t="shared" si="7290"/>
        <v>0</v>
      </c>
      <c r="FI671" s="268">
        <f t="shared" si="7290"/>
        <v>0</v>
      </c>
      <c r="FJ671" s="265">
        <f t="shared" si="7290"/>
        <v>0</v>
      </c>
      <c r="FK671" s="265">
        <f t="shared" si="7290"/>
        <v>0</v>
      </c>
      <c r="FL671" s="265">
        <f t="shared" si="7290"/>
        <v>0</v>
      </c>
      <c r="FM671" s="265">
        <f t="shared" si="7290"/>
        <v>0</v>
      </c>
      <c r="FN671" s="265">
        <f t="shared" si="7290"/>
        <v>0</v>
      </c>
      <c r="FO671" s="265">
        <f t="shared" si="7290"/>
        <v>0</v>
      </c>
      <c r="FP671" s="265">
        <f t="shared" si="7290"/>
        <v>9</v>
      </c>
      <c r="FQ671" s="265">
        <f t="shared" si="7290"/>
        <v>54</v>
      </c>
      <c r="FR671" s="265"/>
      <c r="FS671" s="265">
        <f t="shared" ref="FS671:GF671" si="7291">SUM(FS672:FS687)</f>
        <v>0</v>
      </c>
      <c r="FT671" s="265">
        <f t="shared" si="7291"/>
        <v>1</v>
      </c>
      <c r="FU671" s="265">
        <f t="shared" si="7291"/>
        <v>80</v>
      </c>
      <c r="FV671" s="265">
        <f t="shared" si="7291"/>
        <v>3</v>
      </c>
      <c r="FW671" s="265">
        <f t="shared" si="7291"/>
        <v>24</v>
      </c>
      <c r="FX671" s="265">
        <f t="shared" si="7291"/>
        <v>0</v>
      </c>
      <c r="FY671" s="265">
        <f t="shared" si="7291"/>
        <v>0</v>
      </c>
      <c r="FZ671" s="265">
        <f t="shared" si="7291"/>
        <v>0</v>
      </c>
      <c r="GA671" s="265">
        <f t="shared" si="7291"/>
        <v>0</v>
      </c>
      <c r="GB671" s="265">
        <f t="shared" si="7291"/>
        <v>0</v>
      </c>
      <c r="GC671" s="265">
        <f t="shared" si="7291"/>
        <v>0</v>
      </c>
      <c r="GD671" s="265">
        <f t="shared" si="7291"/>
        <v>0</v>
      </c>
      <c r="GE671" s="271">
        <f t="shared" si="7291"/>
        <v>750</v>
      </c>
      <c r="GF671" s="272">
        <f t="shared" si="7291"/>
        <v>734</v>
      </c>
      <c r="GG671" s="265"/>
      <c r="GH671" s="265"/>
      <c r="GI671" s="265"/>
      <c r="GJ671" s="265"/>
      <c r="GL671" s="274"/>
      <c r="GM671" s="274"/>
      <c r="GO671" s="278"/>
      <c r="GP671" s="279"/>
      <c r="GR671" s="276"/>
    </row>
    <row r="672" spans="1:200" s="6" customFormat="1" ht="24.75" hidden="1" customHeight="1">
      <c r="A672" s="80"/>
      <c r="B672" s="254" t="s">
        <v>110</v>
      </c>
      <c r="C672" s="228" t="s">
        <v>116</v>
      </c>
      <c r="D672" s="228" t="s">
        <v>112</v>
      </c>
      <c r="E672" s="228" t="s">
        <v>121</v>
      </c>
      <c r="F672" s="228">
        <v>318</v>
      </c>
      <c r="G672" s="228">
        <v>5</v>
      </c>
      <c r="H672" s="228">
        <v>141</v>
      </c>
      <c r="I672" s="228">
        <v>1</v>
      </c>
      <c r="J672" s="228">
        <v>1</v>
      </c>
      <c r="K672" s="228">
        <v>1</v>
      </c>
      <c r="L672" s="227">
        <v>44</v>
      </c>
      <c r="M672" s="229">
        <f t="shared" ref="M672:M673" si="7292">SUM(N672+P672+R672+T672+V672)</f>
        <v>44</v>
      </c>
      <c r="N672" s="230"/>
      <c r="O672" s="231">
        <f t="shared" ref="O672:O673" si="7293">SUM(N672)*I672</f>
        <v>0</v>
      </c>
      <c r="P672" s="230"/>
      <c r="Q672" s="231">
        <f t="shared" ref="Q672:Q673" si="7294">J672*P672</f>
        <v>0</v>
      </c>
      <c r="R672" s="230">
        <v>38</v>
      </c>
      <c r="S672" s="231">
        <f t="shared" ref="S672:S673" si="7295">SUM(R672)*J672</f>
        <v>38</v>
      </c>
      <c r="T672" s="230">
        <v>6</v>
      </c>
      <c r="U672" s="231">
        <f t="shared" ref="U672:U674" si="7296">SUM(T672)*K672</f>
        <v>6</v>
      </c>
      <c r="V672" s="230"/>
      <c r="W672" s="231">
        <f t="shared" ref="W672:W674" si="7297">SUM(V672)*J672*5</f>
        <v>0</v>
      </c>
      <c r="X672" s="232">
        <f t="shared" ref="X672:X675" si="7298">SUM(K672*AX672*2+K672*AZ672*2)</f>
        <v>0</v>
      </c>
      <c r="Y672" s="232">
        <v>2</v>
      </c>
      <c r="Z672" s="230"/>
      <c r="AA672" s="231"/>
      <c r="AB672" s="230"/>
      <c r="AC672" s="232">
        <f t="shared" ref="AC672:AC675" si="7299">SUM(AB672)*3*H672/5</f>
        <v>0</v>
      </c>
      <c r="AD672" s="230"/>
      <c r="AE672" s="233">
        <f t="shared" ref="AE672:AE676" si="7300">SUM(AD672*H672*(30+4))</f>
        <v>0</v>
      </c>
      <c r="AF672" s="230"/>
      <c r="AG672" s="234">
        <f t="shared" ref="AG672:AG677" si="7301">SUM(AF672*H672*3)</f>
        <v>0</v>
      </c>
      <c r="AH672" s="230"/>
      <c r="AI672" s="232">
        <f t="shared" ref="AI672:AI677" si="7302">SUM(AH672*H672/3)</f>
        <v>0</v>
      </c>
      <c r="AJ672" s="230"/>
      <c r="AK672" s="232">
        <f t="shared" ref="AK672:AK676" si="7303">SUM(AJ672*H672*2/3)</f>
        <v>0</v>
      </c>
      <c r="AL672" s="230"/>
      <c r="AM672" s="231">
        <f t="shared" ref="AM672:AM673" si="7304">SUM(AL672*H672)</f>
        <v>0</v>
      </c>
      <c r="AN672" s="230"/>
      <c r="AO672" s="231">
        <f t="shared" ref="AO672:AO677" si="7305">SUM(AN672*J672)</f>
        <v>0</v>
      </c>
      <c r="AP672" s="230"/>
      <c r="AQ672" s="232">
        <f t="shared" ref="AQ672:AQ677" si="7306">SUM(AP672*H672*2)</f>
        <v>0</v>
      </c>
      <c r="AR672" s="230">
        <v>1</v>
      </c>
      <c r="AS672" s="232">
        <f>AR672*K672*6</f>
        <v>6</v>
      </c>
      <c r="AT672" s="230"/>
      <c r="AU672" s="232">
        <f t="shared" ref="AU672:AU673" si="7307">AT672*H672/3</f>
        <v>0</v>
      </c>
      <c r="AV672" s="230"/>
      <c r="AW672" s="234">
        <f t="shared" ref="AW672:AW673" si="7308">SUM(AV672*H672/3)</f>
        <v>0</v>
      </c>
      <c r="AX672" s="230"/>
      <c r="AY672" s="232">
        <f t="shared" ref="AY672:AY673" si="7309">SUM(J672*AX672*8*2)</f>
        <v>0</v>
      </c>
      <c r="AZ672" s="248"/>
      <c r="BA672" s="234"/>
      <c r="BB672" s="248"/>
      <c r="BC672" s="234"/>
      <c r="BD672" s="248"/>
      <c r="BE672" s="234"/>
      <c r="BF672" s="234"/>
      <c r="BG672" s="234">
        <f t="shared" ref="BG672:BG687" si="7310">SUM(AO672+BE672+BC672+BA672+AY672+AW672+AS672+AQ672+AK672+AM672+AI672+AG672+AE672+AC672+AA672+Y672+X672+W672+U672+Q672+O672+S672+AU672)</f>
        <v>52</v>
      </c>
      <c r="BH672" s="234">
        <f t="shared" ref="BH672:BH687" si="7311">SUM(O672+Q672+U672+W672+X672+AS672+AW672+AY672+BA672+BC672+S672+AQ672)</f>
        <v>50</v>
      </c>
      <c r="BI672" s="80"/>
      <c r="BJ672" s="80"/>
      <c r="BK672" s="80"/>
      <c r="BL672" s="80"/>
      <c r="BM672" s="80"/>
      <c r="BN672" s="227" t="s">
        <v>110</v>
      </c>
      <c r="BO672" s="228" t="s">
        <v>116</v>
      </c>
      <c r="BP672" s="228" t="s">
        <v>112</v>
      </c>
      <c r="BQ672" s="228" t="s">
        <v>121</v>
      </c>
      <c r="BR672" s="228">
        <v>318</v>
      </c>
      <c r="BS672" s="228">
        <v>6</v>
      </c>
      <c r="BT672" s="228">
        <v>73</v>
      </c>
      <c r="BU672" s="228">
        <v>1</v>
      </c>
      <c r="BV672" s="228">
        <v>1</v>
      </c>
      <c r="BW672" s="228">
        <v>1</v>
      </c>
      <c r="BX672" s="256">
        <v>70</v>
      </c>
      <c r="BY672" s="229">
        <f t="shared" ref="BY672:BY680" si="7312">SUM(BZ672+CB672+CD672+CF672+CH672)</f>
        <v>70</v>
      </c>
      <c r="BZ672" s="230"/>
      <c r="CA672" s="231">
        <f t="shared" ref="CA672:CA674" si="7313">SUM(BZ672)*BU672</f>
        <v>0</v>
      </c>
      <c r="CB672" s="230"/>
      <c r="CC672" s="231">
        <f t="shared" ref="CC672:CC675" si="7314">BV672*CB672</f>
        <v>0</v>
      </c>
      <c r="CD672" s="230">
        <v>52</v>
      </c>
      <c r="CE672" s="231">
        <f t="shared" ref="CE672:CE674" si="7315">SUM(CD672)*BV672</f>
        <v>52</v>
      </c>
      <c r="CF672" s="230">
        <v>18</v>
      </c>
      <c r="CG672" s="231">
        <f t="shared" ref="CG672:CG674" si="7316">SUM(CF672)*BW672</f>
        <v>18</v>
      </c>
      <c r="CH672" s="230"/>
      <c r="CI672" s="231">
        <f t="shared" ref="CI672:CI678" si="7317">SUM(CH672)*BV672*5</f>
        <v>0</v>
      </c>
      <c r="CJ672" s="232">
        <f t="shared" ref="CJ672:CJ676" si="7318">SUM(BW672*DJ672*2+BW672*DL672*2)</f>
        <v>0</v>
      </c>
      <c r="CK672" s="232">
        <v>2</v>
      </c>
      <c r="CL672" s="230"/>
      <c r="CM672" s="231"/>
      <c r="CN672" s="230"/>
      <c r="CO672" s="232">
        <f t="shared" ref="CO672:CO674" si="7319">SUM(CN672)*3*BT672/5</f>
        <v>0</v>
      </c>
      <c r="CP672" s="230"/>
      <c r="CQ672" s="233">
        <f t="shared" ref="CQ672:CQ678" si="7320">SUM(CP672*BT672*(30+4))</f>
        <v>0</v>
      </c>
      <c r="CR672" s="230"/>
      <c r="CS672" s="234">
        <f t="shared" ref="CS672:CS678" si="7321">SUM(CR672*BT672*3)</f>
        <v>0</v>
      </c>
      <c r="CT672" s="230"/>
      <c r="CU672" s="232">
        <f t="shared" ref="CU672:CU678" si="7322">SUM(CT672*BT672/3)</f>
        <v>0</v>
      </c>
      <c r="CV672" s="230"/>
      <c r="CW672" s="232">
        <f t="shared" ref="CW672:CW674" si="7323">SUM(CV672*BT672*2/3)</f>
        <v>0</v>
      </c>
      <c r="CX672" s="230"/>
      <c r="CY672" s="231">
        <f t="shared" ref="CY672:CY674" si="7324">SUM(CX672*BT672)</f>
        <v>0</v>
      </c>
      <c r="CZ672" s="230"/>
      <c r="DA672" s="231">
        <f t="shared" ref="DA672:DA674" si="7325">SUM(CZ672*BV672)</f>
        <v>0</v>
      </c>
      <c r="DB672" s="230"/>
      <c r="DC672" s="232">
        <f t="shared" ref="DC672:DC678" si="7326">SUM(DB672*BT672*2)</f>
        <v>0</v>
      </c>
      <c r="DD672" s="230">
        <v>1</v>
      </c>
      <c r="DE672" s="232">
        <f>DD672*BW672*6</f>
        <v>6</v>
      </c>
      <c r="DF672" s="248"/>
      <c r="DG672" s="234"/>
      <c r="DH672" s="248"/>
      <c r="DI672" s="234"/>
      <c r="DJ672" s="248"/>
      <c r="DK672" s="234"/>
      <c r="DL672" s="248"/>
      <c r="DM672" s="234"/>
      <c r="DN672" s="248"/>
      <c r="DO672" s="234"/>
      <c r="DP672" s="248"/>
      <c r="DQ672" s="234"/>
      <c r="DR672" s="234"/>
      <c r="DS672" s="234">
        <f t="shared" ref="DS672:DS687" si="7327">SUM(DA672+DQ672+DO672+DM672+DK672+DI672+DE672+DC672+CW672+CY672+CU672+CS672+CQ672+CO672+CM672+CK672+CJ672+CI672+CG672+CC672+CA672+CE672+DG672)</f>
        <v>78</v>
      </c>
      <c r="DT672" s="234">
        <f t="shared" ref="DT672:DT687" si="7328">SUM(CA672+CC672+CG672+CI672+CJ672+DE672+DI672+DK672+DM672+DO672+CE672+DC672)</f>
        <v>76</v>
      </c>
      <c r="DU672" s="80"/>
      <c r="DV672" s="80"/>
      <c r="DW672" s="80"/>
      <c r="DX672" s="80"/>
      <c r="DY672" s="80"/>
      <c r="DZ672" s="234"/>
      <c r="EA672" s="236"/>
      <c r="EB672" s="236"/>
      <c r="EC672" s="80"/>
      <c r="ED672" s="80"/>
      <c r="EE672" s="80"/>
      <c r="EF672" s="80"/>
      <c r="EG672" s="80"/>
      <c r="EH672" s="80"/>
      <c r="EI672" s="80"/>
      <c r="EJ672" s="80">
        <f t="shared" ref="EJ672:EJ687" si="7329">SUM(L672+BX672)</f>
        <v>114</v>
      </c>
      <c r="EK672" s="80">
        <f t="shared" ref="EK672:EK687" si="7330">SUM(M672+BY672)</f>
        <v>114</v>
      </c>
      <c r="EL672" s="80">
        <f t="shared" ref="EL672:EL687" si="7331">SUM(N672+BZ672)</f>
        <v>0</v>
      </c>
      <c r="EM672" s="237">
        <f t="shared" ref="EM672:EM687" si="7332">SUM(O672+CA672)</f>
        <v>0</v>
      </c>
      <c r="EN672" s="80">
        <f t="shared" ref="EN672:EN687" si="7333">SUM(P672+CB672)</f>
        <v>0</v>
      </c>
      <c r="EO672" s="80">
        <f t="shared" ref="EO672:EO687" si="7334">SUM(Q672+CC672)</f>
        <v>0</v>
      </c>
      <c r="EP672" s="80">
        <f t="shared" ref="EP672:EP687" si="7335">SUM(R672+CD672)</f>
        <v>90</v>
      </c>
      <c r="EQ672" s="80">
        <f t="shared" ref="EQ672:EQ687" si="7336">SUM(S672+CE672)</f>
        <v>90</v>
      </c>
      <c r="ER672" s="80">
        <f t="shared" ref="ER672:ER687" si="7337">SUM(T672+CF672)</f>
        <v>24</v>
      </c>
      <c r="ES672" s="80">
        <f t="shared" ref="ES672:ES687" si="7338">SUM(U672+CG672)</f>
        <v>24</v>
      </c>
      <c r="ET672" s="80">
        <f t="shared" ref="ET672:ET687" si="7339">SUM(V672+CH672)</f>
        <v>0</v>
      </c>
      <c r="EU672" s="80">
        <f t="shared" ref="EU672:EU687" si="7340">SUM(W672+CI672)</f>
        <v>0</v>
      </c>
      <c r="EV672" s="80">
        <f t="shared" ref="EV672:EV687" si="7341">SUM(X672+CJ672)</f>
        <v>0</v>
      </c>
      <c r="EW672" s="237">
        <f t="shared" ref="EW672:EW687" si="7342">SUM(Y672+CK672)</f>
        <v>4</v>
      </c>
      <c r="EX672" s="80">
        <f t="shared" ref="EX672:EX687" si="7343">SUM(Z672+CL672)</f>
        <v>0</v>
      </c>
      <c r="EY672" s="80">
        <f t="shared" ref="EY672:EY687" si="7344">SUM(AA672+CM672)</f>
        <v>0</v>
      </c>
      <c r="EZ672" s="80">
        <f t="shared" ref="EZ672:EZ687" si="7345">SUM(AB672+CN672)</f>
        <v>0</v>
      </c>
      <c r="FA672" s="80">
        <f t="shared" ref="FA672:FA687" si="7346">SUM(AC672+CO672)</f>
        <v>0</v>
      </c>
      <c r="FB672" s="80">
        <f t="shared" ref="FB672:FB687" si="7347">SUM(AD672+CP672)</f>
        <v>0</v>
      </c>
      <c r="FC672" s="80">
        <f t="shared" ref="FC672:FC687" si="7348">SUM(AE672+CQ672)</f>
        <v>0</v>
      </c>
      <c r="FD672" s="80">
        <f t="shared" ref="FD672:FD687" si="7349">SUM(AF672+CR672)</f>
        <v>0</v>
      </c>
      <c r="FE672" s="80">
        <f t="shared" ref="FE672:FE687" si="7350">SUM(AG672+CS672)</f>
        <v>0</v>
      </c>
      <c r="FF672" s="80">
        <f t="shared" ref="FF672:FF687" si="7351">SUM(AH672+CT672)</f>
        <v>0</v>
      </c>
      <c r="FG672" s="237">
        <f t="shared" ref="FG672:FG687" si="7352">SUM(AI672+CU672)</f>
        <v>0</v>
      </c>
      <c r="FH672" s="80">
        <f t="shared" ref="FH672:FH687" si="7353">SUM(AJ672+CV672)</f>
        <v>0</v>
      </c>
      <c r="FI672" s="80">
        <f t="shared" ref="FI672:FI687" si="7354">SUM(AK672+CW672)</f>
        <v>0</v>
      </c>
      <c r="FJ672" s="80">
        <f t="shared" ref="FJ672:FJ687" si="7355">SUM(AL672+CX672)</f>
        <v>0</v>
      </c>
      <c r="FK672" s="80">
        <f t="shared" ref="FK672:FK687" si="7356">SUM(AM672+CY672)</f>
        <v>0</v>
      </c>
      <c r="FL672" s="80">
        <f t="shared" ref="FL672:FL687" si="7357">SUM(AN672+CZ672)</f>
        <v>0</v>
      </c>
      <c r="FM672" s="80">
        <f t="shared" ref="FM672:FM687" si="7358">SUM(AO672+DA672)</f>
        <v>0</v>
      </c>
      <c r="FN672" s="80">
        <f t="shared" ref="FN672:FN687" si="7359">SUM(AP672+DB672)</f>
        <v>0</v>
      </c>
      <c r="FO672" s="80">
        <f t="shared" ref="FO672:FO687" si="7360">SUM(AQ672+DC672)</f>
        <v>0</v>
      </c>
      <c r="FP672" s="80">
        <f t="shared" ref="FP672:FP687" si="7361">SUM(AR672+DD672)</f>
        <v>2</v>
      </c>
      <c r="FQ672" s="80">
        <f t="shared" ref="FQ672:FQ687" si="7362">SUM(AS672+DE672)</f>
        <v>12</v>
      </c>
      <c r="FR672" s="80"/>
      <c r="FS672" s="80">
        <f t="shared" ref="FS672:FS687" si="7363">SUM(AU672+DG672)</f>
        <v>0</v>
      </c>
      <c r="FT672" s="80">
        <f t="shared" ref="FT672:FT687" si="7364">SUM(AV672+DH672)</f>
        <v>0</v>
      </c>
      <c r="FU672" s="80">
        <f t="shared" ref="FU672:FU687" si="7365">SUM(AW672+DI672)</f>
        <v>0</v>
      </c>
      <c r="FV672" s="80">
        <f t="shared" ref="FV672:FV687" si="7366">SUM(AX672+DJ672)</f>
        <v>0</v>
      </c>
      <c r="FW672" s="80">
        <f t="shared" ref="FW672:FW687" si="7367">SUM(AY672+DK672)</f>
        <v>0</v>
      </c>
      <c r="FX672" s="80">
        <f t="shared" ref="FX672:FX687" si="7368">SUM(AZ672+DL672)</f>
        <v>0</v>
      </c>
      <c r="FY672" s="80">
        <f t="shared" ref="FY672:FY687" si="7369">SUM(BA672+DM672)</f>
        <v>0</v>
      </c>
      <c r="FZ672" s="80">
        <f t="shared" ref="FZ672:FZ687" si="7370">SUM(BB672+DN672)</f>
        <v>0</v>
      </c>
      <c r="GA672" s="80">
        <f t="shared" ref="GA672:GA687" si="7371">SUM(BC672+DO672)</f>
        <v>0</v>
      </c>
      <c r="GB672" s="80">
        <f t="shared" ref="GB672:GB687" si="7372">SUM(BD672+DP672)</f>
        <v>0</v>
      </c>
      <c r="GC672" s="80">
        <f t="shared" ref="GC672:GC687" si="7373">SUM(BE672+DQ672)</f>
        <v>0</v>
      </c>
      <c r="GD672" s="80">
        <f t="shared" ref="GD672:GD687" si="7374">SUM(BF672+DR672)</f>
        <v>0</v>
      </c>
      <c r="GE672" s="238">
        <f t="shared" ref="GE672:GE687" si="7375">SUM(BG672+DS672)</f>
        <v>130</v>
      </c>
      <c r="GF672" s="239">
        <f t="shared" ref="GF672:GF687" si="7376">SUM(BH672+DT672)</f>
        <v>126</v>
      </c>
      <c r="GG672" s="80"/>
      <c r="GH672" s="80"/>
      <c r="GI672" s="80"/>
      <c r="GJ672" s="80"/>
      <c r="GL672" s="240"/>
      <c r="GM672" s="240"/>
      <c r="GN672" s="241"/>
      <c r="GO672" s="242"/>
      <c r="GP672" s="247"/>
    </row>
    <row r="673" spans="1:200" s="2" customFormat="1" ht="24.95" hidden="1" customHeight="1">
      <c r="A673" s="31"/>
      <c r="B673" s="102" t="s">
        <v>110</v>
      </c>
      <c r="C673" s="45" t="s">
        <v>116</v>
      </c>
      <c r="D673" s="45" t="s">
        <v>112</v>
      </c>
      <c r="E673" s="45" t="s">
        <v>121</v>
      </c>
      <c r="F673" s="45">
        <v>314</v>
      </c>
      <c r="G673" s="45">
        <v>5</v>
      </c>
      <c r="H673" s="45">
        <v>141</v>
      </c>
      <c r="I673" s="45">
        <v>1</v>
      </c>
      <c r="J673" s="45">
        <v>1</v>
      </c>
      <c r="K673" s="45">
        <v>1</v>
      </c>
      <c r="L673" s="44">
        <v>44</v>
      </c>
      <c r="M673" s="99">
        <f t="shared" si="7292"/>
        <v>44</v>
      </c>
      <c r="N673" s="62"/>
      <c r="O673" s="58">
        <f t="shared" si="7293"/>
        <v>0</v>
      </c>
      <c r="P673" s="62"/>
      <c r="Q673" s="58">
        <f t="shared" si="7294"/>
        <v>0</v>
      </c>
      <c r="R673" s="62">
        <v>38</v>
      </c>
      <c r="S673" s="58">
        <f t="shared" si="7295"/>
        <v>38</v>
      </c>
      <c r="T673" s="62">
        <v>6</v>
      </c>
      <c r="U673" s="58">
        <f t="shared" si="7296"/>
        <v>6</v>
      </c>
      <c r="V673" s="62"/>
      <c r="W673" s="58">
        <f t="shared" si="7297"/>
        <v>0</v>
      </c>
      <c r="X673" s="51">
        <f t="shared" si="7298"/>
        <v>0</v>
      </c>
      <c r="Y673" s="51">
        <v>2</v>
      </c>
      <c r="Z673" s="62"/>
      <c r="AA673" s="58"/>
      <c r="AB673" s="62"/>
      <c r="AC673" s="51">
        <f t="shared" si="7299"/>
        <v>0</v>
      </c>
      <c r="AD673" s="62"/>
      <c r="AE673" s="100">
        <f t="shared" si="7300"/>
        <v>0</v>
      </c>
      <c r="AF673" s="62"/>
      <c r="AG673" s="52">
        <f t="shared" si="7301"/>
        <v>0</v>
      </c>
      <c r="AH673" s="62"/>
      <c r="AI673" s="51">
        <f t="shared" si="7302"/>
        <v>0</v>
      </c>
      <c r="AJ673" s="62"/>
      <c r="AK673" s="51">
        <f t="shared" si="7303"/>
        <v>0</v>
      </c>
      <c r="AL673" s="62"/>
      <c r="AM673" s="58">
        <f t="shared" si="7304"/>
        <v>0</v>
      </c>
      <c r="AN673" s="62"/>
      <c r="AO673" s="58">
        <f t="shared" si="7305"/>
        <v>0</v>
      </c>
      <c r="AP673" s="62"/>
      <c r="AQ673" s="51">
        <f t="shared" si="7306"/>
        <v>0</v>
      </c>
      <c r="AR673" s="62">
        <v>1</v>
      </c>
      <c r="AS673" s="51">
        <f>AR673*K673*6</f>
        <v>6</v>
      </c>
      <c r="AT673" s="62"/>
      <c r="AU673" s="51">
        <f t="shared" si="7307"/>
        <v>0</v>
      </c>
      <c r="AV673" s="62"/>
      <c r="AW673" s="52">
        <f t="shared" si="7308"/>
        <v>0</v>
      </c>
      <c r="AX673" s="62"/>
      <c r="AY673" s="51">
        <f t="shared" si="7309"/>
        <v>0</v>
      </c>
      <c r="AZ673" s="63"/>
      <c r="BA673" s="52"/>
      <c r="BB673" s="63"/>
      <c r="BC673" s="52"/>
      <c r="BD673" s="63"/>
      <c r="BE673" s="52"/>
      <c r="BF673" s="52"/>
      <c r="BG673" s="52">
        <f t="shared" si="7310"/>
        <v>52</v>
      </c>
      <c r="BH673" s="52">
        <f t="shared" si="7311"/>
        <v>50</v>
      </c>
      <c r="BI673" s="31"/>
      <c r="BJ673" s="31"/>
      <c r="BK673" s="31"/>
      <c r="BL673" s="31"/>
      <c r="BM673" s="31"/>
      <c r="BN673" s="44" t="s">
        <v>110</v>
      </c>
      <c r="BO673" s="45" t="s">
        <v>116</v>
      </c>
      <c r="BP673" s="45" t="s">
        <v>112</v>
      </c>
      <c r="BQ673" s="45" t="s">
        <v>121</v>
      </c>
      <c r="BR673" s="45">
        <v>314</v>
      </c>
      <c r="BS673" s="45">
        <v>6</v>
      </c>
      <c r="BT673" s="45">
        <v>73</v>
      </c>
      <c r="BU673" s="45">
        <v>1</v>
      </c>
      <c r="BV673" s="45">
        <v>1</v>
      </c>
      <c r="BW673" s="45">
        <v>1</v>
      </c>
      <c r="BX673" s="104">
        <v>70</v>
      </c>
      <c r="BY673" s="99">
        <f t="shared" si="7312"/>
        <v>70</v>
      </c>
      <c r="BZ673" s="62"/>
      <c r="CA673" s="58">
        <f t="shared" si="7313"/>
        <v>0</v>
      </c>
      <c r="CB673" s="62"/>
      <c r="CC673" s="58">
        <f t="shared" si="7314"/>
        <v>0</v>
      </c>
      <c r="CD673" s="62">
        <v>52</v>
      </c>
      <c r="CE673" s="58">
        <f t="shared" si="7315"/>
        <v>52</v>
      </c>
      <c r="CF673" s="62">
        <v>18</v>
      </c>
      <c r="CG673" s="58">
        <f t="shared" si="7316"/>
        <v>18</v>
      </c>
      <c r="CH673" s="62"/>
      <c r="CI673" s="58">
        <f t="shared" si="7317"/>
        <v>0</v>
      </c>
      <c r="CJ673" s="51">
        <f t="shared" si="7318"/>
        <v>0</v>
      </c>
      <c r="CK673" s="51">
        <v>2</v>
      </c>
      <c r="CL673" s="62"/>
      <c r="CM673" s="58"/>
      <c r="CN673" s="62"/>
      <c r="CO673" s="51">
        <f t="shared" si="7319"/>
        <v>0</v>
      </c>
      <c r="CP673" s="62"/>
      <c r="CQ673" s="100">
        <f t="shared" si="7320"/>
        <v>0</v>
      </c>
      <c r="CR673" s="62"/>
      <c r="CS673" s="52">
        <f t="shared" si="7321"/>
        <v>0</v>
      </c>
      <c r="CT673" s="62"/>
      <c r="CU673" s="51">
        <f t="shared" si="7322"/>
        <v>0</v>
      </c>
      <c r="CV673" s="62"/>
      <c r="CW673" s="51">
        <f t="shared" si="7323"/>
        <v>0</v>
      </c>
      <c r="CX673" s="62"/>
      <c r="CY673" s="58">
        <f t="shared" si="7324"/>
        <v>0</v>
      </c>
      <c r="CZ673" s="62"/>
      <c r="DA673" s="58">
        <f t="shared" si="7325"/>
        <v>0</v>
      </c>
      <c r="DB673" s="62"/>
      <c r="DC673" s="51">
        <f t="shared" si="7326"/>
        <v>0</v>
      </c>
      <c r="DD673" s="62">
        <v>1</v>
      </c>
      <c r="DE673" s="51">
        <f>DD673*BW673*6</f>
        <v>6</v>
      </c>
      <c r="DF673" s="63"/>
      <c r="DG673" s="52"/>
      <c r="DH673" s="63"/>
      <c r="DI673" s="52"/>
      <c r="DJ673" s="63"/>
      <c r="DK673" s="52"/>
      <c r="DL673" s="63"/>
      <c r="DM673" s="52"/>
      <c r="DN673" s="63"/>
      <c r="DO673" s="52"/>
      <c r="DP673" s="63"/>
      <c r="DQ673" s="52"/>
      <c r="DR673" s="52"/>
      <c r="DS673" s="52">
        <f t="shared" si="7327"/>
        <v>78</v>
      </c>
      <c r="DT673" s="52">
        <f t="shared" si="7328"/>
        <v>76</v>
      </c>
      <c r="DU673" s="31"/>
      <c r="DV673" s="31"/>
      <c r="DW673" s="31"/>
      <c r="DX673" s="31"/>
      <c r="DY673" s="31"/>
      <c r="DZ673" s="52"/>
      <c r="EA673" s="101"/>
      <c r="EB673" s="101"/>
      <c r="EC673" s="31"/>
      <c r="ED673" s="31"/>
      <c r="EE673" s="31"/>
      <c r="EF673" s="31"/>
      <c r="EG673" s="31"/>
      <c r="EH673" s="31"/>
      <c r="EI673" s="31"/>
      <c r="EJ673" s="31">
        <f t="shared" si="7329"/>
        <v>114</v>
      </c>
      <c r="EK673" s="31">
        <f t="shared" si="7330"/>
        <v>114</v>
      </c>
      <c r="EL673" s="31">
        <f t="shared" si="7331"/>
        <v>0</v>
      </c>
      <c r="EM673" s="30">
        <f t="shared" si="7332"/>
        <v>0</v>
      </c>
      <c r="EN673" s="31">
        <f t="shared" si="7333"/>
        <v>0</v>
      </c>
      <c r="EO673" s="31">
        <f t="shared" si="7334"/>
        <v>0</v>
      </c>
      <c r="EP673" s="31">
        <f t="shared" si="7335"/>
        <v>90</v>
      </c>
      <c r="EQ673" s="31">
        <f t="shared" si="7336"/>
        <v>90</v>
      </c>
      <c r="ER673" s="31">
        <f t="shared" si="7337"/>
        <v>24</v>
      </c>
      <c r="ES673" s="31">
        <f t="shared" si="7338"/>
        <v>24</v>
      </c>
      <c r="ET673" s="31">
        <f t="shared" si="7339"/>
        <v>0</v>
      </c>
      <c r="EU673" s="31">
        <f t="shared" si="7340"/>
        <v>0</v>
      </c>
      <c r="EV673" s="31">
        <f t="shared" si="7341"/>
        <v>0</v>
      </c>
      <c r="EW673" s="30">
        <f t="shared" si="7342"/>
        <v>4</v>
      </c>
      <c r="EX673" s="31">
        <f t="shared" si="7343"/>
        <v>0</v>
      </c>
      <c r="EY673" s="31">
        <f t="shared" si="7344"/>
        <v>0</v>
      </c>
      <c r="EZ673" s="31">
        <f t="shared" si="7345"/>
        <v>0</v>
      </c>
      <c r="FA673" s="31">
        <f t="shared" si="7346"/>
        <v>0</v>
      </c>
      <c r="FB673" s="31">
        <f t="shared" si="7347"/>
        <v>0</v>
      </c>
      <c r="FC673" s="31">
        <f t="shared" si="7348"/>
        <v>0</v>
      </c>
      <c r="FD673" s="31">
        <f t="shared" si="7349"/>
        <v>0</v>
      </c>
      <c r="FE673" s="31">
        <f t="shared" si="7350"/>
        <v>0</v>
      </c>
      <c r="FF673" s="31">
        <f t="shared" si="7351"/>
        <v>0</v>
      </c>
      <c r="FG673" s="30">
        <f t="shared" si="7352"/>
        <v>0</v>
      </c>
      <c r="FH673" s="31">
        <f t="shared" si="7353"/>
        <v>0</v>
      </c>
      <c r="FI673" s="31">
        <f t="shared" si="7354"/>
        <v>0</v>
      </c>
      <c r="FJ673" s="31">
        <f t="shared" si="7355"/>
        <v>0</v>
      </c>
      <c r="FK673" s="31">
        <f t="shared" si="7356"/>
        <v>0</v>
      </c>
      <c r="FL673" s="31">
        <f t="shared" si="7357"/>
        <v>0</v>
      </c>
      <c r="FM673" s="31">
        <f t="shared" si="7358"/>
        <v>0</v>
      </c>
      <c r="FN673" s="31">
        <f t="shared" si="7359"/>
        <v>0</v>
      </c>
      <c r="FO673" s="31">
        <f t="shared" si="7360"/>
        <v>0</v>
      </c>
      <c r="FP673" s="31">
        <f t="shared" si="7361"/>
        <v>2</v>
      </c>
      <c r="FQ673" s="31">
        <f t="shared" si="7362"/>
        <v>12</v>
      </c>
      <c r="FR673" s="31"/>
      <c r="FS673" s="31">
        <f t="shared" si="7363"/>
        <v>0</v>
      </c>
      <c r="FT673" s="31">
        <f t="shared" si="7364"/>
        <v>0</v>
      </c>
      <c r="FU673" s="31">
        <f t="shared" si="7365"/>
        <v>0</v>
      </c>
      <c r="FV673" s="31">
        <f t="shared" si="7366"/>
        <v>0</v>
      </c>
      <c r="FW673" s="31">
        <f t="shared" si="7367"/>
        <v>0</v>
      </c>
      <c r="FX673" s="31">
        <f t="shared" si="7368"/>
        <v>0</v>
      </c>
      <c r="FY673" s="31">
        <f t="shared" si="7369"/>
        <v>0</v>
      </c>
      <c r="FZ673" s="31">
        <f t="shared" si="7370"/>
        <v>0</v>
      </c>
      <c r="GA673" s="31">
        <f t="shared" si="7371"/>
        <v>0</v>
      </c>
      <c r="GB673" s="31">
        <f t="shared" si="7372"/>
        <v>0</v>
      </c>
      <c r="GC673" s="31">
        <f t="shared" si="7373"/>
        <v>0</v>
      </c>
      <c r="GD673" s="31">
        <f t="shared" si="7374"/>
        <v>0</v>
      </c>
      <c r="GE673" s="97">
        <f t="shared" si="7375"/>
        <v>130</v>
      </c>
      <c r="GF673" s="98">
        <f t="shared" si="7376"/>
        <v>126</v>
      </c>
      <c r="GG673" s="31"/>
      <c r="GH673" s="31"/>
      <c r="GI673" s="31"/>
      <c r="GJ673" s="31"/>
      <c r="GL673" s="7"/>
      <c r="GM673" s="7"/>
      <c r="GN673" s="11"/>
      <c r="GO673" s="33"/>
      <c r="GP673" s="40"/>
    </row>
    <row r="674" spans="1:200" s="2" customFormat="1" ht="24.95" hidden="1" customHeight="1">
      <c r="A674" s="31"/>
      <c r="B674" s="44" t="s">
        <v>110</v>
      </c>
      <c r="C674" s="45" t="s">
        <v>116</v>
      </c>
      <c r="D674" s="45" t="s">
        <v>112</v>
      </c>
      <c r="E674" s="45" t="s">
        <v>121</v>
      </c>
      <c r="F674" s="45">
        <v>218</v>
      </c>
      <c r="G674" s="45">
        <v>3</v>
      </c>
      <c r="H674" s="45">
        <v>204</v>
      </c>
      <c r="I674" s="45">
        <v>1</v>
      </c>
      <c r="J674" s="45">
        <v>1</v>
      </c>
      <c r="K674" s="45">
        <v>1</v>
      </c>
      <c r="L674" s="44">
        <v>44</v>
      </c>
      <c r="M674" s="99">
        <f>SUM(N674+P674+R674+T674+V674)</f>
        <v>44</v>
      </c>
      <c r="N674" s="62"/>
      <c r="O674" s="58">
        <f t="shared" ref="O674:O675" si="7377">SUM(N674)*I674</f>
        <v>0</v>
      </c>
      <c r="P674" s="62"/>
      <c r="Q674" s="58">
        <f>J674*P674</f>
        <v>0</v>
      </c>
      <c r="R674" s="62">
        <v>38</v>
      </c>
      <c r="S674" s="58">
        <f t="shared" ref="S674:S675" si="7378">SUM(R674)*J674</f>
        <v>38</v>
      </c>
      <c r="T674" s="62">
        <v>6</v>
      </c>
      <c r="U674" s="58">
        <f t="shared" si="7296"/>
        <v>6</v>
      </c>
      <c r="V674" s="62"/>
      <c r="W674" s="58">
        <f t="shared" si="7297"/>
        <v>0</v>
      </c>
      <c r="X674" s="51">
        <f t="shared" si="7298"/>
        <v>0</v>
      </c>
      <c r="Y674" s="51">
        <v>2</v>
      </c>
      <c r="Z674" s="62"/>
      <c r="AA674" s="58"/>
      <c r="AB674" s="62"/>
      <c r="AC674" s="51">
        <f t="shared" si="7299"/>
        <v>0</v>
      </c>
      <c r="AD674" s="62"/>
      <c r="AE674" s="100">
        <f t="shared" si="7300"/>
        <v>0</v>
      </c>
      <c r="AF674" s="62"/>
      <c r="AG674" s="52">
        <f t="shared" si="7301"/>
        <v>0</v>
      </c>
      <c r="AH674" s="62"/>
      <c r="AI674" s="51">
        <f t="shared" si="7302"/>
        <v>0</v>
      </c>
      <c r="AJ674" s="62"/>
      <c r="AK674" s="51">
        <f t="shared" si="7303"/>
        <v>0</v>
      </c>
      <c r="AL674" s="62"/>
      <c r="AM674" s="58">
        <f t="shared" ref="AM674" si="7379">SUM(AL674*H674)</f>
        <v>0</v>
      </c>
      <c r="AN674" s="62"/>
      <c r="AO674" s="58">
        <f t="shared" si="7305"/>
        <v>0</v>
      </c>
      <c r="AP674" s="62"/>
      <c r="AQ674" s="51">
        <f t="shared" si="7306"/>
        <v>0</v>
      </c>
      <c r="AR674" s="62">
        <v>1</v>
      </c>
      <c r="AS674" s="51">
        <f>AR674*K674*6</f>
        <v>6</v>
      </c>
      <c r="AT674" s="63"/>
      <c r="AU674" s="52"/>
      <c r="AV674" s="63"/>
      <c r="AW674" s="52"/>
      <c r="AX674" s="63"/>
      <c r="AY674" s="52"/>
      <c r="AZ674" s="63"/>
      <c r="BA674" s="52"/>
      <c r="BB674" s="63"/>
      <c r="BC674" s="52"/>
      <c r="BD674" s="63"/>
      <c r="BE674" s="52"/>
      <c r="BF674" s="52"/>
      <c r="BG674" s="52">
        <f t="shared" si="7310"/>
        <v>52</v>
      </c>
      <c r="BH674" s="52">
        <f t="shared" si="7311"/>
        <v>50</v>
      </c>
      <c r="BI674" s="44"/>
      <c r="BJ674" s="31"/>
      <c r="BK674" s="31"/>
      <c r="BL674" s="31"/>
      <c r="BM674" s="31"/>
      <c r="BN674" s="44" t="s">
        <v>110</v>
      </c>
      <c r="BO674" s="45" t="s">
        <v>116</v>
      </c>
      <c r="BP674" s="45" t="s">
        <v>112</v>
      </c>
      <c r="BQ674" s="45" t="s">
        <v>121</v>
      </c>
      <c r="BR674" s="45">
        <v>218</v>
      </c>
      <c r="BS674" s="45">
        <v>4</v>
      </c>
      <c r="BT674" s="45">
        <v>55</v>
      </c>
      <c r="BU674" s="45">
        <v>1</v>
      </c>
      <c r="BV674" s="45">
        <v>1</v>
      </c>
      <c r="BW674" s="45">
        <v>1</v>
      </c>
      <c r="BX674" s="44">
        <v>70</v>
      </c>
      <c r="BY674" s="99">
        <f t="shared" si="7312"/>
        <v>70</v>
      </c>
      <c r="BZ674" s="62"/>
      <c r="CA674" s="58">
        <f t="shared" si="7313"/>
        <v>0</v>
      </c>
      <c r="CB674" s="62"/>
      <c r="CC674" s="58">
        <f t="shared" si="7314"/>
        <v>0</v>
      </c>
      <c r="CD674" s="62">
        <v>52</v>
      </c>
      <c r="CE674" s="58">
        <f t="shared" si="7315"/>
        <v>52</v>
      </c>
      <c r="CF674" s="62">
        <v>18</v>
      </c>
      <c r="CG674" s="58">
        <f t="shared" si="7316"/>
        <v>18</v>
      </c>
      <c r="CH674" s="62"/>
      <c r="CI674" s="58">
        <f t="shared" si="7317"/>
        <v>0</v>
      </c>
      <c r="CJ674" s="51">
        <f t="shared" si="7318"/>
        <v>0</v>
      </c>
      <c r="CK674" s="51">
        <v>2</v>
      </c>
      <c r="CL674" s="62"/>
      <c r="CM674" s="58"/>
      <c r="CN674" s="62"/>
      <c r="CO674" s="51">
        <f t="shared" si="7319"/>
        <v>0</v>
      </c>
      <c r="CP674" s="62"/>
      <c r="CQ674" s="100">
        <f t="shared" si="7320"/>
        <v>0</v>
      </c>
      <c r="CR674" s="62"/>
      <c r="CS674" s="52">
        <f t="shared" si="7321"/>
        <v>0</v>
      </c>
      <c r="CT674" s="62"/>
      <c r="CU674" s="51">
        <f t="shared" si="7322"/>
        <v>0</v>
      </c>
      <c r="CV674" s="62"/>
      <c r="CW674" s="51">
        <f t="shared" si="7323"/>
        <v>0</v>
      </c>
      <c r="CX674" s="62"/>
      <c r="CY674" s="58">
        <f t="shared" si="7324"/>
        <v>0</v>
      </c>
      <c r="CZ674" s="62"/>
      <c r="DA674" s="58">
        <f t="shared" si="7325"/>
        <v>0</v>
      </c>
      <c r="DB674" s="62"/>
      <c r="DC674" s="51">
        <f t="shared" si="7326"/>
        <v>0</v>
      </c>
      <c r="DD674" s="62">
        <v>1</v>
      </c>
      <c r="DE674" s="51">
        <f>DD674*BW674*6</f>
        <v>6</v>
      </c>
      <c r="DF674" s="63"/>
      <c r="DG674" s="52"/>
      <c r="DH674" s="63"/>
      <c r="DI674" s="52"/>
      <c r="DJ674" s="63"/>
      <c r="DK674" s="52"/>
      <c r="DL674" s="63"/>
      <c r="DM674" s="52"/>
      <c r="DN674" s="63"/>
      <c r="DO674" s="52"/>
      <c r="DP674" s="63"/>
      <c r="DQ674" s="52"/>
      <c r="DR674" s="52"/>
      <c r="DS674" s="52">
        <f t="shared" si="7327"/>
        <v>78</v>
      </c>
      <c r="DT674" s="52">
        <f t="shared" si="7328"/>
        <v>76</v>
      </c>
      <c r="DU674" s="31"/>
      <c r="DV674" s="31"/>
      <c r="DW674" s="31"/>
      <c r="DX674" s="31"/>
      <c r="DY674" s="31"/>
      <c r="DZ674" s="52"/>
      <c r="EA674" s="101"/>
      <c r="EB674" s="101"/>
      <c r="EC674" s="31"/>
      <c r="ED674" s="31"/>
      <c r="EE674" s="31"/>
      <c r="EF674" s="31"/>
      <c r="EG674" s="31"/>
      <c r="EH674" s="31"/>
      <c r="EI674" s="31"/>
      <c r="EJ674" s="31">
        <f t="shared" si="7329"/>
        <v>114</v>
      </c>
      <c r="EK674" s="31">
        <f t="shared" si="7330"/>
        <v>114</v>
      </c>
      <c r="EL674" s="31">
        <f t="shared" si="7331"/>
        <v>0</v>
      </c>
      <c r="EM674" s="30">
        <f t="shared" si="7332"/>
        <v>0</v>
      </c>
      <c r="EN674" s="31">
        <f t="shared" si="7333"/>
        <v>0</v>
      </c>
      <c r="EO674" s="31">
        <f t="shared" si="7334"/>
        <v>0</v>
      </c>
      <c r="EP674" s="31">
        <f t="shared" si="7335"/>
        <v>90</v>
      </c>
      <c r="EQ674" s="31">
        <f t="shared" si="7336"/>
        <v>90</v>
      </c>
      <c r="ER674" s="31">
        <f t="shared" si="7337"/>
        <v>24</v>
      </c>
      <c r="ES674" s="31">
        <f t="shared" si="7338"/>
        <v>24</v>
      </c>
      <c r="ET674" s="31">
        <f t="shared" si="7339"/>
        <v>0</v>
      </c>
      <c r="EU674" s="31">
        <f t="shared" si="7340"/>
        <v>0</v>
      </c>
      <c r="EV674" s="31">
        <f t="shared" si="7341"/>
        <v>0</v>
      </c>
      <c r="EW674" s="30">
        <f t="shared" si="7342"/>
        <v>4</v>
      </c>
      <c r="EX674" s="31">
        <f t="shared" si="7343"/>
        <v>0</v>
      </c>
      <c r="EY674" s="31">
        <f t="shared" si="7344"/>
        <v>0</v>
      </c>
      <c r="EZ674" s="31">
        <f t="shared" si="7345"/>
        <v>0</v>
      </c>
      <c r="FA674" s="31">
        <f t="shared" si="7346"/>
        <v>0</v>
      </c>
      <c r="FB674" s="31">
        <f t="shared" si="7347"/>
        <v>0</v>
      </c>
      <c r="FC674" s="31">
        <f t="shared" si="7348"/>
        <v>0</v>
      </c>
      <c r="FD674" s="31">
        <f t="shared" si="7349"/>
        <v>0</v>
      </c>
      <c r="FE674" s="31">
        <f t="shared" si="7350"/>
        <v>0</v>
      </c>
      <c r="FF674" s="31">
        <f t="shared" si="7351"/>
        <v>0</v>
      </c>
      <c r="FG674" s="30">
        <f t="shared" si="7352"/>
        <v>0</v>
      </c>
      <c r="FH674" s="31">
        <f t="shared" si="7353"/>
        <v>0</v>
      </c>
      <c r="FI674" s="31">
        <f t="shared" si="7354"/>
        <v>0</v>
      </c>
      <c r="FJ674" s="31">
        <f t="shared" si="7355"/>
        <v>0</v>
      </c>
      <c r="FK674" s="31">
        <f t="shared" si="7356"/>
        <v>0</v>
      </c>
      <c r="FL674" s="31">
        <f t="shared" si="7357"/>
        <v>0</v>
      </c>
      <c r="FM674" s="31">
        <f t="shared" si="7358"/>
        <v>0</v>
      </c>
      <c r="FN674" s="31">
        <f t="shared" si="7359"/>
        <v>0</v>
      </c>
      <c r="FO674" s="31">
        <f t="shared" si="7360"/>
        <v>0</v>
      </c>
      <c r="FP674" s="31">
        <f t="shared" si="7361"/>
        <v>2</v>
      </c>
      <c r="FQ674" s="31">
        <f t="shared" si="7362"/>
        <v>12</v>
      </c>
      <c r="FR674" s="31"/>
      <c r="FS674" s="31">
        <f t="shared" si="7363"/>
        <v>0</v>
      </c>
      <c r="FT674" s="31">
        <f t="shared" si="7364"/>
        <v>0</v>
      </c>
      <c r="FU674" s="31">
        <f t="shared" si="7365"/>
        <v>0</v>
      </c>
      <c r="FV674" s="31">
        <f t="shared" si="7366"/>
        <v>0</v>
      </c>
      <c r="FW674" s="31">
        <f t="shared" si="7367"/>
        <v>0</v>
      </c>
      <c r="FX674" s="31">
        <f t="shared" si="7368"/>
        <v>0</v>
      </c>
      <c r="FY674" s="31">
        <f t="shared" si="7369"/>
        <v>0</v>
      </c>
      <c r="FZ674" s="31">
        <f t="shared" si="7370"/>
        <v>0</v>
      </c>
      <c r="GA674" s="31">
        <f t="shared" si="7371"/>
        <v>0</v>
      </c>
      <c r="GB674" s="31">
        <f t="shared" si="7372"/>
        <v>0</v>
      </c>
      <c r="GC674" s="31">
        <f t="shared" si="7373"/>
        <v>0</v>
      </c>
      <c r="GD674" s="31">
        <f t="shared" si="7374"/>
        <v>0</v>
      </c>
      <c r="GE674" s="97">
        <f t="shared" si="7375"/>
        <v>130</v>
      </c>
      <c r="GF674" s="98">
        <f t="shared" si="7376"/>
        <v>126</v>
      </c>
      <c r="GG674" s="31"/>
      <c r="GH674" s="31"/>
      <c r="GI674" s="31"/>
      <c r="GJ674" s="31"/>
      <c r="GL674" s="7"/>
      <c r="GM674" s="7"/>
      <c r="GN674" s="11"/>
      <c r="GO674" s="33"/>
      <c r="GP674" s="40"/>
    </row>
    <row r="675" spans="1:200" s="2" customFormat="1" ht="24.95" hidden="1" customHeight="1">
      <c r="A675" s="31"/>
      <c r="B675" s="44" t="s">
        <v>110</v>
      </c>
      <c r="C675" s="45" t="s">
        <v>116</v>
      </c>
      <c r="D675" s="45" t="s">
        <v>112</v>
      </c>
      <c r="E675" s="45" t="s">
        <v>121</v>
      </c>
      <c r="F675" s="45">
        <v>112</v>
      </c>
      <c r="G675" s="45">
        <v>1</v>
      </c>
      <c r="H675" s="45">
        <v>116</v>
      </c>
      <c r="I675" s="45">
        <v>1</v>
      </c>
      <c r="J675" s="45">
        <v>1</v>
      </c>
      <c r="K675" s="45">
        <v>1</v>
      </c>
      <c r="L675" s="44">
        <v>18</v>
      </c>
      <c r="M675" s="99">
        <f t="shared" ref="M675:M676" si="7380">SUM(N675+P675+R675+T675+V675)</f>
        <v>18</v>
      </c>
      <c r="N675" s="62"/>
      <c r="O675" s="58">
        <f t="shared" si="7377"/>
        <v>0</v>
      </c>
      <c r="P675" s="62"/>
      <c r="Q675" s="58">
        <f t="shared" ref="Q675:Q677" si="7381">J675*P675</f>
        <v>0</v>
      </c>
      <c r="R675" s="62"/>
      <c r="S675" s="58">
        <f t="shared" si="7378"/>
        <v>0</v>
      </c>
      <c r="T675" s="62">
        <v>18</v>
      </c>
      <c r="U675" s="58">
        <f t="shared" ref="U675:U677" si="7382">SUM(T675)*K675</f>
        <v>18</v>
      </c>
      <c r="V675" s="62"/>
      <c r="W675" s="58">
        <f t="shared" ref="W675:W676" si="7383">SUM(V675)*J675*5</f>
        <v>0</v>
      </c>
      <c r="X675" s="51">
        <f t="shared" si="7298"/>
        <v>0</v>
      </c>
      <c r="Y675" s="51">
        <v>2</v>
      </c>
      <c r="Z675" s="62"/>
      <c r="AA675" s="58"/>
      <c r="AB675" s="62"/>
      <c r="AC675" s="51">
        <f t="shared" si="7299"/>
        <v>0</v>
      </c>
      <c r="AD675" s="62"/>
      <c r="AE675" s="100">
        <f t="shared" si="7300"/>
        <v>0</v>
      </c>
      <c r="AF675" s="62"/>
      <c r="AG675" s="52">
        <f t="shared" si="7301"/>
        <v>0</v>
      </c>
      <c r="AH675" s="62"/>
      <c r="AI675" s="51">
        <f t="shared" si="7302"/>
        <v>0</v>
      </c>
      <c r="AJ675" s="62"/>
      <c r="AK675" s="51">
        <f t="shared" si="7303"/>
        <v>0</v>
      </c>
      <c r="AL675" s="62"/>
      <c r="AM675" s="58">
        <f t="shared" ref="AM675" si="7384">SUM(AL675*H675)</f>
        <v>0</v>
      </c>
      <c r="AN675" s="62"/>
      <c r="AO675" s="58">
        <f t="shared" si="7305"/>
        <v>0</v>
      </c>
      <c r="AP675" s="62"/>
      <c r="AQ675" s="51">
        <f t="shared" si="7306"/>
        <v>0</v>
      </c>
      <c r="AR675" s="62">
        <v>1</v>
      </c>
      <c r="AS675" s="51">
        <f t="shared" ref="AS675" si="7385">AR675*K675*6</f>
        <v>6</v>
      </c>
      <c r="AT675" s="62"/>
      <c r="AU675" s="51">
        <f t="shared" ref="AU675:AU677" si="7386">AT675*H675/3</f>
        <v>0</v>
      </c>
      <c r="AV675" s="62"/>
      <c r="AW675" s="52">
        <f t="shared" ref="AW675:AW677" si="7387">SUM(AV675*H675/3)</f>
        <v>0</v>
      </c>
      <c r="AX675" s="63"/>
      <c r="AY675" s="52"/>
      <c r="AZ675" s="63"/>
      <c r="BA675" s="52"/>
      <c r="BB675" s="63"/>
      <c r="BC675" s="52"/>
      <c r="BD675" s="63"/>
      <c r="BE675" s="52"/>
      <c r="BF675" s="52"/>
      <c r="BG675" s="52">
        <f t="shared" si="7310"/>
        <v>26</v>
      </c>
      <c r="BH675" s="52">
        <f t="shared" si="7311"/>
        <v>24</v>
      </c>
      <c r="BI675" s="44"/>
      <c r="BJ675" s="44"/>
      <c r="BK675" s="44"/>
      <c r="BL675" s="44"/>
      <c r="BM675" s="31"/>
      <c r="BN675" s="44" t="s">
        <v>110</v>
      </c>
      <c r="BO675" s="45" t="s">
        <v>116</v>
      </c>
      <c r="BP675" s="45" t="s">
        <v>112</v>
      </c>
      <c r="BQ675" s="45" t="s">
        <v>121</v>
      </c>
      <c r="BR675" s="45">
        <v>112</v>
      </c>
      <c r="BS675" s="45">
        <v>2</v>
      </c>
      <c r="BT675" s="45">
        <v>80</v>
      </c>
      <c r="BU675" s="45">
        <v>1</v>
      </c>
      <c r="BV675" s="45">
        <v>1</v>
      </c>
      <c r="BW675" s="45">
        <v>1</v>
      </c>
      <c r="BX675" s="44">
        <v>68</v>
      </c>
      <c r="BY675" s="99">
        <f t="shared" si="7312"/>
        <v>68</v>
      </c>
      <c r="BZ675" s="62"/>
      <c r="CA675" s="58">
        <f t="shared" ref="CA675:CA681" si="7388">SUM(BZ675)*BU675</f>
        <v>0</v>
      </c>
      <c r="CB675" s="62"/>
      <c r="CC675" s="58">
        <f t="shared" si="7314"/>
        <v>0</v>
      </c>
      <c r="CD675" s="62"/>
      <c r="CE675" s="58">
        <f t="shared" ref="CE675:CE676" si="7389">SUM(CD675)*BV675</f>
        <v>0</v>
      </c>
      <c r="CF675" s="62">
        <v>68</v>
      </c>
      <c r="CG675" s="58">
        <f t="shared" ref="CG675:CG676" si="7390">SUM(CF675)*BW675</f>
        <v>68</v>
      </c>
      <c r="CH675" s="62"/>
      <c r="CI675" s="58">
        <f t="shared" si="7317"/>
        <v>0</v>
      </c>
      <c r="CJ675" s="51">
        <v>2</v>
      </c>
      <c r="CK675" s="51">
        <v>2</v>
      </c>
      <c r="CL675" s="62"/>
      <c r="CM675" s="58"/>
      <c r="CN675" s="62"/>
      <c r="CO675" s="51">
        <f t="shared" ref="CO675:CO676" si="7391">SUM(CN675)*3*BT675/5</f>
        <v>0</v>
      </c>
      <c r="CP675" s="62"/>
      <c r="CQ675" s="100">
        <f t="shared" si="7320"/>
        <v>0</v>
      </c>
      <c r="CR675" s="62"/>
      <c r="CS675" s="52">
        <f t="shared" si="7321"/>
        <v>0</v>
      </c>
      <c r="CT675" s="62"/>
      <c r="CU675" s="51">
        <f t="shared" si="7322"/>
        <v>0</v>
      </c>
      <c r="CV675" s="62"/>
      <c r="CW675" s="51">
        <f>SUM(CV675*BT675*2/3)</f>
        <v>0</v>
      </c>
      <c r="CX675" s="62"/>
      <c r="CY675" s="58">
        <f>SUM(CX675*BT675)</f>
        <v>0</v>
      </c>
      <c r="CZ675" s="62"/>
      <c r="DA675" s="58">
        <f>SUM(CZ675*BV675)</f>
        <v>0</v>
      </c>
      <c r="DB675" s="62"/>
      <c r="DC675" s="51">
        <f t="shared" si="7326"/>
        <v>0</v>
      </c>
      <c r="DD675" s="62"/>
      <c r="DE675" s="51"/>
      <c r="DF675" s="63"/>
      <c r="DG675" s="52"/>
      <c r="DH675" s="63"/>
      <c r="DI675" s="52"/>
      <c r="DJ675" s="63">
        <v>1</v>
      </c>
      <c r="DK675" s="52">
        <v>8</v>
      </c>
      <c r="DL675" s="63"/>
      <c r="DM675" s="52"/>
      <c r="DN675" s="63"/>
      <c r="DO675" s="52"/>
      <c r="DP675" s="63"/>
      <c r="DQ675" s="52"/>
      <c r="DR675" s="52"/>
      <c r="DS675" s="52">
        <f t="shared" si="7327"/>
        <v>80</v>
      </c>
      <c r="DT675" s="52">
        <f t="shared" si="7328"/>
        <v>78</v>
      </c>
      <c r="DU675" s="31"/>
      <c r="DV675" s="31"/>
      <c r="DW675" s="31"/>
      <c r="DX675" s="31"/>
      <c r="DY675" s="31"/>
      <c r="DZ675" s="52"/>
      <c r="EA675" s="101"/>
      <c r="EB675" s="101"/>
      <c r="EC675" s="31"/>
      <c r="ED675" s="31"/>
      <c r="EE675" s="31"/>
      <c r="EF675" s="31"/>
      <c r="EG675" s="31"/>
      <c r="EH675" s="31"/>
      <c r="EI675" s="31"/>
      <c r="EJ675" s="31">
        <f t="shared" si="7329"/>
        <v>86</v>
      </c>
      <c r="EK675" s="31">
        <f t="shared" si="7330"/>
        <v>86</v>
      </c>
      <c r="EL675" s="31">
        <f t="shared" si="7331"/>
        <v>0</v>
      </c>
      <c r="EM675" s="30">
        <f t="shared" si="7332"/>
        <v>0</v>
      </c>
      <c r="EN675" s="31">
        <f t="shared" si="7333"/>
        <v>0</v>
      </c>
      <c r="EO675" s="31">
        <f t="shared" si="7334"/>
        <v>0</v>
      </c>
      <c r="EP675" s="31">
        <f t="shared" si="7335"/>
        <v>0</v>
      </c>
      <c r="EQ675" s="31">
        <f t="shared" si="7336"/>
        <v>0</v>
      </c>
      <c r="ER675" s="31">
        <f t="shared" si="7337"/>
        <v>86</v>
      </c>
      <c r="ES675" s="31">
        <f t="shared" si="7338"/>
        <v>86</v>
      </c>
      <c r="ET675" s="31">
        <f t="shared" si="7339"/>
        <v>0</v>
      </c>
      <c r="EU675" s="31">
        <f t="shared" si="7340"/>
        <v>0</v>
      </c>
      <c r="EV675" s="31">
        <f t="shared" si="7341"/>
        <v>2</v>
      </c>
      <c r="EW675" s="30">
        <f t="shared" si="7342"/>
        <v>4</v>
      </c>
      <c r="EX675" s="31">
        <f t="shared" si="7343"/>
        <v>0</v>
      </c>
      <c r="EY675" s="31">
        <f t="shared" si="7344"/>
        <v>0</v>
      </c>
      <c r="EZ675" s="31">
        <f t="shared" si="7345"/>
        <v>0</v>
      </c>
      <c r="FA675" s="31">
        <f t="shared" si="7346"/>
        <v>0</v>
      </c>
      <c r="FB675" s="31">
        <f t="shared" si="7347"/>
        <v>0</v>
      </c>
      <c r="FC675" s="31">
        <f t="shared" si="7348"/>
        <v>0</v>
      </c>
      <c r="FD675" s="31">
        <f t="shared" si="7349"/>
        <v>0</v>
      </c>
      <c r="FE675" s="31">
        <f t="shared" si="7350"/>
        <v>0</v>
      </c>
      <c r="FF675" s="31">
        <f t="shared" si="7351"/>
        <v>0</v>
      </c>
      <c r="FG675" s="30">
        <f t="shared" si="7352"/>
        <v>0</v>
      </c>
      <c r="FH675" s="31">
        <f t="shared" si="7353"/>
        <v>0</v>
      </c>
      <c r="FI675" s="31">
        <f t="shared" si="7354"/>
        <v>0</v>
      </c>
      <c r="FJ675" s="31">
        <f t="shared" si="7355"/>
        <v>0</v>
      </c>
      <c r="FK675" s="31">
        <f t="shared" si="7356"/>
        <v>0</v>
      </c>
      <c r="FL675" s="31">
        <f t="shared" si="7357"/>
        <v>0</v>
      </c>
      <c r="FM675" s="31">
        <f t="shared" si="7358"/>
        <v>0</v>
      </c>
      <c r="FN675" s="31">
        <f t="shared" si="7359"/>
        <v>0</v>
      </c>
      <c r="FO675" s="31">
        <f t="shared" si="7360"/>
        <v>0</v>
      </c>
      <c r="FP675" s="31">
        <f t="shared" si="7361"/>
        <v>1</v>
      </c>
      <c r="FQ675" s="31">
        <f t="shared" si="7362"/>
        <v>6</v>
      </c>
      <c r="FR675" s="31"/>
      <c r="FS675" s="31">
        <f t="shared" si="7363"/>
        <v>0</v>
      </c>
      <c r="FT675" s="31">
        <f t="shared" si="7364"/>
        <v>0</v>
      </c>
      <c r="FU675" s="31">
        <f t="shared" si="7365"/>
        <v>0</v>
      </c>
      <c r="FV675" s="31">
        <f t="shared" si="7366"/>
        <v>1</v>
      </c>
      <c r="FW675" s="31">
        <f t="shared" si="7367"/>
        <v>8</v>
      </c>
      <c r="FX675" s="31">
        <f t="shared" si="7368"/>
        <v>0</v>
      </c>
      <c r="FY675" s="31">
        <f t="shared" si="7369"/>
        <v>0</v>
      </c>
      <c r="FZ675" s="31">
        <f t="shared" si="7370"/>
        <v>0</v>
      </c>
      <c r="GA675" s="31">
        <f t="shared" si="7371"/>
        <v>0</v>
      </c>
      <c r="GB675" s="31">
        <f t="shared" si="7372"/>
        <v>0</v>
      </c>
      <c r="GC675" s="31">
        <f t="shared" si="7373"/>
        <v>0</v>
      </c>
      <c r="GD675" s="31">
        <f t="shared" si="7374"/>
        <v>0</v>
      </c>
      <c r="GE675" s="97">
        <f t="shared" si="7375"/>
        <v>106</v>
      </c>
      <c r="GF675" s="98">
        <f t="shared" si="7376"/>
        <v>102</v>
      </c>
      <c r="GG675" s="31"/>
      <c r="GH675" s="31"/>
      <c r="GI675" s="31"/>
      <c r="GJ675" s="31"/>
      <c r="GL675" s="7"/>
      <c r="GM675" s="7"/>
      <c r="GN675" s="11"/>
      <c r="GO675" s="33"/>
      <c r="GP675" s="40"/>
    </row>
    <row r="676" spans="1:200" s="2" customFormat="1" ht="24.95" hidden="1" customHeight="1">
      <c r="A676" s="31"/>
      <c r="B676" s="44" t="s">
        <v>123</v>
      </c>
      <c r="C676" s="45" t="s">
        <v>116</v>
      </c>
      <c r="D676" s="45" t="s">
        <v>112</v>
      </c>
      <c r="E676" s="45" t="s">
        <v>121</v>
      </c>
      <c r="F676" s="45">
        <v>112</v>
      </c>
      <c r="G676" s="45">
        <v>1</v>
      </c>
      <c r="H676" s="45">
        <v>116</v>
      </c>
      <c r="I676" s="45">
        <v>1</v>
      </c>
      <c r="J676" s="45">
        <v>1</v>
      </c>
      <c r="K676" s="45">
        <v>1</v>
      </c>
      <c r="L676" s="44">
        <v>16</v>
      </c>
      <c r="M676" s="99">
        <f t="shared" si="7380"/>
        <v>8</v>
      </c>
      <c r="N676" s="62">
        <v>0</v>
      </c>
      <c r="O676" s="58">
        <f t="shared" ref="O676:O677" si="7392">SUM(N676)*I676</f>
        <v>0</v>
      </c>
      <c r="P676" s="62">
        <v>8</v>
      </c>
      <c r="Q676" s="58">
        <f t="shared" si="7381"/>
        <v>8</v>
      </c>
      <c r="R676" s="62"/>
      <c r="S676" s="58">
        <f t="shared" ref="S676:S677" si="7393">SUM(R676)*J676</f>
        <v>0</v>
      </c>
      <c r="T676" s="62"/>
      <c r="U676" s="58">
        <f t="shared" si="7382"/>
        <v>0</v>
      </c>
      <c r="V676" s="62"/>
      <c r="W676" s="58">
        <f t="shared" si="7383"/>
        <v>0</v>
      </c>
      <c r="X676" s="51">
        <f t="shared" ref="X676" si="7394">SUM(K676*AX676*2+K676*AZ676*2)</f>
        <v>0</v>
      </c>
      <c r="Y676" s="51">
        <v>0</v>
      </c>
      <c r="Z676" s="62"/>
      <c r="AA676" s="58"/>
      <c r="AB676" s="62"/>
      <c r="AC676" s="51">
        <f t="shared" ref="AC676:AC677" si="7395">SUM(AB676)*3*H676/5</f>
        <v>0</v>
      </c>
      <c r="AD676" s="62"/>
      <c r="AE676" s="100">
        <f t="shared" si="7300"/>
        <v>0</v>
      </c>
      <c r="AF676" s="62"/>
      <c r="AG676" s="52">
        <f t="shared" si="7301"/>
        <v>0</v>
      </c>
      <c r="AH676" s="62"/>
      <c r="AI676" s="51">
        <f t="shared" si="7302"/>
        <v>0</v>
      </c>
      <c r="AJ676" s="62"/>
      <c r="AK676" s="51">
        <f t="shared" si="7303"/>
        <v>0</v>
      </c>
      <c r="AL676" s="62"/>
      <c r="AM676" s="58">
        <f>SUM(AL676*H676)</f>
        <v>0</v>
      </c>
      <c r="AN676" s="62"/>
      <c r="AO676" s="58">
        <f t="shared" si="7305"/>
        <v>0</v>
      </c>
      <c r="AP676" s="62"/>
      <c r="AQ676" s="51">
        <f t="shared" si="7306"/>
        <v>0</v>
      </c>
      <c r="AR676" s="62">
        <v>1</v>
      </c>
      <c r="AS676" s="51">
        <f t="shared" ref="AS676" si="7396">AR676*J676*6</f>
        <v>6</v>
      </c>
      <c r="AT676" s="62"/>
      <c r="AU676" s="51">
        <f t="shared" si="7386"/>
        <v>0</v>
      </c>
      <c r="AV676" s="62"/>
      <c r="AW676" s="52">
        <f t="shared" si="7387"/>
        <v>0</v>
      </c>
      <c r="AX676" s="63"/>
      <c r="AY676" s="52"/>
      <c r="AZ676" s="63"/>
      <c r="BA676" s="52"/>
      <c r="BB676" s="63"/>
      <c r="BC676" s="52"/>
      <c r="BD676" s="63"/>
      <c r="BE676" s="52"/>
      <c r="BF676" s="52"/>
      <c r="BG676" s="52">
        <f t="shared" si="7310"/>
        <v>14</v>
      </c>
      <c r="BH676" s="52">
        <f t="shared" si="7311"/>
        <v>14</v>
      </c>
      <c r="BI676" s="44"/>
      <c r="BJ676" s="44"/>
      <c r="BK676" s="44"/>
      <c r="BL676" s="44"/>
      <c r="BM676" s="31"/>
      <c r="BN676" s="44" t="s">
        <v>123</v>
      </c>
      <c r="BO676" s="45" t="s">
        <v>116</v>
      </c>
      <c r="BP676" s="45" t="s">
        <v>112</v>
      </c>
      <c r="BQ676" s="45" t="s">
        <v>121</v>
      </c>
      <c r="BR676" s="45">
        <v>112</v>
      </c>
      <c r="BS676" s="45">
        <v>2</v>
      </c>
      <c r="BT676" s="45">
        <v>80</v>
      </c>
      <c r="BU676" s="45">
        <v>1</v>
      </c>
      <c r="BV676" s="45">
        <v>1</v>
      </c>
      <c r="BW676" s="45">
        <v>1</v>
      </c>
      <c r="BX676" s="44">
        <v>16</v>
      </c>
      <c r="BY676" s="99">
        <f t="shared" si="7312"/>
        <v>8</v>
      </c>
      <c r="BZ676" s="62">
        <v>0</v>
      </c>
      <c r="CA676" s="58">
        <f t="shared" si="7388"/>
        <v>0</v>
      </c>
      <c r="CB676" s="62">
        <v>8</v>
      </c>
      <c r="CC676" s="58">
        <f>BV676*CB676</f>
        <v>8</v>
      </c>
      <c r="CD676" s="62"/>
      <c r="CE676" s="58">
        <f t="shared" si="7389"/>
        <v>0</v>
      </c>
      <c r="CF676" s="62"/>
      <c r="CG676" s="58">
        <f t="shared" si="7390"/>
        <v>0</v>
      </c>
      <c r="CH676" s="62"/>
      <c r="CI676" s="58">
        <f t="shared" si="7317"/>
        <v>0</v>
      </c>
      <c r="CJ676" s="51">
        <f t="shared" si="7318"/>
        <v>0</v>
      </c>
      <c r="CK676" s="51">
        <v>0</v>
      </c>
      <c r="CL676" s="62"/>
      <c r="CM676" s="58"/>
      <c r="CN676" s="62"/>
      <c r="CO676" s="51">
        <f t="shared" si="7391"/>
        <v>0</v>
      </c>
      <c r="CP676" s="62"/>
      <c r="CQ676" s="100">
        <f t="shared" si="7320"/>
        <v>0</v>
      </c>
      <c r="CR676" s="62"/>
      <c r="CS676" s="52">
        <f t="shared" si="7321"/>
        <v>0</v>
      </c>
      <c r="CT676" s="62"/>
      <c r="CU676" s="51">
        <f t="shared" si="7322"/>
        <v>0</v>
      </c>
      <c r="CV676" s="62"/>
      <c r="CW676" s="51">
        <f t="shared" ref="CW676:CW678" si="7397">SUM(CV676*BT676*2/3)</f>
        <v>0</v>
      </c>
      <c r="CX676" s="62"/>
      <c r="CY676" s="58">
        <f>SUM(CX676*BT676)</f>
        <v>0</v>
      </c>
      <c r="CZ676" s="62"/>
      <c r="DA676" s="58">
        <f t="shared" ref="DA676:DA678" si="7398">SUM(CZ676*BV676)</f>
        <v>0</v>
      </c>
      <c r="DB676" s="62"/>
      <c r="DC676" s="51">
        <f t="shared" si="7326"/>
        <v>0</v>
      </c>
      <c r="DD676" s="62">
        <v>1</v>
      </c>
      <c r="DE676" s="51">
        <f t="shared" ref="DE676" si="7399">DD676*BV676*6</f>
        <v>6</v>
      </c>
      <c r="DF676" s="63"/>
      <c r="DG676" s="52"/>
      <c r="DH676" s="63"/>
      <c r="DI676" s="52"/>
      <c r="DJ676" s="63"/>
      <c r="DK676" s="52"/>
      <c r="DL676" s="63"/>
      <c r="DM676" s="52"/>
      <c r="DN676" s="63"/>
      <c r="DO676" s="52"/>
      <c r="DP676" s="63"/>
      <c r="DQ676" s="52"/>
      <c r="DR676" s="52"/>
      <c r="DS676" s="52">
        <f t="shared" si="7327"/>
        <v>14</v>
      </c>
      <c r="DT676" s="52">
        <f t="shared" si="7328"/>
        <v>14</v>
      </c>
      <c r="DU676" s="31"/>
      <c r="DV676" s="31"/>
      <c r="DW676" s="31"/>
      <c r="DX676" s="31"/>
      <c r="DY676" s="31"/>
      <c r="DZ676" s="110"/>
      <c r="EA676" s="103"/>
      <c r="EB676" s="101"/>
      <c r="EC676" s="31"/>
      <c r="ED676" s="31"/>
      <c r="EE676" s="31"/>
      <c r="EF676" s="31"/>
      <c r="EG676" s="31"/>
      <c r="EH676" s="31"/>
      <c r="EI676" s="31"/>
      <c r="EJ676" s="31">
        <f t="shared" si="7329"/>
        <v>32</v>
      </c>
      <c r="EK676" s="31">
        <f t="shared" si="7330"/>
        <v>16</v>
      </c>
      <c r="EL676" s="31">
        <f t="shared" si="7331"/>
        <v>0</v>
      </c>
      <c r="EM676" s="30">
        <f t="shared" si="7332"/>
        <v>0</v>
      </c>
      <c r="EN676" s="31">
        <f t="shared" si="7333"/>
        <v>16</v>
      </c>
      <c r="EO676" s="31">
        <f t="shared" si="7334"/>
        <v>16</v>
      </c>
      <c r="EP676" s="31">
        <f t="shared" si="7335"/>
        <v>0</v>
      </c>
      <c r="EQ676" s="31">
        <f t="shared" si="7336"/>
        <v>0</v>
      </c>
      <c r="ER676" s="31">
        <f t="shared" si="7337"/>
        <v>0</v>
      </c>
      <c r="ES676" s="31">
        <f t="shared" si="7338"/>
        <v>0</v>
      </c>
      <c r="ET676" s="31">
        <f t="shared" si="7339"/>
        <v>0</v>
      </c>
      <c r="EU676" s="31">
        <f t="shared" si="7340"/>
        <v>0</v>
      </c>
      <c r="EV676" s="31">
        <f t="shared" si="7341"/>
        <v>0</v>
      </c>
      <c r="EW676" s="30">
        <f t="shared" si="7342"/>
        <v>0</v>
      </c>
      <c r="EX676" s="31">
        <f t="shared" si="7343"/>
        <v>0</v>
      </c>
      <c r="EY676" s="31">
        <f t="shared" si="7344"/>
        <v>0</v>
      </c>
      <c r="EZ676" s="31">
        <f t="shared" si="7345"/>
        <v>0</v>
      </c>
      <c r="FA676" s="31">
        <f t="shared" si="7346"/>
        <v>0</v>
      </c>
      <c r="FB676" s="31">
        <f t="shared" si="7347"/>
        <v>0</v>
      </c>
      <c r="FC676" s="31">
        <f t="shared" si="7348"/>
        <v>0</v>
      </c>
      <c r="FD676" s="31">
        <f t="shared" si="7349"/>
        <v>0</v>
      </c>
      <c r="FE676" s="31">
        <f t="shared" si="7350"/>
        <v>0</v>
      </c>
      <c r="FF676" s="31">
        <f t="shared" si="7351"/>
        <v>0</v>
      </c>
      <c r="FG676" s="30">
        <f t="shared" si="7352"/>
        <v>0</v>
      </c>
      <c r="FH676" s="31">
        <f t="shared" si="7353"/>
        <v>0</v>
      </c>
      <c r="FI676" s="31">
        <f t="shared" si="7354"/>
        <v>0</v>
      </c>
      <c r="FJ676" s="31">
        <f t="shared" si="7355"/>
        <v>0</v>
      </c>
      <c r="FK676" s="31">
        <f t="shared" si="7356"/>
        <v>0</v>
      </c>
      <c r="FL676" s="31">
        <f t="shared" si="7357"/>
        <v>0</v>
      </c>
      <c r="FM676" s="31">
        <f t="shared" si="7358"/>
        <v>0</v>
      </c>
      <c r="FN676" s="31">
        <f t="shared" si="7359"/>
        <v>0</v>
      </c>
      <c r="FO676" s="31">
        <f t="shared" si="7360"/>
        <v>0</v>
      </c>
      <c r="FP676" s="31">
        <f t="shared" si="7361"/>
        <v>2</v>
      </c>
      <c r="FQ676" s="31">
        <f t="shared" si="7362"/>
        <v>12</v>
      </c>
      <c r="FR676" s="31"/>
      <c r="FS676" s="31">
        <f t="shared" si="7363"/>
        <v>0</v>
      </c>
      <c r="FT676" s="31">
        <f t="shared" si="7364"/>
        <v>0</v>
      </c>
      <c r="FU676" s="31">
        <f t="shared" si="7365"/>
        <v>0</v>
      </c>
      <c r="FV676" s="31">
        <f t="shared" si="7366"/>
        <v>0</v>
      </c>
      <c r="FW676" s="31">
        <f t="shared" si="7367"/>
        <v>0</v>
      </c>
      <c r="FX676" s="31">
        <f t="shared" si="7368"/>
        <v>0</v>
      </c>
      <c r="FY676" s="31">
        <f t="shared" si="7369"/>
        <v>0</v>
      </c>
      <c r="FZ676" s="31">
        <f t="shared" si="7370"/>
        <v>0</v>
      </c>
      <c r="GA676" s="31">
        <f t="shared" si="7371"/>
        <v>0</v>
      </c>
      <c r="GB676" s="31">
        <f t="shared" si="7372"/>
        <v>0</v>
      </c>
      <c r="GC676" s="31">
        <f t="shared" si="7373"/>
        <v>0</v>
      </c>
      <c r="GD676" s="31">
        <f t="shared" si="7374"/>
        <v>0</v>
      </c>
      <c r="GE676" s="97">
        <f t="shared" si="7375"/>
        <v>28</v>
      </c>
      <c r="GF676" s="98">
        <f t="shared" si="7376"/>
        <v>28</v>
      </c>
      <c r="GG676" s="31"/>
      <c r="GH676" s="31"/>
      <c r="GI676" s="31"/>
      <c r="GJ676" s="31"/>
      <c r="GL676" s="7"/>
      <c r="GM676" s="7"/>
      <c r="GN676" s="11"/>
      <c r="GO676" s="33"/>
      <c r="GP676" s="40"/>
    </row>
    <row r="677" spans="1:200" s="2" customFormat="1" ht="24.95" hidden="1" customHeight="1">
      <c r="A677" s="31"/>
      <c r="B677" s="44" t="s">
        <v>119</v>
      </c>
      <c r="C677" s="45" t="s">
        <v>116</v>
      </c>
      <c r="D677" s="45" t="s">
        <v>112</v>
      </c>
      <c r="E677" s="45" t="s">
        <v>121</v>
      </c>
      <c r="F677" s="45">
        <v>112</v>
      </c>
      <c r="G677" s="45">
        <v>1</v>
      </c>
      <c r="H677" s="45">
        <v>80</v>
      </c>
      <c r="I677" s="45">
        <v>1</v>
      </c>
      <c r="J677" s="45">
        <v>1</v>
      </c>
      <c r="K677" s="45">
        <v>1</v>
      </c>
      <c r="L677" s="104">
        <v>18</v>
      </c>
      <c r="M677" s="105">
        <f t="shared" ref="M677" si="7400">SUM(N677+P677+R677+T677+V677)</f>
        <v>12</v>
      </c>
      <c r="N677" s="104">
        <v>0</v>
      </c>
      <c r="O677" s="104">
        <f t="shared" si="7392"/>
        <v>0</v>
      </c>
      <c r="P677" s="104"/>
      <c r="Q677" s="106">
        <f t="shared" si="7381"/>
        <v>0</v>
      </c>
      <c r="R677" s="104"/>
      <c r="S677" s="106">
        <f t="shared" si="7393"/>
        <v>0</v>
      </c>
      <c r="T677" s="64">
        <v>12</v>
      </c>
      <c r="U677" s="58">
        <f t="shared" si="7382"/>
        <v>12</v>
      </c>
      <c r="V677" s="64"/>
      <c r="W677" s="58">
        <f t="shared" ref="W677" si="7401">SUM(V677)*J677*3</f>
        <v>0</v>
      </c>
      <c r="X677" s="51">
        <f t="shared" ref="X677" si="7402">2/8*J677*AX677</f>
        <v>0</v>
      </c>
      <c r="Y677" s="51">
        <v>0</v>
      </c>
      <c r="Z677" s="64"/>
      <c r="AA677" s="58"/>
      <c r="AB677" s="64"/>
      <c r="AC677" s="51">
        <f t="shared" si="7395"/>
        <v>0</v>
      </c>
      <c r="AD677" s="64"/>
      <c r="AE677" s="58">
        <f t="shared" ref="AE677" si="7403">SUM(AD677*H677*(30+4))</f>
        <v>0</v>
      </c>
      <c r="AF677" s="64"/>
      <c r="AG677" s="52">
        <f t="shared" si="7301"/>
        <v>0</v>
      </c>
      <c r="AH677" s="64"/>
      <c r="AI677" s="51">
        <f t="shared" si="7302"/>
        <v>0</v>
      </c>
      <c r="AJ677" s="64"/>
      <c r="AK677" s="51">
        <f t="shared" ref="AK677" si="7404">SUM(AJ677*H677*2/3)</f>
        <v>0</v>
      </c>
      <c r="AL677" s="64"/>
      <c r="AM677" s="58">
        <f t="shared" ref="AM677" si="7405">SUM(AL677*H677)</f>
        <v>0</v>
      </c>
      <c r="AN677" s="64"/>
      <c r="AO677" s="58">
        <f t="shared" si="7305"/>
        <v>0</v>
      </c>
      <c r="AP677" s="64"/>
      <c r="AQ677" s="51">
        <f t="shared" si="7306"/>
        <v>0</v>
      </c>
      <c r="AR677" s="64"/>
      <c r="AS677" s="51">
        <f t="shared" ref="AS677" si="7406">SUM(J677*AR677*6)</f>
        <v>0</v>
      </c>
      <c r="AT677" s="64"/>
      <c r="AU677" s="51">
        <f t="shared" si="7386"/>
        <v>0</v>
      </c>
      <c r="AV677" s="64"/>
      <c r="AW677" s="52">
        <f t="shared" si="7387"/>
        <v>0</v>
      </c>
      <c r="AX677" s="63"/>
      <c r="AY677" s="52"/>
      <c r="AZ677" s="63"/>
      <c r="BA677" s="52"/>
      <c r="BB677" s="63"/>
      <c r="BC677" s="52"/>
      <c r="BD677" s="63"/>
      <c r="BE677" s="52"/>
      <c r="BF677" s="52"/>
      <c r="BG677" s="52">
        <f t="shared" si="7310"/>
        <v>12</v>
      </c>
      <c r="BH677" s="52">
        <f t="shared" si="7311"/>
        <v>12</v>
      </c>
      <c r="BI677" s="44"/>
      <c r="BJ677" s="44"/>
      <c r="BK677" s="44"/>
      <c r="BL677" s="44"/>
      <c r="BM677" s="31"/>
      <c r="BN677" s="44" t="s">
        <v>110</v>
      </c>
      <c r="BO677" s="45" t="s">
        <v>116</v>
      </c>
      <c r="BP677" s="45" t="s">
        <v>112</v>
      </c>
      <c r="BQ677" s="45" t="s">
        <v>121</v>
      </c>
      <c r="BR677" s="45">
        <v>522</v>
      </c>
      <c r="BS677" s="45">
        <v>10</v>
      </c>
      <c r="BT677" s="45">
        <v>97</v>
      </c>
      <c r="BU677" s="45">
        <v>1</v>
      </c>
      <c r="BV677" s="45">
        <v>1</v>
      </c>
      <c r="BW677" s="45">
        <v>1</v>
      </c>
      <c r="BX677" s="44">
        <v>46</v>
      </c>
      <c r="BY677" s="99">
        <f t="shared" si="7312"/>
        <v>46</v>
      </c>
      <c r="BZ677" s="62"/>
      <c r="CA677" s="58">
        <f t="shared" si="7388"/>
        <v>0</v>
      </c>
      <c r="CB677" s="62"/>
      <c r="CC677" s="58">
        <f t="shared" ref="CC677:CC681" si="7407">BV677*CB677</f>
        <v>0</v>
      </c>
      <c r="CD677" s="62"/>
      <c r="CE677" s="58">
        <f t="shared" ref="CE677:CE681" si="7408">SUM(CD677)*BV677</f>
        <v>0</v>
      </c>
      <c r="CF677" s="62">
        <v>46</v>
      </c>
      <c r="CG677" s="58">
        <f t="shared" ref="CG677:CG681" si="7409">SUM(CF677)*BW677</f>
        <v>46</v>
      </c>
      <c r="CH677" s="62"/>
      <c r="CI677" s="58">
        <f t="shared" si="7317"/>
        <v>0</v>
      </c>
      <c r="CJ677" s="51">
        <v>0</v>
      </c>
      <c r="CK677" s="51">
        <v>0</v>
      </c>
      <c r="CL677" s="62"/>
      <c r="CM677" s="58"/>
      <c r="CN677" s="62"/>
      <c r="CO677" s="51">
        <f t="shared" ref="CO677:CO678" si="7410">SUM(CN677)*3*BT677/5</f>
        <v>0</v>
      </c>
      <c r="CP677" s="62"/>
      <c r="CQ677" s="100">
        <f t="shared" si="7320"/>
        <v>0</v>
      </c>
      <c r="CR677" s="62"/>
      <c r="CS677" s="52">
        <f t="shared" si="7321"/>
        <v>0</v>
      </c>
      <c r="CT677" s="62"/>
      <c r="CU677" s="51">
        <f t="shared" si="7322"/>
        <v>0</v>
      </c>
      <c r="CV677" s="62"/>
      <c r="CW677" s="51">
        <f t="shared" si="7397"/>
        <v>0</v>
      </c>
      <c r="CX677" s="62"/>
      <c r="CY677" s="58">
        <f t="shared" ref="CY677:CY678" si="7411">SUM(CX677*BT677)</f>
        <v>0</v>
      </c>
      <c r="CZ677" s="62"/>
      <c r="DA677" s="58">
        <f t="shared" si="7398"/>
        <v>0</v>
      </c>
      <c r="DB677" s="62"/>
      <c r="DC677" s="51">
        <f t="shared" si="7326"/>
        <v>0</v>
      </c>
      <c r="DD677" s="62"/>
      <c r="DE677" s="51">
        <f t="shared" ref="DE677:DE678" si="7412">SUM(BW677*DD677*6)</f>
        <v>0</v>
      </c>
      <c r="DF677" s="62"/>
      <c r="DG677" s="51">
        <f t="shared" ref="DG677:DG678" si="7413">DF677*BT677/3</f>
        <v>0</v>
      </c>
      <c r="DH677" s="62"/>
      <c r="DI677" s="52">
        <f t="shared" ref="DI677:DI678" si="7414">SUM(DH677*BT677/3)</f>
        <v>0</v>
      </c>
      <c r="DJ677" s="62">
        <v>1</v>
      </c>
      <c r="DK677" s="51">
        <v>8</v>
      </c>
      <c r="DL677" s="63"/>
      <c r="DM677" s="52"/>
      <c r="DN677" s="63"/>
      <c r="DO677" s="52"/>
      <c r="DP677" s="63"/>
      <c r="DQ677" s="52"/>
      <c r="DR677" s="52"/>
      <c r="DS677" s="52">
        <f t="shared" si="7327"/>
        <v>54</v>
      </c>
      <c r="DT677" s="52">
        <f t="shared" si="7328"/>
        <v>54</v>
      </c>
      <c r="DU677" s="31"/>
      <c r="DV677" s="31"/>
      <c r="DW677" s="31"/>
      <c r="DX677" s="31"/>
      <c r="DY677" s="31"/>
      <c r="DZ677" s="52"/>
      <c r="EA677" s="109"/>
      <c r="EB677" s="109"/>
      <c r="EC677" s="31"/>
      <c r="ED677" s="31"/>
      <c r="EE677" s="31"/>
      <c r="EF677" s="31"/>
      <c r="EG677" s="31"/>
      <c r="EH677" s="31"/>
      <c r="EI677" s="31"/>
      <c r="EJ677" s="31">
        <f t="shared" si="7329"/>
        <v>64</v>
      </c>
      <c r="EK677" s="31">
        <f t="shared" si="7330"/>
        <v>58</v>
      </c>
      <c r="EL677" s="31">
        <f t="shared" si="7331"/>
        <v>0</v>
      </c>
      <c r="EM677" s="30">
        <f t="shared" si="7332"/>
        <v>0</v>
      </c>
      <c r="EN677" s="31">
        <f t="shared" si="7333"/>
        <v>0</v>
      </c>
      <c r="EO677" s="31">
        <f t="shared" si="7334"/>
        <v>0</v>
      </c>
      <c r="EP677" s="31">
        <f t="shared" si="7335"/>
        <v>0</v>
      </c>
      <c r="EQ677" s="31">
        <f t="shared" si="7336"/>
        <v>0</v>
      </c>
      <c r="ER677" s="31">
        <f t="shared" si="7337"/>
        <v>58</v>
      </c>
      <c r="ES677" s="31">
        <f t="shared" si="7338"/>
        <v>58</v>
      </c>
      <c r="ET677" s="31">
        <f t="shared" si="7339"/>
        <v>0</v>
      </c>
      <c r="EU677" s="31">
        <f t="shared" si="7340"/>
        <v>0</v>
      </c>
      <c r="EV677" s="31">
        <f t="shared" si="7341"/>
        <v>0</v>
      </c>
      <c r="EW677" s="30">
        <f t="shared" si="7342"/>
        <v>0</v>
      </c>
      <c r="EX677" s="31">
        <f t="shared" si="7343"/>
        <v>0</v>
      </c>
      <c r="EY677" s="31">
        <f t="shared" si="7344"/>
        <v>0</v>
      </c>
      <c r="EZ677" s="31">
        <f t="shared" si="7345"/>
        <v>0</v>
      </c>
      <c r="FA677" s="31">
        <f t="shared" si="7346"/>
        <v>0</v>
      </c>
      <c r="FB677" s="31">
        <f t="shared" si="7347"/>
        <v>0</v>
      </c>
      <c r="FC677" s="31">
        <f t="shared" si="7348"/>
        <v>0</v>
      </c>
      <c r="FD677" s="31">
        <f t="shared" si="7349"/>
        <v>0</v>
      </c>
      <c r="FE677" s="31">
        <f t="shared" si="7350"/>
        <v>0</v>
      </c>
      <c r="FF677" s="31">
        <f t="shared" si="7351"/>
        <v>0</v>
      </c>
      <c r="FG677" s="30">
        <f t="shared" si="7352"/>
        <v>0</v>
      </c>
      <c r="FH677" s="31">
        <f t="shared" si="7353"/>
        <v>0</v>
      </c>
      <c r="FI677" s="31">
        <f t="shared" si="7354"/>
        <v>0</v>
      </c>
      <c r="FJ677" s="31">
        <f t="shared" si="7355"/>
        <v>0</v>
      </c>
      <c r="FK677" s="31">
        <f t="shared" si="7356"/>
        <v>0</v>
      </c>
      <c r="FL677" s="31">
        <f t="shared" si="7357"/>
        <v>0</v>
      </c>
      <c r="FM677" s="31">
        <f t="shared" si="7358"/>
        <v>0</v>
      </c>
      <c r="FN677" s="31">
        <f t="shared" si="7359"/>
        <v>0</v>
      </c>
      <c r="FO677" s="31">
        <f t="shared" si="7360"/>
        <v>0</v>
      </c>
      <c r="FP677" s="31">
        <f t="shared" si="7361"/>
        <v>0</v>
      </c>
      <c r="FQ677" s="31">
        <f t="shared" si="7362"/>
        <v>0</v>
      </c>
      <c r="FR677" s="31"/>
      <c r="FS677" s="31">
        <f t="shared" si="7363"/>
        <v>0</v>
      </c>
      <c r="FT677" s="31">
        <f t="shared" si="7364"/>
        <v>0</v>
      </c>
      <c r="FU677" s="31">
        <f t="shared" si="7365"/>
        <v>0</v>
      </c>
      <c r="FV677" s="31">
        <f t="shared" si="7366"/>
        <v>1</v>
      </c>
      <c r="FW677" s="31">
        <f t="shared" si="7367"/>
        <v>8</v>
      </c>
      <c r="FX677" s="31">
        <f t="shared" si="7368"/>
        <v>0</v>
      </c>
      <c r="FY677" s="31">
        <f t="shared" si="7369"/>
        <v>0</v>
      </c>
      <c r="FZ677" s="31">
        <f t="shared" si="7370"/>
        <v>0</v>
      </c>
      <c r="GA677" s="31">
        <f t="shared" si="7371"/>
        <v>0</v>
      </c>
      <c r="GB677" s="31">
        <f t="shared" si="7372"/>
        <v>0</v>
      </c>
      <c r="GC677" s="31">
        <f t="shared" si="7373"/>
        <v>0</v>
      </c>
      <c r="GD677" s="31">
        <f t="shared" si="7374"/>
        <v>0</v>
      </c>
      <c r="GE677" s="97">
        <f t="shared" si="7375"/>
        <v>66</v>
      </c>
      <c r="GF677" s="98">
        <f t="shared" si="7376"/>
        <v>66</v>
      </c>
      <c r="GG677" s="31"/>
      <c r="GH677" s="31"/>
      <c r="GI677" s="31"/>
      <c r="GJ677" s="31"/>
      <c r="GL677" s="7"/>
      <c r="GM677" s="7"/>
      <c r="GN677" s="11"/>
      <c r="GO677" s="33"/>
      <c r="GP677" s="40"/>
    </row>
    <row r="678" spans="1:200" s="2" customFormat="1" ht="24.95" hidden="1" customHeight="1">
      <c r="A678" s="31"/>
      <c r="B678" s="44"/>
      <c r="C678" s="45"/>
      <c r="D678" s="45"/>
      <c r="E678" s="45"/>
      <c r="F678" s="45"/>
      <c r="G678" s="45"/>
      <c r="H678" s="45"/>
      <c r="I678" s="116"/>
      <c r="J678" s="45"/>
      <c r="K678" s="45"/>
      <c r="L678" s="44"/>
      <c r="M678" s="107">
        <f t="shared" ref="M678:M687" si="7415">SUM(N678+P678+T678+V678+AR678*2)</f>
        <v>0</v>
      </c>
      <c r="N678" s="62"/>
      <c r="O678" s="52"/>
      <c r="P678" s="62"/>
      <c r="Q678" s="52"/>
      <c r="R678" s="62"/>
      <c r="S678" s="52"/>
      <c r="T678" s="62"/>
      <c r="U678" s="52"/>
      <c r="V678" s="63"/>
      <c r="W678" s="52"/>
      <c r="X678" s="52"/>
      <c r="Y678" s="52"/>
      <c r="Z678" s="63"/>
      <c r="AA678" s="52"/>
      <c r="AB678" s="63"/>
      <c r="AC678" s="52"/>
      <c r="AD678" s="63"/>
      <c r="AE678" s="108"/>
      <c r="AF678" s="63"/>
      <c r="AG678" s="52"/>
      <c r="AH678" s="63"/>
      <c r="AI678" s="52"/>
      <c r="AJ678" s="63"/>
      <c r="AK678" s="52"/>
      <c r="AL678" s="63"/>
      <c r="AM678" s="52"/>
      <c r="AN678" s="63"/>
      <c r="AO678" s="52"/>
      <c r="AP678" s="63"/>
      <c r="AQ678" s="52"/>
      <c r="AR678" s="63"/>
      <c r="AS678" s="52"/>
      <c r="AT678" s="63"/>
      <c r="AU678" s="52"/>
      <c r="AV678" s="63"/>
      <c r="AW678" s="52"/>
      <c r="AX678" s="63"/>
      <c r="AY678" s="52"/>
      <c r="AZ678" s="63"/>
      <c r="BA678" s="52"/>
      <c r="BB678" s="63"/>
      <c r="BC678" s="52"/>
      <c r="BD678" s="63"/>
      <c r="BE678" s="52"/>
      <c r="BF678" s="52"/>
      <c r="BG678" s="52">
        <f t="shared" si="7310"/>
        <v>0</v>
      </c>
      <c r="BH678" s="52">
        <f t="shared" si="7311"/>
        <v>0</v>
      </c>
      <c r="BI678" s="31"/>
      <c r="BJ678" s="44"/>
      <c r="BK678" s="44"/>
      <c r="BL678" s="44"/>
      <c r="BM678" s="31"/>
      <c r="BN678" s="44" t="s">
        <v>110</v>
      </c>
      <c r="BO678" s="45" t="s">
        <v>116</v>
      </c>
      <c r="BP678" s="45" t="s">
        <v>112</v>
      </c>
      <c r="BQ678" s="45" t="s">
        <v>121</v>
      </c>
      <c r="BR678" s="45">
        <v>523</v>
      </c>
      <c r="BS678" s="45">
        <v>10</v>
      </c>
      <c r="BT678" s="45">
        <v>97</v>
      </c>
      <c r="BU678" s="45">
        <v>1</v>
      </c>
      <c r="BV678" s="45">
        <v>1</v>
      </c>
      <c r="BW678" s="45">
        <v>1</v>
      </c>
      <c r="BX678" s="44">
        <v>46</v>
      </c>
      <c r="BY678" s="99">
        <f t="shared" si="7312"/>
        <v>46</v>
      </c>
      <c r="BZ678" s="62"/>
      <c r="CA678" s="58">
        <f t="shared" si="7388"/>
        <v>0</v>
      </c>
      <c r="CB678" s="62"/>
      <c r="CC678" s="58">
        <f t="shared" si="7407"/>
        <v>0</v>
      </c>
      <c r="CD678" s="62"/>
      <c r="CE678" s="58">
        <f t="shared" si="7408"/>
        <v>0</v>
      </c>
      <c r="CF678" s="62">
        <v>46</v>
      </c>
      <c r="CG678" s="58">
        <f t="shared" si="7409"/>
        <v>46</v>
      </c>
      <c r="CH678" s="62"/>
      <c r="CI678" s="58">
        <f t="shared" si="7317"/>
        <v>0</v>
      </c>
      <c r="CJ678" s="51">
        <v>0</v>
      </c>
      <c r="CK678" s="51">
        <v>0</v>
      </c>
      <c r="CL678" s="62"/>
      <c r="CM678" s="58"/>
      <c r="CN678" s="62"/>
      <c r="CO678" s="51">
        <f t="shared" si="7410"/>
        <v>0</v>
      </c>
      <c r="CP678" s="62"/>
      <c r="CQ678" s="100">
        <f t="shared" si="7320"/>
        <v>0</v>
      </c>
      <c r="CR678" s="62"/>
      <c r="CS678" s="52">
        <f t="shared" si="7321"/>
        <v>0</v>
      </c>
      <c r="CT678" s="62"/>
      <c r="CU678" s="51">
        <f t="shared" si="7322"/>
        <v>0</v>
      </c>
      <c r="CV678" s="62"/>
      <c r="CW678" s="51">
        <f t="shared" si="7397"/>
        <v>0</v>
      </c>
      <c r="CX678" s="62"/>
      <c r="CY678" s="58">
        <f t="shared" si="7411"/>
        <v>0</v>
      </c>
      <c r="CZ678" s="62"/>
      <c r="DA678" s="58">
        <f t="shared" si="7398"/>
        <v>0</v>
      </c>
      <c r="DB678" s="62"/>
      <c r="DC678" s="51">
        <f t="shared" si="7326"/>
        <v>0</v>
      </c>
      <c r="DD678" s="62"/>
      <c r="DE678" s="51">
        <f t="shared" si="7412"/>
        <v>0</v>
      </c>
      <c r="DF678" s="62"/>
      <c r="DG678" s="51">
        <f t="shared" si="7413"/>
        <v>0</v>
      </c>
      <c r="DH678" s="62"/>
      <c r="DI678" s="52">
        <f t="shared" si="7414"/>
        <v>0</v>
      </c>
      <c r="DJ678" s="62">
        <v>1</v>
      </c>
      <c r="DK678" s="51">
        <v>8</v>
      </c>
      <c r="DL678" s="63"/>
      <c r="DM678" s="52"/>
      <c r="DN678" s="63"/>
      <c r="DO678" s="52"/>
      <c r="DP678" s="63"/>
      <c r="DQ678" s="52"/>
      <c r="DR678" s="52"/>
      <c r="DS678" s="52">
        <f t="shared" si="7327"/>
        <v>54</v>
      </c>
      <c r="DT678" s="52">
        <f t="shared" si="7328"/>
        <v>54</v>
      </c>
      <c r="DU678" s="31"/>
      <c r="DV678" s="31"/>
      <c r="DW678" s="31"/>
      <c r="DX678" s="31"/>
      <c r="DY678" s="31"/>
      <c r="DZ678" s="44"/>
      <c r="EA678" s="45"/>
      <c r="EB678" s="45"/>
      <c r="EC678" s="31"/>
      <c r="ED678" s="31"/>
      <c r="EE678" s="31"/>
      <c r="EF678" s="31"/>
      <c r="EG678" s="31"/>
      <c r="EH678" s="31"/>
      <c r="EI678" s="31"/>
      <c r="EJ678" s="31">
        <f t="shared" si="7329"/>
        <v>46</v>
      </c>
      <c r="EK678" s="31">
        <f t="shared" si="7330"/>
        <v>46</v>
      </c>
      <c r="EL678" s="31">
        <f t="shared" si="7331"/>
        <v>0</v>
      </c>
      <c r="EM678" s="30">
        <f t="shared" si="7332"/>
        <v>0</v>
      </c>
      <c r="EN678" s="31">
        <f t="shared" si="7333"/>
        <v>0</v>
      </c>
      <c r="EO678" s="31">
        <f t="shared" si="7334"/>
        <v>0</v>
      </c>
      <c r="EP678" s="31">
        <f t="shared" si="7335"/>
        <v>0</v>
      </c>
      <c r="EQ678" s="31">
        <f t="shared" si="7336"/>
        <v>0</v>
      </c>
      <c r="ER678" s="31">
        <f t="shared" si="7337"/>
        <v>46</v>
      </c>
      <c r="ES678" s="31">
        <f t="shared" si="7338"/>
        <v>46</v>
      </c>
      <c r="ET678" s="31">
        <f t="shared" si="7339"/>
        <v>0</v>
      </c>
      <c r="EU678" s="31">
        <f t="shared" si="7340"/>
        <v>0</v>
      </c>
      <c r="EV678" s="31">
        <f t="shared" si="7341"/>
        <v>0</v>
      </c>
      <c r="EW678" s="30">
        <f t="shared" si="7342"/>
        <v>0</v>
      </c>
      <c r="EX678" s="31">
        <f t="shared" si="7343"/>
        <v>0</v>
      </c>
      <c r="EY678" s="31">
        <f t="shared" si="7344"/>
        <v>0</v>
      </c>
      <c r="EZ678" s="31">
        <f t="shared" si="7345"/>
        <v>0</v>
      </c>
      <c r="FA678" s="31">
        <f t="shared" si="7346"/>
        <v>0</v>
      </c>
      <c r="FB678" s="31">
        <f t="shared" si="7347"/>
        <v>0</v>
      </c>
      <c r="FC678" s="31">
        <f t="shared" si="7348"/>
        <v>0</v>
      </c>
      <c r="FD678" s="31">
        <f t="shared" si="7349"/>
        <v>0</v>
      </c>
      <c r="FE678" s="31">
        <f t="shared" si="7350"/>
        <v>0</v>
      </c>
      <c r="FF678" s="31">
        <f t="shared" si="7351"/>
        <v>0</v>
      </c>
      <c r="FG678" s="30">
        <f t="shared" si="7352"/>
        <v>0</v>
      </c>
      <c r="FH678" s="31">
        <f t="shared" si="7353"/>
        <v>0</v>
      </c>
      <c r="FI678" s="31">
        <f t="shared" si="7354"/>
        <v>0</v>
      </c>
      <c r="FJ678" s="31">
        <f t="shared" si="7355"/>
        <v>0</v>
      </c>
      <c r="FK678" s="31">
        <f t="shared" si="7356"/>
        <v>0</v>
      </c>
      <c r="FL678" s="31">
        <f t="shared" si="7357"/>
        <v>0</v>
      </c>
      <c r="FM678" s="31">
        <f t="shared" si="7358"/>
        <v>0</v>
      </c>
      <c r="FN678" s="31">
        <f t="shared" si="7359"/>
        <v>0</v>
      </c>
      <c r="FO678" s="31">
        <f t="shared" si="7360"/>
        <v>0</v>
      </c>
      <c r="FP678" s="31">
        <f t="shared" si="7361"/>
        <v>0</v>
      </c>
      <c r="FQ678" s="31">
        <f t="shared" si="7362"/>
        <v>0</v>
      </c>
      <c r="FR678" s="31"/>
      <c r="FS678" s="31">
        <f t="shared" si="7363"/>
        <v>0</v>
      </c>
      <c r="FT678" s="31">
        <f t="shared" si="7364"/>
        <v>0</v>
      </c>
      <c r="FU678" s="31">
        <f t="shared" si="7365"/>
        <v>0</v>
      </c>
      <c r="FV678" s="31">
        <f t="shared" si="7366"/>
        <v>1</v>
      </c>
      <c r="FW678" s="31">
        <f t="shared" si="7367"/>
        <v>8</v>
      </c>
      <c r="FX678" s="31">
        <f t="shared" si="7368"/>
        <v>0</v>
      </c>
      <c r="FY678" s="31">
        <f t="shared" si="7369"/>
        <v>0</v>
      </c>
      <c r="FZ678" s="31">
        <f t="shared" si="7370"/>
        <v>0</v>
      </c>
      <c r="GA678" s="31">
        <f t="shared" si="7371"/>
        <v>0</v>
      </c>
      <c r="GB678" s="31">
        <f t="shared" si="7372"/>
        <v>0</v>
      </c>
      <c r="GC678" s="31">
        <f t="shared" si="7373"/>
        <v>0</v>
      </c>
      <c r="GD678" s="31">
        <f t="shared" si="7374"/>
        <v>0</v>
      </c>
      <c r="GE678" s="97">
        <f t="shared" si="7375"/>
        <v>54</v>
      </c>
      <c r="GF678" s="98">
        <f t="shared" si="7376"/>
        <v>54</v>
      </c>
      <c r="GG678" s="31"/>
      <c r="GH678" s="31"/>
      <c r="GI678" s="31"/>
      <c r="GJ678" s="31"/>
      <c r="GL678" s="7"/>
      <c r="GM678" s="7"/>
      <c r="GN678" s="11"/>
      <c r="GO678" s="33"/>
      <c r="GP678" s="40"/>
    </row>
    <row r="679" spans="1:200" s="2" customFormat="1" ht="24.95" hidden="1" customHeight="1">
      <c r="A679" s="31"/>
      <c r="B679" s="44"/>
      <c r="C679" s="45"/>
      <c r="D679" s="45"/>
      <c r="E679" s="45"/>
      <c r="F679" s="45"/>
      <c r="G679" s="45"/>
      <c r="H679" s="45"/>
      <c r="I679" s="45"/>
      <c r="J679" s="45"/>
      <c r="K679" s="45"/>
      <c r="L679" s="104"/>
      <c r="M679" s="107">
        <f t="shared" si="7415"/>
        <v>0</v>
      </c>
      <c r="N679" s="62"/>
      <c r="O679" s="52"/>
      <c r="P679" s="62"/>
      <c r="Q679" s="52"/>
      <c r="R679" s="62"/>
      <c r="S679" s="52"/>
      <c r="T679" s="62"/>
      <c r="U679" s="52"/>
      <c r="V679" s="63"/>
      <c r="W679" s="52"/>
      <c r="X679" s="52"/>
      <c r="Y679" s="52"/>
      <c r="Z679" s="63"/>
      <c r="AA679" s="52"/>
      <c r="AB679" s="63"/>
      <c r="AC679" s="52"/>
      <c r="AD679" s="63"/>
      <c r="AE679" s="108"/>
      <c r="AF679" s="63"/>
      <c r="AG679" s="52"/>
      <c r="AH679" s="63"/>
      <c r="AI679" s="52"/>
      <c r="AJ679" s="63"/>
      <c r="AK679" s="52"/>
      <c r="AL679" s="63"/>
      <c r="AM679" s="52"/>
      <c r="AN679" s="63"/>
      <c r="AO679" s="52"/>
      <c r="AP679" s="63"/>
      <c r="AQ679" s="52"/>
      <c r="AR679" s="63"/>
      <c r="AS679" s="52"/>
      <c r="AT679" s="63"/>
      <c r="AU679" s="52"/>
      <c r="AV679" s="63"/>
      <c r="AW679" s="52"/>
      <c r="AX679" s="63"/>
      <c r="AY679" s="52"/>
      <c r="AZ679" s="63"/>
      <c r="BA679" s="52"/>
      <c r="BB679" s="63"/>
      <c r="BC679" s="52"/>
      <c r="BD679" s="63"/>
      <c r="BE679" s="52"/>
      <c r="BF679" s="52"/>
      <c r="BG679" s="52">
        <f t="shared" si="7310"/>
        <v>0</v>
      </c>
      <c r="BH679" s="52">
        <f t="shared" si="7311"/>
        <v>0</v>
      </c>
      <c r="BI679" s="31"/>
      <c r="BJ679" s="44"/>
      <c r="BK679" s="44"/>
      <c r="BL679" s="44"/>
      <c r="BM679" s="31"/>
      <c r="BN679" s="44" t="s">
        <v>110</v>
      </c>
      <c r="BO679" s="45" t="s">
        <v>116</v>
      </c>
      <c r="BP679" s="45" t="s">
        <v>112</v>
      </c>
      <c r="BQ679" s="45" t="s">
        <v>121</v>
      </c>
      <c r="BR679" s="45">
        <v>421</v>
      </c>
      <c r="BS679" s="45">
        <v>8</v>
      </c>
      <c r="BT679" s="45">
        <v>25</v>
      </c>
      <c r="BU679" s="45">
        <v>1</v>
      </c>
      <c r="BV679" s="45">
        <v>1</v>
      </c>
      <c r="BW679" s="45">
        <v>1</v>
      </c>
      <c r="BX679" s="44">
        <v>74</v>
      </c>
      <c r="BY679" s="99">
        <f t="shared" si="7312"/>
        <v>18</v>
      </c>
      <c r="BZ679" s="62"/>
      <c r="CA679" s="58">
        <f t="shared" si="7388"/>
        <v>0</v>
      </c>
      <c r="CB679" s="62"/>
      <c r="CC679" s="58">
        <f t="shared" si="7407"/>
        <v>0</v>
      </c>
      <c r="CD679" s="62">
        <v>0</v>
      </c>
      <c r="CE679" s="58">
        <f t="shared" si="7408"/>
        <v>0</v>
      </c>
      <c r="CF679" s="62">
        <v>18</v>
      </c>
      <c r="CG679" s="58">
        <f t="shared" si="7409"/>
        <v>18</v>
      </c>
      <c r="CH679" s="63"/>
      <c r="CI679" s="52"/>
      <c r="CJ679" s="52"/>
      <c r="CK679" s="52"/>
      <c r="CL679" s="63"/>
      <c r="CM679" s="52"/>
      <c r="CN679" s="63"/>
      <c r="CO679" s="52"/>
      <c r="CP679" s="63"/>
      <c r="CQ679" s="108"/>
      <c r="CR679" s="63"/>
      <c r="CS679" s="52"/>
      <c r="CT679" s="63"/>
      <c r="CU679" s="52"/>
      <c r="CV679" s="63"/>
      <c r="CW679" s="52"/>
      <c r="CX679" s="63"/>
      <c r="CY679" s="52"/>
      <c r="CZ679" s="63"/>
      <c r="DA679" s="52"/>
      <c r="DB679" s="63"/>
      <c r="DC679" s="52"/>
      <c r="DD679" s="63"/>
      <c r="DE679" s="52"/>
      <c r="DF679" s="63"/>
      <c r="DG679" s="52"/>
      <c r="DH679" s="63"/>
      <c r="DI679" s="52"/>
      <c r="DJ679" s="63"/>
      <c r="DK679" s="52"/>
      <c r="DL679" s="63"/>
      <c r="DM679" s="52"/>
      <c r="DN679" s="63"/>
      <c r="DO679" s="52"/>
      <c r="DP679" s="63"/>
      <c r="DQ679" s="52"/>
      <c r="DR679" s="52"/>
      <c r="DS679" s="52">
        <f t="shared" si="7327"/>
        <v>18</v>
      </c>
      <c r="DT679" s="52">
        <f t="shared" si="7328"/>
        <v>18</v>
      </c>
      <c r="DU679" s="31"/>
      <c r="DV679" s="31"/>
      <c r="DW679" s="31"/>
      <c r="DX679" s="31"/>
      <c r="DY679" s="31"/>
      <c r="DZ679" s="44"/>
      <c r="EA679" s="45"/>
      <c r="EB679" s="45"/>
      <c r="EC679" s="31"/>
      <c r="ED679" s="31"/>
      <c r="EE679" s="31"/>
      <c r="EF679" s="31"/>
      <c r="EG679" s="31"/>
      <c r="EH679" s="31"/>
      <c r="EI679" s="31"/>
      <c r="EJ679" s="31">
        <f t="shared" si="7329"/>
        <v>74</v>
      </c>
      <c r="EK679" s="31">
        <f t="shared" si="7330"/>
        <v>18</v>
      </c>
      <c r="EL679" s="31">
        <f t="shared" si="7331"/>
        <v>0</v>
      </c>
      <c r="EM679" s="30">
        <f t="shared" si="7332"/>
        <v>0</v>
      </c>
      <c r="EN679" s="31">
        <f t="shared" si="7333"/>
        <v>0</v>
      </c>
      <c r="EO679" s="31">
        <f t="shared" si="7334"/>
        <v>0</v>
      </c>
      <c r="EP679" s="31">
        <f t="shared" si="7335"/>
        <v>0</v>
      </c>
      <c r="EQ679" s="31">
        <f t="shared" si="7336"/>
        <v>0</v>
      </c>
      <c r="ER679" s="31">
        <f t="shared" si="7337"/>
        <v>18</v>
      </c>
      <c r="ES679" s="31">
        <f t="shared" si="7338"/>
        <v>18</v>
      </c>
      <c r="ET679" s="31">
        <f t="shared" si="7339"/>
        <v>0</v>
      </c>
      <c r="EU679" s="31">
        <f t="shared" si="7340"/>
        <v>0</v>
      </c>
      <c r="EV679" s="31">
        <f t="shared" si="7341"/>
        <v>0</v>
      </c>
      <c r="EW679" s="30">
        <f t="shared" si="7342"/>
        <v>0</v>
      </c>
      <c r="EX679" s="31">
        <f t="shared" si="7343"/>
        <v>0</v>
      </c>
      <c r="EY679" s="31">
        <f t="shared" si="7344"/>
        <v>0</v>
      </c>
      <c r="EZ679" s="31">
        <f t="shared" si="7345"/>
        <v>0</v>
      </c>
      <c r="FA679" s="31">
        <f t="shared" si="7346"/>
        <v>0</v>
      </c>
      <c r="FB679" s="31">
        <f t="shared" si="7347"/>
        <v>0</v>
      </c>
      <c r="FC679" s="31">
        <f t="shared" si="7348"/>
        <v>0</v>
      </c>
      <c r="FD679" s="31">
        <f t="shared" si="7349"/>
        <v>0</v>
      </c>
      <c r="FE679" s="31">
        <f t="shared" si="7350"/>
        <v>0</v>
      </c>
      <c r="FF679" s="31">
        <f t="shared" si="7351"/>
        <v>0</v>
      </c>
      <c r="FG679" s="30">
        <f t="shared" si="7352"/>
        <v>0</v>
      </c>
      <c r="FH679" s="31">
        <f t="shared" si="7353"/>
        <v>0</v>
      </c>
      <c r="FI679" s="31">
        <f t="shared" si="7354"/>
        <v>0</v>
      </c>
      <c r="FJ679" s="31">
        <f t="shared" si="7355"/>
        <v>0</v>
      </c>
      <c r="FK679" s="31">
        <f t="shared" si="7356"/>
        <v>0</v>
      </c>
      <c r="FL679" s="31">
        <f t="shared" si="7357"/>
        <v>0</v>
      </c>
      <c r="FM679" s="31">
        <f t="shared" si="7358"/>
        <v>0</v>
      </c>
      <c r="FN679" s="31">
        <f t="shared" si="7359"/>
        <v>0</v>
      </c>
      <c r="FO679" s="31">
        <f t="shared" si="7360"/>
        <v>0</v>
      </c>
      <c r="FP679" s="31">
        <f t="shared" si="7361"/>
        <v>0</v>
      </c>
      <c r="FQ679" s="31">
        <f t="shared" si="7362"/>
        <v>0</v>
      </c>
      <c r="FR679" s="31"/>
      <c r="FS679" s="31">
        <f t="shared" si="7363"/>
        <v>0</v>
      </c>
      <c r="FT679" s="31">
        <f t="shared" si="7364"/>
        <v>0</v>
      </c>
      <c r="FU679" s="31">
        <f t="shared" si="7365"/>
        <v>0</v>
      </c>
      <c r="FV679" s="31">
        <f t="shared" si="7366"/>
        <v>0</v>
      </c>
      <c r="FW679" s="31">
        <f t="shared" si="7367"/>
        <v>0</v>
      </c>
      <c r="FX679" s="31">
        <f t="shared" si="7368"/>
        <v>0</v>
      </c>
      <c r="FY679" s="31">
        <f t="shared" si="7369"/>
        <v>0</v>
      </c>
      <c r="FZ679" s="31">
        <f t="shared" si="7370"/>
        <v>0</v>
      </c>
      <c r="GA679" s="31">
        <f t="shared" si="7371"/>
        <v>0</v>
      </c>
      <c r="GB679" s="31">
        <f t="shared" si="7372"/>
        <v>0</v>
      </c>
      <c r="GC679" s="31">
        <f t="shared" si="7373"/>
        <v>0</v>
      </c>
      <c r="GD679" s="31">
        <f t="shared" si="7374"/>
        <v>0</v>
      </c>
      <c r="GE679" s="97">
        <f t="shared" si="7375"/>
        <v>18</v>
      </c>
      <c r="GF679" s="98">
        <f t="shared" si="7376"/>
        <v>18</v>
      </c>
      <c r="GG679" s="31"/>
      <c r="GH679" s="31"/>
      <c r="GI679" s="31"/>
      <c r="GJ679" s="31"/>
      <c r="GL679" s="7"/>
      <c r="GM679" s="7"/>
      <c r="GN679" s="11"/>
      <c r="GO679" s="33"/>
      <c r="GP679" s="40"/>
    </row>
    <row r="680" spans="1:200" s="2" customFormat="1" ht="24.95" hidden="1" customHeight="1">
      <c r="A680" s="31"/>
      <c r="B680" s="44"/>
      <c r="C680" s="45"/>
      <c r="D680" s="45"/>
      <c r="E680" s="45"/>
      <c r="F680" s="45"/>
      <c r="G680" s="45"/>
      <c r="H680" s="45"/>
      <c r="I680" s="45"/>
      <c r="J680" s="45"/>
      <c r="K680" s="45"/>
      <c r="L680" s="44"/>
      <c r="M680" s="107">
        <f t="shared" si="7415"/>
        <v>0</v>
      </c>
      <c r="N680" s="62"/>
      <c r="O680" s="52"/>
      <c r="P680" s="62"/>
      <c r="Q680" s="52"/>
      <c r="R680" s="62"/>
      <c r="S680" s="52"/>
      <c r="T680" s="62"/>
      <c r="U680" s="52"/>
      <c r="V680" s="63"/>
      <c r="W680" s="52"/>
      <c r="X680" s="52"/>
      <c r="Y680" s="52"/>
      <c r="Z680" s="63"/>
      <c r="AA680" s="52"/>
      <c r="AB680" s="63"/>
      <c r="AC680" s="52"/>
      <c r="AD680" s="63"/>
      <c r="AE680" s="108"/>
      <c r="AF680" s="63"/>
      <c r="AG680" s="52"/>
      <c r="AH680" s="63"/>
      <c r="AI680" s="52"/>
      <c r="AJ680" s="63"/>
      <c r="AK680" s="52"/>
      <c r="AL680" s="63"/>
      <c r="AM680" s="52"/>
      <c r="AN680" s="63"/>
      <c r="AO680" s="52"/>
      <c r="AP680" s="63"/>
      <c r="AQ680" s="52"/>
      <c r="AR680" s="63"/>
      <c r="AS680" s="52"/>
      <c r="AT680" s="63"/>
      <c r="AU680" s="52"/>
      <c r="AV680" s="63"/>
      <c r="AW680" s="52"/>
      <c r="AX680" s="63"/>
      <c r="AY680" s="52"/>
      <c r="AZ680" s="63"/>
      <c r="BA680" s="52"/>
      <c r="BB680" s="63"/>
      <c r="BC680" s="52"/>
      <c r="BD680" s="63"/>
      <c r="BE680" s="52"/>
      <c r="BF680" s="52"/>
      <c r="BG680" s="52">
        <f t="shared" si="7310"/>
        <v>0</v>
      </c>
      <c r="BH680" s="52">
        <f t="shared" si="7311"/>
        <v>0</v>
      </c>
      <c r="BI680" s="31"/>
      <c r="BJ680" s="44"/>
      <c r="BK680" s="44"/>
      <c r="BL680" s="44"/>
      <c r="BM680" s="31"/>
      <c r="BN680" s="44" t="s">
        <v>110</v>
      </c>
      <c r="BO680" s="45" t="s">
        <v>116</v>
      </c>
      <c r="BP680" s="45" t="s">
        <v>112</v>
      </c>
      <c r="BQ680" s="45" t="s">
        <v>121</v>
      </c>
      <c r="BR680" s="45">
        <v>415</v>
      </c>
      <c r="BS680" s="45">
        <v>8</v>
      </c>
      <c r="BT680" s="45">
        <v>25</v>
      </c>
      <c r="BU680" s="45">
        <v>1</v>
      </c>
      <c r="BV680" s="45">
        <v>1</v>
      </c>
      <c r="BW680" s="45">
        <v>1</v>
      </c>
      <c r="BX680" s="44">
        <v>74</v>
      </c>
      <c r="BY680" s="99">
        <f t="shared" si="7312"/>
        <v>8</v>
      </c>
      <c r="BZ680" s="62"/>
      <c r="CA680" s="58">
        <f t="shared" si="7388"/>
        <v>0</v>
      </c>
      <c r="CB680" s="62"/>
      <c r="CC680" s="58">
        <f t="shared" si="7407"/>
        <v>0</v>
      </c>
      <c r="CD680" s="62">
        <v>0</v>
      </c>
      <c r="CE680" s="58">
        <f t="shared" si="7408"/>
        <v>0</v>
      </c>
      <c r="CF680" s="62">
        <v>8</v>
      </c>
      <c r="CG680" s="58">
        <f t="shared" si="7409"/>
        <v>8</v>
      </c>
      <c r="CH680" s="63"/>
      <c r="CI680" s="52"/>
      <c r="CJ680" s="52"/>
      <c r="CK680" s="52"/>
      <c r="CL680" s="63"/>
      <c r="CM680" s="52"/>
      <c r="CN680" s="63"/>
      <c r="CO680" s="52"/>
      <c r="CP680" s="63"/>
      <c r="CQ680" s="108"/>
      <c r="CR680" s="63"/>
      <c r="CS680" s="52"/>
      <c r="CT680" s="63"/>
      <c r="CU680" s="52"/>
      <c r="CV680" s="63"/>
      <c r="CW680" s="52"/>
      <c r="CX680" s="63"/>
      <c r="CY680" s="52"/>
      <c r="CZ680" s="63"/>
      <c r="DA680" s="52"/>
      <c r="DB680" s="63"/>
      <c r="DC680" s="52"/>
      <c r="DD680" s="63"/>
      <c r="DE680" s="52"/>
      <c r="DF680" s="63"/>
      <c r="DG680" s="52"/>
      <c r="DH680" s="63"/>
      <c r="DI680" s="52"/>
      <c r="DJ680" s="63"/>
      <c r="DK680" s="52"/>
      <c r="DL680" s="63"/>
      <c r="DM680" s="52"/>
      <c r="DN680" s="63"/>
      <c r="DO680" s="52"/>
      <c r="DP680" s="63"/>
      <c r="DQ680" s="52"/>
      <c r="DR680" s="52"/>
      <c r="DS680" s="52">
        <f t="shared" si="7327"/>
        <v>8</v>
      </c>
      <c r="DT680" s="52">
        <f t="shared" si="7328"/>
        <v>8</v>
      </c>
      <c r="DU680" s="31"/>
      <c r="DV680" s="31"/>
      <c r="DW680" s="31"/>
      <c r="DX680" s="31"/>
      <c r="DY680" s="31"/>
      <c r="DZ680" s="44"/>
      <c r="EA680" s="45"/>
      <c r="EB680" s="45"/>
      <c r="EC680" s="31"/>
      <c r="ED680" s="31"/>
      <c r="EE680" s="31"/>
      <c r="EF680" s="31"/>
      <c r="EG680" s="31"/>
      <c r="EH680" s="31"/>
      <c r="EI680" s="31"/>
      <c r="EJ680" s="31">
        <f t="shared" si="7329"/>
        <v>74</v>
      </c>
      <c r="EK680" s="31">
        <f t="shared" si="7330"/>
        <v>8</v>
      </c>
      <c r="EL680" s="31">
        <f t="shared" si="7331"/>
        <v>0</v>
      </c>
      <c r="EM680" s="30">
        <f t="shared" si="7332"/>
        <v>0</v>
      </c>
      <c r="EN680" s="31">
        <f t="shared" si="7333"/>
        <v>0</v>
      </c>
      <c r="EO680" s="31">
        <f t="shared" si="7334"/>
        <v>0</v>
      </c>
      <c r="EP680" s="31">
        <f t="shared" si="7335"/>
        <v>0</v>
      </c>
      <c r="EQ680" s="31">
        <f t="shared" si="7336"/>
        <v>0</v>
      </c>
      <c r="ER680" s="31">
        <f t="shared" si="7337"/>
        <v>8</v>
      </c>
      <c r="ES680" s="31">
        <f t="shared" si="7338"/>
        <v>8</v>
      </c>
      <c r="ET680" s="31">
        <f t="shared" si="7339"/>
        <v>0</v>
      </c>
      <c r="EU680" s="31">
        <f t="shared" si="7340"/>
        <v>0</v>
      </c>
      <c r="EV680" s="31">
        <f t="shared" si="7341"/>
        <v>0</v>
      </c>
      <c r="EW680" s="30">
        <f t="shared" si="7342"/>
        <v>0</v>
      </c>
      <c r="EX680" s="31">
        <f t="shared" si="7343"/>
        <v>0</v>
      </c>
      <c r="EY680" s="31">
        <f t="shared" si="7344"/>
        <v>0</v>
      </c>
      <c r="EZ680" s="31">
        <f t="shared" si="7345"/>
        <v>0</v>
      </c>
      <c r="FA680" s="31">
        <f t="shared" si="7346"/>
        <v>0</v>
      </c>
      <c r="FB680" s="31">
        <f t="shared" si="7347"/>
        <v>0</v>
      </c>
      <c r="FC680" s="31">
        <f t="shared" si="7348"/>
        <v>0</v>
      </c>
      <c r="FD680" s="31">
        <f t="shared" si="7349"/>
        <v>0</v>
      </c>
      <c r="FE680" s="31">
        <f t="shared" si="7350"/>
        <v>0</v>
      </c>
      <c r="FF680" s="31">
        <f t="shared" si="7351"/>
        <v>0</v>
      </c>
      <c r="FG680" s="30">
        <f t="shared" si="7352"/>
        <v>0</v>
      </c>
      <c r="FH680" s="31">
        <f t="shared" si="7353"/>
        <v>0</v>
      </c>
      <c r="FI680" s="31">
        <f t="shared" si="7354"/>
        <v>0</v>
      </c>
      <c r="FJ680" s="31">
        <f t="shared" si="7355"/>
        <v>0</v>
      </c>
      <c r="FK680" s="31">
        <f t="shared" si="7356"/>
        <v>0</v>
      </c>
      <c r="FL680" s="31">
        <f t="shared" si="7357"/>
        <v>0</v>
      </c>
      <c r="FM680" s="31">
        <f t="shared" si="7358"/>
        <v>0</v>
      </c>
      <c r="FN680" s="31">
        <f t="shared" si="7359"/>
        <v>0</v>
      </c>
      <c r="FO680" s="31">
        <f t="shared" si="7360"/>
        <v>0</v>
      </c>
      <c r="FP680" s="31">
        <f t="shared" si="7361"/>
        <v>0</v>
      </c>
      <c r="FQ680" s="31">
        <f t="shared" si="7362"/>
        <v>0</v>
      </c>
      <c r="FR680" s="31"/>
      <c r="FS680" s="31">
        <f t="shared" si="7363"/>
        <v>0</v>
      </c>
      <c r="FT680" s="31">
        <f t="shared" si="7364"/>
        <v>0</v>
      </c>
      <c r="FU680" s="31">
        <f t="shared" si="7365"/>
        <v>0</v>
      </c>
      <c r="FV680" s="31">
        <f t="shared" si="7366"/>
        <v>0</v>
      </c>
      <c r="FW680" s="31">
        <f t="shared" si="7367"/>
        <v>0</v>
      </c>
      <c r="FX680" s="31">
        <f t="shared" si="7368"/>
        <v>0</v>
      </c>
      <c r="FY680" s="31">
        <f t="shared" si="7369"/>
        <v>0</v>
      </c>
      <c r="FZ680" s="31">
        <f t="shared" si="7370"/>
        <v>0</v>
      </c>
      <c r="GA680" s="31">
        <f t="shared" si="7371"/>
        <v>0</v>
      </c>
      <c r="GB680" s="31">
        <f t="shared" si="7372"/>
        <v>0</v>
      </c>
      <c r="GC680" s="31">
        <f t="shared" si="7373"/>
        <v>0</v>
      </c>
      <c r="GD680" s="31">
        <f t="shared" si="7374"/>
        <v>0</v>
      </c>
      <c r="GE680" s="97">
        <f t="shared" si="7375"/>
        <v>8</v>
      </c>
      <c r="GF680" s="98">
        <f t="shared" si="7376"/>
        <v>8</v>
      </c>
      <c r="GG680" s="31"/>
      <c r="GH680" s="31"/>
      <c r="GI680" s="31"/>
      <c r="GJ680" s="31"/>
      <c r="GL680" s="7"/>
      <c r="GM680" s="7"/>
      <c r="GN680" s="11"/>
      <c r="GO680" s="33"/>
      <c r="GP680" s="40"/>
    </row>
    <row r="681" spans="1:200" s="2" customFormat="1" ht="24.95" hidden="1" customHeight="1">
      <c r="A681" s="31"/>
      <c r="B681" s="44"/>
      <c r="C681" s="45"/>
      <c r="D681" s="45"/>
      <c r="E681" s="45"/>
      <c r="F681" s="45"/>
      <c r="G681" s="45"/>
      <c r="H681" s="45"/>
      <c r="I681" s="45"/>
      <c r="J681" s="45"/>
      <c r="K681" s="45"/>
      <c r="L681" s="104"/>
      <c r="M681" s="107">
        <f t="shared" si="7415"/>
        <v>0</v>
      </c>
      <c r="N681" s="62"/>
      <c r="O681" s="52"/>
      <c r="P681" s="62"/>
      <c r="Q681" s="52"/>
      <c r="R681" s="62"/>
      <c r="S681" s="52"/>
      <c r="T681" s="62"/>
      <c r="U681" s="52"/>
      <c r="V681" s="63"/>
      <c r="W681" s="52"/>
      <c r="X681" s="52"/>
      <c r="Y681" s="52"/>
      <c r="Z681" s="63"/>
      <c r="AA681" s="52"/>
      <c r="AB681" s="63"/>
      <c r="AC681" s="52"/>
      <c r="AD681" s="63"/>
      <c r="AE681" s="108"/>
      <c r="AF681" s="63"/>
      <c r="AG681" s="52"/>
      <c r="AH681" s="63"/>
      <c r="AI681" s="52"/>
      <c r="AJ681" s="63"/>
      <c r="AK681" s="52"/>
      <c r="AL681" s="63"/>
      <c r="AM681" s="52"/>
      <c r="AN681" s="63"/>
      <c r="AO681" s="52"/>
      <c r="AP681" s="63"/>
      <c r="AQ681" s="52"/>
      <c r="AR681" s="63"/>
      <c r="AS681" s="52"/>
      <c r="AT681" s="63"/>
      <c r="AU681" s="52"/>
      <c r="AV681" s="63"/>
      <c r="AW681" s="52"/>
      <c r="AX681" s="63"/>
      <c r="AY681" s="52"/>
      <c r="AZ681" s="63"/>
      <c r="BA681" s="52"/>
      <c r="BB681" s="63"/>
      <c r="BC681" s="52"/>
      <c r="BD681" s="63"/>
      <c r="BE681" s="52"/>
      <c r="BF681" s="52"/>
      <c r="BG681" s="52">
        <f t="shared" si="7310"/>
        <v>0</v>
      </c>
      <c r="BH681" s="52">
        <f t="shared" si="7311"/>
        <v>0</v>
      </c>
      <c r="BI681" s="31"/>
      <c r="BJ681" s="44"/>
      <c r="BK681" s="44"/>
      <c r="BL681" s="44"/>
      <c r="BM681" s="31"/>
      <c r="BN681" s="44" t="s">
        <v>120</v>
      </c>
      <c r="BO681" s="45"/>
      <c r="BP681" s="45"/>
      <c r="BQ681" s="45"/>
      <c r="BR681" s="45"/>
      <c r="BS681" s="45">
        <v>2</v>
      </c>
      <c r="BT681" s="45">
        <v>1500</v>
      </c>
      <c r="BU681" s="45">
        <v>10</v>
      </c>
      <c r="BV681" s="45">
        <v>10</v>
      </c>
      <c r="BW681" s="45"/>
      <c r="BX681" s="44"/>
      <c r="BY681" s="99">
        <f t="shared" ref="BY681" si="7416">SUM(BZ681+CB681+CD681+CF681+CH681)</f>
        <v>0</v>
      </c>
      <c r="BZ681" s="62"/>
      <c r="CA681" s="58">
        <f t="shared" si="7388"/>
        <v>0</v>
      </c>
      <c r="CB681" s="62"/>
      <c r="CC681" s="58">
        <f t="shared" si="7407"/>
        <v>0</v>
      </c>
      <c r="CD681" s="62"/>
      <c r="CE681" s="58">
        <f t="shared" si="7408"/>
        <v>0</v>
      </c>
      <c r="CF681" s="62"/>
      <c r="CG681" s="58">
        <f t="shared" si="7409"/>
        <v>0</v>
      </c>
      <c r="CH681" s="62"/>
      <c r="CI681" s="58">
        <f t="shared" ref="CI681" si="7417">SUM(CH681)*BV681*5</f>
        <v>0</v>
      </c>
      <c r="CJ681" s="51">
        <v>0</v>
      </c>
      <c r="CK681" s="51"/>
      <c r="CL681" s="62"/>
      <c r="CM681" s="58"/>
      <c r="CN681" s="62"/>
      <c r="CO681" s="51">
        <f t="shared" ref="CO681" si="7418">SUM(CN681)*3*BT681/5</f>
        <v>0</v>
      </c>
      <c r="CP681" s="62"/>
      <c r="CQ681" s="100">
        <f t="shared" ref="CQ681" si="7419">SUM(CP681*BT681*(30+4))</f>
        <v>0</v>
      </c>
      <c r="CR681" s="62"/>
      <c r="CS681" s="52">
        <f t="shared" ref="CS681" si="7420">SUM(CR681*BT681*3)</f>
        <v>0</v>
      </c>
      <c r="CT681" s="62"/>
      <c r="CU681" s="51">
        <f>SUM(CT681*BT681/3*1.1)</f>
        <v>0</v>
      </c>
      <c r="CV681" s="62"/>
      <c r="CW681" s="51">
        <f t="shared" ref="CW681" si="7421">SUM(CV681*BT681*2/3)</f>
        <v>0</v>
      </c>
      <c r="CX681" s="62"/>
      <c r="CY681" s="58">
        <f t="shared" ref="CY681" si="7422">SUM(CX681*BT681)</f>
        <v>0</v>
      </c>
      <c r="CZ681" s="62"/>
      <c r="DA681" s="58">
        <f t="shared" ref="DA681" si="7423">SUM(CZ681*BV681)</f>
        <v>0</v>
      </c>
      <c r="DB681" s="62"/>
      <c r="DC681" s="51">
        <f>SUM(DB681*BT681*2)</f>
        <v>0</v>
      </c>
      <c r="DD681" s="62"/>
      <c r="DE681" s="51">
        <f>SUM(BV681*DD681*6)</f>
        <v>0</v>
      </c>
      <c r="DF681" s="62"/>
      <c r="DG681" s="51">
        <f t="shared" ref="DG681" si="7424">DF681*BT681/3</f>
        <v>0</v>
      </c>
      <c r="DH681" s="62">
        <v>1</v>
      </c>
      <c r="DI681" s="52">
        <v>80</v>
      </c>
      <c r="DJ681" s="63"/>
      <c r="DK681" s="52"/>
      <c r="DL681" s="63"/>
      <c r="DM681" s="52"/>
      <c r="DN681" s="63"/>
      <c r="DO681" s="52"/>
      <c r="DP681" s="63"/>
      <c r="DQ681" s="52"/>
      <c r="DR681" s="52"/>
      <c r="DS681" s="52">
        <f t="shared" si="7327"/>
        <v>80</v>
      </c>
      <c r="DT681" s="52">
        <f t="shared" si="7328"/>
        <v>80</v>
      </c>
      <c r="DU681" s="31"/>
      <c r="DV681" s="31"/>
      <c r="DW681" s="31"/>
      <c r="DX681" s="31"/>
      <c r="DY681" s="31"/>
      <c r="DZ681" s="44"/>
      <c r="EA681" s="45"/>
      <c r="EB681" s="45"/>
      <c r="EC681" s="31"/>
      <c r="ED681" s="31"/>
      <c r="EE681" s="31"/>
      <c r="EF681" s="31"/>
      <c r="EG681" s="31"/>
      <c r="EH681" s="31"/>
      <c r="EI681" s="31"/>
      <c r="EJ681" s="31">
        <f t="shared" si="7329"/>
        <v>0</v>
      </c>
      <c r="EK681" s="31">
        <f t="shared" si="7330"/>
        <v>0</v>
      </c>
      <c r="EL681" s="31">
        <f t="shared" si="7331"/>
        <v>0</v>
      </c>
      <c r="EM681" s="30">
        <f t="shared" si="7332"/>
        <v>0</v>
      </c>
      <c r="EN681" s="31">
        <f t="shared" si="7333"/>
        <v>0</v>
      </c>
      <c r="EO681" s="31">
        <f t="shared" si="7334"/>
        <v>0</v>
      </c>
      <c r="EP681" s="31">
        <f t="shared" si="7335"/>
        <v>0</v>
      </c>
      <c r="EQ681" s="31">
        <f t="shared" si="7336"/>
        <v>0</v>
      </c>
      <c r="ER681" s="31">
        <f t="shared" si="7337"/>
        <v>0</v>
      </c>
      <c r="ES681" s="31">
        <f t="shared" si="7338"/>
        <v>0</v>
      </c>
      <c r="ET681" s="31">
        <f t="shared" si="7339"/>
        <v>0</v>
      </c>
      <c r="EU681" s="31">
        <f t="shared" si="7340"/>
        <v>0</v>
      </c>
      <c r="EV681" s="31">
        <f t="shared" si="7341"/>
        <v>0</v>
      </c>
      <c r="EW681" s="30">
        <f t="shared" si="7342"/>
        <v>0</v>
      </c>
      <c r="EX681" s="31">
        <f t="shared" si="7343"/>
        <v>0</v>
      </c>
      <c r="EY681" s="31">
        <f t="shared" si="7344"/>
        <v>0</v>
      </c>
      <c r="EZ681" s="31">
        <f t="shared" si="7345"/>
        <v>0</v>
      </c>
      <c r="FA681" s="31">
        <f t="shared" si="7346"/>
        <v>0</v>
      </c>
      <c r="FB681" s="31">
        <f t="shared" si="7347"/>
        <v>0</v>
      </c>
      <c r="FC681" s="31">
        <f t="shared" si="7348"/>
        <v>0</v>
      </c>
      <c r="FD681" s="31">
        <f t="shared" si="7349"/>
        <v>0</v>
      </c>
      <c r="FE681" s="31">
        <f t="shared" si="7350"/>
        <v>0</v>
      </c>
      <c r="FF681" s="31">
        <f t="shared" si="7351"/>
        <v>0</v>
      </c>
      <c r="FG681" s="30">
        <f t="shared" si="7352"/>
        <v>0</v>
      </c>
      <c r="FH681" s="31">
        <f t="shared" si="7353"/>
        <v>0</v>
      </c>
      <c r="FI681" s="31">
        <f t="shared" si="7354"/>
        <v>0</v>
      </c>
      <c r="FJ681" s="31">
        <f t="shared" si="7355"/>
        <v>0</v>
      </c>
      <c r="FK681" s="31">
        <f t="shared" si="7356"/>
        <v>0</v>
      </c>
      <c r="FL681" s="31">
        <f t="shared" si="7357"/>
        <v>0</v>
      </c>
      <c r="FM681" s="31">
        <f t="shared" si="7358"/>
        <v>0</v>
      </c>
      <c r="FN681" s="31">
        <f t="shared" si="7359"/>
        <v>0</v>
      </c>
      <c r="FO681" s="31">
        <f t="shared" si="7360"/>
        <v>0</v>
      </c>
      <c r="FP681" s="31">
        <f t="shared" si="7361"/>
        <v>0</v>
      </c>
      <c r="FQ681" s="31">
        <f t="shared" si="7362"/>
        <v>0</v>
      </c>
      <c r="FR681" s="31"/>
      <c r="FS681" s="31">
        <f t="shared" si="7363"/>
        <v>0</v>
      </c>
      <c r="FT681" s="31">
        <f t="shared" si="7364"/>
        <v>1</v>
      </c>
      <c r="FU681" s="31">
        <f t="shared" si="7365"/>
        <v>80</v>
      </c>
      <c r="FV681" s="31">
        <f t="shared" si="7366"/>
        <v>0</v>
      </c>
      <c r="FW681" s="31">
        <f t="shared" si="7367"/>
        <v>0</v>
      </c>
      <c r="FX681" s="31">
        <f t="shared" si="7368"/>
        <v>0</v>
      </c>
      <c r="FY681" s="31">
        <f t="shared" si="7369"/>
        <v>0</v>
      </c>
      <c r="FZ681" s="31">
        <f t="shared" si="7370"/>
        <v>0</v>
      </c>
      <c r="GA681" s="31">
        <f t="shared" si="7371"/>
        <v>0</v>
      </c>
      <c r="GB681" s="31">
        <f t="shared" si="7372"/>
        <v>0</v>
      </c>
      <c r="GC681" s="31">
        <f t="shared" si="7373"/>
        <v>0</v>
      </c>
      <c r="GD681" s="31">
        <f t="shared" si="7374"/>
        <v>0</v>
      </c>
      <c r="GE681" s="97">
        <f t="shared" si="7375"/>
        <v>80</v>
      </c>
      <c r="GF681" s="98">
        <f t="shared" si="7376"/>
        <v>80</v>
      </c>
      <c r="GG681" s="31"/>
      <c r="GH681" s="31"/>
      <c r="GI681" s="31"/>
      <c r="GJ681" s="31"/>
      <c r="GL681" s="7"/>
      <c r="GM681" s="7"/>
      <c r="GN681" s="11"/>
      <c r="GO681" s="33"/>
      <c r="GP681" s="40"/>
    </row>
    <row r="682" spans="1:200" s="2" customFormat="1" ht="24.95" hidden="1" customHeight="1">
      <c r="A682" s="31"/>
      <c r="B682" s="44"/>
      <c r="C682" s="45"/>
      <c r="D682" s="45"/>
      <c r="E682" s="45"/>
      <c r="F682" s="45"/>
      <c r="G682" s="45"/>
      <c r="H682" s="45"/>
      <c r="I682" s="45"/>
      <c r="J682" s="45"/>
      <c r="K682" s="45"/>
      <c r="L682" s="44"/>
      <c r="M682" s="107">
        <f t="shared" si="7415"/>
        <v>0</v>
      </c>
      <c r="N682" s="62"/>
      <c r="O682" s="52"/>
      <c r="P682" s="62"/>
      <c r="Q682" s="52"/>
      <c r="R682" s="62"/>
      <c r="S682" s="52"/>
      <c r="T682" s="62"/>
      <c r="U682" s="52"/>
      <c r="V682" s="63"/>
      <c r="W682" s="52"/>
      <c r="X682" s="52"/>
      <c r="Y682" s="52"/>
      <c r="Z682" s="63"/>
      <c r="AA682" s="52"/>
      <c r="AB682" s="63"/>
      <c r="AC682" s="52"/>
      <c r="AD682" s="63"/>
      <c r="AE682" s="108"/>
      <c r="AF682" s="63"/>
      <c r="AG682" s="52"/>
      <c r="AH682" s="63"/>
      <c r="AI682" s="52"/>
      <c r="AJ682" s="63"/>
      <c r="AK682" s="52"/>
      <c r="AL682" s="63"/>
      <c r="AM682" s="52"/>
      <c r="AN682" s="63"/>
      <c r="AO682" s="52"/>
      <c r="AP682" s="63"/>
      <c r="AQ682" s="52"/>
      <c r="AR682" s="63"/>
      <c r="AS682" s="52"/>
      <c r="AT682" s="63"/>
      <c r="AU682" s="52"/>
      <c r="AV682" s="63"/>
      <c r="AW682" s="52"/>
      <c r="AX682" s="63"/>
      <c r="AY682" s="52"/>
      <c r="AZ682" s="63"/>
      <c r="BA682" s="52"/>
      <c r="BB682" s="63"/>
      <c r="BC682" s="52"/>
      <c r="BD682" s="63"/>
      <c r="BE682" s="52"/>
      <c r="BF682" s="52"/>
      <c r="BG682" s="52">
        <f t="shared" si="7310"/>
        <v>0</v>
      </c>
      <c r="BH682" s="52">
        <f t="shared" si="7311"/>
        <v>0</v>
      </c>
      <c r="BI682" s="31"/>
      <c r="BJ682" s="44"/>
      <c r="BK682" s="44"/>
      <c r="BL682" s="44"/>
      <c r="BM682" s="31"/>
      <c r="BN682" s="44"/>
      <c r="BO682" s="45"/>
      <c r="BP682" s="45"/>
      <c r="BQ682" s="45"/>
      <c r="BR682" s="45"/>
      <c r="BS682" s="45"/>
      <c r="BT682" s="45"/>
      <c r="BU682" s="45"/>
      <c r="BV682" s="45"/>
      <c r="BW682" s="45"/>
      <c r="BX682" s="44"/>
      <c r="BY682" s="107">
        <f t="shared" ref="BY682:BY687" si="7425">SUM(BZ682+CB682+CF682+CH682+DD682*2)</f>
        <v>0</v>
      </c>
      <c r="BZ682" s="62"/>
      <c r="CA682" s="52"/>
      <c r="CB682" s="62"/>
      <c r="CC682" s="52"/>
      <c r="CD682" s="62"/>
      <c r="CE682" s="52"/>
      <c r="CF682" s="62"/>
      <c r="CG682" s="52"/>
      <c r="CH682" s="63"/>
      <c r="CI682" s="52"/>
      <c r="CJ682" s="52"/>
      <c r="CK682" s="52"/>
      <c r="CL682" s="63"/>
      <c r="CM682" s="52"/>
      <c r="CN682" s="63"/>
      <c r="CO682" s="52"/>
      <c r="CP682" s="63"/>
      <c r="CQ682" s="108"/>
      <c r="CR682" s="63"/>
      <c r="CS682" s="52"/>
      <c r="CT682" s="63"/>
      <c r="CU682" s="52"/>
      <c r="CV682" s="63"/>
      <c r="CW682" s="52"/>
      <c r="CX682" s="63"/>
      <c r="CY682" s="52"/>
      <c r="CZ682" s="63"/>
      <c r="DA682" s="52"/>
      <c r="DB682" s="63"/>
      <c r="DC682" s="52"/>
      <c r="DD682" s="63"/>
      <c r="DE682" s="52"/>
      <c r="DF682" s="63"/>
      <c r="DG682" s="52"/>
      <c r="DH682" s="63"/>
      <c r="DI682" s="52"/>
      <c r="DJ682" s="63"/>
      <c r="DK682" s="52"/>
      <c r="DL682" s="63"/>
      <c r="DM682" s="52"/>
      <c r="DN682" s="63"/>
      <c r="DO682" s="52"/>
      <c r="DP682" s="63"/>
      <c r="DQ682" s="52"/>
      <c r="DR682" s="52"/>
      <c r="DS682" s="52">
        <f t="shared" si="7327"/>
        <v>0</v>
      </c>
      <c r="DT682" s="52">
        <f t="shared" si="7328"/>
        <v>0</v>
      </c>
      <c r="DU682" s="31"/>
      <c r="DV682" s="31"/>
      <c r="DW682" s="31"/>
      <c r="DX682" s="31"/>
      <c r="DY682" s="31"/>
      <c r="DZ682" s="44"/>
      <c r="EA682" s="45"/>
      <c r="EB682" s="45"/>
      <c r="EC682" s="31"/>
      <c r="ED682" s="31"/>
      <c r="EE682" s="31"/>
      <c r="EF682" s="31"/>
      <c r="EG682" s="31"/>
      <c r="EH682" s="31"/>
      <c r="EI682" s="31"/>
      <c r="EJ682" s="31">
        <f t="shared" si="7329"/>
        <v>0</v>
      </c>
      <c r="EK682" s="31">
        <f t="shared" si="7330"/>
        <v>0</v>
      </c>
      <c r="EL682" s="31">
        <f t="shared" si="7331"/>
        <v>0</v>
      </c>
      <c r="EM682" s="30">
        <f t="shared" si="7332"/>
        <v>0</v>
      </c>
      <c r="EN682" s="31">
        <f t="shared" si="7333"/>
        <v>0</v>
      </c>
      <c r="EO682" s="31">
        <f t="shared" si="7334"/>
        <v>0</v>
      </c>
      <c r="EP682" s="31">
        <f t="shared" si="7335"/>
        <v>0</v>
      </c>
      <c r="EQ682" s="31">
        <f t="shared" si="7336"/>
        <v>0</v>
      </c>
      <c r="ER682" s="31">
        <f t="shared" si="7337"/>
        <v>0</v>
      </c>
      <c r="ES682" s="31">
        <f t="shared" si="7338"/>
        <v>0</v>
      </c>
      <c r="ET682" s="31">
        <f t="shared" si="7339"/>
        <v>0</v>
      </c>
      <c r="EU682" s="31">
        <f t="shared" si="7340"/>
        <v>0</v>
      </c>
      <c r="EV682" s="31">
        <f t="shared" si="7341"/>
        <v>0</v>
      </c>
      <c r="EW682" s="30">
        <f t="shared" si="7342"/>
        <v>0</v>
      </c>
      <c r="EX682" s="31">
        <f t="shared" si="7343"/>
        <v>0</v>
      </c>
      <c r="EY682" s="31">
        <f t="shared" si="7344"/>
        <v>0</v>
      </c>
      <c r="EZ682" s="31">
        <f t="shared" si="7345"/>
        <v>0</v>
      </c>
      <c r="FA682" s="31">
        <f t="shared" si="7346"/>
        <v>0</v>
      </c>
      <c r="FB682" s="31">
        <f t="shared" si="7347"/>
        <v>0</v>
      </c>
      <c r="FC682" s="31">
        <f t="shared" si="7348"/>
        <v>0</v>
      </c>
      <c r="FD682" s="31">
        <f t="shared" si="7349"/>
        <v>0</v>
      </c>
      <c r="FE682" s="31">
        <f t="shared" si="7350"/>
        <v>0</v>
      </c>
      <c r="FF682" s="31">
        <f t="shared" si="7351"/>
        <v>0</v>
      </c>
      <c r="FG682" s="30">
        <f t="shared" si="7352"/>
        <v>0</v>
      </c>
      <c r="FH682" s="31">
        <f t="shared" si="7353"/>
        <v>0</v>
      </c>
      <c r="FI682" s="31">
        <f t="shared" si="7354"/>
        <v>0</v>
      </c>
      <c r="FJ682" s="31">
        <f t="shared" si="7355"/>
        <v>0</v>
      </c>
      <c r="FK682" s="31">
        <f t="shared" si="7356"/>
        <v>0</v>
      </c>
      <c r="FL682" s="31">
        <f t="shared" si="7357"/>
        <v>0</v>
      </c>
      <c r="FM682" s="31">
        <f t="shared" si="7358"/>
        <v>0</v>
      </c>
      <c r="FN682" s="31">
        <f t="shared" si="7359"/>
        <v>0</v>
      </c>
      <c r="FO682" s="31">
        <f t="shared" si="7360"/>
        <v>0</v>
      </c>
      <c r="FP682" s="31">
        <f t="shared" si="7361"/>
        <v>0</v>
      </c>
      <c r="FQ682" s="31">
        <f t="shared" si="7362"/>
        <v>0</v>
      </c>
      <c r="FR682" s="31"/>
      <c r="FS682" s="31">
        <f t="shared" si="7363"/>
        <v>0</v>
      </c>
      <c r="FT682" s="31">
        <f t="shared" si="7364"/>
        <v>0</v>
      </c>
      <c r="FU682" s="31">
        <f t="shared" si="7365"/>
        <v>0</v>
      </c>
      <c r="FV682" s="31">
        <f t="shared" si="7366"/>
        <v>0</v>
      </c>
      <c r="FW682" s="31">
        <f t="shared" si="7367"/>
        <v>0</v>
      </c>
      <c r="FX682" s="31">
        <f t="shared" si="7368"/>
        <v>0</v>
      </c>
      <c r="FY682" s="31">
        <f t="shared" si="7369"/>
        <v>0</v>
      </c>
      <c r="FZ682" s="31">
        <f t="shared" si="7370"/>
        <v>0</v>
      </c>
      <c r="GA682" s="31">
        <f t="shared" si="7371"/>
        <v>0</v>
      </c>
      <c r="GB682" s="31">
        <f t="shared" si="7372"/>
        <v>0</v>
      </c>
      <c r="GC682" s="31">
        <f t="shared" si="7373"/>
        <v>0</v>
      </c>
      <c r="GD682" s="31">
        <f t="shared" si="7374"/>
        <v>0</v>
      </c>
      <c r="GE682" s="97">
        <f t="shared" si="7375"/>
        <v>0</v>
      </c>
      <c r="GF682" s="98">
        <f t="shared" si="7376"/>
        <v>0</v>
      </c>
      <c r="GG682" s="31"/>
      <c r="GH682" s="31"/>
      <c r="GI682" s="31"/>
      <c r="GJ682" s="31"/>
      <c r="GL682" s="7"/>
      <c r="GM682" s="7"/>
      <c r="GN682" s="11"/>
      <c r="GO682" s="33"/>
      <c r="GP682" s="40"/>
    </row>
    <row r="683" spans="1:200" s="2" customFormat="1" ht="24.95" hidden="1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107">
        <f t="shared" si="7415"/>
        <v>0</v>
      </c>
      <c r="N683" s="62"/>
      <c r="O683" s="52"/>
      <c r="P683" s="62"/>
      <c r="Q683" s="52"/>
      <c r="R683" s="62"/>
      <c r="S683" s="52"/>
      <c r="T683" s="62"/>
      <c r="U683" s="52"/>
      <c r="V683" s="63"/>
      <c r="W683" s="52"/>
      <c r="X683" s="52"/>
      <c r="Y683" s="52"/>
      <c r="Z683" s="63"/>
      <c r="AA683" s="52"/>
      <c r="AB683" s="63"/>
      <c r="AC683" s="52"/>
      <c r="AD683" s="63"/>
      <c r="AE683" s="108"/>
      <c r="AF683" s="63"/>
      <c r="AG683" s="52"/>
      <c r="AH683" s="63"/>
      <c r="AI683" s="52"/>
      <c r="AJ683" s="63"/>
      <c r="AK683" s="52"/>
      <c r="AL683" s="63"/>
      <c r="AM683" s="52"/>
      <c r="AN683" s="63"/>
      <c r="AO683" s="52"/>
      <c r="AP683" s="63"/>
      <c r="AQ683" s="52"/>
      <c r="AR683" s="63"/>
      <c r="AS683" s="52"/>
      <c r="AT683" s="63"/>
      <c r="AU683" s="52"/>
      <c r="AV683" s="63"/>
      <c r="AW683" s="52"/>
      <c r="AX683" s="63"/>
      <c r="AY683" s="52"/>
      <c r="AZ683" s="63"/>
      <c r="BA683" s="52"/>
      <c r="BB683" s="63"/>
      <c r="BC683" s="52"/>
      <c r="BD683" s="63"/>
      <c r="BE683" s="52"/>
      <c r="BF683" s="52"/>
      <c r="BG683" s="52">
        <f t="shared" si="7310"/>
        <v>0</v>
      </c>
      <c r="BH683" s="52">
        <f t="shared" si="7311"/>
        <v>0</v>
      </c>
      <c r="BI683" s="31"/>
      <c r="BJ683" s="44"/>
      <c r="BK683" s="44"/>
      <c r="BL683" s="44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107">
        <f t="shared" si="7425"/>
        <v>0</v>
      </c>
      <c r="BZ683" s="62"/>
      <c r="CA683" s="52"/>
      <c r="CB683" s="62"/>
      <c r="CC683" s="52"/>
      <c r="CD683" s="62"/>
      <c r="CE683" s="52"/>
      <c r="CF683" s="62"/>
      <c r="CG683" s="52"/>
      <c r="CH683" s="63"/>
      <c r="CI683" s="52"/>
      <c r="CJ683" s="52"/>
      <c r="CK683" s="52"/>
      <c r="CL683" s="63"/>
      <c r="CM683" s="52"/>
      <c r="CN683" s="63"/>
      <c r="CO683" s="52"/>
      <c r="CP683" s="63"/>
      <c r="CQ683" s="108"/>
      <c r="CR683" s="63"/>
      <c r="CS683" s="52"/>
      <c r="CT683" s="63"/>
      <c r="CU683" s="52"/>
      <c r="CV683" s="63"/>
      <c r="CW683" s="52"/>
      <c r="CX683" s="63"/>
      <c r="CY683" s="52"/>
      <c r="CZ683" s="63"/>
      <c r="DA683" s="52"/>
      <c r="DB683" s="63"/>
      <c r="DC683" s="52"/>
      <c r="DD683" s="63"/>
      <c r="DE683" s="52"/>
      <c r="DF683" s="63"/>
      <c r="DG683" s="52"/>
      <c r="DH683" s="63"/>
      <c r="DI683" s="52"/>
      <c r="DJ683" s="63"/>
      <c r="DK683" s="52"/>
      <c r="DL683" s="63"/>
      <c r="DM683" s="52"/>
      <c r="DN683" s="63"/>
      <c r="DO683" s="52"/>
      <c r="DP683" s="63"/>
      <c r="DQ683" s="52"/>
      <c r="DR683" s="52"/>
      <c r="DS683" s="52">
        <f t="shared" si="7327"/>
        <v>0</v>
      </c>
      <c r="DT683" s="52">
        <f t="shared" si="7328"/>
        <v>0</v>
      </c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>
        <f t="shared" si="7329"/>
        <v>0</v>
      </c>
      <c r="EK683" s="31">
        <f t="shared" si="7330"/>
        <v>0</v>
      </c>
      <c r="EL683" s="31">
        <f t="shared" si="7331"/>
        <v>0</v>
      </c>
      <c r="EM683" s="30">
        <f t="shared" si="7332"/>
        <v>0</v>
      </c>
      <c r="EN683" s="31">
        <f t="shared" si="7333"/>
        <v>0</v>
      </c>
      <c r="EO683" s="31">
        <f t="shared" si="7334"/>
        <v>0</v>
      </c>
      <c r="EP683" s="31">
        <f t="shared" si="7335"/>
        <v>0</v>
      </c>
      <c r="EQ683" s="31">
        <f t="shared" si="7336"/>
        <v>0</v>
      </c>
      <c r="ER683" s="31">
        <f t="shared" si="7337"/>
        <v>0</v>
      </c>
      <c r="ES683" s="31">
        <f t="shared" si="7338"/>
        <v>0</v>
      </c>
      <c r="ET683" s="31">
        <f t="shared" si="7339"/>
        <v>0</v>
      </c>
      <c r="EU683" s="31">
        <f t="shared" si="7340"/>
        <v>0</v>
      </c>
      <c r="EV683" s="31">
        <f t="shared" si="7341"/>
        <v>0</v>
      </c>
      <c r="EW683" s="30">
        <f t="shared" si="7342"/>
        <v>0</v>
      </c>
      <c r="EX683" s="31">
        <f t="shared" si="7343"/>
        <v>0</v>
      </c>
      <c r="EY683" s="31">
        <f t="shared" si="7344"/>
        <v>0</v>
      </c>
      <c r="EZ683" s="31">
        <f t="shared" si="7345"/>
        <v>0</v>
      </c>
      <c r="FA683" s="31">
        <f t="shared" si="7346"/>
        <v>0</v>
      </c>
      <c r="FB683" s="31">
        <f t="shared" si="7347"/>
        <v>0</v>
      </c>
      <c r="FC683" s="31">
        <f t="shared" si="7348"/>
        <v>0</v>
      </c>
      <c r="FD683" s="31">
        <f t="shared" si="7349"/>
        <v>0</v>
      </c>
      <c r="FE683" s="31">
        <f t="shared" si="7350"/>
        <v>0</v>
      </c>
      <c r="FF683" s="31">
        <f t="shared" si="7351"/>
        <v>0</v>
      </c>
      <c r="FG683" s="30">
        <f t="shared" si="7352"/>
        <v>0</v>
      </c>
      <c r="FH683" s="31">
        <f t="shared" si="7353"/>
        <v>0</v>
      </c>
      <c r="FI683" s="31">
        <f t="shared" si="7354"/>
        <v>0</v>
      </c>
      <c r="FJ683" s="31">
        <f t="shared" si="7355"/>
        <v>0</v>
      </c>
      <c r="FK683" s="31">
        <f t="shared" si="7356"/>
        <v>0</v>
      </c>
      <c r="FL683" s="31">
        <f t="shared" si="7357"/>
        <v>0</v>
      </c>
      <c r="FM683" s="31">
        <f t="shared" si="7358"/>
        <v>0</v>
      </c>
      <c r="FN683" s="31">
        <f t="shared" si="7359"/>
        <v>0</v>
      </c>
      <c r="FO683" s="31">
        <f t="shared" si="7360"/>
        <v>0</v>
      </c>
      <c r="FP683" s="31">
        <f t="shared" si="7361"/>
        <v>0</v>
      </c>
      <c r="FQ683" s="31">
        <f t="shared" si="7362"/>
        <v>0</v>
      </c>
      <c r="FR683" s="31"/>
      <c r="FS683" s="31">
        <f t="shared" si="7363"/>
        <v>0</v>
      </c>
      <c r="FT683" s="31">
        <f t="shared" si="7364"/>
        <v>0</v>
      </c>
      <c r="FU683" s="31">
        <f t="shared" si="7365"/>
        <v>0</v>
      </c>
      <c r="FV683" s="31">
        <f t="shared" si="7366"/>
        <v>0</v>
      </c>
      <c r="FW683" s="31">
        <f t="shared" si="7367"/>
        <v>0</v>
      </c>
      <c r="FX683" s="31">
        <f t="shared" si="7368"/>
        <v>0</v>
      </c>
      <c r="FY683" s="31">
        <f t="shared" si="7369"/>
        <v>0</v>
      </c>
      <c r="FZ683" s="31">
        <f t="shared" si="7370"/>
        <v>0</v>
      </c>
      <c r="GA683" s="31">
        <f t="shared" si="7371"/>
        <v>0</v>
      </c>
      <c r="GB683" s="31">
        <f t="shared" si="7372"/>
        <v>0</v>
      </c>
      <c r="GC683" s="31">
        <f t="shared" si="7373"/>
        <v>0</v>
      </c>
      <c r="GD683" s="31">
        <f t="shared" si="7374"/>
        <v>0</v>
      </c>
      <c r="GE683" s="97">
        <f t="shared" si="7375"/>
        <v>0</v>
      </c>
      <c r="GF683" s="98">
        <f t="shared" si="7376"/>
        <v>0</v>
      </c>
      <c r="GG683" s="31"/>
      <c r="GH683" s="31"/>
      <c r="GI683" s="31"/>
      <c r="GJ683" s="31"/>
      <c r="GL683" s="7"/>
      <c r="GM683" s="7"/>
      <c r="GN683" s="11"/>
      <c r="GO683" s="33"/>
      <c r="GP683" s="40"/>
    </row>
    <row r="684" spans="1:200" s="2" customFormat="1" ht="24.95" hidden="1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107">
        <f t="shared" si="7415"/>
        <v>0</v>
      </c>
      <c r="N684" s="62"/>
      <c r="O684" s="52"/>
      <c r="P684" s="62"/>
      <c r="Q684" s="52"/>
      <c r="R684" s="62"/>
      <c r="S684" s="52"/>
      <c r="T684" s="62"/>
      <c r="U684" s="52"/>
      <c r="V684" s="63"/>
      <c r="W684" s="52"/>
      <c r="X684" s="52"/>
      <c r="Y684" s="52"/>
      <c r="Z684" s="63"/>
      <c r="AA684" s="52"/>
      <c r="AB684" s="63"/>
      <c r="AC684" s="52"/>
      <c r="AD684" s="63"/>
      <c r="AE684" s="108"/>
      <c r="AF684" s="63"/>
      <c r="AG684" s="52"/>
      <c r="AH684" s="63"/>
      <c r="AI684" s="52"/>
      <c r="AJ684" s="63"/>
      <c r="AK684" s="52"/>
      <c r="AL684" s="63"/>
      <c r="AM684" s="52"/>
      <c r="AN684" s="63"/>
      <c r="AO684" s="52"/>
      <c r="AP684" s="63"/>
      <c r="AQ684" s="52"/>
      <c r="AR684" s="63"/>
      <c r="AS684" s="52"/>
      <c r="AT684" s="63"/>
      <c r="AU684" s="52"/>
      <c r="AV684" s="63"/>
      <c r="AW684" s="52"/>
      <c r="AX684" s="63"/>
      <c r="AY684" s="52"/>
      <c r="AZ684" s="63"/>
      <c r="BA684" s="52"/>
      <c r="BB684" s="63"/>
      <c r="BC684" s="52"/>
      <c r="BD684" s="63"/>
      <c r="BE684" s="52"/>
      <c r="BF684" s="52"/>
      <c r="BG684" s="52">
        <f t="shared" si="7310"/>
        <v>0</v>
      </c>
      <c r="BH684" s="52">
        <f t="shared" si="7311"/>
        <v>0</v>
      </c>
      <c r="BI684" s="31"/>
      <c r="BJ684" s="44"/>
      <c r="BK684" s="44"/>
      <c r="BL684" s="44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107">
        <f t="shared" si="7425"/>
        <v>0</v>
      </c>
      <c r="BZ684" s="62"/>
      <c r="CA684" s="52"/>
      <c r="CB684" s="62"/>
      <c r="CC684" s="52"/>
      <c r="CD684" s="62"/>
      <c r="CE684" s="52"/>
      <c r="CF684" s="62"/>
      <c r="CG684" s="52"/>
      <c r="CH684" s="63"/>
      <c r="CI684" s="52"/>
      <c r="CJ684" s="52"/>
      <c r="CK684" s="52"/>
      <c r="CL684" s="63"/>
      <c r="CM684" s="52"/>
      <c r="CN684" s="63"/>
      <c r="CO684" s="52"/>
      <c r="CP684" s="63"/>
      <c r="CQ684" s="108"/>
      <c r="CR684" s="63"/>
      <c r="CS684" s="52"/>
      <c r="CT684" s="63"/>
      <c r="CU684" s="52"/>
      <c r="CV684" s="63"/>
      <c r="CW684" s="52"/>
      <c r="CX684" s="63"/>
      <c r="CY684" s="52"/>
      <c r="CZ684" s="63"/>
      <c r="DA684" s="52"/>
      <c r="DB684" s="63"/>
      <c r="DC684" s="52"/>
      <c r="DD684" s="63"/>
      <c r="DE684" s="52"/>
      <c r="DF684" s="63"/>
      <c r="DG684" s="52"/>
      <c r="DH684" s="63"/>
      <c r="DI684" s="52"/>
      <c r="DJ684" s="63"/>
      <c r="DK684" s="52"/>
      <c r="DL684" s="63"/>
      <c r="DM684" s="52"/>
      <c r="DN684" s="63"/>
      <c r="DO684" s="52"/>
      <c r="DP684" s="63"/>
      <c r="DQ684" s="52"/>
      <c r="DR684" s="52"/>
      <c r="DS684" s="52">
        <f t="shared" si="7327"/>
        <v>0</v>
      </c>
      <c r="DT684" s="52">
        <f t="shared" si="7328"/>
        <v>0</v>
      </c>
      <c r="DU684" s="31"/>
      <c r="DV684" s="31"/>
      <c r="DW684" s="31"/>
      <c r="DX684" s="31"/>
      <c r="DY684" s="31"/>
      <c r="DZ684" s="31"/>
      <c r="EA684" s="31"/>
      <c r="EB684" s="31"/>
      <c r="EC684" s="31"/>
      <c r="ED684" s="31"/>
      <c r="EE684" s="31"/>
      <c r="EF684" s="31"/>
      <c r="EG684" s="31"/>
      <c r="EH684" s="31"/>
      <c r="EI684" s="31"/>
      <c r="EJ684" s="31">
        <f t="shared" si="7329"/>
        <v>0</v>
      </c>
      <c r="EK684" s="31">
        <f t="shared" si="7330"/>
        <v>0</v>
      </c>
      <c r="EL684" s="31">
        <f t="shared" si="7331"/>
        <v>0</v>
      </c>
      <c r="EM684" s="30">
        <f t="shared" si="7332"/>
        <v>0</v>
      </c>
      <c r="EN684" s="31">
        <f t="shared" si="7333"/>
        <v>0</v>
      </c>
      <c r="EO684" s="31">
        <f t="shared" si="7334"/>
        <v>0</v>
      </c>
      <c r="EP684" s="31">
        <f t="shared" si="7335"/>
        <v>0</v>
      </c>
      <c r="EQ684" s="31">
        <f t="shared" si="7336"/>
        <v>0</v>
      </c>
      <c r="ER684" s="31">
        <f t="shared" si="7337"/>
        <v>0</v>
      </c>
      <c r="ES684" s="31">
        <f t="shared" si="7338"/>
        <v>0</v>
      </c>
      <c r="ET684" s="31">
        <f t="shared" si="7339"/>
        <v>0</v>
      </c>
      <c r="EU684" s="31">
        <f t="shared" si="7340"/>
        <v>0</v>
      </c>
      <c r="EV684" s="31">
        <f t="shared" si="7341"/>
        <v>0</v>
      </c>
      <c r="EW684" s="30">
        <f t="shared" si="7342"/>
        <v>0</v>
      </c>
      <c r="EX684" s="31">
        <f t="shared" si="7343"/>
        <v>0</v>
      </c>
      <c r="EY684" s="31">
        <f t="shared" si="7344"/>
        <v>0</v>
      </c>
      <c r="EZ684" s="31">
        <f t="shared" si="7345"/>
        <v>0</v>
      </c>
      <c r="FA684" s="31">
        <f t="shared" si="7346"/>
        <v>0</v>
      </c>
      <c r="FB684" s="31">
        <f t="shared" si="7347"/>
        <v>0</v>
      </c>
      <c r="FC684" s="31">
        <f t="shared" si="7348"/>
        <v>0</v>
      </c>
      <c r="FD684" s="31">
        <f t="shared" si="7349"/>
        <v>0</v>
      </c>
      <c r="FE684" s="31">
        <f t="shared" si="7350"/>
        <v>0</v>
      </c>
      <c r="FF684" s="31">
        <f t="shared" si="7351"/>
        <v>0</v>
      </c>
      <c r="FG684" s="30">
        <f t="shared" si="7352"/>
        <v>0</v>
      </c>
      <c r="FH684" s="31">
        <f t="shared" si="7353"/>
        <v>0</v>
      </c>
      <c r="FI684" s="31">
        <f t="shared" si="7354"/>
        <v>0</v>
      </c>
      <c r="FJ684" s="31">
        <f t="shared" si="7355"/>
        <v>0</v>
      </c>
      <c r="FK684" s="31">
        <f t="shared" si="7356"/>
        <v>0</v>
      </c>
      <c r="FL684" s="31">
        <f t="shared" si="7357"/>
        <v>0</v>
      </c>
      <c r="FM684" s="31">
        <f t="shared" si="7358"/>
        <v>0</v>
      </c>
      <c r="FN684" s="31">
        <f t="shared" si="7359"/>
        <v>0</v>
      </c>
      <c r="FO684" s="31">
        <f t="shared" si="7360"/>
        <v>0</v>
      </c>
      <c r="FP684" s="31">
        <f t="shared" si="7361"/>
        <v>0</v>
      </c>
      <c r="FQ684" s="31">
        <f t="shared" si="7362"/>
        <v>0</v>
      </c>
      <c r="FR684" s="31"/>
      <c r="FS684" s="31">
        <f t="shared" si="7363"/>
        <v>0</v>
      </c>
      <c r="FT684" s="31">
        <f t="shared" si="7364"/>
        <v>0</v>
      </c>
      <c r="FU684" s="31">
        <f t="shared" si="7365"/>
        <v>0</v>
      </c>
      <c r="FV684" s="31">
        <f t="shared" si="7366"/>
        <v>0</v>
      </c>
      <c r="FW684" s="31">
        <f t="shared" si="7367"/>
        <v>0</v>
      </c>
      <c r="FX684" s="31">
        <f t="shared" si="7368"/>
        <v>0</v>
      </c>
      <c r="FY684" s="31">
        <f t="shared" si="7369"/>
        <v>0</v>
      </c>
      <c r="FZ684" s="31">
        <f t="shared" si="7370"/>
        <v>0</v>
      </c>
      <c r="GA684" s="31">
        <f t="shared" si="7371"/>
        <v>0</v>
      </c>
      <c r="GB684" s="31">
        <f t="shared" si="7372"/>
        <v>0</v>
      </c>
      <c r="GC684" s="31">
        <f t="shared" si="7373"/>
        <v>0</v>
      </c>
      <c r="GD684" s="31">
        <f t="shared" si="7374"/>
        <v>0</v>
      </c>
      <c r="GE684" s="97">
        <f t="shared" si="7375"/>
        <v>0</v>
      </c>
      <c r="GF684" s="98">
        <f t="shared" si="7376"/>
        <v>0</v>
      </c>
      <c r="GG684" s="31"/>
      <c r="GH684" s="31"/>
      <c r="GI684" s="31"/>
      <c r="GJ684" s="31"/>
      <c r="GL684" s="7"/>
      <c r="GM684" s="7"/>
      <c r="GN684" s="11"/>
      <c r="GO684" s="33"/>
      <c r="GP684" s="40"/>
    </row>
    <row r="685" spans="1:200" s="2" customFormat="1" ht="24.95" hidden="1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107">
        <f t="shared" si="7415"/>
        <v>0</v>
      </c>
      <c r="N685" s="62"/>
      <c r="O685" s="52"/>
      <c r="P685" s="62"/>
      <c r="Q685" s="52"/>
      <c r="R685" s="62"/>
      <c r="S685" s="52"/>
      <c r="T685" s="62"/>
      <c r="U685" s="52"/>
      <c r="V685" s="63"/>
      <c r="W685" s="52"/>
      <c r="X685" s="52"/>
      <c r="Y685" s="52"/>
      <c r="Z685" s="63"/>
      <c r="AA685" s="52"/>
      <c r="AB685" s="63"/>
      <c r="AC685" s="52"/>
      <c r="AD685" s="63"/>
      <c r="AE685" s="108"/>
      <c r="AF685" s="63"/>
      <c r="AG685" s="52"/>
      <c r="AH685" s="63"/>
      <c r="AI685" s="52"/>
      <c r="AJ685" s="63"/>
      <c r="AK685" s="52"/>
      <c r="AL685" s="63"/>
      <c r="AM685" s="52"/>
      <c r="AN685" s="63"/>
      <c r="AO685" s="52"/>
      <c r="AP685" s="63"/>
      <c r="AQ685" s="52"/>
      <c r="AR685" s="63"/>
      <c r="AS685" s="52"/>
      <c r="AT685" s="63"/>
      <c r="AU685" s="52"/>
      <c r="AV685" s="63"/>
      <c r="AW685" s="52"/>
      <c r="AX685" s="63"/>
      <c r="AY685" s="52"/>
      <c r="AZ685" s="63"/>
      <c r="BA685" s="52"/>
      <c r="BB685" s="63"/>
      <c r="BC685" s="52"/>
      <c r="BD685" s="63"/>
      <c r="BE685" s="52"/>
      <c r="BF685" s="52"/>
      <c r="BG685" s="52">
        <f t="shared" si="7310"/>
        <v>0</v>
      </c>
      <c r="BH685" s="52">
        <f t="shared" si="7311"/>
        <v>0</v>
      </c>
      <c r="BI685" s="31"/>
      <c r="BJ685" s="44"/>
      <c r="BK685" s="44"/>
      <c r="BL685" s="44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107">
        <f t="shared" si="7425"/>
        <v>0</v>
      </c>
      <c r="BZ685" s="62"/>
      <c r="CA685" s="52"/>
      <c r="CB685" s="62"/>
      <c r="CC685" s="52"/>
      <c r="CD685" s="62"/>
      <c r="CE685" s="52"/>
      <c r="CF685" s="62"/>
      <c r="CG685" s="52"/>
      <c r="CH685" s="63"/>
      <c r="CI685" s="52"/>
      <c r="CJ685" s="52"/>
      <c r="CK685" s="52"/>
      <c r="CL685" s="63"/>
      <c r="CM685" s="52"/>
      <c r="CN685" s="63"/>
      <c r="CO685" s="52"/>
      <c r="CP685" s="63"/>
      <c r="CQ685" s="108"/>
      <c r="CR685" s="63"/>
      <c r="CS685" s="52"/>
      <c r="CT685" s="63"/>
      <c r="CU685" s="52"/>
      <c r="CV685" s="63"/>
      <c r="CW685" s="52"/>
      <c r="CX685" s="63"/>
      <c r="CY685" s="52"/>
      <c r="CZ685" s="63"/>
      <c r="DA685" s="52"/>
      <c r="DB685" s="63"/>
      <c r="DC685" s="52"/>
      <c r="DD685" s="63"/>
      <c r="DE685" s="52"/>
      <c r="DF685" s="63"/>
      <c r="DG685" s="52"/>
      <c r="DH685" s="63"/>
      <c r="DI685" s="52"/>
      <c r="DJ685" s="63"/>
      <c r="DK685" s="52"/>
      <c r="DL685" s="63"/>
      <c r="DM685" s="52"/>
      <c r="DN685" s="63"/>
      <c r="DO685" s="52"/>
      <c r="DP685" s="63"/>
      <c r="DQ685" s="52"/>
      <c r="DR685" s="52"/>
      <c r="DS685" s="52">
        <f t="shared" si="7327"/>
        <v>0</v>
      </c>
      <c r="DT685" s="52">
        <f t="shared" si="7328"/>
        <v>0</v>
      </c>
      <c r="DU685" s="31"/>
      <c r="DV685" s="31"/>
      <c r="DW685" s="31"/>
      <c r="DX685" s="31"/>
      <c r="DY685" s="31"/>
      <c r="DZ685" s="31"/>
      <c r="EA685" s="31"/>
      <c r="EB685" s="31"/>
      <c r="EC685" s="31"/>
      <c r="ED685" s="31"/>
      <c r="EE685" s="31"/>
      <c r="EF685" s="31"/>
      <c r="EG685" s="31"/>
      <c r="EH685" s="31"/>
      <c r="EI685" s="31"/>
      <c r="EJ685" s="31">
        <f t="shared" si="7329"/>
        <v>0</v>
      </c>
      <c r="EK685" s="31">
        <f t="shared" si="7330"/>
        <v>0</v>
      </c>
      <c r="EL685" s="31">
        <f t="shared" si="7331"/>
        <v>0</v>
      </c>
      <c r="EM685" s="30">
        <f t="shared" si="7332"/>
        <v>0</v>
      </c>
      <c r="EN685" s="31">
        <f t="shared" si="7333"/>
        <v>0</v>
      </c>
      <c r="EO685" s="31">
        <f t="shared" si="7334"/>
        <v>0</v>
      </c>
      <c r="EP685" s="31">
        <f t="shared" si="7335"/>
        <v>0</v>
      </c>
      <c r="EQ685" s="31">
        <f t="shared" si="7336"/>
        <v>0</v>
      </c>
      <c r="ER685" s="31">
        <f t="shared" si="7337"/>
        <v>0</v>
      </c>
      <c r="ES685" s="31">
        <f t="shared" si="7338"/>
        <v>0</v>
      </c>
      <c r="ET685" s="31">
        <f t="shared" si="7339"/>
        <v>0</v>
      </c>
      <c r="EU685" s="31">
        <f t="shared" si="7340"/>
        <v>0</v>
      </c>
      <c r="EV685" s="31">
        <f t="shared" si="7341"/>
        <v>0</v>
      </c>
      <c r="EW685" s="30">
        <f t="shared" si="7342"/>
        <v>0</v>
      </c>
      <c r="EX685" s="31">
        <f t="shared" si="7343"/>
        <v>0</v>
      </c>
      <c r="EY685" s="31">
        <f t="shared" si="7344"/>
        <v>0</v>
      </c>
      <c r="EZ685" s="31">
        <f t="shared" si="7345"/>
        <v>0</v>
      </c>
      <c r="FA685" s="31">
        <f t="shared" si="7346"/>
        <v>0</v>
      </c>
      <c r="FB685" s="31">
        <f t="shared" si="7347"/>
        <v>0</v>
      </c>
      <c r="FC685" s="31">
        <f t="shared" si="7348"/>
        <v>0</v>
      </c>
      <c r="FD685" s="31">
        <f t="shared" si="7349"/>
        <v>0</v>
      </c>
      <c r="FE685" s="31">
        <f t="shared" si="7350"/>
        <v>0</v>
      </c>
      <c r="FF685" s="31">
        <f t="shared" si="7351"/>
        <v>0</v>
      </c>
      <c r="FG685" s="30">
        <f t="shared" si="7352"/>
        <v>0</v>
      </c>
      <c r="FH685" s="31">
        <f t="shared" si="7353"/>
        <v>0</v>
      </c>
      <c r="FI685" s="31">
        <f t="shared" si="7354"/>
        <v>0</v>
      </c>
      <c r="FJ685" s="31">
        <f t="shared" si="7355"/>
        <v>0</v>
      </c>
      <c r="FK685" s="31">
        <f t="shared" si="7356"/>
        <v>0</v>
      </c>
      <c r="FL685" s="31">
        <f t="shared" si="7357"/>
        <v>0</v>
      </c>
      <c r="FM685" s="31">
        <f t="shared" si="7358"/>
        <v>0</v>
      </c>
      <c r="FN685" s="31">
        <f t="shared" si="7359"/>
        <v>0</v>
      </c>
      <c r="FO685" s="31">
        <f t="shared" si="7360"/>
        <v>0</v>
      </c>
      <c r="FP685" s="31">
        <f t="shared" si="7361"/>
        <v>0</v>
      </c>
      <c r="FQ685" s="31">
        <f t="shared" si="7362"/>
        <v>0</v>
      </c>
      <c r="FR685" s="31"/>
      <c r="FS685" s="31">
        <f t="shared" si="7363"/>
        <v>0</v>
      </c>
      <c r="FT685" s="31">
        <f t="shared" si="7364"/>
        <v>0</v>
      </c>
      <c r="FU685" s="31">
        <f t="shared" si="7365"/>
        <v>0</v>
      </c>
      <c r="FV685" s="31">
        <f t="shared" si="7366"/>
        <v>0</v>
      </c>
      <c r="FW685" s="31">
        <f t="shared" si="7367"/>
        <v>0</v>
      </c>
      <c r="FX685" s="31">
        <f t="shared" si="7368"/>
        <v>0</v>
      </c>
      <c r="FY685" s="31">
        <f t="shared" si="7369"/>
        <v>0</v>
      </c>
      <c r="FZ685" s="31">
        <f t="shared" si="7370"/>
        <v>0</v>
      </c>
      <c r="GA685" s="31">
        <f t="shared" si="7371"/>
        <v>0</v>
      </c>
      <c r="GB685" s="31">
        <f t="shared" si="7372"/>
        <v>0</v>
      </c>
      <c r="GC685" s="31">
        <f t="shared" si="7373"/>
        <v>0</v>
      </c>
      <c r="GD685" s="31">
        <f t="shared" si="7374"/>
        <v>0</v>
      </c>
      <c r="GE685" s="97">
        <f t="shared" si="7375"/>
        <v>0</v>
      </c>
      <c r="GF685" s="98">
        <f t="shared" si="7376"/>
        <v>0</v>
      </c>
      <c r="GG685" s="31"/>
      <c r="GH685" s="31"/>
      <c r="GI685" s="31"/>
      <c r="GJ685" s="31"/>
      <c r="GL685" s="7"/>
      <c r="GM685" s="7"/>
      <c r="GN685" s="11"/>
      <c r="GO685" s="33"/>
      <c r="GP685" s="40"/>
    </row>
    <row r="686" spans="1:200" s="2" customFormat="1" ht="24.95" hidden="1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107">
        <f t="shared" si="7415"/>
        <v>0</v>
      </c>
      <c r="N686" s="62"/>
      <c r="O686" s="52"/>
      <c r="P686" s="62"/>
      <c r="Q686" s="52"/>
      <c r="R686" s="62"/>
      <c r="S686" s="52"/>
      <c r="T686" s="62"/>
      <c r="U686" s="52"/>
      <c r="V686" s="63"/>
      <c r="W686" s="52"/>
      <c r="X686" s="52"/>
      <c r="Y686" s="52"/>
      <c r="Z686" s="63"/>
      <c r="AA686" s="52"/>
      <c r="AB686" s="63"/>
      <c r="AC686" s="52"/>
      <c r="AD686" s="63"/>
      <c r="AE686" s="108"/>
      <c r="AF686" s="63"/>
      <c r="AG686" s="52"/>
      <c r="AH686" s="63"/>
      <c r="AI686" s="52"/>
      <c r="AJ686" s="63"/>
      <c r="AK686" s="52"/>
      <c r="AL686" s="63"/>
      <c r="AM686" s="52"/>
      <c r="AN686" s="63"/>
      <c r="AO686" s="52"/>
      <c r="AP686" s="63"/>
      <c r="AQ686" s="52"/>
      <c r="AR686" s="63"/>
      <c r="AS686" s="52"/>
      <c r="AT686" s="63"/>
      <c r="AU686" s="52"/>
      <c r="AV686" s="63"/>
      <c r="AW686" s="52"/>
      <c r="AX686" s="63"/>
      <c r="AY686" s="52"/>
      <c r="AZ686" s="63"/>
      <c r="BA686" s="52"/>
      <c r="BB686" s="63"/>
      <c r="BC686" s="52"/>
      <c r="BD686" s="63"/>
      <c r="BE686" s="52"/>
      <c r="BF686" s="52"/>
      <c r="BG686" s="52">
        <f t="shared" si="7310"/>
        <v>0</v>
      </c>
      <c r="BH686" s="52">
        <f t="shared" si="7311"/>
        <v>0</v>
      </c>
      <c r="BI686" s="31"/>
      <c r="BJ686" s="44"/>
      <c r="BK686" s="44"/>
      <c r="BL686" s="44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107">
        <f t="shared" si="7425"/>
        <v>0</v>
      </c>
      <c r="BZ686" s="62"/>
      <c r="CA686" s="52"/>
      <c r="CB686" s="62"/>
      <c r="CC686" s="52"/>
      <c r="CD686" s="62"/>
      <c r="CE686" s="52"/>
      <c r="CF686" s="62"/>
      <c r="CG686" s="52"/>
      <c r="CH686" s="63"/>
      <c r="CI686" s="52"/>
      <c r="CJ686" s="52"/>
      <c r="CK686" s="52"/>
      <c r="CL686" s="63"/>
      <c r="CM686" s="52"/>
      <c r="CN686" s="63"/>
      <c r="CO686" s="52"/>
      <c r="CP686" s="63"/>
      <c r="CQ686" s="108"/>
      <c r="CR686" s="63"/>
      <c r="CS686" s="52"/>
      <c r="CT686" s="63"/>
      <c r="CU686" s="52"/>
      <c r="CV686" s="63"/>
      <c r="CW686" s="52"/>
      <c r="CX686" s="63"/>
      <c r="CY686" s="52"/>
      <c r="CZ686" s="63"/>
      <c r="DA686" s="52"/>
      <c r="DB686" s="63"/>
      <c r="DC686" s="52"/>
      <c r="DD686" s="63"/>
      <c r="DE686" s="52"/>
      <c r="DF686" s="63"/>
      <c r="DG686" s="52"/>
      <c r="DH686" s="63"/>
      <c r="DI686" s="52"/>
      <c r="DJ686" s="63"/>
      <c r="DK686" s="52"/>
      <c r="DL686" s="63"/>
      <c r="DM686" s="52"/>
      <c r="DN686" s="63"/>
      <c r="DO686" s="52"/>
      <c r="DP686" s="63"/>
      <c r="DQ686" s="52"/>
      <c r="DR686" s="52"/>
      <c r="DS686" s="52">
        <f t="shared" si="7327"/>
        <v>0</v>
      </c>
      <c r="DT686" s="52">
        <f t="shared" si="7328"/>
        <v>0</v>
      </c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>
        <f t="shared" si="7329"/>
        <v>0</v>
      </c>
      <c r="EK686" s="31">
        <f t="shared" si="7330"/>
        <v>0</v>
      </c>
      <c r="EL686" s="31">
        <f t="shared" si="7331"/>
        <v>0</v>
      </c>
      <c r="EM686" s="30">
        <f t="shared" si="7332"/>
        <v>0</v>
      </c>
      <c r="EN686" s="31">
        <f t="shared" si="7333"/>
        <v>0</v>
      </c>
      <c r="EO686" s="31">
        <f t="shared" si="7334"/>
        <v>0</v>
      </c>
      <c r="EP686" s="31">
        <f t="shared" si="7335"/>
        <v>0</v>
      </c>
      <c r="EQ686" s="31">
        <f t="shared" si="7336"/>
        <v>0</v>
      </c>
      <c r="ER686" s="31">
        <f t="shared" si="7337"/>
        <v>0</v>
      </c>
      <c r="ES686" s="31">
        <f t="shared" si="7338"/>
        <v>0</v>
      </c>
      <c r="ET686" s="31">
        <f t="shared" si="7339"/>
        <v>0</v>
      </c>
      <c r="EU686" s="31">
        <f t="shared" si="7340"/>
        <v>0</v>
      </c>
      <c r="EV686" s="31">
        <f t="shared" si="7341"/>
        <v>0</v>
      </c>
      <c r="EW686" s="30">
        <f t="shared" si="7342"/>
        <v>0</v>
      </c>
      <c r="EX686" s="31">
        <f t="shared" si="7343"/>
        <v>0</v>
      </c>
      <c r="EY686" s="31">
        <f t="shared" si="7344"/>
        <v>0</v>
      </c>
      <c r="EZ686" s="31">
        <f t="shared" si="7345"/>
        <v>0</v>
      </c>
      <c r="FA686" s="31">
        <f t="shared" si="7346"/>
        <v>0</v>
      </c>
      <c r="FB686" s="31">
        <f t="shared" si="7347"/>
        <v>0</v>
      </c>
      <c r="FC686" s="31">
        <f t="shared" si="7348"/>
        <v>0</v>
      </c>
      <c r="FD686" s="31">
        <f t="shared" si="7349"/>
        <v>0</v>
      </c>
      <c r="FE686" s="31">
        <f t="shared" si="7350"/>
        <v>0</v>
      </c>
      <c r="FF686" s="31">
        <f t="shared" si="7351"/>
        <v>0</v>
      </c>
      <c r="FG686" s="30">
        <f t="shared" si="7352"/>
        <v>0</v>
      </c>
      <c r="FH686" s="31">
        <f t="shared" si="7353"/>
        <v>0</v>
      </c>
      <c r="FI686" s="31">
        <f t="shared" si="7354"/>
        <v>0</v>
      </c>
      <c r="FJ686" s="31">
        <f t="shared" si="7355"/>
        <v>0</v>
      </c>
      <c r="FK686" s="31">
        <f t="shared" si="7356"/>
        <v>0</v>
      </c>
      <c r="FL686" s="31">
        <f t="shared" si="7357"/>
        <v>0</v>
      </c>
      <c r="FM686" s="31">
        <f t="shared" si="7358"/>
        <v>0</v>
      </c>
      <c r="FN686" s="31">
        <f t="shared" si="7359"/>
        <v>0</v>
      </c>
      <c r="FO686" s="31">
        <f t="shared" si="7360"/>
        <v>0</v>
      </c>
      <c r="FP686" s="31">
        <f t="shared" si="7361"/>
        <v>0</v>
      </c>
      <c r="FQ686" s="31">
        <f t="shared" si="7362"/>
        <v>0</v>
      </c>
      <c r="FR686" s="31"/>
      <c r="FS686" s="31">
        <f t="shared" si="7363"/>
        <v>0</v>
      </c>
      <c r="FT686" s="31">
        <f t="shared" si="7364"/>
        <v>0</v>
      </c>
      <c r="FU686" s="31">
        <f t="shared" si="7365"/>
        <v>0</v>
      </c>
      <c r="FV686" s="31">
        <f t="shared" si="7366"/>
        <v>0</v>
      </c>
      <c r="FW686" s="31">
        <f t="shared" si="7367"/>
        <v>0</v>
      </c>
      <c r="FX686" s="31">
        <f t="shared" si="7368"/>
        <v>0</v>
      </c>
      <c r="FY686" s="31">
        <f t="shared" si="7369"/>
        <v>0</v>
      </c>
      <c r="FZ686" s="31">
        <f t="shared" si="7370"/>
        <v>0</v>
      </c>
      <c r="GA686" s="31">
        <f t="shared" si="7371"/>
        <v>0</v>
      </c>
      <c r="GB686" s="31">
        <f t="shared" si="7372"/>
        <v>0</v>
      </c>
      <c r="GC686" s="31">
        <f t="shared" si="7373"/>
        <v>0</v>
      </c>
      <c r="GD686" s="31">
        <f t="shared" si="7374"/>
        <v>0</v>
      </c>
      <c r="GE686" s="97">
        <f t="shared" si="7375"/>
        <v>0</v>
      </c>
      <c r="GF686" s="98">
        <f t="shared" si="7376"/>
        <v>0</v>
      </c>
      <c r="GG686" s="31"/>
      <c r="GH686" s="31"/>
      <c r="GI686" s="31"/>
      <c r="GJ686" s="31"/>
      <c r="GL686" s="7"/>
      <c r="GM686" s="7"/>
      <c r="GN686" s="11"/>
      <c r="GO686" s="33"/>
      <c r="GP686" s="40"/>
    </row>
    <row r="687" spans="1:200" s="4" customFormat="1" ht="24.95" hidden="1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194">
        <f t="shared" si="7415"/>
        <v>0</v>
      </c>
      <c r="N687" s="195"/>
      <c r="O687" s="196"/>
      <c r="P687" s="195"/>
      <c r="Q687" s="196"/>
      <c r="R687" s="195"/>
      <c r="S687" s="196"/>
      <c r="T687" s="195"/>
      <c r="U687" s="196"/>
      <c r="V687" s="197"/>
      <c r="W687" s="196"/>
      <c r="X687" s="196"/>
      <c r="Y687" s="196"/>
      <c r="Z687" s="197"/>
      <c r="AA687" s="196"/>
      <c r="AB687" s="197"/>
      <c r="AC687" s="196"/>
      <c r="AD687" s="197"/>
      <c r="AE687" s="198"/>
      <c r="AF687" s="197"/>
      <c r="AG687" s="196"/>
      <c r="AH687" s="197"/>
      <c r="AI687" s="196"/>
      <c r="AJ687" s="197"/>
      <c r="AK687" s="196"/>
      <c r="AL687" s="197"/>
      <c r="AM687" s="196"/>
      <c r="AN687" s="197"/>
      <c r="AO687" s="196"/>
      <c r="AP687" s="197"/>
      <c r="AQ687" s="196"/>
      <c r="AR687" s="197"/>
      <c r="AS687" s="196"/>
      <c r="AT687" s="197"/>
      <c r="AU687" s="196"/>
      <c r="AV687" s="197"/>
      <c r="AW687" s="196"/>
      <c r="AX687" s="197"/>
      <c r="AY687" s="196"/>
      <c r="AZ687" s="197"/>
      <c r="BA687" s="196"/>
      <c r="BB687" s="197"/>
      <c r="BC687" s="196"/>
      <c r="BD687" s="197"/>
      <c r="BE687" s="196"/>
      <c r="BF687" s="196"/>
      <c r="BG687" s="196">
        <f t="shared" si="7310"/>
        <v>0</v>
      </c>
      <c r="BH687" s="196">
        <f t="shared" si="7311"/>
        <v>0</v>
      </c>
      <c r="BI687" s="88"/>
      <c r="BJ687" s="208"/>
      <c r="BK687" s="208"/>
      <c r="BL687" s="208"/>
      <c r="BM687" s="88"/>
      <c r="BN687" s="88"/>
      <c r="BO687" s="88"/>
      <c r="BP687" s="88"/>
      <c r="BQ687" s="88"/>
      <c r="BR687" s="88"/>
      <c r="BS687" s="88"/>
      <c r="BT687" s="88"/>
      <c r="BU687" s="88"/>
      <c r="BV687" s="88"/>
      <c r="BW687" s="88"/>
      <c r="BX687" s="88"/>
      <c r="BY687" s="194">
        <f t="shared" si="7425"/>
        <v>0</v>
      </c>
      <c r="BZ687" s="195"/>
      <c r="CA687" s="196"/>
      <c r="CB687" s="195"/>
      <c r="CC687" s="196"/>
      <c r="CD687" s="195"/>
      <c r="CE687" s="196"/>
      <c r="CF687" s="195"/>
      <c r="CG687" s="196"/>
      <c r="CH687" s="197"/>
      <c r="CI687" s="196"/>
      <c r="CJ687" s="196"/>
      <c r="CK687" s="196"/>
      <c r="CL687" s="197"/>
      <c r="CM687" s="196"/>
      <c r="CN687" s="197"/>
      <c r="CO687" s="196"/>
      <c r="CP687" s="197"/>
      <c r="CQ687" s="198"/>
      <c r="CR687" s="197"/>
      <c r="CS687" s="196"/>
      <c r="CT687" s="197"/>
      <c r="CU687" s="196"/>
      <c r="CV687" s="197"/>
      <c r="CW687" s="196"/>
      <c r="CX687" s="197"/>
      <c r="CY687" s="196"/>
      <c r="CZ687" s="197"/>
      <c r="DA687" s="196"/>
      <c r="DB687" s="197"/>
      <c r="DC687" s="196"/>
      <c r="DD687" s="197"/>
      <c r="DE687" s="196"/>
      <c r="DF687" s="197"/>
      <c r="DG687" s="196"/>
      <c r="DH687" s="197"/>
      <c r="DI687" s="196"/>
      <c r="DJ687" s="197"/>
      <c r="DK687" s="196"/>
      <c r="DL687" s="197"/>
      <c r="DM687" s="196"/>
      <c r="DN687" s="197"/>
      <c r="DO687" s="196"/>
      <c r="DP687" s="197"/>
      <c r="DQ687" s="196"/>
      <c r="DR687" s="196"/>
      <c r="DS687" s="196">
        <f t="shared" si="7327"/>
        <v>0</v>
      </c>
      <c r="DT687" s="196">
        <f t="shared" si="7328"/>
        <v>0</v>
      </c>
      <c r="DU687" s="88"/>
      <c r="DV687" s="88"/>
      <c r="DW687" s="88"/>
      <c r="DX687" s="88"/>
      <c r="DY687" s="88"/>
      <c r="DZ687" s="88"/>
      <c r="EA687" s="88"/>
      <c r="EB687" s="88"/>
      <c r="EC687" s="88"/>
      <c r="ED687" s="88"/>
      <c r="EE687" s="88"/>
      <c r="EF687" s="88"/>
      <c r="EG687" s="88"/>
      <c r="EH687" s="88"/>
      <c r="EI687" s="88"/>
      <c r="EJ687" s="88">
        <f t="shared" si="7329"/>
        <v>0</v>
      </c>
      <c r="EK687" s="88">
        <f t="shared" si="7330"/>
        <v>0</v>
      </c>
      <c r="EL687" s="88">
        <f t="shared" si="7331"/>
        <v>0</v>
      </c>
      <c r="EM687" s="199">
        <f t="shared" si="7332"/>
        <v>0</v>
      </c>
      <c r="EN687" s="88">
        <f t="shared" si="7333"/>
        <v>0</v>
      </c>
      <c r="EO687" s="88">
        <f t="shared" si="7334"/>
        <v>0</v>
      </c>
      <c r="EP687" s="88">
        <f t="shared" si="7335"/>
        <v>0</v>
      </c>
      <c r="EQ687" s="88">
        <f t="shared" si="7336"/>
        <v>0</v>
      </c>
      <c r="ER687" s="88">
        <f t="shared" si="7337"/>
        <v>0</v>
      </c>
      <c r="ES687" s="88">
        <f t="shared" si="7338"/>
        <v>0</v>
      </c>
      <c r="ET687" s="88">
        <f t="shared" si="7339"/>
        <v>0</v>
      </c>
      <c r="EU687" s="88">
        <f t="shared" si="7340"/>
        <v>0</v>
      </c>
      <c r="EV687" s="88">
        <f t="shared" si="7341"/>
        <v>0</v>
      </c>
      <c r="EW687" s="199">
        <f t="shared" si="7342"/>
        <v>0</v>
      </c>
      <c r="EX687" s="88">
        <f t="shared" si="7343"/>
        <v>0</v>
      </c>
      <c r="EY687" s="88">
        <f t="shared" si="7344"/>
        <v>0</v>
      </c>
      <c r="EZ687" s="88">
        <f t="shared" si="7345"/>
        <v>0</v>
      </c>
      <c r="FA687" s="88">
        <f t="shared" si="7346"/>
        <v>0</v>
      </c>
      <c r="FB687" s="88">
        <f t="shared" si="7347"/>
        <v>0</v>
      </c>
      <c r="FC687" s="88">
        <f t="shared" si="7348"/>
        <v>0</v>
      </c>
      <c r="FD687" s="88">
        <f t="shared" si="7349"/>
        <v>0</v>
      </c>
      <c r="FE687" s="88">
        <f t="shared" si="7350"/>
        <v>0</v>
      </c>
      <c r="FF687" s="88">
        <f t="shared" si="7351"/>
        <v>0</v>
      </c>
      <c r="FG687" s="199">
        <f t="shared" si="7352"/>
        <v>0</v>
      </c>
      <c r="FH687" s="88">
        <f t="shared" si="7353"/>
        <v>0</v>
      </c>
      <c r="FI687" s="88">
        <f t="shared" si="7354"/>
        <v>0</v>
      </c>
      <c r="FJ687" s="88">
        <f t="shared" si="7355"/>
        <v>0</v>
      </c>
      <c r="FK687" s="88">
        <f t="shared" si="7356"/>
        <v>0</v>
      </c>
      <c r="FL687" s="88">
        <f t="shared" si="7357"/>
        <v>0</v>
      </c>
      <c r="FM687" s="88">
        <f t="shared" si="7358"/>
        <v>0</v>
      </c>
      <c r="FN687" s="88">
        <f t="shared" si="7359"/>
        <v>0</v>
      </c>
      <c r="FO687" s="88">
        <f t="shared" si="7360"/>
        <v>0</v>
      </c>
      <c r="FP687" s="88">
        <f t="shared" si="7361"/>
        <v>0</v>
      </c>
      <c r="FQ687" s="88">
        <f t="shared" si="7362"/>
        <v>0</v>
      </c>
      <c r="FR687" s="88"/>
      <c r="FS687" s="88">
        <f t="shared" si="7363"/>
        <v>0</v>
      </c>
      <c r="FT687" s="88">
        <f t="shared" si="7364"/>
        <v>0</v>
      </c>
      <c r="FU687" s="88">
        <f t="shared" si="7365"/>
        <v>0</v>
      </c>
      <c r="FV687" s="88">
        <f t="shared" si="7366"/>
        <v>0</v>
      </c>
      <c r="FW687" s="88">
        <f t="shared" si="7367"/>
        <v>0</v>
      </c>
      <c r="FX687" s="88">
        <f t="shared" si="7368"/>
        <v>0</v>
      </c>
      <c r="FY687" s="88">
        <f t="shared" si="7369"/>
        <v>0</v>
      </c>
      <c r="FZ687" s="88">
        <f t="shared" si="7370"/>
        <v>0</v>
      </c>
      <c r="GA687" s="88">
        <f t="shared" si="7371"/>
        <v>0</v>
      </c>
      <c r="GB687" s="88">
        <f t="shared" si="7372"/>
        <v>0</v>
      </c>
      <c r="GC687" s="88">
        <f t="shared" si="7373"/>
        <v>0</v>
      </c>
      <c r="GD687" s="88">
        <f t="shared" si="7374"/>
        <v>0</v>
      </c>
      <c r="GE687" s="200">
        <f t="shared" si="7375"/>
        <v>0</v>
      </c>
      <c r="GF687" s="201">
        <f t="shared" si="7376"/>
        <v>0</v>
      </c>
      <c r="GG687" s="88"/>
      <c r="GH687" s="88"/>
      <c r="GI687" s="88"/>
      <c r="GJ687" s="88"/>
      <c r="GL687" s="202"/>
      <c r="GM687" s="202"/>
      <c r="GN687" s="203"/>
      <c r="GO687" s="204"/>
      <c r="GP687" s="216"/>
    </row>
    <row r="688" spans="1:200" s="273" customFormat="1" ht="24.75" customHeight="1" thickBot="1">
      <c r="A688" s="265">
        <v>46</v>
      </c>
      <c r="B688" s="266" t="s">
        <v>108</v>
      </c>
      <c r="C688" s="266" t="s">
        <v>91</v>
      </c>
      <c r="D688" s="265">
        <v>1</v>
      </c>
      <c r="E688" s="265"/>
      <c r="F688" s="265"/>
      <c r="G688" s="265"/>
      <c r="H688" s="265"/>
      <c r="I688" s="265"/>
      <c r="J688" s="265"/>
      <c r="K688" s="265"/>
      <c r="L688" s="268">
        <f t="shared" ref="L688:N688" si="7426">SUM(L689:L698)</f>
        <v>268</v>
      </c>
      <c r="M688" s="268">
        <f t="shared" si="7426"/>
        <v>202</v>
      </c>
      <c r="N688" s="268">
        <f t="shared" si="7426"/>
        <v>0</v>
      </c>
      <c r="O688" s="268">
        <f>SUM(O689:O704)</f>
        <v>0</v>
      </c>
      <c r="P688" s="265">
        <f t="shared" ref="P688:V688" si="7427">SUM(P689:P704)</f>
        <v>16</v>
      </c>
      <c r="Q688" s="265">
        <f t="shared" si="7427"/>
        <v>16</v>
      </c>
      <c r="R688" s="265">
        <f t="shared" si="7427"/>
        <v>76</v>
      </c>
      <c r="S688" s="265">
        <f t="shared" si="7427"/>
        <v>76</v>
      </c>
      <c r="T688" s="265">
        <f t="shared" si="7427"/>
        <v>110</v>
      </c>
      <c r="U688" s="265">
        <f t="shared" si="7427"/>
        <v>110</v>
      </c>
      <c r="V688" s="265">
        <f t="shared" si="7427"/>
        <v>0</v>
      </c>
      <c r="W688" s="265">
        <f t="shared" ref="W688:AO688" si="7428">SUM(W689:W704)</f>
        <v>0</v>
      </c>
      <c r="X688" s="265">
        <f t="shared" si="7428"/>
        <v>0</v>
      </c>
      <c r="Y688" s="265">
        <f t="shared" si="7428"/>
        <v>8</v>
      </c>
      <c r="Z688" s="265">
        <f t="shared" si="7428"/>
        <v>0</v>
      </c>
      <c r="AA688" s="265">
        <f t="shared" si="7428"/>
        <v>0</v>
      </c>
      <c r="AB688" s="265">
        <f t="shared" si="7428"/>
        <v>0</v>
      </c>
      <c r="AC688" s="265">
        <f t="shared" si="7428"/>
        <v>0</v>
      </c>
      <c r="AD688" s="265">
        <f t="shared" si="7428"/>
        <v>0</v>
      </c>
      <c r="AE688" s="265">
        <f t="shared" si="7428"/>
        <v>0</v>
      </c>
      <c r="AF688" s="265">
        <f t="shared" si="7428"/>
        <v>0</v>
      </c>
      <c r="AG688" s="265">
        <f t="shared" si="7428"/>
        <v>0</v>
      </c>
      <c r="AH688" s="265">
        <f t="shared" si="7428"/>
        <v>0</v>
      </c>
      <c r="AI688" s="265">
        <f t="shared" si="7428"/>
        <v>0</v>
      </c>
      <c r="AJ688" s="265">
        <f t="shared" si="7428"/>
        <v>0</v>
      </c>
      <c r="AK688" s="265">
        <f t="shared" si="7428"/>
        <v>0</v>
      </c>
      <c r="AL688" s="265">
        <f t="shared" si="7428"/>
        <v>0</v>
      </c>
      <c r="AM688" s="265">
        <f t="shared" si="7428"/>
        <v>0</v>
      </c>
      <c r="AN688" s="265">
        <f t="shared" si="7428"/>
        <v>0</v>
      </c>
      <c r="AO688" s="265">
        <f t="shared" si="7428"/>
        <v>0</v>
      </c>
      <c r="AP688" s="265">
        <f t="shared" ref="AP688:BH688" si="7429">SUM(AP689:AP704)</f>
        <v>0</v>
      </c>
      <c r="AQ688" s="265">
        <f t="shared" si="7429"/>
        <v>0</v>
      </c>
      <c r="AR688" s="265">
        <f t="shared" si="7429"/>
        <v>7</v>
      </c>
      <c r="AS688" s="265">
        <f t="shared" si="7429"/>
        <v>36</v>
      </c>
      <c r="AT688" s="265">
        <f t="shared" si="7429"/>
        <v>0</v>
      </c>
      <c r="AU688" s="265">
        <f t="shared" si="7429"/>
        <v>0</v>
      </c>
      <c r="AV688" s="265">
        <f t="shared" si="7429"/>
        <v>0</v>
      </c>
      <c r="AW688" s="265">
        <f t="shared" si="7429"/>
        <v>0</v>
      </c>
      <c r="AX688" s="265">
        <f t="shared" si="7429"/>
        <v>0</v>
      </c>
      <c r="AY688" s="265">
        <f t="shared" si="7429"/>
        <v>0</v>
      </c>
      <c r="AZ688" s="265">
        <f t="shared" si="7429"/>
        <v>0</v>
      </c>
      <c r="BA688" s="265">
        <f t="shared" si="7429"/>
        <v>0</v>
      </c>
      <c r="BB688" s="265">
        <f t="shared" si="7429"/>
        <v>0</v>
      </c>
      <c r="BC688" s="265">
        <f t="shared" si="7429"/>
        <v>0</v>
      </c>
      <c r="BD688" s="265">
        <f t="shared" si="7429"/>
        <v>0</v>
      </c>
      <c r="BE688" s="265">
        <f t="shared" si="7429"/>
        <v>0</v>
      </c>
      <c r="BF688" s="265">
        <f t="shared" si="7429"/>
        <v>0</v>
      </c>
      <c r="BG688" s="268">
        <f t="shared" si="7429"/>
        <v>246</v>
      </c>
      <c r="BH688" s="268">
        <f t="shared" si="7429"/>
        <v>238</v>
      </c>
      <c r="BI688" s="265"/>
      <c r="BJ688" s="269"/>
      <c r="BK688" s="269"/>
      <c r="BL688" s="269"/>
      <c r="BM688" s="265">
        <v>46</v>
      </c>
      <c r="BN688" s="266" t="s">
        <v>108</v>
      </c>
      <c r="BO688" s="266" t="s">
        <v>91</v>
      </c>
      <c r="BP688" s="265">
        <v>1</v>
      </c>
      <c r="BQ688" s="265"/>
      <c r="BR688" s="265"/>
      <c r="BS688" s="265"/>
      <c r="BT688" s="265"/>
      <c r="BU688" s="265"/>
      <c r="BV688" s="265"/>
      <c r="BW688" s="265"/>
      <c r="BX688" s="268">
        <f t="shared" ref="BX688:BZ688" si="7430">SUM(BX689:BX698)</f>
        <v>516</v>
      </c>
      <c r="BY688" s="268">
        <f t="shared" si="7430"/>
        <v>408</v>
      </c>
      <c r="BZ688" s="268">
        <f t="shared" si="7430"/>
        <v>0</v>
      </c>
      <c r="CA688" s="265">
        <f t="shared" ref="CA688:CH688" si="7431">SUM(CA689:CA704)</f>
        <v>0</v>
      </c>
      <c r="CB688" s="265">
        <f t="shared" si="7431"/>
        <v>16</v>
      </c>
      <c r="CC688" s="265">
        <f t="shared" si="7431"/>
        <v>16</v>
      </c>
      <c r="CD688" s="265">
        <f t="shared" si="7431"/>
        <v>104</v>
      </c>
      <c r="CE688" s="265">
        <f t="shared" si="7431"/>
        <v>104</v>
      </c>
      <c r="CF688" s="265">
        <f t="shared" si="7431"/>
        <v>314</v>
      </c>
      <c r="CG688" s="265">
        <f t="shared" si="7431"/>
        <v>314</v>
      </c>
      <c r="CH688" s="265">
        <f t="shared" si="7431"/>
        <v>0</v>
      </c>
      <c r="CI688" s="265">
        <f t="shared" ref="CI688:DA688" si="7432">SUM(CI689:CI704)</f>
        <v>0</v>
      </c>
      <c r="CJ688" s="265">
        <f t="shared" si="7432"/>
        <v>4</v>
      </c>
      <c r="CK688" s="265">
        <f t="shared" si="7432"/>
        <v>8</v>
      </c>
      <c r="CL688" s="265">
        <f t="shared" si="7432"/>
        <v>0</v>
      </c>
      <c r="CM688" s="265">
        <f t="shared" si="7432"/>
        <v>0</v>
      </c>
      <c r="CN688" s="265">
        <f t="shared" si="7432"/>
        <v>0</v>
      </c>
      <c r="CO688" s="265">
        <f t="shared" si="7432"/>
        <v>0</v>
      </c>
      <c r="CP688" s="265">
        <f t="shared" si="7432"/>
        <v>0</v>
      </c>
      <c r="CQ688" s="265">
        <f t="shared" si="7432"/>
        <v>0</v>
      </c>
      <c r="CR688" s="265">
        <f t="shared" si="7432"/>
        <v>0</v>
      </c>
      <c r="CS688" s="265">
        <f t="shared" si="7432"/>
        <v>0</v>
      </c>
      <c r="CT688" s="265">
        <f t="shared" si="7432"/>
        <v>0</v>
      </c>
      <c r="CU688" s="265">
        <f t="shared" si="7432"/>
        <v>0</v>
      </c>
      <c r="CV688" s="265">
        <f t="shared" si="7432"/>
        <v>0</v>
      </c>
      <c r="CW688" s="265">
        <f t="shared" si="7432"/>
        <v>0</v>
      </c>
      <c r="CX688" s="265">
        <f t="shared" si="7432"/>
        <v>0</v>
      </c>
      <c r="CY688" s="265">
        <f t="shared" si="7432"/>
        <v>0</v>
      </c>
      <c r="CZ688" s="265">
        <f t="shared" si="7432"/>
        <v>0</v>
      </c>
      <c r="DA688" s="265">
        <f t="shared" si="7432"/>
        <v>0</v>
      </c>
      <c r="DB688" s="265">
        <f t="shared" ref="DB688:DT688" si="7433">SUM(DB689:DB704)</f>
        <v>0</v>
      </c>
      <c r="DC688" s="265">
        <f t="shared" si="7433"/>
        <v>0</v>
      </c>
      <c r="DD688" s="265">
        <f t="shared" si="7433"/>
        <v>4</v>
      </c>
      <c r="DE688" s="265">
        <f t="shared" si="7433"/>
        <v>24</v>
      </c>
      <c r="DF688" s="265">
        <f t="shared" si="7433"/>
        <v>0</v>
      </c>
      <c r="DG688" s="265">
        <f t="shared" si="7433"/>
        <v>0</v>
      </c>
      <c r="DH688" s="265">
        <f t="shared" si="7433"/>
        <v>1</v>
      </c>
      <c r="DI688" s="265">
        <f t="shared" si="7433"/>
        <v>80</v>
      </c>
      <c r="DJ688" s="265">
        <f t="shared" si="7433"/>
        <v>4</v>
      </c>
      <c r="DK688" s="265">
        <f t="shared" si="7433"/>
        <v>32</v>
      </c>
      <c r="DL688" s="265">
        <f t="shared" si="7433"/>
        <v>0</v>
      </c>
      <c r="DM688" s="265">
        <f t="shared" si="7433"/>
        <v>0</v>
      </c>
      <c r="DN688" s="265">
        <f t="shared" si="7433"/>
        <v>0</v>
      </c>
      <c r="DO688" s="265">
        <f t="shared" si="7433"/>
        <v>0</v>
      </c>
      <c r="DP688" s="265">
        <f t="shared" si="7433"/>
        <v>0</v>
      </c>
      <c r="DQ688" s="265">
        <f t="shared" si="7433"/>
        <v>0</v>
      </c>
      <c r="DR688" s="265">
        <f t="shared" si="7433"/>
        <v>0</v>
      </c>
      <c r="DS688" s="268">
        <f t="shared" si="7433"/>
        <v>582</v>
      </c>
      <c r="DT688" s="268">
        <f t="shared" si="7433"/>
        <v>574</v>
      </c>
      <c r="DU688" s="265"/>
      <c r="DV688" s="265"/>
      <c r="DW688" s="265"/>
      <c r="DX688" s="265"/>
      <c r="DY688" s="265">
        <v>46</v>
      </c>
      <c r="DZ688" s="266" t="s">
        <v>108</v>
      </c>
      <c r="EA688" s="266" t="s">
        <v>91</v>
      </c>
      <c r="EB688" s="265">
        <v>1</v>
      </c>
      <c r="EC688" s="265"/>
      <c r="ED688" s="265"/>
      <c r="EE688" s="265"/>
      <c r="EF688" s="265"/>
      <c r="EG688" s="265"/>
      <c r="EH688" s="265"/>
      <c r="EI688" s="265"/>
      <c r="EJ688" s="265">
        <f t="shared" ref="EJ688:EL688" si="7434">SUM(EJ689:EJ704)</f>
        <v>924</v>
      </c>
      <c r="EK688" s="265">
        <f t="shared" si="7434"/>
        <v>636</v>
      </c>
      <c r="EL688" s="265">
        <f t="shared" si="7434"/>
        <v>0</v>
      </c>
      <c r="EM688" s="265">
        <f>SUM(EM689:EM704)</f>
        <v>0</v>
      </c>
      <c r="EN688" s="265">
        <f t="shared" ref="EN688:EW688" si="7435">SUM(EN689:EN704)</f>
        <v>32</v>
      </c>
      <c r="EO688" s="265">
        <f t="shared" si="7435"/>
        <v>32</v>
      </c>
      <c r="EP688" s="265">
        <f t="shared" si="7435"/>
        <v>180</v>
      </c>
      <c r="EQ688" s="265">
        <f t="shared" si="7435"/>
        <v>180</v>
      </c>
      <c r="ER688" s="265">
        <f t="shared" si="7435"/>
        <v>424</v>
      </c>
      <c r="ES688" s="265">
        <f t="shared" si="7435"/>
        <v>424</v>
      </c>
      <c r="ET688" s="265">
        <f t="shared" si="7435"/>
        <v>0</v>
      </c>
      <c r="EU688" s="265">
        <f t="shared" si="7435"/>
        <v>0</v>
      </c>
      <c r="EV688" s="265">
        <f t="shared" si="7435"/>
        <v>4</v>
      </c>
      <c r="EW688" s="268">
        <f t="shared" si="7435"/>
        <v>16</v>
      </c>
      <c r="EX688" s="265">
        <f t="shared" ref="EX688:FQ688" si="7436">SUM(EX689:EX704)</f>
        <v>0</v>
      </c>
      <c r="EY688" s="265">
        <f t="shared" si="7436"/>
        <v>0</v>
      </c>
      <c r="EZ688" s="265">
        <f t="shared" si="7436"/>
        <v>0</v>
      </c>
      <c r="FA688" s="265">
        <f t="shared" si="7436"/>
        <v>0</v>
      </c>
      <c r="FB688" s="265">
        <f t="shared" si="7436"/>
        <v>0</v>
      </c>
      <c r="FC688" s="265">
        <f t="shared" si="7436"/>
        <v>0</v>
      </c>
      <c r="FD688" s="265">
        <f t="shared" si="7436"/>
        <v>0</v>
      </c>
      <c r="FE688" s="265">
        <f t="shared" si="7436"/>
        <v>0</v>
      </c>
      <c r="FF688" s="265">
        <f t="shared" si="7436"/>
        <v>0</v>
      </c>
      <c r="FG688" s="268">
        <f t="shared" si="7436"/>
        <v>0</v>
      </c>
      <c r="FH688" s="265">
        <f t="shared" si="7436"/>
        <v>0</v>
      </c>
      <c r="FI688" s="268">
        <f t="shared" si="7436"/>
        <v>0</v>
      </c>
      <c r="FJ688" s="265">
        <f t="shared" si="7436"/>
        <v>0</v>
      </c>
      <c r="FK688" s="265">
        <f t="shared" si="7436"/>
        <v>0</v>
      </c>
      <c r="FL688" s="265">
        <f t="shared" si="7436"/>
        <v>0</v>
      </c>
      <c r="FM688" s="265">
        <f t="shared" si="7436"/>
        <v>0</v>
      </c>
      <c r="FN688" s="265">
        <f t="shared" si="7436"/>
        <v>0</v>
      </c>
      <c r="FO688" s="265">
        <f t="shared" si="7436"/>
        <v>0</v>
      </c>
      <c r="FP688" s="265">
        <f t="shared" si="7436"/>
        <v>11</v>
      </c>
      <c r="FQ688" s="265">
        <f t="shared" si="7436"/>
        <v>60</v>
      </c>
      <c r="FR688" s="265"/>
      <c r="FS688" s="265">
        <f t="shared" ref="FS688:GF688" si="7437">SUM(FS689:FS704)</f>
        <v>0</v>
      </c>
      <c r="FT688" s="265">
        <f t="shared" si="7437"/>
        <v>1</v>
      </c>
      <c r="FU688" s="265">
        <f t="shared" si="7437"/>
        <v>80</v>
      </c>
      <c r="FV688" s="265">
        <f t="shared" si="7437"/>
        <v>4</v>
      </c>
      <c r="FW688" s="265">
        <f t="shared" si="7437"/>
        <v>32</v>
      </c>
      <c r="FX688" s="265">
        <f t="shared" si="7437"/>
        <v>0</v>
      </c>
      <c r="FY688" s="265">
        <f t="shared" si="7437"/>
        <v>0</v>
      </c>
      <c r="FZ688" s="265">
        <f t="shared" si="7437"/>
        <v>0</v>
      </c>
      <c r="GA688" s="265">
        <f t="shared" si="7437"/>
        <v>0</v>
      </c>
      <c r="GB688" s="265">
        <f t="shared" si="7437"/>
        <v>0</v>
      </c>
      <c r="GC688" s="265">
        <f t="shared" si="7437"/>
        <v>0</v>
      </c>
      <c r="GD688" s="265">
        <f t="shared" si="7437"/>
        <v>0</v>
      </c>
      <c r="GE688" s="271">
        <f t="shared" si="7437"/>
        <v>828</v>
      </c>
      <c r="GF688" s="272">
        <f t="shared" si="7437"/>
        <v>812</v>
      </c>
      <c r="GG688" s="265"/>
      <c r="GH688" s="265"/>
      <c r="GI688" s="265"/>
      <c r="GJ688" s="265"/>
      <c r="GL688" s="274"/>
      <c r="GM688" s="274"/>
      <c r="GO688" s="278"/>
      <c r="GP688" s="279"/>
      <c r="GR688" s="276"/>
    </row>
    <row r="689" spans="1:198" s="6" customFormat="1" ht="24.75" hidden="1" customHeight="1">
      <c r="A689" s="80"/>
      <c r="B689" s="246" t="s">
        <v>110</v>
      </c>
      <c r="C689" s="245" t="s">
        <v>111</v>
      </c>
      <c r="D689" s="245" t="s">
        <v>112</v>
      </c>
      <c r="E689" s="228" t="s">
        <v>128</v>
      </c>
      <c r="F689" s="228">
        <v>425</v>
      </c>
      <c r="G689" s="228">
        <v>7</v>
      </c>
      <c r="H689" s="228">
        <v>87</v>
      </c>
      <c r="I689" s="228">
        <v>1</v>
      </c>
      <c r="J689" s="228">
        <v>1</v>
      </c>
      <c r="K689" s="228">
        <v>1</v>
      </c>
      <c r="L689" s="256">
        <v>44</v>
      </c>
      <c r="M689" s="229">
        <f t="shared" ref="M689" si="7438">SUM(N689+P689+R689+T689+V689)</f>
        <v>44</v>
      </c>
      <c r="N689" s="230"/>
      <c r="O689" s="231">
        <f t="shared" ref="O689" si="7439">SUM(N689)*I689</f>
        <v>0</v>
      </c>
      <c r="P689" s="230"/>
      <c r="Q689" s="231">
        <f t="shared" ref="Q689" si="7440">J689*P689</f>
        <v>0</v>
      </c>
      <c r="R689" s="230">
        <v>38</v>
      </c>
      <c r="S689" s="231">
        <f t="shared" ref="S689" si="7441">SUM(R689)*J689</f>
        <v>38</v>
      </c>
      <c r="T689" s="230">
        <v>6</v>
      </c>
      <c r="U689" s="231">
        <f t="shared" ref="U689" si="7442">SUM(T689)*K689</f>
        <v>6</v>
      </c>
      <c r="V689" s="230"/>
      <c r="W689" s="231">
        <f t="shared" ref="W689" si="7443">SUM(V689)*J689*5</f>
        <v>0</v>
      </c>
      <c r="X689" s="232">
        <f t="shared" ref="X689" si="7444">SUM(K689*AX689*2+K689*AZ689*2)</f>
        <v>0</v>
      </c>
      <c r="Y689" s="232">
        <v>2</v>
      </c>
      <c r="Z689" s="230"/>
      <c r="AA689" s="231"/>
      <c r="AB689" s="230"/>
      <c r="AC689" s="232">
        <f t="shared" ref="AC689" si="7445">SUM(AB689)*3*H689/5</f>
        <v>0</v>
      </c>
      <c r="AD689" s="230"/>
      <c r="AE689" s="233">
        <f t="shared" ref="AE689" si="7446">SUM(AD689*H689*(30+4))</f>
        <v>0</v>
      </c>
      <c r="AF689" s="230"/>
      <c r="AG689" s="234">
        <f t="shared" ref="AG689" si="7447">SUM(AF689*H689*3)</f>
        <v>0</v>
      </c>
      <c r="AH689" s="230"/>
      <c r="AI689" s="232">
        <f t="shared" ref="AI689" si="7448">SUM(AH689*H689/3)</f>
        <v>0</v>
      </c>
      <c r="AJ689" s="230"/>
      <c r="AK689" s="232">
        <f t="shared" ref="AK689" si="7449">SUM(AJ689*H689*2/3)</f>
        <v>0</v>
      </c>
      <c r="AL689" s="230"/>
      <c r="AM689" s="231">
        <f t="shared" ref="AM689" si="7450">SUM(AL689*H689)</f>
        <v>0</v>
      </c>
      <c r="AN689" s="230"/>
      <c r="AO689" s="231">
        <f t="shared" ref="AO689" si="7451">SUM(AN689*J689)</f>
        <v>0</v>
      </c>
      <c r="AP689" s="230"/>
      <c r="AQ689" s="232">
        <f t="shared" ref="AQ689" si="7452">SUM(AP689*H689*2)</f>
        <v>0</v>
      </c>
      <c r="AR689" s="230">
        <v>1</v>
      </c>
      <c r="AS689" s="232">
        <f t="shared" ref="AS689" si="7453">AR689*K689*6</f>
        <v>6</v>
      </c>
      <c r="AT689" s="230"/>
      <c r="AU689" s="232">
        <f t="shared" ref="AU689" si="7454">AT689*H689/3</f>
        <v>0</v>
      </c>
      <c r="AV689" s="230"/>
      <c r="AW689" s="234">
        <f t="shared" ref="AW689" si="7455">SUM(AV689*H689/3)</f>
        <v>0</v>
      </c>
      <c r="AX689" s="230"/>
      <c r="AY689" s="232">
        <f t="shared" ref="AY689" si="7456">SUM(J689*AX689*8*2)</f>
        <v>0</v>
      </c>
      <c r="AZ689" s="248"/>
      <c r="BA689" s="234"/>
      <c r="BB689" s="248"/>
      <c r="BC689" s="234"/>
      <c r="BD689" s="248"/>
      <c r="BE689" s="234"/>
      <c r="BF689" s="234"/>
      <c r="BG689" s="234">
        <f t="shared" ref="BG689:BG704" si="7457">SUM(AO689+BE689+BC689+BA689+AY689+AW689+AS689+AQ689+AK689+AM689+AI689+AG689+AE689+AC689+AA689+Y689+X689+W689+U689+Q689+O689+S689+AU689)</f>
        <v>52</v>
      </c>
      <c r="BH689" s="234">
        <f t="shared" ref="BH689:BH704" si="7458">SUM(O689+Q689+U689+W689+X689+AS689+AW689+AY689+BA689+BC689+S689+AQ689)</f>
        <v>50</v>
      </c>
      <c r="BI689" s="80"/>
      <c r="BJ689" s="80"/>
      <c r="BK689" s="80"/>
      <c r="BL689" s="80"/>
      <c r="BM689" s="80"/>
      <c r="BN689" s="227" t="s">
        <v>110</v>
      </c>
      <c r="BO689" s="245" t="s">
        <v>111</v>
      </c>
      <c r="BP689" s="245" t="s">
        <v>112</v>
      </c>
      <c r="BQ689" s="228" t="s">
        <v>128</v>
      </c>
      <c r="BR689" s="228">
        <v>425</v>
      </c>
      <c r="BS689" s="228">
        <v>8</v>
      </c>
      <c r="BT689" s="228">
        <v>87</v>
      </c>
      <c r="BU689" s="228">
        <v>1</v>
      </c>
      <c r="BV689" s="228">
        <v>1</v>
      </c>
      <c r="BW689" s="228">
        <v>1</v>
      </c>
      <c r="BX689" s="256">
        <v>70</v>
      </c>
      <c r="BY689" s="229">
        <f t="shared" ref="BY689:BY700" si="7459">SUM(BZ689+CB689+CD689+CF689+CH689)</f>
        <v>70</v>
      </c>
      <c r="BZ689" s="230"/>
      <c r="CA689" s="231">
        <f t="shared" ref="CA689:CA696" si="7460">SUM(BZ689)*BU689</f>
        <v>0</v>
      </c>
      <c r="CB689" s="230"/>
      <c r="CC689" s="231">
        <f t="shared" ref="CC689:CC701" si="7461">BV689*CB689</f>
        <v>0</v>
      </c>
      <c r="CD689" s="230">
        <v>52</v>
      </c>
      <c r="CE689" s="231">
        <f t="shared" ref="CE689:CE690" si="7462">SUM(CD689)*BV689</f>
        <v>52</v>
      </c>
      <c r="CF689" s="230">
        <v>18</v>
      </c>
      <c r="CG689" s="231">
        <f t="shared" ref="CG689:CG690" si="7463">SUM(CF689)*BW689</f>
        <v>18</v>
      </c>
      <c r="CH689" s="230"/>
      <c r="CI689" s="231">
        <f t="shared" ref="CI689:CI701" si="7464">SUM(CH689)*BV689*5</f>
        <v>0</v>
      </c>
      <c r="CJ689" s="232">
        <f t="shared" ref="CJ689:CJ694" si="7465">SUM(BW689*DJ689*2+BW689*DL689*2)</f>
        <v>0</v>
      </c>
      <c r="CK689" s="232">
        <v>2</v>
      </c>
      <c r="CL689" s="230"/>
      <c r="CM689" s="231"/>
      <c r="CN689" s="230"/>
      <c r="CO689" s="232">
        <f t="shared" ref="CO689:CO690" si="7466">SUM(CN689)*3*BT689/5</f>
        <v>0</v>
      </c>
      <c r="CP689" s="230"/>
      <c r="CQ689" s="233">
        <f t="shared" ref="CQ689:CQ694" si="7467">SUM(CP689*BT689*(30+4))</f>
        <v>0</v>
      </c>
      <c r="CR689" s="230"/>
      <c r="CS689" s="234">
        <f t="shared" ref="CS689:CS694" si="7468">SUM(CR689*BT689*3)</f>
        <v>0</v>
      </c>
      <c r="CT689" s="230"/>
      <c r="CU689" s="232">
        <f t="shared" ref="CU689:CU694" si="7469">SUM(CT689*BT689/3)</f>
        <v>0</v>
      </c>
      <c r="CV689" s="230"/>
      <c r="CW689" s="232">
        <f t="shared" ref="CW689:CW690" si="7470">SUM(CV689*BT689*2/3)</f>
        <v>0</v>
      </c>
      <c r="CX689" s="230"/>
      <c r="CY689" s="231">
        <f t="shared" ref="CY689:CY690" si="7471">SUM(CX689*BT689)</f>
        <v>0</v>
      </c>
      <c r="CZ689" s="230"/>
      <c r="DA689" s="231">
        <f t="shared" ref="DA689:DA690" si="7472">SUM(CZ689*BV689)</f>
        <v>0</v>
      </c>
      <c r="DB689" s="230"/>
      <c r="DC689" s="232">
        <f t="shared" ref="DC689:DC694" si="7473">SUM(DB689*BT689*2)</f>
        <v>0</v>
      </c>
      <c r="DD689" s="230">
        <v>1</v>
      </c>
      <c r="DE689" s="232">
        <f t="shared" ref="DE689:DE690" si="7474">DD689*BW689*6</f>
        <v>6</v>
      </c>
      <c r="DF689" s="230"/>
      <c r="DG689" s="232">
        <f t="shared" ref="DG689:DG696" si="7475">DF689*BT689/3</f>
        <v>0</v>
      </c>
      <c r="DH689" s="230"/>
      <c r="DI689" s="234">
        <f t="shared" ref="DI689:DI690" si="7476">SUM(DH689*BT689/3)</f>
        <v>0</v>
      </c>
      <c r="DJ689" s="230"/>
      <c r="DK689" s="232">
        <f>SUM(BV689*DJ689*8*2)</f>
        <v>0</v>
      </c>
      <c r="DL689" s="248"/>
      <c r="DM689" s="234"/>
      <c r="DN689" s="248"/>
      <c r="DO689" s="234"/>
      <c r="DP689" s="248"/>
      <c r="DQ689" s="234"/>
      <c r="DR689" s="234"/>
      <c r="DS689" s="234">
        <f t="shared" ref="DS689:DS704" si="7477">SUM(DA689+DQ689+DO689+DM689+DK689+DI689+DE689+DC689+CW689+CY689+CU689+CS689+CQ689+CO689+CM689+CK689+CJ689+CI689+CG689+CC689+CA689+CE689+DG689)</f>
        <v>78</v>
      </c>
      <c r="DT689" s="234">
        <f t="shared" ref="DT689:DT704" si="7478">SUM(CA689+CC689+CG689+CI689+CJ689+DE689+DI689+DK689+DM689+DO689+CE689+DC689)</f>
        <v>76</v>
      </c>
      <c r="DU689" s="80"/>
      <c r="DV689" s="80"/>
      <c r="DW689" s="80"/>
      <c r="DX689" s="80"/>
      <c r="DY689" s="80"/>
      <c r="DZ689" s="234"/>
      <c r="EA689" s="236"/>
      <c r="EB689" s="236"/>
      <c r="EC689" s="80"/>
      <c r="ED689" s="80"/>
      <c r="EE689" s="80"/>
      <c r="EF689" s="80"/>
      <c r="EG689" s="80"/>
      <c r="EH689" s="80"/>
      <c r="EI689" s="80"/>
      <c r="EJ689" s="80">
        <f t="shared" ref="EJ689:EJ704" si="7479">SUM(L689+BX689)</f>
        <v>114</v>
      </c>
      <c r="EK689" s="80">
        <f t="shared" ref="EK689:EK704" si="7480">SUM(M689+BY689)</f>
        <v>114</v>
      </c>
      <c r="EL689" s="80">
        <f t="shared" ref="EL689:EL704" si="7481">SUM(N689+BZ689)</f>
        <v>0</v>
      </c>
      <c r="EM689" s="237">
        <f t="shared" ref="EM689:EM704" si="7482">SUM(O689+CA689)</f>
        <v>0</v>
      </c>
      <c r="EN689" s="80">
        <f t="shared" ref="EN689:EN704" si="7483">SUM(P689+CB689)</f>
        <v>0</v>
      </c>
      <c r="EO689" s="80">
        <f t="shared" ref="EO689:EO704" si="7484">SUM(Q689+CC689)</f>
        <v>0</v>
      </c>
      <c r="EP689" s="80">
        <f t="shared" ref="EP689:EP704" si="7485">SUM(R689+CD689)</f>
        <v>90</v>
      </c>
      <c r="EQ689" s="80">
        <f t="shared" ref="EQ689:EQ704" si="7486">SUM(S689+CE689)</f>
        <v>90</v>
      </c>
      <c r="ER689" s="80">
        <f t="shared" ref="ER689:ER704" si="7487">SUM(T689+CF689)</f>
        <v>24</v>
      </c>
      <c r="ES689" s="80">
        <f t="shared" ref="ES689:ES704" si="7488">SUM(U689+CG689)</f>
        <v>24</v>
      </c>
      <c r="ET689" s="80">
        <f t="shared" ref="ET689:ET704" si="7489">SUM(V689+CH689)</f>
        <v>0</v>
      </c>
      <c r="EU689" s="80">
        <f t="shared" ref="EU689:EU704" si="7490">SUM(W689+CI689)</f>
        <v>0</v>
      </c>
      <c r="EV689" s="80">
        <f t="shared" ref="EV689:EV704" si="7491">SUM(X689+CJ689)</f>
        <v>0</v>
      </c>
      <c r="EW689" s="237">
        <f t="shared" ref="EW689:EW704" si="7492">SUM(Y689+CK689)</f>
        <v>4</v>
      </c>
      <c r="EX689" s="80">
        <f t="shared" ref="EX689:EX704" si="7493">SUM(Z689+CL689)</f>
        <v>0</v>
      </c>
      <c r="EY689" s="80">
        <f t="shared" ref="EY689:EY704" si="7494">SUM(AA689+CM689)</f>
        <v>0</v>
      </c>
      <c r="EZ689" s="80">
        <f t="shared" ref="EZ689:EZ704" si="7495">SUM(AB689+CN689)</f>
        <v>0</v>
      </c>
      <c r="FA689" s="80">
        <f t="shared" ref="FA689:FA704" si="7496">SUM(AC689+CO689)</f>
        <v>0</v>
      </c>
      <c r="FB689" s="80">
        <f t="shared" ref="FB689:FB704" si="7497">SUM(AD689+CP689)</f>
        <v>0</v>
      </c>
      <c r="FC689" s="80">
        <f t="shared" ref="FC689:FC704" si="7498">SUM(AE689+CQ689)</f>
        <v>0</v>
      </c>
      <c r="FD689" s="80">
        <f t="shared" ref="FD689:FD704" si="7499">SUM(AF689+CR689)</f>
        <v>0</v>
      </c>
      <c r="FE689" s="80">
        <f t="shared" ref="FE689:FE704" si="7500">SUM(AG689+CS689)</f>
        <v>0</v>
      </c>
      <c r="FF689" s="80">
        <f t="shared" ref="FF689:FF704" si="7501">SUM(AH689+CT689)</f>
        <v>0</v>
      </c>
      <c r="FG689" s="237">
        <f t="shared" ref="FG689:FG704" si="7502">SUM(AI689+CU689)</f>
        <v>0</v>
      </c>
      <c r="FH689" s="80">
        <f t="shared" ref="FH689:FH704" si="7503">SUM(AJ689+CV689)</f>
        <v>0</v>
      </c>
      <c r="FI689" s="80">
        <f t="shared" ref="FI689:FI704" si="7504">SUM(AK689+CW689)</f>
        <v>0</v>
      </c>
      <c r="FJ689" s="80">
        <f t="shared" ref="FJ689:FJ704" si="7505">SUM(AL689+CX689)</f>
        <v>0</v>
      </c>
      <c r="FK689" s="80">
        <f t="shared" ref="FK689:FK704" si="7506">SUM(AM689+CY689)</f>
        <v>0</v>
      </c>
      <c r="FL689" s="80">
        <f t="shared" ref="FL689:FL704" si="7507">SUM(AN689+CZ689)</f>
        <v>0</v>
      </c>
      <c r="FM689" s="80">
        <f t="shared" ref="FM689:FM704" si="7508">SUM(AO689+DA689)</f>
        <v>0</v>
      </c>
      <c r="FN689" s="80">
        <f t="shared" ref="FN689:FN704" si="7509">SUM(AP689+DB689)</f>
        <v>0</v>
      </c>
      <c r="FO689" s="80">
        <f t="shared" ref="FO689:FO704" si="7510">SUM(AQ689+DC689)</f>
        <v>0</v>
      </c>
      <c r="FP689" s="80">
        <f t="shared" ref="FP689:FP704" si="7511">SUM(AR689+DD689)</f>
        <v>2</v>
      </c>
      <c r="FQ689" s="80">
        <f t="shared" ref="FQ689:FQ704" si="7512">SUM(AS689+DE689)</f>
        <v>12</v>
      </c>
      <c r="FR689" s="80"/>
      <c r="FS689" s="80">
        <f t="shared" ref="FS689:FS704" si="7513">SUM(AU689+DG689)</f>
        <v>0</v>
      </c>
      <c r="FT689" s="80">
        <f t="shared" ref="FT689:FT704" si="7514">SUM(AV689+DH689)</f>
        <v>0</v>
      </c>
      <c r="FU689" s="80">
        <f t="shared" ref="FU689:FU704" si="7515">SUM(AW689+DI689)</f>
        <v>0</v>
      </c>
      <c r="FV689" s="80">
        <f t="shared" ref="FV689:FV704" si="7516">SUM(AX689+DJ689)</f>
        <v>0</v>
      </c>
      <c r="FW689" s="80">
        <f t="shared" ref="FW689:FW704" si="7517">SUM(AY689+DK689)</f>
        <v>0</v>
      </c>
      <c r="FX689" s="80">
        <f t="shared" ref="FX689:FX704" si="7518">SUM(AZ689+DL689)</f>
        <v>0</v>
      </c>
      <c r="FY689" s="80">
        <f t="shared" ref="FY689:FY704" si="7519">SUM(BA689+DM689)</f>
        <v>0</v>
      </c>
      <c r="FZ689" s="80">
        <f t="shared" ref="FZ689:FZ704" si="7520">SUM(BB689+DN689)</f>
        <v>0</v>
      </c>
      <c r="GA689" s="80">
        <f t="shared" ref="GA689:GA704" si="7521">SUM(BC689+DO689)</f>
        <v>0</v>
      </c>
      <c r="GB689" s="80">
        <f t="shared" ref="GB689:GB704" si="7522">SUM(BD689+DP689)</f>
        <v>0</v>
      </c>
      <c r="GC689" s="80">
        <f t="shared" ref="GC689:GC704" si="7523">SUM(BE689+DQ689)</f>
        <v>0</v>
      </c>
      <c r="GD689" s="80">
        <f t="shared" ref="GD689:GD704" si="7524">SUM(BF689+DR689)</f>
        <v>0</v>
      </c>
      <c r="GE689" s="238">
        <f t="shared" ref="GE689:GE704" si="7525">SUM(BG689+DS689)</f>
        <v>130</v>
      </c>
      <c r="GF689" s="239">
        <f t="shared" ref="GF689:GF704" si="7526">SUM(BH689+DT689)</f>
        <v>126</v>
      </c>
      <c r="GG689" s="80"/>
      <c r="GH689" s="80"/>
      <c r="GI689" s="80"/>
      <c r="GJ689" s="80"/>
      <c r="GL689" s="240"/>
      <c r="GM689" s="240"/>
      <c r="GN689" s="241"/>
      <c r="GO689" s="242"/>
      <c r="GP689" s="247"/>
    </row>
    <row r="690" spans="1:198" s="2" customFormat="1" ht="24.95" hidden="1" customHeight="1">
      <c r="A690" s="31"/>
      <c r="B690" s="111" t="s">
        <v>110</v>
      </c>
      <c r="C690" s="109" t="s">
        <v>111</v>
      </c>
      <c r="D690" s="109" t="s">
        <v>112</v>
      </c>
      <c r="E690" s="45" t="s">
        <v>128</v>
      </c>
      <c r="F690" s="45">
        <v>427</v>
      </c>
      <c r="G690" s="45">
        <v>7</v>
      </c>
      <c r="H690" s="45">
        <v>87</v>
      </c>
      <c r="I690" s="45">
        <v>1</v>
      </c>
      <c r="J690" s="45">
        <v>1</v>
      </c>
      <c r="K690" s="45">
        <v>1</v>
      </c>
      <c r="L690" s="104">
        <v>44</v>
      </c>
      <c r="M690" s="99">
        <f t="shared" ref="M690:M697" si="7527">SUM(N690+P690+R690+T690+V690)</f>
        <v>44</v>
      </c>
      <c r="N690" s="62"/>
      <c r="O690" s="58">
        <f t="shared" ref="O690" si="7528">SUM(N690)*I690</f>
        <v>0</v>
      </c>
      <c r="P690" s="62"/>
      <c r="Q690" s="58">
        <f t="shared" ref="Q690:Q697" si="7529">J690*P690</f>
        <v>0</v>
      </c>
      <c r="R690" s="62">
        <v>38</v>
      </c>
      <c r="S690" s="58">
        <f t="shared" ref="S690" si="7530">SUM(R690)*J690</f>
        <v>38</v>
      </c>
      <c r="T690" s="62">
        <v>6</v>
      </c>
      <c r="U690" s="58">
        <f t="shared" ref="U690" si="7531">SUM(T690)*K690</f>
        <v>6</v>
      </c>
      <c r="V690" s="62"/>
      <c r="W690" s="58">
        <f t="shared" ref="W690" si="7532">SUM(V690)*J690*5</f>
        <v>0</v>
      </c>
      <c r="X690" s="51">
        <f t="shared" ref="X690:X694" si="7533">SUM(K690*AX690*2+K690*AZ690*2)</f>
        <v>0</v>
      </c>
      <c r="Y690" s="51">
        <v>2</v>
      </c>
      <c r="Z690" s="62"/>
      <c r="AA690" s="58"/>
      <c r="AB690" s="62"/>
      <c r="AC690" s="51">
        <f t="shared" ref="AC690:AC692" si="7534">SUM(AB690)*3*H690/5</f>
        <v>0</v>
      </c>
      <c r="AD690" s="62"/>
      <c r="AE690" s="100">
        <f t="shared" ref="AE690:AE694" si="7535">SUM(AD690*H690*(30+4))</f>
        <v>0</v>
      </c>
      <c r="AF690" s="62"/>
      <c r="AG690" s="52">
        <f t="shared" ref="AG690:AG697" si="7536">SUM(AF690*H690*3)</f>
        <v>0</v>
      </c>
      <c r="AH690" s="62"/>
      <c r="AI690" s="51">
        <f t="shared" ref="AI690:AI697" si="7537">SUM(AH690*H690/3)</f>
        <v>0</v>
      </c>
      <c r="AJ690" s="62"/>
      <c r="AK690" s="51">
        <f t="shared" ref="AK690:AK694" si="7538">SUM(AJ690*H690*2/3)</f>
        <v>0</v>
      </c>
      <c r="AL690" s="62"/>
      <c r="AM690" s="58">
        <f t="shared" ref="AM690:AM692" si="7539">SUM(AL690*H690)</f>
        <v>0</v>
      </c>
      <c r="AN690" s="62"/>
      <c r="AO690" s="58">
        <f t="shared" ref="AO690:AO697" si="7540">SUM(AN690*J690)</f>
        <v>0</v>
      </c>
      <c r="AP690" s="62"/>
      <c r="AQ690" s="51">
        <f t="shared" ref="AQ690:AQ697" si="7541">SUM(AP690*H690*2)</f>
        <v>0</v>
      </c>
      <c r="AR690" s="62">
        <v>1</v>
      </c>
      <c r="AS690" s="51">
        <f t="shared" ref="AS690:AS692" si="7542">AR690*K690*6</f>
        <v>6</v>
      </c>
      <c r="AT690" s="62"/>
      <c r="AU690" s="51">
        <f t="shared" ref="AU690:AU697" si="7543">AT690*H690/3</f>
        <v>0</v>
      </c>
      <c r="AV690" s="62"/>
      <c r="AW690" s="52">
        <f t="shared" ref="AW690:AW692" si="7544">SUM(AV690*H690/3)</f>
        <v>0</v>
      </c>
      <c r="AX690" s="62"/>
      <c r="AY690" s="51">
        <f t="shared" ref="AY690:AY692" si="7545">SUM(J690*AX690*8*2)</f>
        <v>0</v>
      </c>
      <c r="AZ690" s="63"/>
      <c r="BA690" s="52"/>
      <c r="BB690" s="63"/>
      <c r="BC690" s="52"/>
      <c r="BD690" s="63"/>
      <c r="BE690" s="52"/>
      <c r="BF690" s="52"/>
      <c r="BG690" s="52">
        <f t="shared" si="7457"/>
        <v>52</v>
      </c>
      <c r="BH690" s="52">
        <f t="shared" si="7458"/>
        <v>50</v>
      </c>
      <c r="BI690" s="31"/>
      <c r="BJ690" s="31"/>
      <c r="BK690" s="31"/>
      <c r="BL690" s="31"/>
      <c r="BM690" s="31"/>
      <c r="BN690" s="44" t="s">
        <v>110</v>
      </c>
      <c r="BO690" s="109" t="s">
        <v>111</v>
      </c>
      <c r="BP690" s="109" t="s">
        <v>112</v>
      </c>
      <c r="BQ690" s="45" t="s">
        <v>128</v>
      </c>
      <c r="BR690" s="45">
        <v>427</v>
      </c>
      <c r="BS690" s="45">
        <v>8</v>
      </c>
      <c r="BT690" s="45">
        <v>87</v>
      </c>
      <c r="BU690" s="45">
        <v>1</v>
      </c>
      <c r="BV690" s="45">
        <v>1</v>
      </c>
      <c r="BW690" s="45">
        <v>1</v>
      </c>
      <c r="BX690" s="104">
        <v>70</v>
      </c>
      <c r="BY690" s="99">
        <f t="shared" si="7459"/>
        <v>70</v>
      </c>
      <c r="BZ690" s="62"/>
      <c r="CA690" s="58">
        <f t="shared" si="7460"/>
        <v>0</v>
      </c>
      <c r="CB690" s="62"/>
      <c r="CC690" s="58">
        <f t="shared" si="7461"/>
        <v>0</v>
      </c>
      <c r="CD690" s="62">
        <v>52</v>
      </c>
      <c r="CE690" s="58">
        <f t="shared" si="7462"/>
        <v>52</v>
      </c>
      <c r="CF690" s="62">
        <v>18</v>
      </c>
      <c r="CG690" s="58">
        <f t="shared" si="7463"/>
        <v>18</v>
      </c>
      <c r="CH690" s="62"/>
      <c r="CI690" s="58">
        <f t="shared" si="7464"/>
        <v>0</v>
      </c>
      <c r="CJ690" s="51">
        <f t="shared" si="7465"/>
        <v>0</v>
      </c>
      <c r="CK690" s="51">
        <v>2</v>
      </c>
      <c r="CL690" s="62"/>
      <c r="CM690" s="58"/>
      <c r="CN690" s="62"/>
      <c r="CO690" s="51">
        <f t="shared" si="7466"/>
        <v>0</v>
      </c>
      <c r="CP690" s="62"/>
      <c r="CQ690" s="100">
        <f t="shared" si="7467"/>
        <v>0</v>
      </c>
      <c r="CR690" s="62"/>
      <c r="CS690" s="52">
        <f t="shared" si="7468"/>
        <v>0</v>
      </c>
      <c r="CT690" s="62"/>
      <c r="CU690" s="51">
        <f t="shared" si="7469"/>
        <v>0</v>
      </c>
      <c r="CV690" s="62"/>
      <c r="CW690" s="51">
        <f t="shared" si="7470"/>
        <v>0</v>
      </c>
      <c r="CX690" s="62"/>
      <c r="CY690" s="58">
        <f t="shared" si="7471"/>
        <v>0</v>
      </c>
      <c r="CZ690" s="62"/>
      <c r="DA690" s="58">
        <f t="shared" si="7472"/>
        <v>0</v>
      </c>
      <c r="DB690" s="62"/>
      <c r="DC690" s="51">
        <f t="shared" si="7473"/>
        <v>0</v>
      </c>
      <c r="DD690" s="62">
        <v>1</v>
      </c>
      <c r="DE690" s="51">
        <f t="shared" si="7474"/>
        <v>6</v>
      </c>
      <c r="DF690" s="62"/>
      <c r="DG690" s="51">
        <f t="shared" si="7475"/>
        <v>0</v>
      </c>
      <c r="DH690" s="62"/>
      <c r="DI690" s="52">
        <f t="shared" si="7476"/>
        <v>0</v>
      </c>
      <c r="DJ690" s="62"/>
      <c r="DK690" s="51">
        <f>SUM(BV690*DJ690*8*2)</f>
        <v>0</v>
      </c>
      <c r="DL690" s="63"/>
      <c r="DM690" s="52"/>
      <c r="DN690" s="63"/>
      <c r="DO690" s="52"/>
      <c r="DP690" s="63"/>
      <c r="DQ690" s="52"/>
      <c r="DR690" s="52"/>
      <c r="DS690" s="52">
        <f t="shared" si="7477"/>
        <v>78</v>
      </c>
      <c r="DT690" s="52">
        <f t="shared" si="7478"/>
        <v>76</v>
      </c>
      <c r="DU690" s="31"/>
      <c r="DV690" s="31"/>
      <c r="DW690" s="31"/>
      <c r="DX690" s="31"/>
      <c r="DY690" s="31"/>
      <c r="DZ690" s="52"/>
      <c r="EA690" s="101"/>
      <c r="EB690" s="101"/>
      <c r="EC690" s="31"/>
      <c r="ED690" s="31"/>
      <c r="EE690" s="31"/>
      <c r="EF690" s="31"/>
      <c r="EG690" s="31"/>
      <c r="EH690" s="31"/>
      <c r="EI690" s="31"/>
      <c r="EJ690" s="31">
        <f t="shared" si="7479"/>
        <v>114</v>
      </c>
      <c r="EK690" s="31">
        <f t="shared" si="7480"/>
        <v>114</v>
      </c>
      <c r="EL690" s="31">
        <f t="shared" si="7481"/>
        <v>0</v>
      </c>
      <c r="EM690" s="30">
        <f t="shared" si="7482"/>
        <v>0</v>
      </c>
      <c r="EN690" s="31">
        <f t="shared" si="7483"/>
        <v>0</v>
      </c>
      <c r="EO690" s="31">
        <f t="shared" si="7484"/>
        <v>0</v>
      </c>
      <c r="EP690" s="31">
        <f t="shared" si="7485"/>
        <v>90</v>
      </c>
      <c r="EQ690" s="31">
        <f t="shared" si="7486"/>
        <v>90</v>
      </c>
      <c r="ER690" s="31">
        <f t="shared" si="7487"/>
        <v>24</v>
      </c>
      <c r="ES690" s="31">
        <f t="shared" si="7488"/>
        <v>24</v>
      </c>
      <c r="ET690" s="31">
        <f t="shared" si="7489"/>
        <v>0</v>
      </c>
      <c r="EU690" s="31">
        <f t="shared" si="7490"/>
        <v>0</v>
      </c>
      <c r="EV690" s="31">
        <f t="shared" si="7491"/>
        <v>0</v>
      </c>
      <c r="EW690" s="30">
        <f t="shared" si="7492"/>
        <v>4</v>
      </c>
      <c r="EX690" s="31">
        <f t="shared" si="7493"/>
        <v>0</v>
      </c>
      <c r="EY690" s="31">
        <f t="shared" si="7494"/>
        <v>0</v>
      </c>
      <c r="EZ690" s="31">
        <f t="shared" si="7495"/>
        <v>0</v>
      </c>
      <c r="FA690" s="31">
        <f t="shared" si="7496"/>
        <v>0</v>
      </c>
      <c r="FB690" s="31">
        <f t="shared" si="7497"/>
        <v>0</v>
      </c>
      <c r="FC690" s="31">
        <f t="shared" si="7498"/>
        <v>0</v>
      </c>
      <c r="FD690" s="31">
        <f t="shared" si="7499"/>
        <v>0</v>
      </c>
      <c r="FE690" s="31">
        <f t="shared" si="7500"/>
        <v>0</v>
      </c>
      <c r="FF690" s="31">
        <f t="shared" si="7501"/>
        <v>0</v>
      </c>
      <c r="FG690" s="30">
        <f t="shared" si="7502"/>
        <v>0</v>
      </c>
      <c r="FH690" s="31">
        <f t="shared" si="7503"/>
        <v>0</v>
      </c>
      <c r="FI690" s="31">
        <f t="shared" si="7504"/>
        <v>0</v>
      </c>
      <c r="FJ690" s="31">
        <f t="shared" si="7505"/>
        <v>0</v>
      </c>
      <c r="FK690" s="31">
        <f t="shared" si="7506"/>
        <v>0</v>
      </c>
      <c r="FL690" s="31">
        <f t="shared" si="7507"/>
        <v>0</v>
      </c>
      <c r="FM690" s="31">
        <f t="shared" si="7508"/>
        <v>0</v>
      </c>
      <c r="FN690" s="31">
        <f t="shared" si="7509"/>
        <v>0</v>
      </c>
      <c r="FO690" s="31">
        <f t="shared" si="7510"/>
        <v>0</v>
      </c>
      <c r="FP690" s="31">
        <f t="shared" si="7511"/>
        <v>2</v>
      </c>
      <c r="FQ690" s="31">
        <f t="shared" si="7512"/>
        <v>12</v>
      </c>
      <c r="FR690" s="31"/>
      <c r="FS690" s="31">
        <f t="shared" si="7513"/>
        <v>0</v>
      </c>
      <c r="FT690" s="31">
        <f t="shared" si="7514"/>
        <v>0</v>
      </c>
      <c r="FU690" s="31">
        <f t="shared" si="7515"/>
        <v>0</v>
      </c>
      <c r="FV690" s="31">
        <f t="shared" si="7516"/>
        <v>0</v>
      </c>
      <c r="FW690" s="31">
        <f t="shared" si="7517"/>
        <v>0</v>
      </c>
      <c r="FX690" s="31">
        <f t="shared" si="7518"/>
        <v>0</v>
      </c>
      <c r="FY690" s="31">
        <f t="shared" si="7519"/>
        <v>0</v>
      </c>
      <c r="FZ690" s="31">
        <f t="shared" si="7520"/>
        <v>0</v>
      </c>
      <c r="GA690" s="31">
        <f t="shared" si="7521"/>
        <v>0</v>
      </c>
      <c r="GB690" s="31">
        <f t="shared" si="7522"/>
        <v>0</v>
      </c>
      <c r="GC690" s="31">
        <f t="shared" si="7523"/>
        <v>0</v>
      </c>
      <c r="GD690" s="31">
        <f t="shared" si="7524"/>
        <v>0</v>
      </c>
      <c r="GE690" s="97">
        <f t="shared" si="7525"/>
        <v>130</v>
      </c>
      <c r="GF690" s="98">
        <f t="shared" si="7526"/>
        <v>126</v>
      </c>
      <c r="GG690" s="31"/>
      <c r="GH690" s="31"/>
      <c r="GI690" s="31"/>
      <c r="GJ690" s="31"/>
      <c r="GL690" s="7"/>
      <c r="GM690" s="7"/>
      <c r="GN690" s="11"/>
      <c r="GO690" s="33"/>
      <c r="GP690" s="40"/>
    </row>
    <row r="691" spans="1:198" s="2" customFormat="1" ht="24.95" hidden="1" customHeight="1">
      <c r="A691" s="31"/>
      <c r="B691" s="44" t="s">
        <v>110</v>
      </c>
      <c r="C691" s="109" t="s">
        <v>111</v>
      </c>
      <c r="D691" s="109" t="s">
        <v>112</v>
      </c>
      <c r="E691" s="45" t="s">
        <v>128</v>
      </c>
      <c r="F691" s="45">
        <v>118</v>
      </c>
      <c r="G691" s="45">
        <v>1</v>
      </c>
      <c r="H691" s="45">
        <v>91</v>
      </c>
      <c r="I691" s="45">
        <v>1</v>
      </c>
      <c r="J691" s="45">
        <v>1</v>
      </c>
      <c r="K691" s="45">
        <v>1</v>
      </c>
      <c r="L691" s="44">
        <v>34</v>
      </c>
      <c r="M691" s="99">
        <f t="shared" si="7527"/>
        <v>34</v>
      </c>
      <c r="N691" s="62"/>
      <c r="O691" s="58">
        <f t="shared" ref="O691:O692" si="7546">SUM(N691)*I691</f>
        <v>0</v>
      </c>
      <c r="P691" s="62"/>
      <c r="Q691" s="58">
        <f t="shared" si="7529"/>
        <v>0</v>
      </c>
      <c r="R691" s="62"/>
      <c r="S691" s="58">
        <f t="shared" ref="S691:S692" si="7547">SUM(R691)*J691</f>
        <v>0</v>
      </c>
      <c r="T691" s="62">
        <v>34</v>
      </c>
      <c r="U691" s="58">
        <f t="shared" ref="U691:U696" si="7548">SUM(T691)*K691</f>
        <v>34</v>
      </c>
      <c r="V691" s="62"/>
      <c r="W691" s="58">
        <f t="shared" ref="W691:W694" si="7549">SUM(V691)*J691*5</f>
        <v>0</v>
      </c>
      <c r="X691" s="51">
        <f t="shared" si="7533"/>
        <v>0</v>
      </c>
      <c r="Y691" s="51">
        <v>2</v>
      </c>
      <c r="Z691" s="62"/>
      <c r="AA691" s="58"/>
      <c r="AB691" s="62"/>
      <c r="AC691" s="51">
        <f t="shared" si="7534"/>
        <v>0</v>
      </c>
      <c r="AD691" s="62"/>
      <c r="AE691" s="100">
        <f t="shared" si="7535"/>
        <v>0</v>
      </c>
      <c r="AF691" s="62"/>
      <c r="AG691" s="52">
        <f t="shared" si="7536"/>
        <v>0</v>
      </c>
      <c r="AH691" s="62"/>
      <c r="AI691" s="51">
        <f t="shared" si="7537"/>
        <v>0</v>
      </c>
      <c r="AJ691" s="62"/>
      <c r="AK691" s="51">
        <f t="shared" si="7538"/>
        <v>0</v>
      </c>
      <c r="AL691" s="62"/>
      <c r="AM691" s="58">
        <f t="shared" si="7539"/>
        <v>0</v>
      </c>
      <c r="AN691" s="62"/>
      <c r="AO691" s="58">
        <f t="shared" si="7540"/>
        <v>0</v>
      </c>
      <c r="AP691" s="62"/>
      <c r="AQ691" s="51">
        <f t="shared" si="7541"/>
        <v>0</v>
      </c>
      <c r="AR691" s="62">
        <v>1</v>
      </c>
      <c r="AS691" s="51">
        <f t="shared" si="7542"/>
        <v>6</v>
      </c>
      <c r="AT691" s="62"/>
      <c r="AU691" s="51">
        <f t="shared" si="7543"/>
        <v>0</v>
      </c>
      <c r="AV691" s="62"/>
      <c r="AW691" s="52">
        <f t="shared" si="7544"/>
        <v>0</v>
      </c>
      <c r="AX691" s="62"/>
      <c r="AY691" s="51">
        <f t="shared" si="7545"/>
        <v>0</v>
      </c>
      <c r="AZ691" s="63"/>
      <c r="BA691" s="52"/>
      <c r="BB691" s="63"/>
      <c r="BC691" s="52"/>
      <c r="BD691" s="63"/>
      <c r="BE691" s="52"/>
      <c r="BF691" s="52"/>
      <c r="BG691" s="52">
        <f t="shared" si="7457"/>
        <v>42</v>
      </c>
      <c r="BH691" s="52">
        <f t="shared" si="7458"/>
        <v>40</v>
      </c>
      <c r="BI691" s="44"/>
      <c r="BJ691" s="31"/>
      <c r="BK691" s="31"/>
      <c r="BL691" s="31"/>
      <c r="BM691" s="31"/>
      <c r="BN691" s="44" t="s">
        <v>110</v>
      </c>
      <c r="BO691" s="45" t="s">
        <v>111</v>
      </c>
      <c r="BP691" s="45" t="s">
        <v>112</v>
      </c>
      <c r="BQ691" s="45" t="s">
        <v>128</v>
      </c>
      <c r="BR691" s="45">
        <v>118</v>
      </c>
      <c r="BS691" s="45">
        <v>2</v>
      </c>
      <c r="BT691" s="45">
        <v>91</v>
      </c>
      <c r="BU691" s="45">
        <v>1</v>
      </c>
      <c r="BV691" s="45">
        <v>1</v>
      </c>
      <c r="BW691" s="45">
        <v>1</v>
      </c>
      <c r="BX691" s="44">
        <v>64</v>
      </c>
      <c r="BY691" s="99">
        <f t="shared" si="7459"/>
        <v>64</v>
      </c>
      <c r="BZ691" s="62"/>
      <c r="CA691" s="58">
        <f t="shared" si="7460"/>
        <v>0</v>
      </c>
      <c r="CB691" s="62"/>
      <c r="CC691" s="58">
        <f t="shared" si="7461"/>
        <v>0</v>
      </c>
      <c r="CD691" s="62"/>
      <c r="CE691" s="58">
        <f t="shared" ref="CE691:CE694" si="7550">SUM(CD691)*BV691</f>
        <v>0</v>
      </c>
      <c r="CF691" s="62">
        <v>64</v>
      </c>
      <c r="CG691" s="58">
        <f t="shared" ref="CG691:CG694" si="7551">SUM(CF691)*BW691</f>
        <v>64</v>
      </c>
      <c r="CH691" s="62"/>
      <c r="CI691" s="58">
        <f t="shared" si="7464"/>
        <v>0</v>
      </c>
      <c r="CJ691" s="51">
        <v>2</v>
      </c>
      <c r="CK691" s="51">
        <v>2</v>
      </c>
      <c r="CL691" s="62"/>
      <c r="CM691" s="58"/>
      <c r="CN691" s="62"/>
      <c r="CO691" s="51">
        <f t="shared" ref="CO691:CO694" si="7552">SUM(CN691)*3*BT691/5</f>
        <v>0</v>
      </c>
      <c r="CP691" s="62"/>
      <c r="CQ691" s="100">
        <f t="shared" si="7467"/>
        <v>0</v>
      </c>
      <c r="CR691" s="62"/>
      <c r="CS691" s="52">
        <f t="shared" si="7468"/>
        <v>0</v>
      </c>
      <c r="CT691" s="62"/>
      <c r="CU691" s="51">
        <f t="shared" si="7469"/>
        <v>0</v>
      </c>
      <c r="CV691" s="62"/>
      <c r="CW691" s="51">
        <f t="shared" ref="CW691:CW692" si="7553">SUM(CV691*BT691*2/3)</f>
        <v>0</v>
      </c>
      <c r="CX691" s="62"/>
      <c r="CY691" s="58">
        <f t="shared" ref="CY691:CY692" si="7554">SUM(CX691*BT691)</f>
        <v>0</v>
      </c>
      <c r="CZ691" s="62"/>
      <c r="DA691" s="58">
        <f t="shared" ref="DA691:DA692" si="7555">SUM(CZ691*BV691)</f>
        <v>0</v>
      </c>
      <c r="DB691" s="62"/>
      <c r="DC691" s="51">
        <f t="shared" si="7473"/>
        <v>0</v>
      </c>
      <c r="DD691" s="62"/>
      <c r="DE691" s="51"/>
      <c r="DF691" s="62"/>
      <c r="DG691" s="51">
        <f t="shared" si="7475"/>
        <v>0</v>
      </c>
      <c r="DH691" s="63"/>
      <c r="DI691" s="52"/>
      <c r="DJ691" s="63">
        <v>1</v>
      </c>
      <c r="DK691" s="52">
        <v>8</v>
      </c>
      <c r="DL691" s="63"/>
      <c r="DM691" s="52"/>
      <c r="DN691" s="63"/>
      <c r="DO691" s="52"/>
      <c r="DP691" s="63"/>
      <c r="DQ691" s="52"/>
      <c r="DR691" s="52"/>
      <c r="DS691" s="52">
        <f t="shared" si="7477"/>
        <v>76</v>
      </c>
      <c r="DT691" s="52">
        <f t="shared" si="7478"/>
        <v>74</v>
      </c>
      <c r="DU691" s="31"/>
      <c r="DV691" s="31"/>
      <c r="DW691" s="31"/>
      <c r="DX691" s="31"/>
      <c r="DY691" s="31"/>
      <c r="DZ691" s="52"/>
      <c r="EA691" s="101"/>
      <c r="EB691" s="101"/>
      <c r="EC691" s="31"/>
      <c r="ED691" s="31"/>
      <c r="EE691" s="31"/>
      <c r="EF691" s="31"/>
      <c r="EG691" s="31"/>
      <c r="EH691" s="31"/>
      <c r="EI691" s="31"/>
      <c r="EJ691" s="31">
        <f t="shared" si="7479"/>
        <v>98</v>
      </c>
      <c r="EK691" s="31">
        <f t="shared" si="7480"/>
        <v>98</v>
      </c>
      <c r="EL691" s="31">
        <f t="shared" si="7481"/>
        <v>0</v>
      </c>
      <c r="EM691" s="30">
        <f t="shared" si="7482"/>
        <v>0</v>
      </c>
      <c r="EN691" s="31">
        <f t="shared" si="7483"/>
        <v>0</v>
      </c>
      <c r="EO691" s="31">
        <f t="shared" si="7484"/>
        <v>0</v>
      </c>
      <c r="EP691" s="31">
        <f t="shared" si="7485"/>
        <v>0</v>
      </c>
      <c r="EQ691" s="31">
        <f t="shared" si="7486"/>
        <v>0</v>
      </c>
      <c r="ER691" s="31">
        <f t="shared" si="7487"/>
        <v>98</v>
      </c>
      <c r="ES691" s="31">
        <f t="shared" si="7488"/>
        <v>98</v>
      </c>
      <c r="ET691" s="31">
        <f t="shared" si="7489"/>
        <v>0</v>
      </c>
      <c r="EU691" s="31">
        <f t="shared" si="7490"/>
        <v>0</v>
      </c>
      <c r="EV691" s="31">
        <f t="shared" si="7491"/>
        <v>2</v>
      </c>
      <c r="EW691" s="30">
        <f t="shared" si="7492"/>
        <v>4</v>
      </c>
      <c r="EX691" s="31">
        <f t="shared" si="7493"/>
        <v>0</v>
      </c>
      <c r="EY691" s="31">
        <f t="shared" si="7494"/>
        <v>0</v>
      </c>
      <c r="EZ691" s="31">
        <f t="shared" si="7495"/>
        <v>0</v>
      </c>
      <c r="FA691" s="31">
        <f t="shared" si="7496"/>
        <v>0</v>
      </c>
      <c r="FB691" s="31">
        <f t="shared" si="7497"/>
        <v>0</v>
      </c>
      <c r="FC691" s="31">
        <f t="shared" si="7498"/>
        <v>0</v>
      </c>
      <c r="FD691" s="31">
        <f t="shared" si="7499"/>
        <v>0</v>
      </c>
      <c r="FE691" s="31">
        <f t="shared" si="7500"/>
        <v>0</v>
      </c>
      <c r="FF691" s="31">
        <f t="shared" si="7501"/>
        <v>0</v>
      </c>
      <c r="FG691" s="30">
        <f t="shared" si="7502"/>
        <v>0</v>
      </c>
      <c r="FH691" s="31">
        <f t="shared" si="7503"/>
        <v>0</v>
      </c>
      <c r="FI691" s="31">
        <f t="shared" si="7504"/>
        <v>0</v>
      </c>
      <c r="FJ691" s="31">
        <f t="shared" si="7505"/>
        <v>0</v>
      </c>
      <c r="FK691" s="31">
        <f t="shared" si="7506"/>
        <v>0</v>
      </c>
      <c r="FL691" s="31">
        <f t="shared" si="7507"/>
        <v>0</v>
      </c>
      <c r="FM691" s="31">
        <f t="shared" si="7508"/>
        <v>0</v>
      </c>
      <c r="FN691" s="31">
        <f t="shared" si="7509"/>
        <v>0</v>
      </c>
      <c r="FO691" s="31">
        <f t="shared" si="7510"/>
        <v>0</v>
      </c>
      <c r="FP691" s="31">
        <f t="shared" si="7511"/>
        <v>1</v>
      </c>
      <c r="FQ691" s="31">
        <f t="shared" si="7512"/>
        <v>6</v>
      </c>
      <c r="FR691" s="31"/>
      <c r="FS691" s="31">
        <f t="shared" si="7513"/>
        <v>0</v>
      </c>
      <c r="FT691" s="31">
        <f t="shared" si="7514"/>
        <v>0</v>
      </c>
      <c r="FU691" s="31">
        <f t="shared" si="7515"/>
        <v>0</v>
      </c>
      <c r="FV691" s="31">
        <f t="shared" si="7516"/>
        <v>1</v>
      </c>
      <c r="FW691" s="31">
        <f t="shared" si="7517"/>
        <v>8</v>
      </c>
      <c r="FX691" s="31">
        <f t="shared" si="7518"/>
        <v>0</v>
      </c>
      <c r="FY691" s="31">
        <f t="shared" si="7519"/>
        <v>0</v>
      </c>
      <c r="FZ691" s="31">
        <f t="shared" si="7520"/>
        <v>0</v>
      </c>
      <c r="GA691" s="31">
        <f t="shared" si="7521"/>
        <v>0</v>
      </c>
      <c r="GB691" s="31">
        <f t="shared" si="7522"/>
        <v>0</v>
      </c>
      <c r="GC691" s="31">
        <f t="shared" si="7523"/>
        <v>0</v>
      </c>
      <c r="GD691" s="31">
        <f t="shared" si="7524"/>
        <v>0</v>
      </c>
      <c r="GE691" s="97">
        <f t="shared" si="7525"/>
        <v>118</v>
      </c>
      <c r="GF691" s="98">
        <f t="shared" si="7526"/>
        <v>114</v>
      </c>
      <c r="GG691" s="31"/>
      <c r="GH691" s="31"/>
      <c r="GI691" s="31"/>
      <c r="GJ691" s="31"/>
      <c r="GL691" s="7"/>
      <c r="GM691" s="7"/>
      <c r="GN691" s="11"/>
      <c r="GO691" s="33"/>
      <c r="GP691" s="40"/>
    </row>
    <row r="692" spans="1:198" s="2" customFormat="1" ht="24.95" hidden="1" customHeight="1">
      <c r="A692" s="31"/>
      <c r="B692" s="44" t="s">
        <v>110</v>
      </c>
      <c r="C692" s="109" t="s">
        <v>111</v>
      </c>
      <c r="D692" s="109" t="s">
        <v>112</v>
      </c>
      <c r="E692" s="45" t="s">
        <v>128</v>
      </c>
      <c r="F692" s="45">
        <v>119</v>
      </c>
      <c r="G692" s="45">
        <v>1</v>
      </c>
      <c r="H692" s="45">
        <v>91</v>
      </c>
      <c r="I692" s="45">
        <v>1</v>
      </c>
      <c r="J692" s="45">
        <v>1</v>
      </c>
      <c r="K692" s="45">
        <v>1</v>
      </c>
      <c r="L692" s="44">
        <v>34</v>
      </c>
      <c r="M692" s="99">
        <f t="shared" si="7527"/>
        <v>34</v>
      </c>
      <c r="N692" s="62"/>
      <c r="O692" s="58">
        <f t="shared" si="7546"/>
        <v>0</v>
      </c>
      <c r="P692" s="62"/>
      <c r="Q692" s="58">
        <f t="shared" si="7529"/>
        <v>0</v>
      </c>
      <c r="R692" s="62"/>
      <c r="S692" s="58">
        <f t="shared" si="7547"/>
        <v>0</v>
      </c>
      <c r="T692" s="62">
        <v>34</v>
      </c>
      <c r="U692" s="58">
        <f t="shared" si="7548"/>
        <v>34</v>
      </c>
      <c r="V692" s="62"/>
      <c r="W692" s="58">
        <f t="shared" si="7549"/>
        <v>0</v>
      </c>
      <c r="X692" s="51">
        <f t="shared" si="7533"/>
        <v>0</v>
      </c>
      <c r="Y692" s="51">
        <v>2</v>
      </c>
      <c r="Z692" s="62"/>
      <c r="AA692" s="58"/>
      <c r="AB692" s="62"/>
      <c r="AC692" s="51">
        <f t="shared" si="7534"/>
        <v>0</v>
      </c>
      <c r="AD692" s="62"/>
      <c r="AE692" s="100">
        <f t="shared" si="7535"/>
        <v>0</v>
      </c>
      <c r="AF692" s="62"/>
      <c r="AG692" s="52">
        <f t="shared" si="7536"/>
        <v>0</v>
      </c>
      <c r="AH692" s="62"/>
      <c r="AI692" s="51">
        <f t="shared" si="7537"/>
        <v>0</v>
      </c>
      <c r="AJ692" s="62"/>
      <c r="AK692" s="51">
        <f t="shared" si="7538"/>
        <v>0</v>
      </c>
      <c r="AL692" s="62"/>
      <c r="AM692" s="58">
        <f t="shared" si="7539"/>
        <v>0</v>
      </c>
      <c r="AN692" s="62"/>
      <c r="AO692" s="58">
        <f t="shared" si="7540"/>
        <v>0</v>
      </c>
      <c r="AP692" s="62"/>
      <c r="AQ692" s="51">
        <f t="shared" si="7541"/>
        <v>0</v>
      </c>
      <c r="AR692" s="62">
        <v>1</v>
      </c>
      <c r="AS692" s="51">
        <f t="shared" si="7542"/>
        <v>6</v>
      </c>
      <c r="AT692" s="62"/>
      <c r="AU692" s="51">
        <f t="shared" si="7543"/>
        <v>0</v>
      </c>
      <c r="AV692" s="62"/>
      <c r="AW692" s="52">
        <f t="shared" si="7544"/>
        <v>0</v>
      </c>
      <c r="AX692" s="62"/>
      <c r="AY692" s="51">
        <f t="shared" si="7545"/>
        <v>0</v>
      </c>
      <c r="AZ692" s="63"/>
      <c r="BA692" s="52"/>
      <c r="BB692" s="63"/>
      <c r="BC692" s="52"/>
      <c r="BD692" s="63"/>
      <c r="BE692" s="52"/>
      <c r="BF692" s="52"/>
      <c r="BG692" s="52">
        <f t="shared" si="7457"/>
        <v>42</v>
      </c>
      <c r="BH692" s="52">
        <f t="shared" si="7458"/>
        <v>40</v>
      </c>
      <c r="BI692" s="44"/>
      <c r="BJ692" s="44"/>
      <c r="BK692" s="44"/>
      <c r="BL692" s="44"/>
      <c r="BM692" s="31"/>
      <c r="BN692" s="44" t="s">
        <v>110</v>
      </c>
      <c r="BO692" s="45" t="s">
        <v>111</v>
      </c>
      <c r="BP692" s="45" t="s">
        <v>112</v>
      </c>
      <c r="BQ692" s="45" t="s">
        <v>128</v>
      </c>
      <c r="BR692" s="45">
        <v>120</v>
      </c>
      <c r="BS692" s="45">
        <v>2</v>
      </c>
      <c r="BT692" s="45">
        <v>91</v>
      </c>
      <c r="BU692" s="45">
        <v>1</v>
      </c>
      <c r="BV692" s="45">
        <v>1</v>
      </c>
      <c r="BW692" s="45">
        <v>1</v>
      </c>
      <c r="BX692" s="44">
        <v>64</v>
      </c>
      <c r="BY692" s="99">
        <f t="shared" si="7459"/>
        <v>64</v>
      </c>
      <c r="BZ692" s="62"/>
      <c r="CA692" s="58">
        <f t="shared" si="7460"/>
        <v>0</v>
      </c>
      <c r="CB692" s="62"/>
      <c r="CC692" s="58">
        <f t="shared" si="7461"/>
        <v>0</v>
      </c>
      <c r="CD692" s="62"/>
      <c r="CE692" s="58">
        <f t="shared" si="7550"/>
        <v>0</v>
      </c>
      <c r="CF692" s="62">
        <v>64</v>
      </c>
      <c r="CG692" s="58">
        <f t="shared" si="7551"/>
        <v>64</v>
      </c>
      <c r="CH692" s="62"/>
      <c r="CI692" s="58">
        <f t="shared" si="7464"/>
        <v>0</v>
      </c>
      <c r="CJ692" s="51">
        <v>2</v>
      </c>
      <c r="CK692" s="51">
        <v>2</v>
      </c>
      <c r="CL692" s="62"/>
      <c r="CM692" s="58"/>
      <c r="CN692" s="62"/>
      <c r="CO692" s="51">
        <f t="shared" si="7552"/>
        <v>0</v>
      </c>
      <c r="CP692" s="62"/>
      <c r="CQ692" s="100">
        <f t="shared" si="7467"/>
        <v>0</v>
      </c>
      <c r="CR692" s="62"/>
      <c r="CS692" s="52">
        <f t="shared" si="7468"/>
        <v>0</v>
      </c>
      <c r="CT692" s="62"/>
      <c r="CU692" s="51">
        <f t="shared" si="7469"/>
        <v>0</v>
      </c>
      <c r="CV692" s="62"/>
      <c r="CW692" s="51">
        <f t="shared" si="7553"/>
        <v>0</v>
      </c>
      <c r="CX692" s="62"/>
      <c r="CY692" s="58">
        <f t="shared" si="7554"/>
        <v>0</v>
      </c>
      <c r="CZ692" s="62"/>
      <c r="DA692" s="58">
        <f t="shared" si="7555"/>
        <v>0</v>
      </c>
      <c r="DB692" s="62"/>
      <c r="DC692" s="51">
        <f t="shared" si="7473"/>
        <v>0</v>
      </c>
      <c r="DD692" s="62"/>
      <c r="DE692" s="51"/>
      <c r="DF692" s="62"/>
      <c r="DG692" s="51">
        <f t="shared" si="7475"/>
        <v>0</v>
      </c>
      <c r="DH692" s="63"/>
      <c r="DI692" s="52"/>
      <c r="DJ692" s="63">
        <v>1</v>
      </c>
      <c r="DK692" s="52">
        <v>8</v>
      </c>
      <c r="DL692" s="63"/>
      <c r="DM692" s="52"/>
      <c r="DN692" s="63"/>
      <c r="DO692" s="52"/>
      <c r="DP692" s="63"/>
      <c r="DQ692" s="52"/>
      <c r="DR692" s="52"/>
      <c r="DS692" s="52">
        <f t="shared" si="7477"/>
        <v>76</v>
      </c>
      <c r="DT692" s="52">
        <f t="shared" si="7478"/>
        <v>74</v>
      </c>
      <c r="DU692" s="31"/>
      <c r="DV692" s="31"/>
      <c r="DW692" s="31"/>
      <c r="DX692" s="31"/>
      <c r="DY692" s="31"/>
      <c r="DZ692" s="52"/>
      <c r="EA692" s="101"/>
      <c r="EB692" s="101"/>
      <c r="EC692" s="31"/>
      <c r="ED692" s="31"/>
      <c r="EE692" s="31"/>
      <c r="EF692" s="31"/>
      <c r="EG692" s="31"/>
      <c r="EH692" s="31"/>
      <c r="EI692" s="31"/>
      <c r="EJ692" s="31">
        <f t="shared" si="7479"/>
        <v>98</v>
      </c>
      <c r="EK692" s="31">
        <f t="shared" si="7480"/>
        <v>98</v>
      </c>
      <c r="EL692" s="31">
        <f t="shared" si="7481"/>
        <v>0</v>
      </c>
      <c r="EM692" s="30">
        <f t="shared" si="7482"/>
        <v>0</v>
      </c>
      <c r="EN692" s="31">
        <f t="shared" si="7483"/>
        <v>0</v>
      </c>
      <c r="EO692" s="31">
        <f t="shared" si="7484"/>
        <v>0</v>
      </c>
      <c r="EP692" s="31">
        <f t="shared" si="7485"/>
        <v>0</v>
      </c>
      <c r="EQ692" s="31">
        <f t="shared" si="7486"/>
        <v>0</v>
      </c>
      <c r="ER692" s="31">
        <f t="shared" si="7487"/>
        <v>98</v>
      </c>
      <c r="ES692" s="31">
        <f t="shared" si="7488"/>
        <v>98</v>
      </c>
      <c r="ET692" s="31">
        <f t="shared" si="7489"/>
        <v>0</v>
      </c>
      <c r="EU692" s="31">
        <f t="shared" si="7490"/>
        <v>0</v>
      </c>
      <c r="EV692" s="31">
        <f t="shared" si="7491"/>
        <v>2</v>
      </c>
      <c r="EW692" s="30">
        <f t="shared" si="7492"/>
        <v>4</v>
      </c>
      <c r="EX692" s="31">
        <f t="shared" si="7493"/>
        <v>0</v>
      </c>
      <c r="EY692" s="31">
        <f t="shared" si="7494"/>
        <v>0</v>
      </c>
      <c r="EZ692" s="31">
        <f t="shared" si="7495"/>
        <v>0</v>
      </c>
      <c r="FA692" s="31">
        <f t="shared" si="7496"/>
        <v>0</v>
      </c>
      <c r="FB692" s="31">
        <f t="shared" si="7497"/>
        <v>0</v>
      </c>
      <c r="FC692" s="31">
        <f t="shared" si="7498"/>
        <v>0</v>
      </c>
      <c r="FD692" s="31">
        <f t="shared" si="7499"/>
        <v>0</v>
      </c>
      <c r="FE692" s="31">
        <f t="shared" si="7500"/>
        <v>0</v>
      </c>
      <c r="FF692" s="31">
        <f t="shared" si="7501"/>
        <v>0</v>
      </c>
      <c r="FG692" s="30">
        <f t="shared" si="7502"/>
        <v>0</v>
      </c>
      <c r="FH692" s="31">
        <f t="shared" si="7503"/>
        <v>0</v>
      </c>
      <c r="FI692" s="31">
        <f t="shared" si="7504"/>
        <v>0</v>
      </c>
      <c r="FJ692" s="31">
        <f t="shared" si="7505"/>
        <v>0</v>
      </c>
      <c r="FK692" s="31">
        <f t="shared" si="7506"/>
        <v>0</v>
      </c>
      <c r="FL692" s="31">
        <f t="shared" si="7507"/>
        <v>0</v>
      </c>
      <c r="FM692" s="31">
        <f t="shared" si="7508"/>
        <v>0</v>
      </c>
      <c r="FN692" s="31">
        <f t="shared" si="7509"/>
        <v>0</v>
      </c>
      <c r="FO692" s="31">
        <f t="shared" si="7510"/>
        <v>0</v>
      </c>
      <c r="FP692" s="31">
        <f t="shared" si="7511"/>
        <v>1</v>
      </c>
      <c r="FQ692" s="31">
        <f t="shared" si="7512"/>
        <v>6</v>
      </c>
      <c r="FR692" s="31"/>
      <c r="FS692" s="31">
        <f t="shared" si="7513"/>
        <v>0</v>
      </c>
      <c r="FT692" s="31">
        <f t="shared" si="7514"/>
        <v>0</v>
      </c>
      <c r="FU692" s="31">
        <f t="shared" si="7515"/>
        <v>0</v>
      </c>
      <c r="FV692" s="31">
        <f t="shared" si="7516"/>
        <v>1</v>
      </c>
      <c r="FW692" s="31">
        <f t="shared" si="7517"/>
        <v>8</v>
      </c>
      <c r="FX692" s="31">
        <f t="shared" si="7518"/>
        <v>0</v>
      </c>
      <c r="FY692" s="31">
        <f t="shared" si="7519"/>
        <v>0</v>
      </c>
      <c r="FZ692" s="31">
        <f t="shared" si="7520"/>
        <v>0</v>
      </c>
      <c r="GA692" s="31">
        <f t="shared" si="7521"/>
        <v>0</v>
      </c>
      <c r="GB692" s="31">
        <f t="shared" si="7522"/>
        <v>0</v>
      </c>
      <c r="GC692" s="31">
        <f t="shared" si="7523"/>
        <v>0</v>
      </c>
      <c r="GD692" s="31">
        <f t="shared" si="7524"/>
        <v>0</v>
      </c>
      <c r="GE692" s="97">
        <f t="shared" si="7525"/>
        <v>118</v>
      </c>
      <c r="GF692" s="98">
        <f t="shared" si="7526"/>
        <v>114</v>
      </c>
      <c r="GG692" s="31"/>
      <c r="GH692" s="31"/>
      <c r="GI692" s="31"/>
      <c r="GJ692" s="31"/>
      <c r="GL692" s="7"/>
      <c r="GM692" s="7"/>
      <c r="GN692" s="11"/>
      <c r="GO692" s="33"/>
      <c r="GP692" s="40"/>
    </row>
    <row r="693" spans="1:198" s="2" customFormat="1" ht="24.95" hidden="1" customHeight="1">
      <c r="A693" s="31"/>
      <c r="B693" s="44" t="s">
        <v>123</v>
      </c>
      <c r="C693" s="109" t="s">
        <v>111</v>
      </c>
      <c r="D693" s="109" t="s">
        <v>112</v>
      </c>
      <c r="E693" s="45" t="s">
        <v>128</v>
      </c>
      <c r="F693" s="45">
        <v>118</v>
      </c>
      <c r="G693" s="45">
        <v>1</v>
      </c>
      <c r="H693" s="45">
        <v>91</v>
      </c>
      <c r="I693" s="45">
        <v>1</v>
      </c>
      <c r="J693" s="45">
        <v>1</v>
      </c>
      <c r="K693" s="45">
        <v>1</v>
      </c>
      <c r="L693" s="44">
        <v>16</v>
      </c>
      <c r="M693" s="99">
        <f t="shared" si="7527"/>
        <v>8</v>
      </c>
      <c r="N693" s="62">
        <v>0</v>
      </c>
      <c r="O693" s="58">
        <f t="shared" ref="O693:O696" si="7556">SUM(N693)*I693</f>
        <v>0</v>
      </c>
      <c r="P693" s="62">
        <v>8</v>
      </c>
      <c r="Q693" s="58">
        <f t="shared" si="7529"/>
        <v>8</v>
      </c>
      <c r="R693" s="62"/>
      <c r="S693" s="58">
        <f t="shared" ref="S693:S696" si="7557">SUM(R693)*J693</f>
        <v>0</v>
      </c>
      <c r="T693" s="62"/>
      <c r="U693" s="58">
        <f t="shared" si="7548"/>
        <v>0</v>
      </c>
      <c r="V693" s="62"/>
      <c r="W693" s="58">
        <f t="shared" si="7549"/>
        <v>0</v>
      </c>
      <c r="X693" s="51">
        <f t="shared" si="7533"/>
        <v>0</v>
      </c>
      <c r="Y693" s="51">
        <v>0</v>
      </c>
      <c r="Z693" s="62"/>
      <c r="AA693" s="58"/>
      <c r="AB693" s="62"/>
      <c r="AC693" s="51">
        <f t="shared" ref="AC693:AC696" si="7558">SUM(AB693)*3*H693/5</f>
        <v>0</v>
      </c>
      <c r="AD693" s="62"/>
      <c r="AE693" s="100">
        <f t="shared" si="7535"/>
        <v>0</v>
      </c>
      <c r="AF693" s="62"/>
      <c r="AG693" s="52">
        <f t="shared" si="7536"/>
        <v>0</v>
      </c>
      <c r="AH693" s="62"/>
      <c r="AI693" s="51">
        <f t="shared" si="7537"/>
        <v>0</v>
      </c>
      <c r="AJ693" s="62"/>
      <c r="AK693" s="51">
        <f t="shared" si="7538"/>
        <v>0</v>
      </c>
      <c r="AL693" s="62"/>
      <c r="AM693" s="58">
        <f>SUM(AL693*H693)</f>
        <v>0</v>
      </c>
      <c r="AN693" s="62"/>
      <c r="AO693" s="58">
        <f t="shared" si="7540"/>
        <v>0</v>
      </c>
      <c r="AP693" s="62"/>
      <c r="AQ693" s="51">
        <f t="shared" si="7541"/>
        <v>0</v>
      </c>
      <c r="AR693" s="62">
        <v>1</v>
      </c>
      <c r="AS693" s="51">
        <f t="shared" ref="AS693:AS694" si="7559">AR693*J693*6</f>
        <v>6</v>
      </c>
      <c r="AT693" s="62"/>
      <c r="AU693" s="51">
        <f t="shared" si="7543"/>
        <v>0</v>
      </c>
      <c r="AV693" s="63"/>
      <c r="AW693" s="52"/>
      <c r="AX693" s="63"/>
      <c r="AY693" s="52"/>
      <c r="AZ693" s="63"/>
      <c r="BA693" s="52"/>
      <c r="BB693" s="63"/>
      <c r="BC693" s="52"/>
      <c r="BD693" s="63"/>
      <c r="BE693" s="52"/>
      <c r="BF693" s="52"/>
      <c r="BG693" s="52">
        <f t="shared" si="7457"/>
        <v>14</v>
      </c>
      <c r="BH693" s="52">
        <f t="shared" si="7458"/>
        <v>14</v>
      </c>
      <c r="BI693" s="44"/>
      <c r="BJ693" s="44"/>
      <c r="BK693" s="44"/>
      <c r="BL693" s="44"/>
      <c r="BM693" s="31"/>
      <c r="BN693" s="44" t="s">
        <v>123</v>
      </c>
      <c r="BO693" s="109" t="s">
        <v>111</v>
      </c>
      <c r="BP693" s="109" t="s">
        <v>112</v>
      </c>
      <c r="BQ693" s="45" t="s">
        <v>128</v>
      </c>
      <c r="BR693" s="45">
        <v>118</v>
      </c>
      <c r="BS693" s="45">
        <v>2</v>
      </c>
      <c r="BT693" s="45">
        <v>91</v>
      </c>
      <c r="BU693" s="45">
        <v>1</v>
      </c>
      <c r="BV693" s="45">
        <v>1</v>
      </c>
      <c r="BW693" s="45">
        <v>1</v>
      </c>
      <c r="BX693" s="44">
        <v>16</v>
      </c>
      <c r="BY693" s="99">
        <f t="shared" si="7459"/>
        <v>8</v>
      </c>
      <c r="BZ693" s="62">
        <v>0</v>
      </c>
      <c r="CA693" s="58">
        <f t="shared" si="7460"/>
        <v>0</v>
      </c>
      <c r="CB693" s="62">
        <v>8</v>
      </c>
      <c r="CC693" s="58">
        <f t="shared" si="7461"/>
        <v>8</v>
      </c>
      <c r="CD693" s="62"/>
      <c r="CE693" s="58">
        <f t="shared" si="7550"/>
        <v>0</v>
      </c>
      <c r="CF693" s="62"/>
      <c r="CG693" s="58">
        <f t="shared" si="7551"/>
        <v>0</v>
      </c>
      <c r="CH693" s="62"/>
      <c r="CI693" s="58">
        <f t="shared" si="7464"/>
        <v>0</v>
      </c>
      <c r="CJ693" s="51">
        <f t="shared" si="7465"/>
        <v>0</v>
      </c>
      <c r="CK693" s="51">
        <v>0</v>
      </c>
      <c r="CL693" s="62"/>
      <c r="CM693" s="58"/>
      <c r="CN693" s="62"/>
      <c r="CO693" s="51">
        <f t="shared" si="7552"/>
        <v>0</v>
      </c>
      <c r="CP693" s="62"/>
      <c r="CQ693" s="100">
        <f t="shared" si="7467"/>
        <v>0</v>
      </c>
      <c r="CR693" s="62"/>
      <c r="CS693" s="52">
        <f t="shared" si="7468"/>
        <v>0</v>
      </c>
      <c r="CT693" s="62"/>
      <c r="CU693" s="51">
        <f t="shared" si="7469"/>
        <v>0</v>
      </c>
      <c r="CV693" s="62"/>
      <c r="CW693" s="51">
        <f t="shared" ref="CW693:CW694" si="7560">SUM(CV693*BT693*2/3)</f>
        <v>0</v>
      </c>
      <c r="CX693" s="62"/>
      <c r="CY693" s="58">
        <f>SUM(CX693*BT693)</f>
        <v>0</v>
      </c>
      <c r="CZ693" s="62"/>
      <c r="DA693" s="58">
        <f t="shared" ref="DA693:DA694" si="7561">SUM(CZ693*BV693)</f>
        <v>0</v>
      </c>
      <c r="DB693" s="62"/>
      <c r="DC693" s="51">
        <f t="shared" si="7473"/>
        <v>0</v>
      </c>
      <c r="DD693" s="62">
        <v>1</v>
      </c>
      <c r="DE693" s="51">
        <f t="shared" ref="DE693:DE694" si="7562">DD693*BV693*6</f>
        <v>6</v>
      </c>
      <c r="DF693" s="62"/>
      <c r="DG693" s="51">
        <f t="shared" si="7475"/>
        <v>0</v>
      </c>
      <c r="DH693" s="63"/>
      <c r="DI693" s="52"/>
      <c r="DJ693" s="63"/>
      <c r="DK693" s="52"/>
      <c r="DL693" s="63"/>
      <c r="DM693" s="52"/>
      <c r="DN693" s="63"/>
      <c r="DO693" s="52"/>
      <c r="DP693" s="63"/>
      <c r="DQ693" s="52"/>
      <c r="DR693" s="52"/>
      <c r="DS693" s="52">
        <f t="shared" si="7477"/>
        <v>14</v>
      </c>
      <c r="DT693" s="52">
        <f t="shared" si="7478"/>
        <v>14</v>
      </c>
      <c r="DU693" s="31"/>
      <c r="DV693" s="31"/>
      <c r="DW693" s="31"/>
      <c r="DX693" s="31"/>
      <c r="DY693" s="31"/>
      <c r="DZ693" s="110"/>
      <c r="EA693" s="103"/>
      <c r="EB693" s="101"/>
      <c r="EC693" s="31"/>
      <c r="ED693" s="31"/>
      <c r="EE693" s="31"/>
      <c r="EF693" s="31"/>
      <c r="EG693" s="31"/>
      <c r="EH693" s="31"/>
      <c r="EI693" s="31"/>
      <c r="EJ693" s="31">
        <f t="shared" si="7479"/>
        <v>32</v>
      </c>
      <c r="EK693" s="31">
        <f t="shared" si="7480"/>
        <v>16</v>
      </c>
      <c r="EL693" s="31">
        <f t="shared" si="7481"/>
        <v>0</v>
      </c>
      <c r="EM693" s="30">
        <f t="shared" si="7482"/>
        <v>0</v>
      </c>
      <c r="EN693" s="31">
        <f t="shared" si="7483"/>
        <v>16</v>
      </c>
      <c r="EO693" s="31">
        <f t="shared" si="7484"/>
        <v>16</v>
      </c>
      <c r="EP693" s="31">
        <f t="shared" si="7485"/>
        <v>0</v>
      </c>
      <c r="EQ693" s="31">
        <f t="shared" si="7486"/>
        <v>0</v>
      </c>
      <c r="ER693" s="31">
        <f t="shared" si="7487"/>
        <v>0</v>
      </c>
      <c r="ES693" s="31">
        <f t="shared" si="7488"/>
        <v>0</v>
      </c>
      <c r="ET693" s="31">
        <f t="shared" si="7489"/>
        <v>0</v>
      </c>
      <c r="EU693" s="31">
        <f t="shared" si="7490"/>
        <v>0</v>
      </c>
      <c r="EV693" s="31">
        <f t="shared" si="7491"/>
        <v>0</v>
      </c>
      <c r="EW693" s="30">
        <f t="shared" si="7492"/>
        <v>0</v>
      </c>
      <c r="EX693" s="31">
        <f t="shared" si="7493"/>
        <v>0</v>
      </c>
      <c r="EY693" s="31">
        <f t="shared" si="7494"/>
        <v>0</v>
      </c>
      <c r="EZ693" s="31">
        <f t="shared" si="7495"/>
        <v>0</v>
      </c>
      <c r="FA693" s="31">
        <f t="shared" si="7496"/>
        <v>0</v>
      </c>
      <c r="FB693" s="31">
        <f t="shared" si="7497"/>
        <v>0</v>
      </c>
      <c r="FC693" s="31">
        <f t="shared" si="7498"/>
        <v>0</v>
      </c>
      <c r="FD693" s="31">
        <f t="shared" si="7499"/>
        <v>0</v>
      </c>
      <c r="FE693" s="31">
        <f t="shared" si="7500"/>
        <v>0</v>
      </c>
      <c r="FF693" s="31">
        <f t="shared" si="7501"/>
        <v>0</v>
      </c>
      <c r="FG693" s="30">
        <f t="shared" si="7502"/>
        <v>0</v>
      </c>
      <c r="FH693" s="31">
        <f t="shared" si="7503"/>
        <v>0</v>
      </c>
      <c r="FI693" s="31">
        <f t="shared" si="7504"/>
        <v>0</v>
      </c>
      <c r="FJ693" s="31">
        <f t="shared" si="7505"/>
        <v>0</v>
      </c>
      <c r="FK693" s="31">
        <f t="shared" si="7506"/>
        <v>0</v>
      </c>
      <c r="FL693" s="31">
        <f t="shared" si="7507"/>
        <v>0</v>
      </c>
      <c r="FM693" s="31">
        <f t="shared" si="7508"/>
        <v>0</v>
      </c>
      <c r="FN693" s="31">
        <f t="shared" si="7509"/>
        <v>0</v>
      </c>
      <c r="FO693" s="31">
        <f t="shared" si="7510"/>
        <v>0</v>
      </c>
      <c r="FP693" s="31">
        <f t="shared" si="7511"/>
        <v>2</v>
      </c>
      <c r="FQ693" s="31">
        <f t="shared" si="7512"/>
        <v>12</v>
      </c>
      <c r="FR693" s="31"/>
      <c r="FS693" s="31">
        <f t="shared" si="7513"/>
        <v>0</v>
      </c>
      <c r="FT693" s="31">
        <f t="shared" si="7514"/>
        <v>0</v>
      </c>
      <c r="FU693" s="31">
        <f t="shared" si="7515"/>
        <v>0</v>
      </c>
      <c r="FV693" s="31">
        <f t="shared" si="7516"/>
        <v>0</v>
      </c>
      <c r="FW693" s="31">
        <f t="shared" si="7517"/>
        <v>0</v>
      </c>
      <c r="FX693" s="31">
        <f t="shared" si="7518"/>
        <v>0</v>
      </c>
      <c r="FY693" s="31">
        <f t="shared" si="7519"/>
        <v>0</v>
      </c>
      <c r="FZ693" s="31">
        <f t="shared" si="7520"/>
        <v>0</v>
      </c>
      <c r="GA693" s="31">
        <f t="shared" si="7521"/>
        <v>0</v>
      </c>
      <c r="GB693" s="31">
        <f t="shared" si="7522"/>
        <v>0</v>
      </c>
      <c r="GC693" s="31">
        <f t="shared" si="7523"/>
        <v>0</v>
      </c>
      <c r="GD693" s="31">
        <f t="shared" si="7524"/>
        <v>0</v>
      </c>
      <c r="GE693" s="97">
        <f t="shared" si="7525"/>
        <v>28</v>
      </c>
      <c r="GF693" s="98">
        <f t="shared" si="7526"/>
        <v>28</v>
      </c>
      <c r="GG693" s="31"/>
      <c r="GH693" s="31"/>
      <c r="GI693" s="31"/>
      <c r="GJ693" s="31"/>
      <c r="GL693" s="7"/>
      <c r="GM693" s="7"/>
      <c r="GN693" s="11"/>
      <c r="GO693" s="33"/>
      <c r="GP693" s="40"/>
    </row>
    <row r="694" spans="1:198" s="2" customFormat="1" ht="24.95" hidden="1" customHeight="1">
      <c r="A694" s="31"/>
      <c r="B694" s="44" t="s">
        <v>123</v>
      </c>
      <c r="C694" s="109" t="s">
        <v>111</v>
      </c>
      <c r="D694" s="109" t="s">
        <v>112</v>
      </c>
      <c r="E694" s="45" t="s">
        <v>128</v>
      </c>
      <c r="F694" s="45">
        <v>119</v>
      </c>
      <c r="G694" s="45">
        <v>1</v>
      </c>
      <c r="H694" s="45">
        <v>91</v>
      </c>
      <c r="I694" s="45">
        <v>1</v>
      </c>
      <c r="J694" s="45">
        <v>1</v>
      </c>
      <c r="K694" s="45">
        <v>1</v>
      </c>
      <c r="L694" s="44">
        <v>16</v>
      </c>
      <c r="M694" s="99">
        <f t="shared" si="7527"/>
        <v>8</v>
      </c>
      <c r="N694" s="62">
        <v>0</v>
      </c>
      <c r="O694" s="58">
        <f t="shared" si="7556"/>
        <v>0</v>
      </c>
      <c r="P694" s="62">
        <v>8</v>
      </c>
      <c r="Q694" s="58">
        <f t="shared" si="7529"/>
        <v>8</v>
      </c>
      <c r="R694" s="62"/>
      <c r="S694" s="58">
        <f t="shared" si="7557"/>
        <v>0</v>
      </c>
      <c r="T694" s="62"/>
      <c r="U694" s="58">
        <f t="shared" si="7548"/>
        <v>0</v>
      </c>
      <c r="V694" s="62"/>
      <c r="W694" s="58">
        <f t="shared" si="7549"/>
        <v>0</v>
      </c>
      <c r="X694" s="51">
        <f t="shared" si="7533"/>
        <v>0</v>
      </c>
      <c r="Y694" s="51">
        <v>0</v>
      </c>
      <c r="Z694" s="62"/>
      <c r="AA694" s="58"/>
      <c r="AB694" s="62"/>
      <c r="AC694" s="51">
        <f t="shared" si="7558"/>
        <v>0</v>
      </c>
      <c r="AD694" s="62"/>
      <c r="AE694" s="100">
        <f t="shared" si="7535"/>
        <v>0</v>
      </c>
      <c r="AF694" s="62"/>
      <c r="AG694" s="52">
        <f t="shared" si="7536"/>
        <v>0</v>
      </c>
      <c r="AH694" s="62"/>
      <c r="AI694" s="51">
        <f t="shared" si="7537"/>
        <v>0</v>
      </c>
      <c r="AJ694" s="62"/>
      <c r="AK694" s="51">
        <f t="shared" si="7538"/>
        <v>0</v>
      </c>
      <c r="AL694" s="62"/>
      <c r="AM694" s="58">
        <f>SUM(AL694*H694)</f>
        <v>0</v>
      </c>
      <c r="AN694" s="62"/>
      <c r="AO694" s="58">
        <f t="shared" si="7540"/>
        <v>0</v>
      </c>
      <c r="AP694" s="62"/>
      <c r="AQ694" s="51">
        <f t="shared" si="7541"/>
        <v>0</v>
      </c>
      <c r="AR694" s="62">
        <v>1</v>
      </c>
      <c r="AS694" s="51">
        <f t="shared" si="7559"/>
        <v>6</v>
      </c>
      <c r="AT694" s="62"/>
      <c r="AU694" s="51">
        <f t="shared" si="7543"/>
        <v>0</v>
      </c>
      <c r="AV694" s="63"/>
      <c r="AW694" s="52"/>
      <c r="AX694" s="63"/>
      <c r="AY694" s="52"/>
      <c r="AZ694" s="63"/>
      <c r="BA694" s="52"/>
      <c r="BB694" s="63"/>
      <c r="BC694" s="52"/>
      <c r="BD694" s="63"/>
      <c r="BE694" s="52"/>
      <c r="BF694" s="52"/>
      <c r="BG694" s="52">
        <f t="shared" si="7457"/>
        <v>14</v>
      </c>
      <c r="BH694" s="52">
        <f t="shared" si="7458"/>
        <v>14</v>
      </c>
      <c r="BI694" s="44"/>
      <c r="BJ694" s="44"/>
      <c r="BK694" s="44"/>
      <c r="BL694" s="44"/>
      <c r="BM694" s="31"/>
      <c r="BN694" s="44" t="s">
        <v>123</v>
      </c>
      <c r="BO694" s="109" t="s">
        <v>111</v>
      </c>
      <c r="BP694" s="109" t="s">
        <v>112</v>
      </c>
      <c r="BQ694" s="45" t="s">
        <v>128</v>
      </c>
      <c r="BR694" s="45">
        <v>120</v>
      </c>
      <c r="BS694" s="45">
        <v>2</v>
      </c>
      <c r="BT694" s="45">
        <v>91</v>
      </c>
      <c r="BU694" s="45">
        <v>1</v>
      </c>
      <c r="BV694" s="45">
        <v>1</v>
      </c>
      <c r="BW694" s="45">
        <v>1</v>
      </c>
      <c r="BX694" s="44">
        <v>16</v>
      </c>
      <c r="BY694" s="99">
        <f t="shared" si="7459"/>
        <v>8</v>
      </c>
      <c r="BZ694" s="62">
        <v>0</v>
      </c>
      <c r="CA694" s="58">
        <f t="shared" si="7460"/>
        <v>0</v>
      </c>
      <c r="CB694" s="62">
        <v>8</v>
      </c>
      <c r="CC694" s="58">
        <f t="shared" si="7461"/>
        <v>8</v>
      </c>
      <c r="CD694" s="62"/>
      <c r="CE694" s="58">
        <f t="shared" si="7550"/>
        <v>0</v>
      </c>
      <c r="CF694" s="62"/>
      <c r="CG694" s="58">
        <f t="shared" si="7551"/>
        <v>0</v>
      </c>
      <c r="CH694" s="62"/>
      <c r="CI694" s="58">
        <f t="shared" si="7464"/>
        <v>0</v>
      </c>
      <c r="CJ694" s="51">
        <f t="shared" si="7465"/>
        <v>0</v>
      </c>
      <c r="CK694" s="51">
        <v>0</v>
      </c>
      <c r="CL694" s="62"/>
      <c r="CM694" s="58"/>
      <c r="CN694" s="62"/>
      <c r="CO694" s="51">
        <f t="shared" si="7552"/>
        <v>0</v>
      </c>
      <c r="CP694" s="62"/>
      <c r="CQ694" s="100">
        <f t="shared" si="7467"/>
        <v>0</v>
      </c>
      <c r="CR694" s="62"/>
      <c r="CS694" s="52">
        <f t="shared" si="7468"/>
        <v>0</v>
      </c>
      <c r="CT694" s="62"/>
      <c r="CU694" s="51">
        <f t="shared" si="7469"/>
        <v>0</v>
      </c>
      <c r="CV694" s="62"/>
      <c r="CW694" s="51">
        <f t="shared" si="7560"/>
        <v>0</v>
      </c>
      <c r="CX694" s="62"/>
      <c r="CY694" s="58">
        <f>SUM(CX694*BT694)</f>
        <v>0</v>
      </c>
      <c r="CZ694" s="62"/>
      <c r="DA694" s="58">
        <f t="shared" si="7561"/>
        <v>0</v>
      </c>
      <c r="DB694" s="62"/>
      <c r="DC694" s="51">
        <f t="shared" si="7473"/>
        <v>0</v>
      </c>
      <c r="DD694" s="62">
        <v>1</v>
      </c>
      <c r="DE694" s="51">
        <f t="shared" si="7562"/>
        <v>6</v>
      </c>
      <c r="DF694" s="62"/>
      <c r="DG694" s="51">
        <f t="shared" si="7475"/>
        <v>0</v>
      </c>
      <c r="DH694" s="63"/>
      <c r="DI694" s="52"/>
      <c r="DJ694" s="63"/>
      <c r="DK694" s="52"/>
      <c r="DL694" s="63"/>
      <c r="DM694" s="52"/>
      <c r="DN694" s="63"/>
      <c r="DO694" s="52"/>
      <c r="DP694" s="63"/>
      <c r="DQ694" s="52"/>
      <c r="DR694" s="52"/>
      <c r="DS694" s="52">
        <f t="shared" si="7477"/>
        <v>14</v>
      </c>
      <c r="DT694" s="52">
        <f t="shared" si="7478"/>
        <v>14</v>
      </c>
      <c r="DU694" s="31"/>
      <c r="DV694" s="31"/>
      <c r="DW694" s="31"/>
      <c r="DX694" s="31"/>
      <c r="DY694" s="31"/>
      <c r="DZ694" s="52"/>
      <c r="EA694" s="109"/>
      <c r="EB694" s="109"/>
      <c r="EC694" s="31"/>
      <c r="ED694" s="31"/>
      <c r="EE694" s="31"/>
      <c r="EF694" s="31"/>
      <c r="EG694" s="31"/>
      <c r="EH694" s="31"/>
      <c r="EI694" s="31"/>
      <c r="EJ694" s="31">
        <f t="shared" si="7479"/>
        <v>32</v>
      </c>
      <c r="EK694" s="31">
        <f t="shared" si="7480"/>
        <v>16</v>
      </c>
      <c r="EL694" s="31">
        <f t="shared" si="7481"/>
        <v>0</v>
      </c>
      <c r="EM694" s="30">
        <f t="shared" si="7482"/>
        <v>0</v>
      </c>
      <c r="EN694" s="31">
        <f t="shared" si="7483"/>
        <v>16</v>
      </c>
      <c r="EO694" s="31">
        <f t="shared" si="7484"/>
        <v>16</v>
      </c>
      <c r="EP694" s="31">
        <f t="shared" si="7485"/>
        <v>0</v>
      </c>
      <c r="EQ694" s="31">
        <f t="shared" si="7486"/>
        <v>0</v>
      </c>
      <c r="ER694" s="31">
        <f t="shared" si="7487"/>
        <v>0</v>
      </c>
      <c r="ES694" s="31">
        <f t="shared" si="7488"/>
        <v>0</v>
      </c>
      <c r="ET694" s="31">
        <f t="shared" si="7489"/>
        <v>0</v>
      </c>
      <c r="EU694" s="31">
        <f t="shared" si="7490"/>
        <v>0</v>
      </c>
      <c r="EV694" s="31">
        <f t="shared" si="7491"/>
        <v>0</v>
      </c>
      <c r="EW694" s="30">
        <f t="shared" si="7492"/>
        <v>0</v>
      </c>
      <c r="EX694" s="31">
        <f t="shared" si="7493"/>
        <v>0</v>
      </c>
      <c r="EY694" s="31">
        <f t="shared" si="7494"/>
        <v>0</v>
      </c>
      <c r="EZ694" s="31">
        <f t="shared" si="7495"/>
        <v>0</v>
      </c>
      <c r="FA694" s="31">
        <f t="shared" si="7496"/>
        <v>0</v>
      </c>
      <c r="FB694" s="31">
        <f t="shared" si="7497"/>
        <v>0</v>
      </c>
      <c r="FC694" s="31">
        <f t="shared" si="7498"/>
        <v>0</v>
      </c>
      <c r="FD694" s="31">
        <f t="shared" si="7499"/>
        <v>0</v>
      </c>
      <c r="FE694" s="31">
        <f t="shared" si="7500"/>
        <v>0</v>
      </c>
      <c r="FF694" s="31">
        <f t="shared" si="7501"/>
        <v>0</v>
      </c>
      <c r="FG694" s="30">
        <f t="shared" si="7502"/>
        <v>0</v>
      </c>
      <c r="FH694" s="31">
        <f t="shared" si="7503"/>
        <v>0</v>
      </c>
      <c r="FI694" s="31">
        <f t="shared" si="7504"/>
        <v>0</v>
      </c>
      <c r="FJ694" s="31">
        <f t="shared" si="7505"/>
        <v>0</v>
      </c>
      <c r="FK694" s="31">
        <f t="shared" si="7506"/>
        <v>0</v>
      </c>
      <c r="FL694" s="31">
        <f t="shared" si="7507"/>
        <v>0</v>
      </c>
      <c r="FM694" s="31">
        <f t="shared" si="7508"/>
        <v>0</v>
      </c>
      <c r="FN694" s="31">
        <f t="shared" si="7509"/>
        <v>0</v>
      </c>
      <c r="FO694" s="31">
        <f t="shared" si="7510"/>
        <v>0</v>
      </c>
      <c r="FP694" s="31">
        <f t="shared" si="7511"/>
        <v>2</v>
      </c>
      <c r="FQ694" s="31">
        <f t="shared" si="7512"/>
        <v>12</v>
      </c>
      <c r="FR694" s="31"/>
      <c r="FS694" s="31">
        <f t="shared" si="7513"/>
        <v>0</v>
      </c>
      <c r="FT694" s="31">
        <f t="shared" si="7514"/>
        <v>0</v>
      </c>
      <c r="FU694" s="31">
        <f t="shared" si="7515"/>
        <v>0</v>
      </c>
      <c r="FV694" s="31">
        <f t="shared" si="7516"/>
        <v>0</v>
      </c>
      <c r="FW694" s="31">
        <f t="shared" si="7517"/>
        <v>0</v>
      </c>
      <c r="FX694" s="31">
        <f t="shared" si="7518"/>
        <v>0</v>
      </c>
      <c r="FY694" s="31">
        <f t="shared" si="7519"/>
        <v>0</v>
      </c>
      <c r="FZ694" s="31">
        <f t="shared" si="7520"/>
        <v>0</v>
      </c>
      <c r="GA694" s="31">
        <f t="shared" si="7521"/>
        <v>0</v>
      </c>
      <c r="GB694" s="31">
        <f t="shared" si="7522"/>
        <v>0</v>
      </c>
      <c r="GC694" s="31">
        <f t="shared" si="7523"/>
        <v>0</v>
      </c>
      <c r="GD694" s="31">
        <f t="shared" si="7524"/>
        <v>0</v>
      </c>
      <c r="GE694" s="97">
        <f t="shared" si="7525"/>
        <v>28</v>
      </c>
      <c r="GF694" s="98">
        <f t="shared" si="7526"/>
        <v>28</v>
      </c>
      <c r="GG694" s="31"/>
      <c r="GH694" s="31"/>
      <c r="GI694" s="31"/>
      <c r="GJ694" s="31"/>
      <c r="GL694" s="7"/>
      <c r="GM694" s="7"/>
      <c r="GN694" s="11"/>
      <c r="GO694" s="33"/>
      <c r="GP694" s="40"/>
    </row>
    <row r="695" spans="1:198" s="2" customFormat="1" ht="24.95" hidden="1" customHeight="1">
      <c r="A695" s="31"/>
      <c r="B695" s="44" t="s">
        <v>119</v>
      </c>
      <c r="C695" s="45" t="s">
        <v>111</v>
      </c>
      <c r="D695" s="109" t="s">
        <v>112</v>
      </c>
      <c r="E695" s="109" t="s">
        <v>128</v>
      </c>
      <c r="F695" s="45">
        <v>118</v>
      </c>
      <c r="G695" s="109">
        <v>1</v>
      </c>
      <c r="H695" s="45">
        <v>91</v>
      </c>
      <c r="I695" s="45">
        <v>1</v>
      </c>
      <c r="J695" s="45">
        <v>1</v>
      </c>
      <c r="K695" s="45">
        <v>1</v>
      </c>
      <c r="L695" s="104">
        <v>18</v>
      </c>
      <c r="M695" s="105">
        <f t="shared" si="7527"/>
        <v>14</v>
      </c>
      <c r="N695" s="104">
        <v>0</v>
      </c>
      <c r="O695" s="104">
        <f t="shared" si="7556"/>
        <v>0</v>
      </c>
      <c r="P695" s="104"/>
      <c r="Q695" s="106">
        <f t="shared" si="7529"/>
        <v>0</v>
      </c>
      <c r="R695" s="104"/>
      <c r="S695" s="106">
        <f t="shared" si="7557"/>
        <v>0</v>
      </c>
      <c r="T695" s="64">
        <v>14</v>
      </c>
      <c r="U695" s="59">
        <f t="shared" si="7548"/>
        <v>14</v>
      </c>
      <c r="V695" s="64"/>
      <c r="W695" s="59">
        <f t="shared" ref="W695:W696" si="7563">SUM(V695)*J695*3</f>
        <v>0</v>
      </c>
      <c r="X695" s="51">
        <f t="shared" ref="X695:X696" si="7564">2/8*J695*AX695</f>
        <v>0</v>
      </c>
      <c r="Y695" s="51">
        <v>0</v>
      </c>
      <c r="Z695" s="64"/>
      <c r="AA695" s="59"/>
      <c r="AB695" s="64"/>
      <c r="AC695" s="53">
        <f t="shared" si="7558"/>
        <v>0</v>
      </c>
      <c r="AD695" s="64"/>
      <c r="AE695" s="59">
        <f t="shared" ref="AE695:AE696" si="7565">SUM(AD695*H695*(30+4))</f>
        <v>0</v>
      </c>
      <c r="AF695" s="64"/>
      <c r="AG695" s="110">
        <f t="shared" si="7536"/>
        <v>0</v>
      </c>
      <c r="AH695" s="64"/>
      <c r="AI695" s="51">
        <f t="shared" si="7537"/>
        <v>0</v>
      </c>
      <c r="AJ695" s="64"/>
      <c r="AK695" s="51">
        <f t="shared" ref="AK695:AK696" si="7566">SUM(AJ695*H695*2/3)</f>
        <v>0</v>
      </c>
      <c r="AL695" s="64"/>
      <c r="AM695" s="59">
        <f t="shared" ref="AM695:AM697" si="7567">SUM(AL695*H695)</f>
        <v>0</v>
      </c>
      <c r="AN695" s="64"/>
      <c r="AO695" s="59">
        <f t="shared" si="7540"/>
        <v>0</v>
      </c>
      <c r="AP695" s="64"/>
      <c r="AQ695" s="53">
        <f t="shared" si="7541"/>
        <v>0</v>
      </c>
      <c r="AR695" s="64"/>
      <c r="AS695" s="51">
        <f t="shared" ref="AS695:AS696" si="7568">SUM(J695*AR695*6)</f>
        <v>0</v>
      </c>
      <c r="AT695" s="64"/>
      <c r="AU695" s="51">
        <f t="shared" si="7543"/>
        <v>0</v>
      </c>
      <c r="AV695" s="64"/>
      <c r="AW695" s="52">
        <f t="shared" ref="AW695:AW696" si="7569">SUM(AV695*H695/3)</f>
        <v>0</v>
      </c>
      <c r="AX695" s="62"/>
      <c r="AY695" s="51">
        <f t="shared" ref="AY695:AY696" si="7570">AX695*J695*8/2</f>
        <v>0</v>
      </c>
      <c r="AZ695" s="63"/>
      <c r="BA695" s="52"/>
      <c r="BB695" s="63"/>
      <c r="BC695" s="52"/>
      <c r="BD695" s="63"/>
      <c r="BE695" s="52"/>
      <c r="BF695" s="52"/>
      <c r="BG695" s="52">
        <f t="shared" si="7457"/>
        <v>14</v>
      </c>
      <c r="BH695" s="52">
        <f t="shared" si="7458"/>
        <v>14</v>
      </c>
      <c r="BI695" s="31"/>
      <c r="BJ695" s="44"/>
      <c r="BK695" s="44"/>
      <c r="BL695" s="44"/>
      <c r="BM695" s="31"/>
      <c r="BN695" s="44" t="s">
        <v>110</v>
      </c>
      <c r="BO695" s="109" t="s">
        <v>111</v>
      </c>
      <c r="BP695" s="109" t="s">
        <v>112</v>
      </c>
      <c r="BQ695" s="45" t="s">
        <v>128</v>
      </c>
      <c r="BR695" s="45">
        <v>528</v>
      </c>
      <c r="BS695" s="109">
        <v>10</v>
      </c>
      <c r="BT695" s="45">
        <v>156</v>
      </c>
      <c r="BU695" s="45">
        <v>1</v>
      </c>
      <c r="BV695" s="45">
        <v>1</v>
      </c>
      <c r="BW695" s="45">
        <v>1</v>
      </c>
      <c r="BX695" s="44">
        <v>44</v>
      </c>
      <c r="BY695" s="99">
        <f t="shared" si="7459"/>
        <v>44</v>
      </c>
      <c r="BZ695" s="62"/>
      <c r="CA695" s="58">
        <f t="shared" si="7460"/>
        <v>0</v>
      </c>
      <c r="CB695" s="62"/>
      <c r="CC695" s="58">
        <f t="shared" si="7461"/>
        <v>0</v>
      </c>
      <c r="CD695" s="62"/>
      <c r="CE695" s="58">
        <f t="shared" ref="CE695:CE696" si="7571">SUM(CD695)*BV695</f>
        <v>0</v>
      </c>
      <c r="CF695" s="62">
        <v>44</v>
      </c>
      <c r="CG695" s="58">
        <f t="shared" ref="CG695:CG701" si="7572">SUM(CF695)*BW695</f>
        <v>44</v>
      </c>
      <c r="CH695" s="62"/>
      <c r="CI695" s="58">
        <f t="shared" si="7464"/>
        <v>0</v>
      </c>
      <c r="CJ695" s="51">
        <v>0</v>
      </c>
      <c r="CK695" s="51">
        <v>0</v>
      </c>
      <c r="CL695" s="62"/>
      <c r="CM695" s="58"/>
      <c r="CN695" s="62"/>
      <c r="CO695" s="51">
        <f>SUM(CN695)*3*BT695/5</f>
        <v>0</v>
      </c>
      <c r="CP695" s="62"/>
      <c r="CQ695" s="100">
        <f>SUM(CP695*BT695*(30+4))</f>
        <v>0</v>
      </c>
      <c r="CR695" s="62"/>
      <c r="CS695" s="52">
        <f>SUM(CR695*BT695*3)</f>
        <v>0</v>
      </c>
      <c r="CT695" s="62"/>
      <c r="CU695" s="51">
        <f>SUM(CT695*BT695/3)</f>
        <v>0</v>
      </c>
      <c r="CV695" s="62"/>
      <c r="CW695" s="51">
        <f>SUM(CV695*BT695*2/3)</f>
        <v>0</v>
      </c>
      <c r="CX695" s="62"/>
      <c r="CY695" s="58">
        <f>SUM(CX695*BT695)</f>
        <v>0</v>
      </c>
      <c r="CZ695" s="62"/>
      <c r="DA695" s="58">
        <f>SUM(CZ695*BV695)</f>
        <v>0</v>
      </c>
      <c r="DB695" s="62"/>
      <c r="DC695" s="51">
        <f>SUM(DB695*BT695*2)</f>
        <v>0</v>
      </c>
      <c r="DD695" s="62"/>
      <c r="DE695" s="51">
        <f t="shared" ref="DE695:DE696" si="7573">SUM(BW695*DD695*6)</f>
        <v>0</v>
      </c>
      <c r="DF695" s="62"/>
      <c r="DG695" s="51">
        <f t="shared" si="7475"/>
        <v>0</v>
      </c>
      <c r="DH695" s="62"/>
      <c r="DI695" s="52">
        <f>SUM(DH695*BT695/3)</f>
        <v>0</v>
      </c>
      <c r="DJ695" s="62">
        <v>1</v>
      </c>
      <c r="DK695" s="51">
        <v>8</v>
      </c>
      <c r="DL695" s="62"/>
      <c r="DM695" s="51">
        <f>SUM(DL695*BW695*5*6)</f>
        <v>0</v>
      </c>
      <c r="DN695" s="63"/>
      <c r="DO695" s="52"/>
      <c r="DP695" s="63"/>
      <c r="DQ695" s="52"/>
      <c r="DR695" s="52"/>
      <c r="DS695" s="52">
        <f t="shared" si="7477"/>
        <v>52</v>
      </c>
      <c r="DT695" s="52">
        <f t="shared" si="7478"/>
        <v>52</v>
      </c>
      <c r="DU695" s="31"/>
      <c r="DV695" s="31"/>
      <c r="DW695" s="31"/>
      <c r="DX695" s="31"/>
      <c r="DY695" s="31"/>
      <c r="DZ695" s="44"/>
      <c r="EA695" s="45"/>
      <c r="EB695" s="45"/>
      <c r="EC695" s="31"/>
      <c r="ED695" s="31"/>
      <c r="EE695" s="31"/>
      <c r="EF695" s="31"/>
      <c r="EG695" s="31"/>
      <c r="EH695" s="31"/>
      <c r="EI695" s="31"/>
      <c r="EJ695" s="31">
        <f t="shared" si="7479"/>
        <v>62</v>
      </c>
      <c r="EK695" s="31">
        <f t="shared" si="7480"/>
        <v>58</v>
      </c>
      <c r="EL695" s="31">
        <f t="shared" si="7481"/>
        <v>0</v>
      </c>
      <c r="EM695" s="30">
        <f t="shared" si="7482"/>
        <v>0</v>
      </c>
      <c r="EN695" s="31">
        <f t="shared" si="7483"/>
        <v>0</v>
      </c>
      <c r="EO695" s="31">
        <f t="shared" si="7484"/>
        <v>0</v>
      </c>
      <c r="EP695" s="31">
        <f t="shared" si="7485"/>
        <v>0</v>
      </c>
      <c r="EQ695" s="31">
        <f t="shared" si="7486"/>
        <v>0</v>
      </c>
      <c r="ER695" s="31">
        <f t="shared" si="7487"/>
        <v>58</v>
      </c>
      <c r="ES695" s="31">
        <f t="shared" si="7488"/>
        <v>58</v>
      </c>
      <c r="ET695" s="31">
        <f t="shared" si="7489"/>
        <v>0</v>
      </c>
      <c r="EU695" s="31">
        <f t="shared" si="7490"/>
        <v>0</v>
      </c>
      <c r="EV695" s="31">
        <f t="shared" si="7491"/>
        <v>0</v>
      </c>
      <c r="EW695" s="30">
        <f t="shared" si="7492"/>
        <v>0</v>
      </c>
      <c r="EX695" s="31">
        <f t="shared" si="7493"/>
        <v>0</v>
      </c>
      <c r="EY695" s="31">
        <f t="shared" si="7494"/>
        <v>0</v>
      </c>
      <c r="EZ695" s="31">
        <f t="shared" si="7495"/>
        <v>0</v>
      </c>
      <c r="FA695" s="31">
        <f t="shared" si="7496"/>
        <v>0</v>
      </c>
      <c r="FB695" s="31">
        <f t="shared" si="7497"/>
        <v>0</v>
      </c>
      <c r="FC695" s="31">
        <f t="shared" si="7498"/>
        <v>0</v>
      </c>
      <c r="FD695" s="31">
        <f t="shared" si="7499"/>
        <v>0</v>
      </c>
      <c r="FE695" s="31">
        <f t="shared" si="7500"/>
        <v>0</v>
      </c>
      <c r="FF695" s="31">
        <f t="shared" si="7501"/>
        <v>0</v>
      </c>
      <c r="FG695" s="30">
        <f t="shared" si="7502"/>
        <v>0</v>
      </c>
      <c r="FH695" s="31">
        <f t="shared" si="7503"/>
        <v>0</v>
      </c>
      <c r="FI695" s="31">
        <f t="shared" si="7504"/>
        <v>0</v>
      </c>
      <c r="FJ695" s="31">
        <f t="shared" si="7505"/>
        <v>0</v>
      </c>
      <c r="FK695" s="31">
        <f t="shared" si="7506"/>
        <v>0</v>
      </c>
      <c r="FL695" s="31">
        <f t="shared" si="7507"/>
        <v>0</v>
      </c>
      <c r="FM695" s="31">
        <f t="shared" si="7508"/>
        <v>0</v>
      </c>
      <c r="FN695" s="31">
        <f t="shared" si="7509"/>
        <v>0</v>
      </c>
      <c r="FO695" s="31">
        <f t="shared" si="7510"/>
        <v>0</v>
      </c>
      <c r="FP695" s="31">
        <f t="shared" si="7511"/>
        <v>0</v>
      </c>
      <c r="FQ695" s="31">
        <f t="shared" si="7512"/>
        <v>0</v>
      </c>
      <c r="FR695" s="31"/>
      <c r="FS695" s="31">
        <f t="shared" si="7513"/>
        <v>0</v>
      </c>
      <c r="FT695" s="31">
        <f t="shared" si="7514"/>
        <v>0</v>
      </c>
      <c r="FU695" s="31">
        <f t="shared" si="7515"/>
        <v>0</v>
      </c>
      <c r="FV695" s="31">
        <f t="shared" si="7516"/>
        <v>1</v>
      </c>
      <c r="FW695" s="31">
        <f t="shared" si="7517"/>
        <v>8</v>
      </c>
      <c r="FX695" s="31">
        <f t="shared" si="7518"/>
        <v>0</v>
      </c>
      <c r="FY695" s="31">
        <f t="shared" si="7519"/>
        <v>0</v>
      </c>
      <c r="FZ695" s="31">
        <f t="shared" si="7520"/>
        <v>0</v>
      </c>
      <c r="GA695" s="31">
        <f t="shared" si="7521"/>
        <v>0</v>
      </c>
      <c r="GB695" s="31">
        <f t="shared" si="7522"/>
        <v>0</v>
      </c>
      <c r="GC695" s="31">
        <f t="shared" si="7523"/>
        <v>0</v>
      </c>
      <c r="GD695" s="31">
        <f t="shared" si="7524"/>
        <v>0</v>
      </c>
      <c r="GE695" s="97">
        <f t="shared" si="7525"/>
        <v>66</v>
      </c>
      <c r="GF695" s="98">
        <f t="shared" si="7526"/>
        <v>66</v>
      </c>
      <c r="GG695" s="31"/>
      <c r="GH695" s="31"/>
      <c r="GI695" s="31"/>
      <c r="GJ695" s="31"/>
      <c r="GL695" s="7"/>
      <c r="GM695" s="7"/>
      <c r="GN695" s="11"/>
      <c r="GO695" s="33"/>
      <c r="GP695" s="40"/>
    </row>
    <row r="696" spans="1:198" s="2" customFormat="1" ht="24.95" hidden="1" customHeight="1">
      <c r="A696" s="31"/>
      <c r="B696" s="44" t="s">
        <v>119</v>
      </c>
      <c r="C696" s="45" t="s">
        <v>111</v>
      </c>
      <c r="D696" s="109" t="s">
        <v>112</v>
      </c>
      <c r="E696" s="109" t="s">
        <v>128</v>
      </c>
      <c r="F696" s="45">
        <v>119</v>
      </c>
      <c r="G696" s="109">
        <v>1</v>
      </c>
      <c r="H696" s="45">
        <v>91</v>
      </c>
      <c r="I696" s="45">
        <v>1</v>
      </c>
      <c r="J696" s="45">
        <v>1</v>
      </c>
      <c r="K696" s="45">
        <v>1</v>
      </c>
      <c r="L696" s="104">
        <v>18</v>
      </c>
      <c r="M696" s="105">
        <f t="shared" si="7527"/>
        <v>14</v>
      </c>
      <c r="N696" s="104">
        <v>0</v>
      </c>
      <c r="O696" s="104">
        <f t="shared" si="7556"/>
        <v>0</v>
      </c>
      <c r="P696" s="104"/>
      <c r="Q696" s="106">
        <f t="shared" si="7529"/>
        <v>0</v>
      </c>
      <c r="R696" s="104"/>
      <c r="S696" s="106">
        <f t="shared" si="7557"/>
        <v>0</v>
      </c>
      <c r="T696" s="64">
        <v>14</v>
      </c>
      <c r="U696" s="59">
        <f t="shared" si="7548"/>
        <v>14</v>
      </c>
      <c r="V696" s="64"/>
      <c r="W696" s="59">
        <f t="shared" si="7563"/>
        <v>0</v>
      </c>
      <c r="X696" s="51">
        <f t="shared" si="7564"/>
        <v>0</v>
      </c>
      <c r="Y696" s="51">
        <v>0</v>
      </c>
      <c r="Z696" s="64"/>
      <c r="AA696" s="59"/>
      <c r="AB696" s="64"/>
      <c r="AC696" s="53">
        <f t="shared" si="7558"/>
        <v>0</v>
      </c>
      <c r="AD696" s="64"/>
      <c r="AE696" s="59">
        <f t="shared" si="7565"/>
        <v>0</v>
      </c>
      <c r="AF696" s="64"/>
      <c r="AG696" s="110">
        <f t="shared" si="7536"/>
        <v>0</v>
      </c>
      <c r="AH696" s="64"/>
      <c r="AI696" s="51">
        <f t="shared" si="7537"/>
        <v>0</v>
      </c>
      <c r="AJ696" s="64"/>
      <c r="AK696" s="51">
        <f t="shared" si="7566"/>
        <v>0</v>
      </c>
      <c r="AL696" s="64"/>
      <c r="AM696" s="59">
        <f t="shared" si="7567"/>
        <v>0</v>
      </c>
      <c r="AN696" s="64"/>
      <c r="AO696" s="59">
        <f t="shared" si="7540"/>
        <v>0</v>
      </c>
      <c r="AP696" s="64"/>
      <c r="AQ696" s="53">
        <f t="shared" si="7541"/>
        <v>0</v>
      </c>
      <c r="AR696" s="64"/>
      <c r="AS696" s="51">
        <f t="shared" si="7568"/>
        <v>0</v>
      </c>
      <c r="AT696" s="64"/>
      <c r="AU696" s="51">
        <f t="shared" si="7543"/>
        <v>0</v>
      </c>
      <c r="AV696" s="64"/>
      <c r="AW696" s="52">
        <f t="shared" si="7569"/>
        <v>0</v>
      </c>
      <c r="AX696" s="62"/>
      <c r="AY696" s="51">
        <f t="shared" si="7570"/>
        <v>0</v>
      </c>
      <c r="AZ696" s="63"/>
      <c r="BA696" s="52"/>
      <c r="BB696" s="63"/>
      <c r="BC696" s="52"/>
      <c r="BD696" s="63"/>
      <c r="BE696" s="52"/>
      <c r="BF696" s="52"/>
      <c r="BG696" s="52">
        <f t="shared" si="7457"/>
        <v>14</v>
      </c>
      <c r="BH696" s="52">
        <f t="shared" si="7458"/>
        <v>14</v>
      </c>
      <c r="BI696" s="31"/>
      <c r="BJ696" s="44"/>
      <c r="BK696" s="44"/>
      <c r="BL696" s="44"/>
      <c r="BM696" s="31"/>
      <c r="BN696" s="44" t="s">
        <v>110</v>
      </c>
      <c r="BO696" s="109" t="s">
        <v>111</v>
      </c>
      <c r="BP696" s="109" t="s">
        <v>112</v>
      </c>
      <c r="BQ696" s="45" t="s">
        <v>128</v>
      </c>
      <c r="BR696" s="45">
        <v>529</v>
      </c>
      <c r="BS696" s="109">
        <v>10</v>
      </c>
      <c r="BT696" s="45">
        <v>156</v>
      </c>
      <c r="BU696" s="45">
        <v>1</v>
      </c>
      <c r="BV696" s="45">
        <v>1</v>
      </c>
      <c r="BW696" s="45">
        <v>1</v>
      </c>
      <c r="BX696" s="44">
        <v>44</v>
      </c>
      <c r="BY696" s="99">
        <f t="shared" si="7459"/>
        <v>44</v>
      </c>
      <c r="BZ696" s="62"/>
      <c r="CA696" s="58">
        <f t="shared" si="7460"/>
        <v>0</v>
      </c>
      <c r="CB696" s="62"/>
      <c r="CC696" s="58">
        <f t="shared" si="7461"/>
        <v>0</v>
      </c>
      <c r="CD696" s="62"/>
      <c r="CE696" s="58">
        <f t="shared" si="7571"/>
        <v>0</v>
      </c>
      <c r="CF696" s="62">
        <v>44</v>
      </c>
      <c r="CG696" s="58">
        <f t="shared" si="7572"/>
        <v>44</v>
      </c>
      <c r="CH696" s="62"/>
      <c r="CI696" s="58">
        <f t="shared" si="7464"/>
        <v>0</v>
      </c>
      <c r="CJ696" s="51">
        <v>0</v>
      </c>
      <c r="CK696" s="51">
        <v>0</v>
      </c>
      <c r="CL696" s="62"/>
      <c r="CM696" s="58"/>
      <c r="CN696" s="62"/>
      <c r="CO696" s="51">
        <f>SUM(CN696)*3*BT696/5</f>
        <v>0</v>
      </c>
      <c r="CP696" s="62"/>
      <c r="CQ696" s="100">
        <f>SUM(CP696*BT696*(30+4))</f>
        <v>0</v>
      </c>
      <c r="CR696" s="62"/>
      <c r="CS696" s="52">
        <f>SUM(CR696*BT696*3)</f>
        <v>0</v>
      </c>
      <c r="CT696" s="62"/>
      <c r="CU696" s="51">
        <f>SUM(CT696*BT696/3)</f>
        <v>0</v>
      </c>
      <c r="CV696" s="62"/>
      <c r="CW696" s="51">
        <f>SUM(CV696*BT696*2/3)</f>
        <v>0</v>
      </c>
      <c r="CX696" s="62"/>
      <c r="CY696" s="58">
        <f>SUM(CX696*BT696)</f>
        <v>0</v>
      </c>
      <c r="CZ696" s="62"/>
      <c r="DA696" s="58">
        <f>SUM(CZ696*BV696)</f>
        <v>0</v>
      </c>
      <c r="DB696" s="62"/>
      <c r="DC696" s="51">
        <f>SUM(DB696*BT696*2)</f>
        <v>0</v>
      </c>
      <c r="DD696" s="62"/>
      <c r="DE696" s="51">
        <f t="shared" si="7573"/>
        <v>0</v>
      </c>
      <c r="DF696" s="62"/>
      <c r="DG696" s="51">
        <f t="shared" si="7475"/>
        <v>0</v>
      </c>
      <c r="DH696" s="62"/>
      <c r="DI696" s="52">
        <f>SUM(DH696*BT696/3)</f>
        <v>0</v>
      </c>
      <c r="DJ696" s="62">
        <v>1</v>
      </c>
      <c r="DK696" s="51">
        <v>8</v>
      </c>
      <c r="DL696" s="62"/>
      <c r="DM696" s="51">
        <f>SUM(DL696*BW696*5*6)</f>
        <v>0</v>
      </c>
      <c r="DN696" s="63"/>
      <c r="DO696" s="52"/>
      <c r="DP696" s="63"/>
      <c r="DQ696" s="52"/>
      <c r="DR696" s="52"/>
      <c r="DS696" s="52">
        <f t="shared" si="7477"/>
        <v>52</v>
      </c>
      <c r="DT696" s="52">
        <f t="shared" si="7478"/>
        <v>52</v>
      </c>
      <c r="DU696" s="31"/>
      <c r="DV696" s="31"/>
      <c r="DW696" s="31"/>
      <c r="DX696" s="31"/>
      <c r="DY696" s="31"/>
      <c r="DZ696" s="44"/>
      <c r="EA696" s="45"/>
      <c r="EB696" s="45"/>
      <c r="EC696" s="31"/>
      <c r="ED696" s="31"/>
      <c r="EE696" s="31"/>
      <c r="EF696" s="31"/>
      <c r="EG696" s="31"/>
      <c r="EH696" s="31"/>
      <c r="EI696" s="31"/>
      <c r="EJ696" s="31">
        <f t="shared" si="7479"/>
        <v>62</v>
      </c>
      <c r="EK696" s="31">
        <f t="shared" si="7480"/>
        <v>58</v>
      </c>
      <c r="EL696" s="31">
        <f t="shared" si="7481"/>
        <v>0</v>
      </c>
      <c r="EM696" s="30">
        <f t="shared" si="7482"/>
        <v>0</v>
      </c>
      <c r="EN696" s="31">
        <f t="shared" si="7483"/>
        <v>0</v>
      </c>
      <c r="EO696" s="31">
        <f t="shared" si="7484"/>
        <v>0</v>
      </c>
      <c r="EP696" s="31">
        <f t="shared" si="7485"/>
        <v>0</v>
      </c>
      <c r="EQ696" s="31">
        <f t="shared" si="7486"/>
        <v>0</v>
      </c>
      <c r="ER696" s="31">
        <f t="shared" si="7487"/>
        <v>58</v>
      </c>
      <c r="ES696" s="31">
        <f t="shared" si="7488"/>
        <v>58</v>
      </c>
      <c r="ET696" s="31">
        <f t="shared" si="7489"/>
        <v>0</v>
      </c>
      <c r="EU696" s="31">
        <f t="shared" si="7490"/>
        <v>0</v>
      </c>
      <c r="EV696" s="31">
        <f t="shared" si="7491"/>
        <v>0</v>
      </c>
      <c r="EW696" s="30">
        <f t="shared" si="7492"/>
        <v>0</v>
      </c>
      <c r="EX696" s="31">
        <f t="shared" si="7493"/>
        <v>0</v>
      </c>
      <c r="EY696" s="31">
        <f t="shared" si="7494"/>
        <v>0</v>
      </c>
      <c r="EZ696" s="31">
        <f t="shared" si="7495"/>
        <v>0</v>
      </c>
      <c r="FA696" s="31">
        <f t="shared" si="7496"/>
        <v>0</v>
      </c>
      <c r="FB696" s="31">
        <f t="shared" si="7497"/>
        <v>0</v>
      </c>
      <c r="FC696" s="31">
        <f t="shared" si="7498"/>
        <v>0</v>
      </c>
      <c r="FD696" s="31">
        <f t="shared" si="7499"/>
        <v>0</v>
      </c>
      <c r="FE696" s="31">
        <f t="shared" si="7500"/>
        <v>0</v>
      </c>
      <c r="FF696" s="31">
        <f t="shared" si="7501"/>
        <v>0</v>
      </c>
      <c r="FG696" s="30">
        <f t="shared" si="7502"/>
        <v>0</v>
      </c>
      <c r="FH696" s="31">
        <f t="shared" si="7503"/>
        <v>0</v>
      </c>
      <c r="FI696" s="31">
        <f t="shared" si="7504"/>
        <v>0</v>
      </c>
      <c r="FJ696" s="31">
        <f t="shared" si="7505"/>
        <v>0</v>
      </c>
      <c r="FK696" s="31">
        <f t="shared" si="7506"/>
        <v>0</v>
      </c>
      <c r="FL696" s="31">
        <f t="shared" si="7507"/>
        <v>0</v>
      </c>
      <c r="FM696" s="31">
        <f t="shared" si="7508"/>
        <v>0</v>
      </c>
      <c r="FN696" s="31">
        <f t="shared" si="7509"/>
        <v>0</v>
      </c>
      <c r="FO696" s="31">
        <f t="shared" si="7510"/>
        <v>0</v>
      </c>
      <c r="FP696" s="31">
        <f t="shared" si="7511"/>
        <v>0</v>
      </c>
      <c r="FQ696" s="31">
        <f t="shared" si="7512"/>
        <v>0</v>
      </c>
      <c r="FR696" s="31"/>
      <c r="FS696" s="31">
        <f t="shared" si="7513"/>
        <v>0</v>
      </c>
      <c r="FT696" s="31">
        <f t="shared" si="7514"/>
        <v>0</v>
      </c>
      <c r="FU696" s="31">
        <f t="shared" si="7515"/>
        <v>0</v>
      </c>
      <c r="FV696" s="31">
        <f t="shared" si="7516"/>
        <v>1</v>
      </c>
      <c r="FW696" s="31">
        <f t="shared" si="7517"/>
        <v>8</v>
      </c>
      <c r="FX696" s="31">
        <f t="shared" si="7518"/>
        <v>0</v>
      </c>
      <c r="FY696" s="31">
        <f t="shared" si="7519"/>
        <v>0</v>
      </c>
      <c r="FZ696" s="31">
        <f t="shared" si="7520"/>
        <v>0</v>
      </c>
      <c r="GA696" s="31">
        <f t="shared" si="7521"/>
        <v>0</v>
      </c>
      <c r="GB696" s="31">
        <f t="shared" si="7522"/>
        <v>0</v>
      </c>
      <c r="GC696" s="31">
        <f t="shared" si="7523"/>
        <v>0</v>
      </c>
      <c r="GD696" s="31">
        <f t="shared" si="7524"/>
        <v>0</v>
      </c>
      <c r="GE696" s="97">
        <f t="shared" si="7525"/>
        <v>66</v>
      </c>
      <c r="GF696" s="98">
        <f t="shared" si="7526"/>
        <v>66</v>
      </c>
      <c r="GG696" s="31"/>
      <c r="GH696" s="31"/>
      <c r="GI696" s="31"/>
      <c r="GJ696" s="31"/>
      <c r="GL696" s="7"/>
      <c r="GM696" s="7"/>
      <c r="GN696" s="11"/>
      <c r="GO696" s="33"/>
      <c r="GP696" s="40"/>
    </row>
    <row r="697" spans="1:198" s="2" customFormat="1" ht="24.95" hidden="1" customHeight="1">
      <c r="A697" s="31"/>
      <c r="B697" s="102" t="s">
        <v>110</v>
      </c>
      <c r="C697" s="109" t="s">
        <v>111</v>
      </c>
      <c r="D697" s="109" t="s">
        <v>112</v>
      </c>
      <c r="E697" s="109" t="s">
        <v>113</v>
      </c>
      <c r="F697" s="45">
        <v>304</v>
      </c>
      <c r="G697" s="45">
        <v>5</v>
      </c>
      <c r="H697" s="45">
        <v>123</v>
      </c>
      <c r="I697" s="45">
        <v>1</v>
      </c>
      <c r="J697" s="45">
        <v>1</v>
      </c>
      <c r="K697" s="45">
        <v>1</v>
      </c>
      <c r="L697" s="104">
        <v>44</v>
      </c>
      <c r="M697" s="99">
        <f t="shared" si="7527"/>
        <v>2</v>
      </c>
      <c r="N697" s="62"/>
      <c r="O697" s="58">
        <f t="shared" ref="O697" si="7574">SUM(N697)*I697</f>
        <v>0</v>
      </c>
      <c r="P697" s="62"/>
      <c r="Q697" s="58">
        <f t="shared" si="7529"/>
        <v>0</v>
      </c>
      <c r="R697" s="62">
        <v>0</v>
      </c>
      <c r="S697" s="58">
        <f t="shared" ref="S697" si="7575">SUM(R697)*J697</f>
        <v>0</v>
      </c>
      <c r="T697" s="62">
        <v>2</v>
      </c>
      <c r="U697" s="58">
        <f t="shared" ref="U697" si="7576">SUM(T697)*K697</f>
        <v>2</v>
      </c>
      <c r="V697" s="62"/>
      <c r="W697" s="58">
        <f t="shared" ref="W697" si="7577">SUM(V697)*J697*5</f>
        <v>0</v>
      </c>
      <c r="X697" s="51">
        <f t="shared" ref="X697" si="7578">SUM(K697*AX697*2+K697*AZ697*2)</f>
        <v>0</v>
      </c>
      <c r="Y697" s="51">
        <v>0</v>
      </c>
      <c r="Z697" s="62"/>
      <c r="AA697" s="58"/>
      <c r="AB697" s="62"/>
      <c r="AC697" s="51">
        <f t="shared" ref="AC697" si="7579">SUM(AB697)*3*H697/5</f>
        <v>0</v>
      </c>
      <c r="AD697" s="62"/>
      <c r="AE697" s="100">
        <f t="shared" ref="AE697" si="7580">SUM(AD697*H697*(30+4))</f>
        <v>0</v>
      </c>
      <c r="AF697" s="62"/>
      <c r="AG697" s="52">
        <f t="shared" si="7536"/>
        <v>0</v>
      </c>
      <c r="AH697" s="62"/>
      <c r="AI697" s="51">
        <f t="shared" si="7537"/>
        <v>0</v>
      </c>
      <c r="AJ697" s="62"/>
      <c r="AK697" s="51">
        <f t="shared" ref="AK697" si="7581">SUM(AJ697*H697*2/3)</f>
        <v>0</v>
      </c>
      <c r="AL697" s="62"/>
      <c r="AM697" s="58">
        <f t="shared" si="7567"/>
        <v>0</v>
      </c>
      <c r="AN697" s="62"/>
      <c r="AO697" s="58">
        <f t="shared" si="7540"/>
        <v>0</v>
      </c>
      <c r="AP697" s="62"/>
      <c r="AQ697" s="51">
        <f t="shared" si="7541"/>
        <v>0</v>
      </c>
      <c r="AR697" s="62">
        <v>1</v>
      </c>
      <c r="AS697" s="51">
        <v>0</v>
      </c>
      <c r="AT697" s="62"/>
      <c r="AU697" s="51">
        <f t="shared" si="7543"/>
        <v>0</v>
      </c>
      <c r="AV697" s="63"/>
      <c r="AW697" s="52"/>
      <c r="AX697" s="63"/>
      <c r="AY697" s="52"/>
      <c r="AZ697" s="63"/>
      <c r="BA697" s="52"/>
      <c r="BB697" s="63"/>
      <c r="BC697" s="52"/>
      <c r="BD697" s="63"/>
      <c r="BE697" s="52"/>
      <c r="BF697" s="52"/>
      <c r="BG697" s="52">
        <f t="shared" si="7457"/>
        <v>2</v>
      </c>
      <c r="BH697" s="52">
        <f t="shared" si="7458"/>
        <v>2</v>
      </c>
      <c r="BI697" s="31"/>
      <c r="BJ697" s="44"/>
      <c r="BK697" s="44"/>
      <c r="BL697" s="44"/>
      <c r="BM697" s="31"/>
      <c r="BN697" s="44" t="s">
        <v>110</v>
      </c>
      <c r="BO697" s="109" t="s">
        <v>111</v>
      </c>
      <c r="BP697" s="109" t="s">
        <v>112</v>
      </c>
      <c r="BQ697" s="45" t="s">
        <v>128</v>
      </c>
      <c r="BR697" s="45">
        <v>321</v>
      </c>
      <c r="BS697" s="45">
        <v>6</v>
      </c>
      <c r="BT697" s="45">
        <v>94</v>
      </c>
      <c r="BU697" s="45">
        <v>1</v>
      </c>
      <c r="BV697" s="45">
        <v>1</v>
      </c>
      <c r="BW697" s="45">
        <v>1</v>
      </c>
      <c r="BX697" s="44">
        <v>64</v>
      </c>
      <c r="BY697" s="99">
        <f t="shared" si="7459"/>
        <v>18</v>
      </c>
      <c r="BZ697" s="62"/>
      <c r="CA697" s="58">
        <f t="shared" ref="CA697:CA700" si="7582">SUM(BZ697)*BU697</f>
        <v>0</v>
      </c>
      <c r="CB697" s="62"/>
      <c r="CC697" s="58">
        <f t="shared" si="7461"/>
        <v>0</v>
      </c>
      <c r="CD697" s="62">
        <v>0</v>
      </c>
      <c r="CE697" s="58">
        <f t="shared" ref="CE697:CE700" si="7583">SUM(CD697)*BV697</f>
        <v>0</v>
      </c>
      <c r="CF697" s="62">
        <v>18</v>
      </c>
      <c r="CG697" s="58">
        <f t="shared" si="7572"/>
        <v>18</v>
      </c>
      <c r="CH697" s="62"/>
      <c r="CI697" s="58">
        <f t="shared" si="7464"/>
        <v>0</v>
      </c>
      <c r="CJ697" s="51">
        <f t="shared" ref="CJ697:CJ700" si="7584">SUM(BW697*DJ697*2+BW697*DL697*2)</f>
        <v>0</v>
      </c>
      <c r="CK697" s="51">
        <v>0</v>
      </c>
      <c r="CL697" s="62"/>
      <c r="CM697" s="58"/>
      <c r="CN697" s="62"/>
      <c r="CO697" s="51">
        <f t="shared" ref="CO697:CO701" si="7585">SUM(CN697)*3*BT697/5</f>
        <v>0</v>
      </c>
      <c r="CP697" s="62"/>
      <c r="CQ697" s="100">
        <f t="shared" ref="CQ697:CQ700" si="7586">SUM(CP697*BT697*(30+4))</f>
        <v>0</v>
      </c>
      <c r="CR697" s="62"/>
      <c r="CS697" s="52">
        <f t="shared" ref="CS697:CS701" si="7587">SUM(CR697*BT697*3)</f>
        <v>0</v>
      </c>
      <c r="CT697" s="62"/>
      <c r="CU697" s="51">
        <f t="shared" ref="CU697:CU700" si="7588">SUM(CT697*BT697/3)</f>
        <v>0</v>
      </c>
      <c r="CV697" s="62"/>
      <c r="CW697" s="51">
        <f t="shared" ref="CW697:CW700" si="7589">SUM(CV697*BT697*2/3)</f>
        <v>0</v>
      </c>
      <c r="CX697" s="62"/>
      <c r="CY697" s="58">
        <f t="shared" ref="CY697:CY701" si="7590">SUM(CX697*BT697)</f>
        <v>0</v>
      </c>
      <c r="CZ697" s="62"/>
      <c r="DA697" s="58">
        <f t="shared" ref="DA697:DA700" si="7591">SUM(CZ697*BV697)</f>
        <v>0</v>
      </c>
      <c r="DB697" s="62"/>
      <c r="DC697" s="51">
        <f t="shared" ref="DC697:DC700" si="7592">SUM(DB697*BT697*2)</f>
        <v>0</v>
      </c>
      <c r="DD697" s="63"/>
      <c r="DE697" s="52"/>
      <c r="DF697" s="63"/>
      <c r="DG697" s="52"/>
      <c r="DH697" s="63"/>
      <c r="DI697" s="52"/>
      <c r="DJ697" s="63"/>
      <c r="DK697" s="52"/>
      <c r="DL697" s="63"/>
      <c r="DM697" s="52"/>
      <c r="DN697" s="63"/>
      <c r="DO697" s="52"/>
      <c r="DP697" s="63"/>
      <c r="DQ697" s="52"/>
      <c r="DR697" s="52"/>
      <c r="DS697" s="52">
        <f t="shared" si="7477"/>
        <v>18</v>
      </c>
      <c r="DT697" s="52">
        <f t="shared" si="7478"/>
        <v>18</v>
      </c>
      <c r="DU697" s="31"/>
      <c r="DV697" s="31"/>
      <c r="DW697" s="31"/>
      <c r="DX697" s="31"/>
      <c r="DY697" s="31"/>
      <c r="DZ697" s="44"/>
      <c r="EA697" s="45"/>
      <c r="EB697" s="45"/>
      <c r="EC697" s="31"/>
      <c r="ED697" s="31"/>
      <c r="EE697" s="31"/>
      <c r="EF697" s="31"/>
      <c r="EG697" s="31"/>
      <c r="EH697" s="31"/>
      <c r="EI697" s="31"/>
      <c r="EJ697" s="31">
        <f t="shared" si="7479"/>
        <v>108</v>
      </c>
      <c r="EK697" s="31">
        <f t="shared" si="7480"/>
        <v>20</v>
      </c>
      <c r="EL697" s="31">
        <f t="shared" si="7481"/>
        <v>0</v>
      </c>
      <c r="EM697" s="30">
        <f t="shared" si="7482"/>
        <v>0</v>
      </c>
      <c r="EN697" s="31">
        <f t="shared" si="7483"/>
        <v>0</v>
      </c>
      <c r="EO697" s="31">
        <f t="shared" si="7484"/>
        <v>0</v>
      </c>
      <c r="EP697" s="31">
        <f t="shared" si="7485"/>
        <v>0</v>
      </c>
      <c r="EQ697" s="31">
        <f t="shared" si="7486"/>
        <v>0</v>
      </c>
      <c r="ER697" s="31">
        <f t="shared" si="7487"/>
        <v>20</v>
      </c>
      <c r="ES697" s="31">
        <f t="shared" si="7488"/>
        <v>20</v>
      </c>
      <c r="ET697" s="31">
        <f t="shared" si="7489"/>
        <v>0</v>
      </c>
      <c r="EU697" s="31">
        <f t="shared" si="7490"/>
        <v>0</v>
      </c>
      <c r="EV697" s="31">
        <f t="shared" si="7491"/>
        <v>0</v>
      </c>
      <c r="EW697" s="30">
        <f t="shared" si="7492"/>
        <v>0</v>
      </c>
      <c r="EX697" s="31">
        <f t="shared" si="7493"/>
        <v>0</v>
      </c>
      <c r="EY697" s="31">
        <f t="shared" si="7494"/>
        <v>0</v>
      </c>
      <c r="EZ697" s="31">
        <f t="shared" si="7495"/>
        <v>0</v>
      </c>
      <c r="FA697" s="31">
        <f t="shared" si="7496"/>
        <v>0</v>
      </c>
      <c r="FB697" s="31">
        <f t="shared" si="7497"/>
        <v>0</v>
      </c>
      <c r="FC697" s="31">
        <f t="shared" si="7498"/>
        <v>0</v>
      </c>
      <c r="FD697" s="31">
        <f t="shared" si="7499"/>
        <v>0</v>
      </c>
      <c r="FE697" s="31">
        <f t="shared" si="7500"/>
        <v>0</v>
      </c>
      <c r="FF697" s="31">
        <f t="shared" si="7501"/>
        <v>0</v>
      </c>
      <c r="FG697" s="30">
        <f t="shared" si="7502"/>
        <v>0</v>
      </c>
      <c r="FH697" s="31">
        <f t="shared" si="7503"/>
        <v>0</v>
      </c>
      <c r="FI697" s="31">
        <f t="shared" si="7504"/>
        <v>0</v>
      </c>
      <c r="FJ697" s="31">
        <f t="shared" si="7505"/>
        <v>0</v>
      </c>
      <c r="FK697" s="31">
        <f t="shared" si="7506"/>
        <v>0</v>
      </c>
      <c r="FL697" s="31">
        <f t="shared" si="7507"/>
        <v>0</v>
      </c>
      <c r="FM697" s="31">
        <f t="shared" si="7508"/>
        <v>0</v>
      </c>
      <c r="FN697" s="31">
        <f t="shared" si="7509"/>
        <v>0</v>
      </c>
      <c r="FO697" s="31">
        <f t="shared" si="7510"/>
        <v>0</v>
      </c>
      <c r="FP697" s="31">
        <f t="shared" si="7511"/>
        <v>1</v>
      </c>
      <c r="FQ697" s="31">
        <f t="shared" si="7512"/>
        <v>0</v>
      </c>
      <c r="FR697" s="31"/>
      <c r="FS697" s="31">
        <f t="shared" si="7513"/>
        <v>0</v>
      </c>
      <c r="FT697" s="31">
        <f t="shared" si="7514"/>
        <v>0</v>
      </c>
      <c r="FU697" s="31">
        <f t="shared" si="7515"/>
        <v>0</v>
      </c>
      <c r="FV697" s="31">
        <f t="shared" si="7516"/>
        <v>0</v>
      </c>
      <c r="FW697" s="31">
        <f t="shared" si="7517"/>
        <v>0</v>
      </c>
      <c r="FX697" s="31">
        <f t="shared" si="7518"/>
        <v>0</v>
      </c>
      <c r="FY697" s="31">
        <f t="shared" si="7519"/>
        <v>0</v>
      </c>
      <c r="FZ697" s="31">
        <f t="shared" si="7520"/>
        <v>0</v>
      </c>
      <c r="GA697" s="31">
        <f t="shared" si="7521"/>
        <v>0</v>
      </c>
      <c r="GB697" s="31">
        <f t="shared" si="7522"/>
        <v>0</v>
      </c>
      <c r="GC697" s="31">
        <f t="shared" si="7523"/>
        <v>0</v>
      </c>
      <c r="GD697" s="31">
        <f t="shared" si="7524"/>
        <v>0</v>
      </c>
      <c r="GE697" s="97">
        <f t="shared" si="7525"/>
        <v>20</v>
      </c>
      <c r="GF697" s="98">
        <f t="shared" si="7526"/>
        <v>20</v>
      </c>
      <c r="GG697" s="31"/>
      <c r="GH697" s="31"/>
      <c r="GI697" s="31"/>
      <c r="GJ697" s="31"/>
      <c r="GL697" s="7"/>
      <c r="GM697" s="7"/>
      <c r="GN697" s="11"/>
      <c r="GO697" s="33"/>
      <c r="GP697" s="40"/>
    </row>
    <row r="698" spans="1:198" s="2" customFormat="1" ht="24.95" hidden="1" customHeight="1">
      <c r="A698" s="31"/>
      <c r="B698" s="44"/>
      <c r="C698" s="45"/>
      <c r="D698" s="45"/>
      <c r="E698" s="45"/>
      <c r="F698" s="45"/>
      <c r="G698" s="45"/>
      <c r="H698" s="45"/>
      <c r="I698" s="45"/>
      <c r="J698" s="45"/>
      <c r="K698" s="45"/>
      <c r="L698" s="104"/>
      <c r="M698" s="107">
        <f t="shared" ref="M698:M704" si="7593">SUM(N698+P698+T698+V698+AR698*2)</f>
        <v>0</v>
      </c>
      <c r="N698" s="62"/>
      <c r="O698" s="52"/>
      <c r="P698" s="62"/>
      <c r="Q698" s="52"/>
      <c r="R698" s="62"/>
      <c r="S698" s="52"/>
      <c r="T698" s="62"/>
      <c r="U698" s="52"/>
      <c r="V698" s="63"/>
      <c r="W698" s="52"/>
      <c r="X698" s="52"/>
      <c r="Y698" s="52"/>
      <c r="Z698" s="63"/>
      <c r="AA698" s="52"/>
      <c r="AB698" s="63"/>
      <c r="AC698" s="52"/>
      <c r="AD698" s="63"/>
      <c r="AE698" s="108"/>
      <c r="AF698" s="63"/>
      <c r="AG698" s="52"/>
      <c r="AH698" s="63"/>
      <c r="AI698" s="52"/>
      <c r="AJ698" s="63"/>
      <c r="AK698" s="52"/>
      <c r="AL698" s="63"/>
      <c r="AM698" s="52"/>
      <c r="AN698" s="63"/>
      <c r="AO698" s="52"/>
      <c r="AP698" s="63"/>
      <c r="AQ698" s="52"/>
      <c r="AR698" s="63"/>
      <c r="AS698" s="52"/>
      <c r="AT698" s="63"/>
      <c r="AU698" s="52"/>
      <c r="AV698" s="63"/>
      <c r="AW698" s="52"/>
      <c r="AX698" s="63"/>
      <c r="AY698" s="52"/>
      <c r="AZ698" s="63"/>
      <c r="BA698" s="52"/>
      <c r="BB698" s="63"/>
      <c r="BC698" s="52"/>
      <c r="BD698" s="63"/>
      <c r="BE698" s="52"/>
      <c r="BF698" s="52"/>
      <c r="BG698" s="52">
        <f t="shared" si="7457"/>
        <v>0</v>
      </c>
      <c r="BH698" s="52">
        <f t="shared" si="7458"/>
        <v>0</v>
      </c>
      <c r="BI698" s="31"/>
      <c r="BJ698" s="44"/>
      <c r="BK698" s="44"/>
      <c r="BL698" s="44"/>
      <c r="BM698" s="31"/>
      <c r="BN698" s="44" t="s">
        <v>110</v>
      </c>
      <c r="BO698" s="109" t="s">
        <v>111</v>
      </c>
      <c r="BP698" s="109" t="s">
        <v>112</v>
      </c>
      <c r="BQ698" s="45" t="s">
        <v>128</v>
      </c>
      <c r="BR698" s="45">
        <v>322</v>
      </c>
      <c r="BS698" s="45">
        <v>6</v>
      </c>
      <c r="BT698" s="45">
        <v>94</v>
      </c>
      <c r="BU698" s="45">
        <v>1</v>
      </c>
      <c r="BV698" s="45">
        <v>1</v>
      </c>
      <c r="BW698" s="45">
        <v>1</v>
      </c>
      <c r="BX698" s="44">
        <v>64</v>
      </c>
      <c r="BY698" s="99">
        <f t="shared" si="7459"/>
        <v>18</v>
      </c>
      <c r="BZ698" s="62"/>
      <c r="CA698" s="58">
        <f t="shared" si="7582"/>
        <v>0</v>
      </c>
      <c r="CB698" s="62"/>
      <c r="CC698" s="58">
        <f t="shared" si="7461"/>
        <v>0</v>
      </c>
      <c r="CD698" s="62">
        <v>0</v>
      </c>
      <c r="CE698" s="58">
        <f t="shared" si="7583"/>
        <v>0</v>
      </c>
      <c r="CF698" s="62">
        <v>18</v>
      </c>
      <c r="CG698" s="58">
        <f t="shared" si="7572"/>
        <v>18</v>
      </c>
      <c r="CH698" s="62"/>
      <c r="CI698" s="58">
        <f t="shared" si="7464"/>
        <v>0</v>
      </c>
      <c r="CJ698" s="51">
        <f t="shared" si="7584"/>
        <v>0</v>
      </c>
      <c r="CK698" s="51">
        <v>0</v>
      </c>
      <c r="CL698" s="62"/>
      <c r="CM698" s="58"/>
      <c r="CN698" s="62"/>
      <c r="CO698" s="51">
        <f t="shared" si="7585"/>
        <v>0</v>
      </c>
      <c r="CP698" s="62"/>
      <c r="CQ698" s="100">
        <f t="shared" si="7586"/>
        <v>0</v>
      </c>
      <c r="CR698" s="62"/>
      <c r="CS698" s="52">
        <f t="shared" si="7587"/>
        <v>0</v>
      </c>
      <c r="CT698" s="62"/>
      <c r="CU698" s="51">
        <f t="shared" si="7588"/>
        <v>0</v>
      </c>
      <c r="CV698" s="62"/>
      <c r="CW698" s="51">
        <f t="shared" si="7589"/>
        <v>0</v>
      </c>
      <c r="CX698" s="62"/>
      <c r="CY698" s="58">
        <f t="shared" si="7590"/>
        <v>0</v>
      </c>
      <c r="CZ698" s="62"/>
      <c r="DA698" s="58">
        <f t="shared" si="7591"/>
        <v>0</v>
      </c>
      <c r="DB698" s="62"/>
      <c r="DC698" s="51">
        <f t="shared" si="7592"/>
        <v>0</v>
      </c>
      <c r="DD698" s="63"/>
      <c r="DE698" s="52"/>
      <c r="DF698" s="63"/>
      <c r="DG698" s="52"/>
      <c r="DH698" s="63"/>
      <c r="DI698" s="52"/>
      <c r="DJ698" s="63"/>
      <c r="DK698" s="52"/>
      <c r="DL698" s="63"/>
      <c r="DM698" s="52"/>
      <c r="DN698" s="63"/>
      <c r="DO698" s="52"/>
      <c r="DP698" s="63"/>
      <c r="DQ698" s="52"/>
      <c r="DR698" s="52"/>
      <c r="DS698" s="52">
        <f t="shared" si="7477"/>
        <v>18</v>
      </c>
      <c r="DT698" s="52">
        <f t="shared" si="7478"/>
        <v>18</v>
      </c>
      <c r="DU698" s="31"/>
      <c r="DV698" s="31"/>
      <c r="DW698" s="31"/>
      <c r="DX698" s="31"/>
      <c r="DY698" s="31"/>
      <c r="DZ698" s="44"/>
      <c r="EA698" s="45"/>
      <c r="EB698" s="45"/>
      <c r="EC698" s="31"/>
      <c r="ED698" s="31"/>
      <c r="EE698" s="31"/>
      <c r="EF698" s="31"/>
      <c r="EG698" s="31"/>
      <c r="EH698" s="31"/>
      <c r="EI698" s="31"/>
      <c r="EJ698" s="31">
        <f t="shared" si="7479"/>
        <v>64</v>
      </c>
      <c r="EK698" s="31">
        <f t="shared" si="7480"/>
        <v>18</v>
      </c>
      <c r="EL698" s="31">
        <f t="shared" si="7481"/>
        <v>0</v>
      </c>
      <c r="EM698" s="30">
        <f t="shared" si="7482"/>
        <v>0</v>
      </c>
      <c r="EN698" s="31">
        <f t="shared" si="7483"/>
        <v>0</v>
      </c>
      <c r="EO698" s="31">
        <f t="shared" si="7484"/>
        <v>0</v>
      </c>
      <c r="EP698" s="31">
        <f t="shared" si="7485"/>
        <v>0</v>
      </c>
      <c r="EQ698" s="31">
        <f t="shared" si="7486"/>
        <v>0</v>
      </c>
      <c r="ER698" s="31">
        <f t="shared" si="7487"/>
        <v>18</v>
      </c>
      <c r="ES698" s="31">
        <f t="shared" si="7488"/>
        <v>18</v>
      </c>
      <c r="ET698" s="31">
        <f t="shared" si="7489"/>
        <v>0</v>
      </c>
      <c r="EU698" s="31">
        <f t="shared" si="7490"/>
        <v>0</v>
      </c>
      <c r="EV698" s="31">
        <f t="shared" si="7491"/>
        <v>0</v>
      </c>
      <c r="EW698" s="30">
        <f t="shared" si="7492"/>
        <v>0</v>
      </c>
      <c r="EX698" s="31">
        <f t="shared" si="7493"/>
        <v>0</v>
      </c>
      <c r="EY698" s="31">
        <f t="shared" si="7494"/>
        <v>0</v>
      </c>
      <c r="EZ698" s="31">
        <f t="shared" si="7495"/>
        <v>0</v>
      </c>
      <c r="FA698" s="31">
        <f t="shared" si="7496"/>
        <v>0</v>
      </c>
      <c r="FB698" s="31">
        <f t="shared" si="7497"/>
        <v>0</v>
      </c>
      <c r="FC698" s="31">
        <f t="shared" si="7498"/>
        <v>0</v>
      </c>
      <c r="FD698" s="31">
        <f t="shared" si="7499"/>
        <v>0</v>
      </c>
      <c r="FE698" s="31">
        <f t="shared" si="7500"/>
        <v>0</v>
      </c>
      <c r="FF698" s="31">
        <f t="shared" si="7501"/>
        <v>0</v>
      </c>
      <c r="FG698" s="30">
        <f t="shared" si="7502"/>
        <v>0</v>
      </c>
      <c r="FH698" s="31">
        <f t="shared" si="7503"/>
        <v>0</v>
      </c>
      <c r="FI698" s="31">
        <f t="shared" si="7504"/>
        <v>0</v>
      </c>
      <c r="FJ698" s="31">
        <f t="shared" si="7505"/>
        <v>0</v>
      </c>
      <c r="FK698" s="31">
        <f t="shared" si="7506"/>
        <v>0</v>
      </c>
      <c r="FL698" s="31">
        <f t="shared" si="7507"/>
        <v>0</v>
      </c>
      <c r="FM698" s="31">
        <f t="shared" si="7508"/>
        <v>0</v>
      </c>
      <c r="FN698" s="31">
        <f t="shared" si="7509"/>
        <v>0</v>
      </c>
      <c r="FO698" s="31">
        <f t="shared" si="7510"/>
        <v>0</v>
      </c>
      <c r="FP698" s="31">
        <f t="shared" si="7511"/>
        <v>0</v>
      </c>
      <c r="FQ698" s="31">
        <f t="shared" si="7512"/>
        <v>0</v>
      </c>
      <c r="FR698" s="31"/>
      <c r="FS698" s="31">
        <f t="shared" si="7513"/>
        <v>0</v>
      </c>
      <c r="FT698" s="31">
        <f t="shared" si="7514"/>
        <v>0</v>
      </c>
      <c r="FU698" s="31">
        <f t="shared" si="7515"/>
        <v>0</v>
      </c>
      <c r="FV698" s="31">
        <f t="shared" si="7516"/>
        <v>0</v>
      </c>
      <c r="FW698" s="31">
        <f t="shared" si="7517"/>
        <v>0</v>
      </c>
      <c r="FX698" s="31">
        <f t="shared" si="7518"/>
        <v>0</v>
      </c>
      <c r="FY698" s="31">
        <f t="shared" si="7519"/>
        <v>0</v>
      </c>
      <c r="FZ698" s="31">
        <f t="shared" si="7520"/>
        <v>0</v>
      </c>
      <c r="GA698" s="31">
        <f t="shared" si="7521"/>
        <v>0</v>
      </c>
      <c r="GB698" s="31">
        <f t="shared" si="7522"/>
        <v>0</v>
      </c>
      <c r="GC698" s="31">
        <f t="shared" si="7523"/>
        <v>0</v>
      </c>
      <c r="GD698" s="31">
        <f t="shared" si="7524"/>
        <v>0</v>
      </c>
      <c r="GE698" s="97">
        <f t="shared" si="7525"/>
        <v>18</v>
      </c>
      <c r="GF698" s="98">
        <f t="shared" si="7526"/>
        <v>18</v>
      </c>
      <c r="GG698" s="31"/>
      <c r="GH698" s="31"/>
      <c r="GI698" s="31"/>
      <c r="GJ698" s="31"/>
      <c r="GL698" s="7"/>
      <c r="GM698" s="7"/>
      <c r="GN698" s="11"/>
      <c r="GO698" s="33"/>
      <c r="GP698" s="40"/>
    </row>
    <row r="699" spans="1:198" s="2" customFormat="1" ht="24.95" hidden="1" customHeight="1">
      <c r="A699" s="31"/>
      <c r="B699" s="44"/>
      <c r="C699" s="45"/>
      <c r="D699" s="45"/>
      <c r="E699" s="45"/>
      <c r="F699" s="45"/>
      <c r="G699" s="45"/>
      <c r="H699" s="45"/>
      <c r="I699" s="45"/>
      <c r="J699" s="45"/>
      <c r="K699" s="45"/>
      <c r="L699" s="44"/>
      <c r="M699" s="107">
        <f t="shared" si="7593"/>
        <v>0</v>
      </c>
      <c r="N699" s="62"/>
      <c r="O699" s="52"/>
      <c r="P699" s="62"/>
      <c r="Q699" s="52"/>
      <c r="R699" s="62"/>
      <c r="S699" s="52"/>
      <c r="T699" s="62"/>
      <c r="U699" s="52"/>
      <c r="V699" s="63"/>
      <c r="W699" s="52"/>
      <c r="X699" s="52"/>
      <c r="Y699" s="52"/>
      <c r="Z699" s="63"/>
      <c r="AA699" s="52"/>
      <c r="AB699" s="63"/>
      <c r="AC699" s="52"/>
      <c r="AD699" s="63"/>
      <c r="AE699" s="108"/>
      <c r="AF699" s="63"/>
      <c r="AG699" s="52"/>
      <c r="AH699" s="63"/>
      <c r="AI699" s="52"/>
      <c r="AJ699" s="63"/>
      <c r="AK699" s="52"/>
      <c r="AL699" s="63"/>
      <c r="AM699" s="52"/>
      <c r="AN699" s="63"/>
      <c r="AO699" s="52"/>
      <c r="AP699" s="63"/>
      <c r="AQ699" s="52"/>
      <c r="AR699" s="63"/>
      <c r="AS699" s="52"/>
      <c r="AT699" s="63"/>
      <c r="AU699" s="52"/>
      <c r="AV699" s="63"/>
      <c r="AW699" s="52"/>
      <c r="AX699" s="63"/>
      <c r="AY699" s="52"/>
      <c r="AZ699" s="63"/>
      <c r="BA699" s="52"/>
      <c r="BB699" s="63"/>
      <c r="BC699" s="52"/>
      <c r="BD699" s="63"/>
      <c r="BE699" s="52"/>
      <c r="BF699" s="52"/>
      <c r="BG699" s="52">
        <f t="shared" si="7457"/>
        <v>0</v>
      </c>
      <c r="BH699" s="52">
        <f t="shared" si="7458"/>
        <v>0</v>
      </c>
      <c r="BI699" s="31"/>
      <c r="BJ699" s="44"/>
      <c r="BK699" s="44"/>
      <c r="BL699" s="44"/>
      <c r="BM699" s="31"/>
      <c r="BN699" s="44" t="s">
        <v>110</v>
      </c>
      <c r="BO699" s="109" t="s">
        <v>111</v>
      </c>
      <c r="BP699" s="109" t="s">
        <v>112</v>
      </c>
      <c r="BQ699" s="45" t="s">
        <v>128</v>
      </c>
      <c r="BR699" s="45">
        <v>222</v>
      </c>
      <c r="BS699" s="45">
        <v>4</v>
      </c>
      <c r="BT699" s="45">
        <v>86</v>
      </c>
      <c r="BU699" s="45">
        <v>1</v>
      </c>
      <c r="BV699" s="45">
        <v>1</v>
      </c>
      <c r="BW699" s="45">
        <v>1</v>
      </c>
      <c r="BX699" s="44">
        <v>70</v>
      </c>
      <c r="BY699" s="99">
        <f t="shared" si="7459"/>
        <v>18</v>
      </c>
      <c r="BZ699" s="62"/>
      <c r="CA699" s="58">
        <f t="shared" si="7582"/>
        <v>0</v>
      </c>
      <c r="CB699" s="62"/>
      <c r="CC699" s="58">
        <f t="shared" si="7461"/>
        <v>0</v>
      </c>
      <c r="CD699" s="62">
        <v>0</v>
      </c>
      <c r="CE699" s="58">
        <f t="shared" si="7583"/>
        <v>0</v>
      </c>
      <c r="CF699" s="62">
        <v>18</v>
      </c>
      <c r="CG699" s="58">
        <f t="shared" si="7572"/>
        <v>18</v>
      </c>
      <c r="CH699" s="62"/>
      <c r="CI699" s="58">
        <f t="shared" si="7464"/>
        <v>0</v>
      </c>
      <c r="CJ699" s="51">
        <f t="shared" si="7584"/>
        <v>0</v>
      </c>
      <c r="CK699" s="51">
        <v>0</v>
      </c>
      <c r="CL699" s="62"/>
      <c r="CM699" s="58"/>
      <c r="CN699" s="62"/>
      <c r="CO699" s="51">
        <f t="shared" si="7585"/>
        <v>0</v>
      </c>
      <c r="CP699" s="62"/>
      <c r="CQ699" s="100">
        <f t="shared" si="7586"/>
        <v>0</v>
      </c>
      <c r="CR699" s="62"/>
      <c r="CS699" s="52">
        <f t="shared" si="7587"/>
        <v>0</v>
      </c>
      <c r="CT699" s="62"/>
      <c r="CU699" s="51">
        <f t="shared" si="7588"/>
        <v>0</v>
      </c>
      <c r="CV699" s="62"/>
      <c r="CW699" s="51">
        <f t="shared" si="7589"/>
        <v>0</v>
      </c>
      <c r="CX699" s="62"/>
      <c r="CY699" s="58">
        <f t="shared" si="7590"/>
        <v>0</v>
      </c>
      <c r="CZ699" s="62"/>
      <c r="DA699" s="58">
        <f t="shared" si="7591"/>
        <v>0</v>
      </c>
      <c r="DB699" s="62"/>
      <c r="DC699" s="51">
        <f t="shared" si="7592"/>
        <v>0</v>
      </c>
      <c r="DD699" s="63"/>
      <c r="DE699" s="52"/>
      <c r="DF699" s="63"/>
      <c r="DG699" s="52"/>
      <c r="DH699" s="63"/>
      <c r="DI699" s="52"/>
      <c r="DJ699" s="63"/>
      <c r="DK699" s="52"/>
      <c r="DL699" s="63"/>
      <c r="DM699" s="52"/>
      <c r="DN699" s="63"/>
      <c r="DO699" s="52"/>
      <c r="DP699" s="63"/>
      <c r="DQ699" s="52"/>
      <c r="DR699" s="52"/>
      <c r="DS699" s="52">
        <f t="shared" si="7477"/>
        <v>18</v>
      </c>
      <c r="DT699" s="52">
        <f t="shared" si="7478"/>
        <v>18</v>
      </c>
      <c r="DU699" s="31"/>
      <c r="DV699" s="31"/>
      <c r="DW699" s="31"/>
      <c r="DX699" s="31"/>
      <c r="DY699" s="31"/>
      <c r="DZ699" s="44"/>
      <c r="EA699" s="45"/>
      <c r="EB699" s="45"/>
      <c r="EC699" s="31"/>
      <c r="ED699" s="31"/>
      <c r="EE699" s="31"/>
      <c r="EF699" s="31"/>
      <c r="EG699" s="31"/>
      <c r="EH699" s="31"/>
      <c r="EI699" s="31"/>
      <c r="EJ699" s="31">
        <f t="shared" si="7479"/>
        <v>70</v>
      </c>
      <c r="EK699" s="31">
        <f t="shared" si="7480"/>
        <v>18</v>
      </c>
      <c r="EL699" s="31">
        <f t="shared" si="7481"/>
        <v>0</v>
      </c>
      <c r="EM699" s="30">
        <f t="shared" si="7482"/>
        <v>0</v>
      </c>
      <c r="EN699" s="31">
        <f t="shared" si="7483"/>
        <v>0</v>
      </c>
      <c r="EO699" s="31">
        <f t="shared" si="7484"/>
        <v>0</v>
      </c>
      <c r="EP699" s="31">
        <f t="shared" si="7485"/>
        <v>0</v>
      </c>
      <c r="EQ699" s="31">
        <f t="shared" si="7486"/>
        <v>0</v>
      </c>
      <c r="ER699" s="31">
        <f t="shared" si="7487"/>
        <v>18</v>
      </c>
      <c r="ES699" s="31">
        <f t="shared" si="7488"/>
        <v>18</v>
      </c>
      <c r="ET699" s="31">
        <f t="shared" si="7489"/>
        <v>0</v>
      </c>
      <c r="EU699" s="31">
        <f t="shared" si="7490"/>
        <v>0</v>
      </c>
      <c r="EV699" s="31">
        <f t="shared" si="7491"/>
        <v>0</v>
      </c>
      <c r="EW699" s="30">
        <f t="shared" si="7492"/>
        <v>0</v>
      </c>
      <c r="EX699" s="31">
        <f t="shared" si="7493"/>
        <v>0</v>
      </c>
      <c r="EY699" s="31">
        <f t="shared" si="7494"/>
        <v>0</v>
      </c>
      <c r="EZ699" s="31">
        <f t="shared" si="7495"/>
        <v>0</v>
      </c>
      <c r="FA699" s="31">
        <f t="shared" si="7496"/>
        <v>0</v>
      </c>
      <c r="FB699" s="31">
        <f t="shared" si="7497"/>
        <v>0</v>
      </c>
      <c r="FC699" s="31">
        <f t="shared" si="7498"/>
        <v>0</v>
      </c>
      <c r="FD699" s="31">
        <f t="shared" si="7499"/>
        <v>0</v>
      </c>
      <c r="FE699" s="31">
        <f t="shared" si="7500"/>
        <v>0</v>
      </c>
      <c r="FF699" s="31">
        <f t="shared" si="7501"/>
        <v>0</v>
      </c>
      <c r="FG699" s="30">
        <f t="shared" si="7502"/>
        <v>0</v>
      </c>
      <c r="FH699" s="31">
        <f t="shared" si="7503"/>
        <v>0</v>
      </c>
      <c r="FI699" s="31">
        <f t="shared" si="7504"/>
        <v>0</v>
      </c>
      <c r="FJ699" s="31">
        <f t="shared" si="7505"/>
        <v>0</v>
      </c>
      <c r="FK699" s="31">
        <f t="shared" si="7506"/>
        <v>0</v>
      </c>
      <c r="FL699" s="31">
        <f t="shared" si="7507"/>
        <v>0</v>
      </c>
      <c r="FM699" s="31">
        <f t="shared" si="7508"/>
        <v>0</v>
      </c>
      <c r="FN699" s="31">
        <f t="shared" si="7509"/>
        <v>0</v>
      </c>
      <c r="FO699" s="31">
        <f t="shared" si="7510"/>
        <v>0</v>
      </c>
      <c r="FP699" s="31">
        <f t="shared" si="7511"/>
        <v>0</v>
      </c>
      <c r="FQ699" s="31">
        <f t="shared" si="7512"/>
        <v>0</v>
      </c>
      <c r="FR699" s="31"/>
      <c r="FS699" s="31">
        <f t="shared" si="7513"/>
        <v>0</v>
      </c>
      <c r="FT699" s="31">
        <f t="shared" si="7514"/>
        <v>0</v>
      </c>
      <c r="FU699" s="31">
        <f t="shared" si="7515"/>
        <v>0</v>
      </c>
      <c r="FV699" s="31">
        <f t="shared" si="7516"/>
        <v>0</v>
      </c>
      <c r="FW699" s="31">
        <f t="shared" si="7517"/>
        <v>0</v>
      </c>
      <c r="FX699" s="31">
        <f t="shared" si="7518"/>
        <v>0</v>
      </c>
      <c r="FY699" s="31">
        <f t="shared" si="7519"/>
        <v>0</v>
      </c>
      <c r="FZ699" s="31">
        <f t="shared" si="7520"/>
        <v>0</v>
      </c>
      <c r="GA699" s="31">
        <f t="shared" si="7521"/>
        <v>0</v>
      </c>
      <c r="GB699" s="31">
        <f t="shared" si="7522"/>
        <v>0</v>
      </c>
      <c r="GC699" s="31">
        <f t="shared" si="7523"/>
        <v>0</v>
      </c>
      <c r="GD699" s="31">
        <f t="shared" si="7524"/>
        <v>0</v>
      </c>
      <c r="GE699" s="97">
        <f t="shared" si="7525"/>
        <v>18</v>
      </c>
      <c r="GF699" s="98">
        <f t="shared" si="7526"/>
        <v>18</v>
      </c>
      <c r="GG699" s="31"/>
      <c r="GH699" s="31"/>
      <c r="GI699" s="31"/>
      <c r="GJ699" s="31"/>
      <c r="GL699" s="7"/>
      <c r="GM699" s="7"/>
      <c r="GN699" s="11"/>
      <c r="GO699" s="33"/>
      <c r="GP699" s="40"/>
    </row>
    <row r="700" spans="1:198" s="2" customFormat="1" ht="24.95" hidden="1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107">
        <f t="shared" si="7593"/>
        <v>0</v>
      </c>
      <c r="N700" s="62"/>
      <c r="O700" s="52"/>
      <c r="P700" s="62"/>
      <c r="Q700" s="52"/>
      <c r="R700" s="62"/>
      <c r="S700" s="52"/>
      <c r="T700" s="62"/>
      <c r="U700" s="52"/>
      <c r="V700" s="63"/>
      <c r="W700" s="52"/>
      <c r="X700" s="52"/>
      <c r="Y700" s="52"/>
      <c r="Z700" s="63"/>
      <c r="AA700" s="52"/>
      <c r="AB700" s="63"/>
      <c r="AC700" s="52"/>
      <c r="AD700" s="63"/>
      <c r="AE700" s="108"/>
      <c r="AF700" s="63"/>
      <c r="AG700" s="52"/>
      <c r="AH700" s="63"/>
      <c r="AI700" s="52"/>
      <c r="AJ700" s="63"/>
      <c r="AK700" s="52"/>
      <c r="AL700" s="63"/>
      <c r="AM700" s="52"/>
      <c r="AN700" s="63"/>
      <c r="AO700" s="52"/>
      <c r="AP700" s="63"/>
      <c r="AQ700" s="52"/>
      <c r="AR700" s="63"/>
      <c r="AS700" s="52"/>
      <c r="AT700" s="63"/>
      <c r="AU700" s="52"/>
      <c r="AV700" s="63"/>
      <c r="AW700" s="52"/>
      <c r="AX700" s="63"/>
      <c r="AY700" s="52"/>
      <c r="AZ700" s="63"/>
      <c r="BA700" s="52"/>
      <c r="BB700" s="63"/>
      <c r="BC700" s="52"/>
      <c r="BD700" s="63"/>
      <c r="BE700" s="52"/>
      <c r="BF700" s="52"/>
      <c r="BG700" s="52">
        <f t="shared" si="7457"/>
        <v>0</v>
      </c>
      <c r="BH700" s="52">
        <f t="shared" si="7458"/>
        <v>0</v>
      </c>
      <c r="BI700" s="31"/>
      <c r="BJ700" s="44"/>
      <c r="BK700" s="44"/>
      <c r="BL700" s="44"/>
      <c r="BM700" s="31"/>
      <c r="BN700" s="44" t="s">
        <v>110</v>
      </c>
      <c r="BO700" s="45" t="s">
        <v>116</v>
      </c>
      <c r="BP700" s="45" t="s">
        <v>112</v>
      </c>
      <c r="BQ700" s="45" t="s">
        <v>121</v>
      </c>
      <c r="BR700" s="45">
        <v>312</v>
      </c>
      <c r="BS700" s="45">
        <v>6</v>
      </c>
      <c r="BT700" s="45">
        <v>73</v>
      </c>
      <c r="BU700" s="45">
        <v>1</v>
      </c>
      <c r="BV700" s="45">
        <v>1</v>
      </c>
      <c r="BW700" s="45">
        <v>1</v>
      </c>
      <c r="BX700" s="104">
        <v>70</v>
      </c>
      <c r="BY700" s="99">
        <f t="shared" si="7459"/>
        <v>8</v>
      </c>
      <c r="BZ700" s="62"/>
      <c r="CA700" s="58">
        <f t="shared" si="7582"/>
        <v>0</v>
      </c>
      <c r="CB700" s="62"/>
      <c r="CC700" s="58">
        <f t="shared" si="7461"/>
        <v>0</v>
      </c>
      <c r="CD700" s="62">
        <v>0</v>
      </c>
      <c r="CE700" s="58">
        <f t="shared" si="7583"/>
        <v>0</v>
      </c>
      <c r="CF700" s="62">
        <v>8</v>
      </c>
      <c r="CG700" s="58">
        <f t="shared" si="7572"/>
        <v>8</v>
      </c>
      <c r="CH700" s="62"/>
      <c r="CI700" s="58">
        <f t="shared" si="7464"/>
        <v>0</v>
      </c>
      <c r="CJ700" s="51">
        <f t="shared" si="7584"/>
        <v>0</v>
      </c>
      <c r="CK700" s="51">
        <v>0</v>
      </c>
      <c r="CL700" s="62"/>
      <c r="CM700" s="58"/>
      <c r="CN700" s="62"/>
      <c r="CO700" s="51">
        <f t="shared" si="7585"/>
        <v>0</v>
      </c>
      <c r="CP700" s="62"/>
      <c r="CQ700" s="100">
        <f t="shared" si="7586"/>
        <v>0</v>
      </c>
      <c r="CR700" s="62"/>
      <c r="CS700" s="52">
        <f t="shared" si="7587"/>
        <v>0</v>
      </c>
      <c r="CT700" s="62"/>
      <c r="CU700" s="51">
        <f t="shared" si="7588"/>
        <v>0</v>
      </c>
      <c r="CV700" s="62"/>
      <c r="CW700" s="51">
        <f t="shared" si="7589"/>
        <v>0</v>
      </c>
      <c r="CX700" s="62"/>
      <c r="CY700" s="58">
        <f t="shared" si="7590"/>
        <v>0</v>
      </c>
      <c r="CZ700" s="62"/>
      <c r="DA700" s="58">
        <f t="shared" si="7591"/>
        <v>0</v>
      </c>
      <c r="DB700" s="62"/>
      <c r="DC700" s="51">
        <f t="shared" si="7592"/>
        <v>0</v>
      </c>
      <c r="DD700" s="63"/>
      <c r="DE700" s="52"/>
      <c r="DF700" s="63"/>
      <c r="DG700" s="52"/>
      <c r="DH700" s="63"/>
      <c r="DI700" s="52"/>
      <c r="DJ700" s="63"/>
      <c r="DK700" s="52"/>
      <c r="DL700" s="63"/>
      <c r="DM700" s="52"/>
      <c r="DN700" s="63"/>
      <c r="DO700" s="52"/>
      <c r="DP700" s="63"/>
      <c r="DQ700" s="52"/>
      <c r="DR700" s="52"/>
      <c r="DS700" s="52">
        <f t="shared" si="7477"/>
        <v>8</v>
      </c>
      <c r="DT700" s="52">
        <f t="shared" si="7478"/>
        <v>8</v>
      </c>
      <c r="DU700" s="31"/>
      <c r="DV700" s="31"/>
      <c r="DW700" s="31"/>
      <c r="DX700" s="31"/>
      <c r="DY700" s="31"/>
      <c r="DZ700" s="31"/>
      <c r="EA700" s="31"/>
      <c r="EB700" s="31"/>
      <c r="EC700" s="31"/>
      <c r="ED700" s="31"/>
      <c r="EE700" s="31"/>
      <c r="EF700" s="31"/>
      <c r="EG700" s="31"/>
      <c r="EH700" s="31"/>
      <c r="EI700" s="31"/>
      <c r="EJ700" s="31">
        <f t="shared" si="7479"/>
        <v>70</v>
      </c>
      <c r="EK700" s="31">
        <f t="shared" si="7480"/>
        <v>8</v>
      </c>
      <c r="EL700" s="31">
        <f t="shared" si="7481"/>
        <v>0</v>
      </c>
      <c r="EM700" s="30">
        <f t="shared" si="7482"/>
        <v>0</v>
      </c>
      <c r="EN700" s="31">
        <f t="shared" si="7483"/>
        <v>0</v>
      </c>
      <c r="EO700" s="31">
        <f t="shared" si="7484"/>
        <v>0</v>
      </c>
      <c r="EP700" s="31">
        <f t="shared" si="7485"/>
        <v>0</v>
      </c>
      <c r="EQ700" s="31">
        <f t="shared" si="7486"/>
        <v>0</v>
      </c>
      <c r="ER700" s="31">
        <f t="shared" si="7487"/>
        <v>8</v>
      </c>
      <c r="ES700" s="31">
        <f t="shared" si="7488"/>
        <v>8</v>
      </c>
      <c r="ET700" s="31">
        <f t="shared" si="7489"/>
        <v>0</v>
      </c>
      <c r="EU700" s="31">
        <f t="shared" si="7490"/>
        <v>0</v>
      </c>
      <c r="EV700" s="31">
        <f t="shared" si="7491"/>
        <v>0</v>
      </c>
      <c r="EW700" s="30">
        <f t="shared" si="7492"/>
        <v>0</v>
      </c>
      <c r="EX700" s="31">
        <f t="shared" si="7493"/>
        <v>0</v>
      </c>
      <c r="EY700" s="31">
        <f t="shared" si="7494"/>
        <v>0</v>
      </c>
      <c r="EZ700" s="31">
        <f t="shared" si="7495"/>
        <v>0</v>
      </c>
      <c r="FA700" s="31">
        <f t="shared" si="7496"/>
        <v>0</v>
      </c>
      <c r="FB700" s="31">
        <f t="shared" si="7497"/>
        <v>0</v>
      </c>
      <c r="FC700" s="31">
        <f t="shared" si="7498"/>
        <v>0</v>
      </c>
      <c r="FD700" s="31">
        <f t="shared" si="7499"/>
        <v>0</v>
      </c>
      <c r="FE700" s="31">
        <f t="shared" si="7500"/>
        <v>0</v>
      </c>
      <c r="FF700" s="31">
        <f t="shared" si="7501"/>
        <v>0</v>
      </c>
      <c r="FG700" s="30">
        <f t="shared" si="7502"/>
        <v>0</v>
      </c>
      <c r="FH700" s="31">
        <f t="shared" si="7503"/>
        <v>0</v>
      </c>
      <c r="FI700" s="31">
        <f t="shared" si="7504"/>
        <v>0</v>
      </c>
      <c r="FJ700" s="31">
        <f t="shared" si="7505"/>
        <v>0</v>
      </c>
      <c r="FK700" s="31">
        <f t="shared" si="7506"/>
        <v>0</v>
      </c>
      <c r="FL700" s="31">
        <f t="shared" si="7507"/>
        <v>0</v>
      </c>
      <c r="FM700" s="31">
        <f t="shared" si="7508"/>
        <v>0</v>
      </c>
      <c r="FN700" s="31">
        <f t="shared" si="7509"/>
        <v>0</v>
      </c>
      <c r="FO700" s="31">
        <f t="shared" si="7510"/>
        <v>0</v>
      </c>
      <c r="FP700" s="31">
        <f t="shared" si="7511"/>
        <v>0</v>
      </c>
      <c r="FQ700" s="31">
        <f t="shared" si="7512"/>
        <v>0</v>
      </c>
      <c r="FR700" s="31"/>
      <c r="FS700" s="31">
        <f t="shared" si="7513"/>
        <v>0</v>
      </c>
      <c r="FT700" s="31">
        <f t="shared" si="7514"/>
        <v>0</v>
      </c>
      <c r="FU700" s="31">
        <f t="shared" si="7515"/>
        <v>0</v>
      </c>
      <c r="FV700" s="31">
        <f t="shared" si="7516"/>
        <v>0</v>
      </c>
      <c r="FW700" s="31">
        <f t="shared" si="7517"/>
        <v>0</v>
      </c>
      <c r="FX700" s="31">
        <f t="shared" si="7518"/>
        <v>0</v>
      </c>
      <c r="FY700" s="31">
        <f t="shared" si="7519"/>
        <v>0</v>
      </c>
      <c r="FZ700" s="31">
        <f t="shared" si="7520"/>
        <v>0</v>
      </c>
      <c r="GA700" s="31">
        <f t="shared" si="7521"/>
        <v>0</v>
      </c>
      <c r="GB700" s="31">
        <f t="shared" si="7522"/>
        <v>0</v>
      </c>
      <c r="GC700" s="31">
        <f t="shared" si="7523"/>
        <v>0</v>
      </c>
      <c r="GD700" s="31">
        <f t="shared" si="7524"/>
        <v>0</v>
      </c>
      <c r="GE700" s="97">
        <f t="shared" si="7525"/>
        <v>8</v>
      </c>
      <c r="GF700" s="98">
        <f t="shared" si="7526"/>
        <v>8</v>
      </c>
      <c r="GG700" s="31"/>
      <c r="GH700" s="31"/>
      <c r="GI700" s="31"/>
      <c r="GJ700" s="31"/>
      <c r="GL700" s="7"/>
      <c r="GM700" s="7"/>
      <c r="GN700" s="11"/>
      <c r="GO700" s="33"/>
      <c r="GP700" s="40"/>
    </row>
    <row r="701" spans="1:198" s="2" customFormat="1" ht="24.95" hidden="1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107">
        <f t="shared" si="7593"/>
        <v>0</v>
      </c>
      <c r="N701" s="62"/>
      <c r="O701" s="52"/>
      <c r="P701" s="62"/>
      <c r="Q701" s="52"/>
      <c r="R701" s="62"/>
      <c r="S701" s="52"/>
      <c r="T701" s="62"/>
      <c r="U701" s="52"/>
      <c r="V701" s="63"/>
      <c r="W701" s="52"/>
      <c r="X701" s="52"/>
      <c r="Y701" s="52"/>
      <c r="Z701" s="63"/>
      <c r="AA701" s="52"/>
      <c r="AB701" s="63"/>
      <c r="AC701" s="52"/>
      <c r="AD701" s="63"/>
      <c r="AE701" s="108"/>
      <c r="AF701" s="63"/>
      <c r="AG701" s="52"/>
      <c r="AH701" s="63"/>
      <c r="AI701" s="52"/>
      <c r="AJ701" s="63"/>
      <c r="AK701" s="52"/>
      <c r="AL701" s="63"/>
      <c r="AM701" s="52"/>
      <c r="AN701" s="63"/>
      <c r="AO701" s="52"/>
      <c r="AP701" s="63"/>
      <c r="AQ701" s="52"/>
      <c r="AR701" s="63"/>
      <c r="AS701" s="52"/>
      <c r="AT701" s="63"/>
      <c r="AU701" s="52"/>
      <c r="AV701" s="63"/>
      <c r="AW701" s="52"/>
      <c r="AX701" s="63"/>
      <c r="AY701" s="52"/>
      <c r="AZ701" s="63"/>
      <c r="BA701" s="52"/>
      <c r="BB701" s="63"/>
      <c r="BC701" s="52"/>
      <c r="BD701" s="63"/>
      <c r="BE701" s="52"/>
      <c r="BF701" s="52"/>
      <c r="BG701" s="52">
        <f t="shared" si="7457"/>
        <v>0</v>
      </c>
      <c r="BH701" s="52">
        <f t="shared" si="7458"/>
        <v>0</v>
      </c>
      <c r="BI701" s="31"/>
      <c r="BJ701" s="44"/>
      <c r="BK701" s="44"/>
      <c r="BL701" s="44"/>
      <c r="BM701" s="31"/>
      <c r="BN701" s="44" t="s">
        <v>120</v>
      </c>
      <c r="BO701" s="45"/>
      <c r="BP701" s="45"/>
      <c r="BQ701" s="45"/>
      <c r="BR701" s="45"/>
      <c r="BS701" s="45">
        <v>2</v>
      </c>
      <c r="BT701" s="45">
        <v>1500</v>
      </c>
      <c r="BU701" s="45">
        <v>10</v>
      </c>
      <c r="BV701" s="45">
        <v>10</v>
      </c>
      <c r="BW701" s="45"/>
      <c r="BX701" s="44"/>
      <c r="BY701" s="99">
        <f t="shared" ref="BY701" si="7594">SUM(BZ701+CB701+CD701+CF701+CH701)</f>
        <v>0</v>
      </c>
      <c r="BZ701" s="62"/>
      <c r="CA701" s="58">
        <f t="shared" ref="CA701" si="7595">SUM(BZ701)*BU701</f>
        <v>0</v>
      </c>
      <c r="CB701" s="62"/>
      <c r="CC701" s="58">
        <f t="shared" si="7461"/>
        <v>0</v>
      </c>
      <c r="CD701" s="62"/>
      <c r="CE701" s="58">
        <f t="shared" ref="CE701" si="7596">SUM(CD701)*BV701</f>
        <v>0</v>
      </c>
      <c r="CF701" s="62"/>
      <c r="CG701" s="58">
        <f t="shared" si="7572"/>
        <v>0</v>
      </c>
      <c r="CH701" s="62"/>
      <c r="CI701" s="58">
        <f t="shared" si="7464"/>
        <v>0</v>
      </c>
      <c r="CJ701" s="51">
        <v>0</v>
      </c>
      <c r="CK701" s="51"/>
      <c r="CL701" s="62"/>
      <c r="CM701" s="58"/>
      <c r="CN701" s="62"/>
      <c r="CO701" s="51">
        <f t="shared" si="7585"/>
        <v>0</v>
      </c>
      <c r="CP701" s="62"/>
      <c r="CQ701" s="100">
        <f t="shared" ref="CQ701" si="7597">SUM(CP701*BT701*(30+4))</f>
        <v>0</v>
      </c>
      <c r="CR701" s="62"/>
      <c r="CS701" s="52">
        <f t="shared" si="7587"/>
        <v>0</v>
      </c>
      <c r="CT701" s="62"/>
      <c r="CU701" s="51">
        <f>SUM(CT701*BT701/3*1.1)</f>
        <v>0</v>
      </c>
      <c r="CV701" s="62"/>
      <c r="CW701" s="51">
        <f t="shared" ref="CW701" si="7598">SUM(CV701*BT701*2/3)</f>
        <v>0</v>
      </c>
      <c r="CX701" s="62"/>
      <c r="CY701" s="58">
        <f t="shared" si="7590"/>
        <v>0</v>
      </c>
      <c r="CZ701" s="62"/>
      <c r="DA701" s="58">
        <f t="shared" ref="DA701" si="7599">SUM(CZ701*BV701)</f>
        <v>0</v>
      </c>
      <c r="DB701" s="62"/>
      <c r="DC701" s="51">
        <f>SUM(DB701*BT701*2)</f>
        <v>0</v>
      </c>
      <c r="DD701" s="62"/>
      <c r="DE701" s="51">
        <f>SUM(BV701*DD701*6)</f>
        <v>0</v>
      </c>
      <c r="DF701" s="62"/>
      <c r="DG701" s="51">
        <f t="shared" ref="DG701" si="7600">DF701*BT701/3</f>
        <v>0</v>
      </c>
      <c r="DH701" s="62">
        <v>1</v>
      </c>
      <c r="DI701" s="52">
        <v>80</v>
      </c>
      <c r="DJ701" s="62"/>
      <c r="DK701" s="51">
        <f>SUM(BV701*DJ701*8*2)</f>
        <v>0</v>
      </c>
      <c r="DL701" s="63"/>
      <c r="DM701" s="52"/>
      <c r="DN701" s="63"/>
      <c r="DO701" s="52"/>
      <c r="DP701" s="63"/>
      <c r="DQ701" s="52"/>
      <c r="DR701" s="52"/>
      <c r="DS701" s="52">
        <f t="shared" si="7477"/>
        <v>80</v>
      </c>
      <c r="DT701" s="52">
        <f t="shared" si="7478"/>
        <v>80</v>
      </c>
      <c r="DU701" s="31"/>
      <c r="DV701" s="31"/>
      <c r="DW701" s="31"/>
      <c r="DX701" s="31"/>
      <c r="DY701" s="31"/>
      <c r="DZ701" s="31"/>
      <c r="EA701" s="31"/>
      <c r="EB701" s="31"/>
      <c r="EC701" s="31"/>
      <c r="ED701" s="31"/>
      <c r="EE701" s="31"/>
      <c r="EF701" s="31"/>
      <c r="EG701" s="31"/>
      <c r="EH701" s="31"/>
      <c r="EI701" s="31"/>
      <c r="EJ701" s="31">
        <f t="shared" si="7479"/>
        <v>0</v>
      </c>
      <c r="EK701" s="31">
        <f t="shared" si="7480"/>
        <v>0</v>
      </c>
      <c r="EL701" s="31">
        <f t="shared" si="7481"/>
        <v>0</v>
      </c>
      <c r="EM701" s="30">
        <f t="shared" si="7482"/>
        <v>0</v>
      </c>
      <c r="EN701" s="31">
        <f t="shared" si="7483"/>
        <v>0</v>
      </c>
      <c r="EO701" s="31">
        <f t="shared" si="7484"/>
        <v>0</v>
      </c>
      <c r="EP701" s="31">
        <f t="shared" si="7485"/>
        <v>0</v>
      </c>
      <c r="EQ701" s="31">
        <f t="shared" si="7486"/>
        <v>0</v>
      </c>
      <c r="ER701" s="31">
        <f t="shared" si="7487"/>
        <v>0</v>
      </c>
      <c r="ES701" s="31">
        <f t="shared" si="7488"/>
        <v>0</v>
      </c>
      <c r="ET701" s="31">
        <f t="shared" si="7489"/>
        <v>0</v>
      </c>
      <c r="EU701" s="31">
        <f t="shared" si="7490"/>
        <v>0</v>
      </c>
      <c r="EV701" s="31">
        <f t="shared" si="7491"/>
        <v>0</v>
      </c>
      <c r="EW701" s="30">
        <f t="shared" si="7492"/>
        <v>0</v>
      </c>
      <c r="EX701" s="31">
        <f t="shared" si="7493"/>
        <v>0</v>
      </c>
      <c r="EY701" s="31">
        <f t="shared" si="7494"/>
        <v>0</v>
      </c>
      <c r="EZ701" s="31">
        <f t="shared" si="7495"/>
        <v>0</v>
      </c>
      <c r="FA701" s="31">
        <f t="shared" si="7496"/>
        <v>0</v>
      </c>
      <c r="FB701" s="31">
        <f t="shared" si="7497"/>
        <v>0</v>
      </c>
      <c r="FC701" s="31">
        <f t="shared" si="7498"/>
        <v>0</v>
      </c>
      <c r="FD701" s="31">
        <f t="shared" si="7499"/>
        <v>0</v>
      </c>
      <c r="FE701" s="31">
        <f t="shared" si="7500"/>
        <v>0</v>
      </c>
      <c r="FF701" s="31">
        <f t="shared" si="7501"/>
        <v>0</v>
      </c>
      <c r="FG701" s="30">
        <f t="shared" si="7502"/>
        <v>0</v>
      </c>
      <c r="FH701" s="31">
        <f t="shared" si="7503"/>
        <v>0</v>
      </c>
      <c r="FI701" s="31">
        <f t="shared" si="7504"/>
        <v>0</v>
      </c>
      <c r="FJ701" s="31">
        <f t="shared" si="7505"/>
        <v>0</v>
      </c>
      <c r="FK701" s="31">
        <f t="shared" si="7506"/>
        <v>0</v>
      </c>
      <c r="FL701" s="31">
        <f t="shared" si="7507"/>
        <v>0</v>
      </c>
      <c r="FM701" s="31">
        <f t="shared" si="7508"/>
        <v>0</v>
      </c>
      <c r="FN701" s="31">
        <f t="shared" si="7509"/>
        <v>0</v>
      </c>
      <c r="FO701" s="31">
        <f t="shared" si="7510"/>
        <v>0</v>
      </c>
      <c r="FP701" s="31">
        <f t="shared" si="7511"/>
        <v>0</v>
      </c>
      <c r="FQ701" s="31">
        <f t="shared" si="7512"/>
        <v>0</v>
      </c>
      <c r="FR701" s="31"/>
      <c r="FS701" s="31">
        <f t="shared" si="7513"/>
        <v>0</v>
      </c>
      <c r="FT701" s="31">
        <f t="shared" si="7514"/>
        <v>1</v>
      </c>
      <c r="FU701" s="31">
        <f t="shared" si="7515"/>
        <v>80</v>
      </c>
      <c r="FV701" s="31">
        <f t="shared" si="7516"/>
        <v>0</v>
      </c>
      <c r="FW701" s="31">
        <f t="shared" si="7517"/>
        <v>0</v>
      </c>
      <c r="FX701" s="31">
        <f t="shared" si="7518"/>
        <v>0</v>
      </c>
      <c r="FY701" s="31">
        <f t="shared" si="7519"/>
        <v>0</v>
      </c>
      <c r="FZ701" s="31">
        <f t="shared" si="7520"/>
        <v>0</v>
      </c>
      <c r="GA701" s="31">
        <f t="shared" si="7521"/>
        <v>0</v>
      </c>
      <c r="GB701" s="31">
        <f t="shared" si="7522"/>
        <v>0</v>
      </c>
      <c r="GC701" s="31">
        <f t="shared" si="7523"/>
        <v>0</v>
      </c>
      <c r="GD701" s="31">
        <f t="shared" si="7524"/>
        <v>0</v>
      </c>
      <c r="GE701" s="97">
        <f t="shared" si="7525"/>
        <v>80</v>
      </c>
      <c r="GF701" s="98">
        <f t="shared" si="7526"/>
        <v>80</v>
      </c>
      <c r="GG701" s="31"/>
      <c r="GH701" s="31"/>
      <c r="GI701" s="31"/>
      <c r="GJ701" s="31"/>
      <c r="GL701" s="7"/>
      <c r="GM701" s="7"/>
      <c r="GN701" s="11"/>
      <c r="GO701" s="33"/>
      <c r="GP701" s="40"/>
    </row>
    <row r="702" spans="1:198" s="2" customFormat="1" ht="24.95" hidden="1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107">
        <f t="shared" si="7593"/>
        <v>0</v>
      </c>
      <c r="N702" s="62"/>
      <c r="O702" s="52"/>
      <c r="P702" s="62"/>
      <c r="Q702" s="52"/>
      <c r="R702" s="62"/>
      <c r="S702" s="52"/>
      <c r="T702" s="62"/>
      <c r="U702" s="52"/>
      <c r="V702" s="63"/>
      <c r="W702" s="52"/>
      <c r="X702" s="52"/>
      <c r="Y702" s="52"/>
      <c r="Z702" s="63"/>
      <c r="AA702" s="52"/>
      <c r="AB702" s="63"/>
      <c r="AC702" s="52"/>
      <c r="AD702" s="63"/>
      <c r="AE702" s="108"/>
      <c r="AF702" s="63"/>
      <c r="AG702" s="52"/>
      <c r="AH702" s="63"/>
      <c r="AI702" s="52"/>
      <c r="AJ702" s="63"/>
      <c r="AK702" s="52"/>
      <c r="AL702" s="63"/>
      <c r="AM702" s="52"/>
      <c r="AN702" s="63"/>
      <c r="AO702" s="52"/>
      <c r="AP702" s="63"/>
      <c r="AQ702" s="52"/>
      <c r="AR702" s="63"/>
      <c r="AS702" s="52"/>
      <c r="AT702" s="63"/>
      <c r="AU702" s="52"/>
      <c r="AV702" s="63"/>
      <c r="AW702" s="52"/>
      <c r="AX702" s="63"/>
      <c r="AY702" s="52"/>
      <c r="AZ702" s="63"/>
      <c r="BA702" s="52"/>
      <c r="BB702" s="63"/>
      <c r="BC702" s="52"/>
      <c r="BD702" s="63"/>
      <c r="BE702" s="52"/>
      <c r="BF702" s="52"/>
      <c r="BG702" s="52">
        <f t="shared" si="7457"/>
        <v>0</v>
      </c>
      <c r="BH702" s="52">
        <f t="shared" si="7458"/>
        <v>0</v>
      </c>
      <c r="BI702" s="31"/>
      <c r="BJ702" s="44"/>
      <c r="BK702" s="44"/>
      <c r="BL702" s="44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107">
        <f t="shared" ref="BY702:BY704" si="7601">SUM(BZ702+CB702+CF702+CH702+DD702*2)</f>
        <v>0</v>
      </c>
      <c r="BZ702" s="62"/>
      <c r="CA702" s="52"/>
      <c r="CB702" s="62"/>
      <c r="CC702" s="52"/>
      <c r="CD702" s="62"/>
      <c r="CE702" s="52"/>
      <c r="CF702" s="62"/>
      <c r="CG702" s="52"/>
      <c r="CH702" s="63"/>
      <c r="CI702" s="52"/>
      <c r="CJ702" s="52"/>
      <c r="CK702" s="52"/>
      <c r="CL702" s="63"/>
      <c r="CM702" s="52"/>
      <c r="CN702" s="63"/>
      <c r="CO702" s="52"/>
      <c r="CP702" s="63"/>
      <c r="CQ702" s="108"/>
      <c r="CR702" s="63"/>
      <c r="CS702" s="52"/>
      <c r="CT702" s="63"/>
      <c r="CU702" s="52"/>
      <c r="CV702" s="63"/>
      <c r="CW702" s="52"/>
      <c r="CX702" s="63"/>
      <c r="CY702" s="52"/>
      <c r="CZ702" s="63"/>
      <c r="DA702" s="52"/>
      <c r="DB702" s="63"/>
      <c r="DC702" s="52"/>
      <c r="DD702" s="63"/>
      <c r="DE702" s="52"/>
      <c r="DF702" s="63"/>
      <c r="DG702" s="52"/>
      <c r="DH702" s="63"/>
      <c r="DI702" s="52"/>
      <c r="DJ702" s="63"/>
      <c r="DK702" s="52"/>
      <c r="DL702" s="63"/>
      <c r="DM702" s="52"/>
      <c r="DN702" s="63"/>
      <c r="DO702" s="52"/>
      <c r="DP702" s="63"/>
      <c r="DQ702" s="52"/>
      <c r="DR702" s="52"/>
      <c r="DS702" s="52">
        <f t="shared" si="7477"/>
        <v>0</v>
      </c>
      <c r="DT702" s="52">
        <f t="shared" si="7478"/>
        <v>0</v>
      </c>
      <c r="DU702" s="31"/>
      <c r="DV702" s="31"/>
      <c r="DW702" s="31"/>
      <c r="DX702" s="31"/>
      <c r="DY702" s="31"/>
      <c r="DZ702" s="31"/>
      <c r="EA702" s="31"/>
      <c r="EB702" s="31"/>
      <c r="EC702" s="31"/>
      <c r="ED702" s="31"/>
      <c r="EE702" s="31"/>
      <c r="EF702" s="31"/>
      <c r="EG702" s="31"/>
      <c r="EH702" s="31"/>
      <c r="EI702" s="31"/>
      <c r="EJ702" s="31">
        <f t="shared" si="7479"/>
        <v>0</v>
      </c>
      <c r="EK702" s="31">
        <f t="shared" si="7480"/>
        <v>0</v>
      </c>
      <c r="EL702" s="31">
        <f t="shared" si="7481"/>
        <v>0</v>
      </c>
      <c r="EM702" s="30">
        <f t="shared" si="7482"/>
        <v>0</v>
      </c>
      <c r="EN702" s="31">
        <f t="shared" si="7483"/>
        <v>0</v>
      </c>
      <c r="EO702" s="31">
        <f t="shared" si="7484"/>
        <v>0</v>
      </c>
      <c r="EP702" s="31">
        <f t="shared" si="7485"/>
        <v>0</v>
      </c>
      <c r="EQ702" s="31">
        <f t="shared" si="7486"/>
        <v>0</v>
      </c>
      <c r="ER702" s="31">
        <f t="shared" si="7487"/>
        <v>0</v>
      </c>
      <c r="ES702" s="31">
        <f t="shared" si="7488"/>
        <v>0</v>
      </c>
      <c r="ET702" s="31">
        <f t="shared" si="7489"/>
        <v>0</v>
      </c>
      <c r="EU702" s="31">
        <f t="shared" si="7490"/>
        <v>0</v>
      </c>
      <c r="EV702" s="31">
        <f t="shared" si="7491"/>
        <v>0</v>
      </c>
      <c r="EW702" s="30">
        <f t="shared" si="7492"/>
        <v>0</v>
      </c>
      <c r="EX702" s="31">
        <f t="shared" si="7493"/>
        <v>0</v>
      </c>
      <c r="EY702" s="31">
        <f t="shared" si="7494"/>
        <v>0</v>
      </c>
      <c r="EZ702" s="31">
        <f t="shared" si="7495"/>
        <v>0</v>
      </c>
      <c r="FA702" s="31">
        <f t="shared" si="7496"/>
        <v>0</v>
      </c>
      <c r="FB702" s="31">
        <f t="shared" si="7497"/>
        <v>0</v>
      </c>
      <c r="FC702" s="31">
        <f t="shared" si="7498"/>
        <v>0</v>
      </c>
      <c r="FD702" s="31">
        <f t="shared" si="7499"/>
        <v>0</v>
      </c>
      <c r="FE702" s="31">
        <f t="shared" si="7500"/>
        <v>0</v>
      </c>
      <c r="FF702" s="31">
        <f t="shared" si="7501"/>
        <v>0</v>
      </c>
      <c r="FG702" s="30">
        <f t="shared" si="7502"/>
        <v>0</v>
      </c>
      <c r="FH702" s="31">
        <f t="shared" si="7503"/>
        <v>0</v>
      </c>
      <c r="FI702" s="31">
        <f t="shared" si="7504"/>
        <v>0</v>
      </c>
      <c r="FJ702" s="31">
        <f t="shared" si="7505"/>
        <v>0</v>
      </c>
      <c r="FK702" s="31">
        <f t="shared" si="7506"/>
        <v>0</v>
      </c>
      <c r="FL702" s="31">
        <f t="shared" si="7507"/>
        <v>0</v>
      </c>
      <c r="FM702" s="31">
        <f t="shared" si="7508"/>
        <v>0</v>
      </c>
      <c r="FN702" s="31">
        <f t="shared" si="7509"/>
        <v>0</v>
      </c>
      <c r="FO702" s="31">
        <f t="shared" si="7510"/>
        <v>0</v>
      </c>
      <c r="FP702" s="31">
        <f t="shared" si="7511"/>
        <v>0</v>
      </c>
      <c r="FQ702" s="31">
        <f t="shared" si="7512"/>
        <v>0</v>
      </c>
      <c r="FR702" s="31"/>
      <c r="FS702" s="31">
        <f t="shared" si="7513"/>
        <v>0</v>
      </c>
      <c r="FT702" s="31">
        <f t="shared" si="7514"/>
        <v>0</v>
      </c>
      <c r="FU702" s="31">
        <f t="shared" si="7515"/>
        <v>0</v>
      </c>
      <c r="FV702" s="31">
        <f t="shared" si="7516"/>
        <v>0</v>
      </c>
      <c r="FW702" s="31">
        <f t="shared" si="7517"/>
        <v>0</v>
      </c>
      <c r="FX702" s="31">
        <f t="shared" si="7518"/>
        <v>0</v>
      </c>
      <c r="FY702" s="31">
        <f t="shared" si="7519"/>
        <v>0</v>
      </c>
      <c r="FZ702" s="31">
        <f t="shared" si="7520"/>
        <v>0</v>
      </c>
      <c r="GA702" s="31">
        <f t="shared" si="7521"/>
        <v>0</v>
      </c>
      <c r="GB702" s="31">
        <f t="shared" si="7522"/>
        <v>0</v>
      </c>
      <c r="GC702" s="31">
        <f t="shared" si="7523"/>
        <v>0</v>
      </c>
      <c r="GD702" s="31">
        <f t="shared" si="7524"/>
        <v>0</v>
      </c>
      <c r="GE702" s="97">
        <f t="shared" si="7525"/>
        <v>0</v>
      </c>
      <c r="GF702" s="98">
        <f t="shared" si="7526"/>
        <v>0</v>
      </c>
      <c r="GG702" s="31"/>
      <c r="GH702" s="31"/>
      <c r="GI702" s="31"/>
      <c r="GJ702" s="31"/>
      <c r="GL702" s="7"/>
      <c r="GM702" s="7"/>
      <c r="GN702" s="11"/>
      <c r="GO702" s="33"/>
      <c r="GP702" s="40"/>
    </row>
    <row r="703" spans="1:198" s="2" customFormat="1" ht="24.95" hidden="1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107">
        <f t="shared" si="7593"/>
        <v>0</v>
      </c>
      <c r="N703" s="62"/>
      <c r="O703" s="52"/>
      <c r="P703" s="62"/>
      <c r="Q703" s="52"/>
      <c r="R703" s="62"/>
      <c r="S703" s="52"/>
      <c r="T703" s="62"/>
      <c r="U703" s="52"/>
      <c r="V703" s="63"/>
      <c r="W703" s="52"/>
      <c r="X703" s="52"/>
      <c r="Y703" s="52"/>
      <c r="Z703" s="63"/>
      <c r="AA703" s="52"/>
      <c r="AB703" s="63"/>
      <c r="AC703" s="52"/>
      <c r="AD703" s="63"/>
      <c r="AE703" s="108"/>
      <c r="AF703" s="63"/>
      <c r="AG703" s="52"/>
      <c r="AH703" s="63"/>
      <c r="AI703" s="52"/>
      <c r="AJ703" s="63"/>
      <c r="AK703" s="52"/>
      <c r="AL703" s="63"/>
      <c r="AM703" s="52"/>
      <c r="AN703" s="63"/>
      <c r="AO703" s="52"/>
      <c r="AP703" s="63"/>
      <c r="AQ703" s="52"/>
      <c r="AR703" s="63"/>
      <c r="AS703" s="52"/>
      <c r="AT703" s="63"/>
      <c r="AU703" s="52"/>
      <c r="AV703" s="63"/>
      <c r="AW703" s="52"/>
      <c r="AX703" s="63"/>
      <c r="AY703" s="52"/>
      <c r="AZ703" s="63"/>
      <c r="BA703" s="52"/>
      <c r="BB703" s="63"/>
      <c r="BC703" s="52"/>
      <c r="BD703" s="63"/>
      <c r="BE703" s="52"/>
      <c r="BF703" s="52"/>
      <c r="BG703" s="52">
        <f t="shared" si="7457"/>
        <v>0</v>
      </c>
      <c r="BH703" s="52">
        <f t="shared" si="7458"/>
        <v>0</v>
      </c>
      <c r="BI703" s="31"/>
      <c r="BJ703" s="44"/>
      <c r="BK703" s="44"/>
      <c r="BL703" s="44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107">
        <f t="shared" si="7601"/>
        <v>0</v>
      </c>
      <c r="BZ703" s="62"/>
      <c r="CA703" s="52"/>
      <c r="CB703" s="62"/>
      <c r="CC703" s="52"/>
      <c r="CD703" s="62"/>
      <c r="CE703" s="52"/>
      <c r="CF703" s="62"/>
      <c r="CG703" s="52"/>
      <c r="CH703" s="63"/>
      <c r="CI703" s="52"/>
      <c r="CJ703" s="52"/>
      <c r="CK703" s="52"/>
      <c r="CL703" s="63"/>
      <c r="CM703" s="52"/>
      <c r="CN703" s="63"/>
      <c r="CO703" s="52"/>
      <c r="CP703" s="63"/>
      <c r="CQ703" s="108"/>
      <c r="CR703" s="63"/>
      <c r="CS703" s="52"/>
      <c r="CT703" s="63"/>
      <c r="CU703" s="52"/>
      <c r="CV703" s="63"/>
      <c r="CW703" s="52"/>
      <c r="CX703" s="63"/>
      <c r="CY703" s="52"/>
      <c r="CZ703" s="63"/>
      <c r="DA703" s="52"/>
      <c r="DB703" s="63"/>
      <c r="DC703" s="52"/>
      <c r="DD703" s="63"/>
      <c r="DE703" s="52"/>
      <c r="DF703" s="63"/>
      <c r="DG703" s="52"/>
      <c r="DH703" s="63"/>
      <c r="DI703" s="52"/>
      <c r="DJ703" s="63"/>
      <c r="DK703" s="52"/>
      <c r="DL703" s="63"/>
      <c r="DM703" s="52"/>
      <c r="DN703" s="63"/>
      <c r="DO703" s="52"/>
      <c r="DP703" s="63"/>
      <c r="DQ703" s="52"/>
      <c r="DR703" s="52"/>
      <c r="DS703" s="52">
        <f t="shared" si="7477"/>
        <v>0</v>
      </c>
      <c r="DT703" s="52">
        <f t="shared" si="7478"/>
        <v>0</v>
      </c>
      <c r="DU703" s="31"/>
      <c r="DV703" s="31"/>
      <c r="DW703" s="31"/>
      <c r="DX703" s="31"/>
      <c r="DY703" s="31"/>
      <c r="DZ703" s="31"/>
      <c r="EA703" s="31"/>
      <c r="EB703" s="31"/>
      <c r="EC703" s="31"/>
      <c r="ED703" s="31"/>
      <c r="EE703" s="31"/>
      <c r="EF703" s="31"/>
      <c r="EG703" s="31"/>
      <c r="EH703" s="31"/>
      <c r="EI703" s="31"/>
      <c r="EJ703" s="31">
        <f t="shared" si="7479"/>
        <v>0</v>
      </c>
      <c r="EK703" s="31">
        <f t="shared" si="7480"/>
        <v>0</v>
      </c>
      <c r="EL703" s="31">
        <f t="shared" si="7481"/>
        <v>0</v>
      </c>
      <c r="EM703" s="30">
        <f t="shared" si="7482"/>
        <v>0</v>
      </c>
      <c r="EN703" s="31">
        <f t="shared" si="7483"/>
        <v>0</v>
      </c>
      <c r="EO703" s="31">
        <f t="shared" si="7484"/>
        <v>0</v>
      </c>
      <c r="EP703" s="31">
        <f t="shared" si="7485"/>
        <v>0</v>
      </c>
      <c r="EQ703" s="31">
        <f t="shared" si="7486"/>
        <v>0</v>
      </c>
      <c r="ER703" s="31">
        <f t="shared" si="7487"/>
        <v>0</v>
      </c>
      <c r="ES703" s="31">
        <f t="shared" si="7488"/>
        <v>0</v>
      </c>
      <c r="ET703" s="31">
        <f t="shared" si="7489"/>
        <v>0</v>
      </c>
      <c r="EU703" s="31">
        <f t="shared" si="7490"/>
        <v>0</v>
      </c>
      <c r="EV703" s="31">
        <f t="shared" si="7491"/>
        <v>0</v>
      </c>
      <c r="EW703" s="30">
        <f t="shared" si="7492"/>
        <v>0</v>
      </c>
      <c r="EX703" s="31">
        <f t="shared" si="7493"/>
        <v>0</v>
      </c>
      <c r="EY703" s="31">
        <f t="shared" si="7494"/>
        <v>0</v>
      </c>
      <c r="EZ703" s="31">
        <f t="shared" si="7495"/>
        <v>0</v>
      </c>
      <c r="FA703" s="31">
        <f t="shared" si="7496"/>
        <v>0</v>
      </c>
      <c r="FB703" s="31">
        <f t="shared" si="7497"/>
        <v>0</v>
      </c>
      <c r="FC703" s="31">
        <f t="shared" si="7498"/>
        <v>0</v>
      </c>
      <c r="FD703" s="31">
        <f t="shared" si="7499"/>
        <v>0</v>
      </c>
      <c r="FE703" s="31">
        <f t="shared" si="7500"/>
        <v>0</v>
      </c>
      <c r="FF703" s="31">
        <f t="shared" si="7501"/>
        <v>0</v>
      </c>
      <c r="FG703" s="30">
        <f t="shared" si="7502"/>
        <v>0</v>
      </c>
      <c r="FH703" s="31">
        <f t="shared" si="7503"/>
        <v>0</v>
      </c>
      <c r="FI703" s="31">
        <f t="shared" si="7504"/>
        <v>0</v>
      </c>
      <c r="FJ703" s="31">
        <f t="shared" si="7505"/>
        <v>0</v>
      </c>
      <c r="FK703" s="31">
        <f t="shared" si="7506"/>
        <v>0</v>
      </c>
      <c r="FL703" s="31">
        <f t="shared" si="7507"/>
        <v>0</v>
      </c>
      <c r="FM703" s="31">
        <f t="shared" si="7508"/>
        <v>0</v>
      </c>
      <c r="FN703" s="31">
        <f t="shared" si="7509"/>
        <v>0</v>
      </c>
      <c r="FO703" s="31">
        <f t="shared" si="7510"/>
        <v>0</v>
      </c>
      <c r="FP703" s="31">
        <f t="shared" si="7511"/>
        <v>0</v>
      </c>
      <c r="FQ703" s="31">
        <f t="shared" si="7512"/>
        <v>0</v>
      </c>
      <c r="FR703" s="31"/>
      <c r="FS703" s="31">
        <f t="shared" si="7513"/>
        <v>0</v>
      </c>
      <c r="FT703" s="31">
        <f t="shared" si="7514"/>
        <v>0</v>
      </c>
      <c r="FU703" s="31">
        <f t="shared" si="7515"/>
        <v>0</v>
      </c>
      <c r="FV703" s="31">
        <f t="shared" si="7516"/>
        <v>0</v>
      </c>
      <c r="FW703" s="31">
        <f t="shared" si="7517"/>
        <v>0</v>
      </c>
      <c r="FX703" s="31">
        <f t="shared" si="7518"/>
        <v>0</v>
      </c>
      <c r="FY703" s="31">
        <f t="shared" si="7519"/>
        <v>0</v>
      </c>
      <c r="FZ703" s="31">
        <f t="shared" si="7520"/>
        <v>0</v>
      </c>
      <c r="GA703" s="31">
        <f t="shared" si="7521"/>
        <v>0</v>
      </c>
      <c r="GB703" s="31">
        <f t="shared" si="7522"/>
        <v>0</v>
      </c>
      <c r="GC703" s="31">
        <f t="shared" si="7523"/>
        <v>0</v>
      </c>
      <c r="GD703" s="31">
        <f t="shared" si="7524"/>
        <v>0</v>
      </c>
      <c r="GE703" s="97">
        <f t="shared" si="7525"/>
        <v>0</v>
      </c>
      <c r="GF703" s="98">
        <f t="shared" si="7526"/>
        <v>0</v>
      </c>
      <c r="GG703" s="31"/>
      <c r="GH703" s="31"/>
      <c r="GI703" s="31"/>
      <c r="GJ703" s="31"/>
      <c r="GL703" s="7"/>
      <c r="GM703" s="7"/>
      <c r="GN703" s="11"/>
      <c r="GO703" s="33"/>
      <c r="GP703" s="40"/>
    </row>
    <row r="704" spans="1:198" s="4" customFormat="1" ht="24.95" hidden="1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194">
        <f t="shared" si="7593"/>
        <v>0</v>
      </c>
      <c r="N704" s="195"/>
      <c r="O704" s="196"/>
      <c r="P704" s="195"/>
      <c r="Q704" s="196"/>
      <c r="R704" s="195"/>
      <c r="S704" s="196"/>
      <c r="T704" s="195"/>
      <c r="U704" s="196"/>
      <c r="V704" s="197"/>
      <c r="W704" s="196"/>
      <c r="X704" s="196"/>
      <c r="Y704" s="196"/>
      <c r="Z704" s="197"/>
      <c r="AA704" s="196"/>
      <c r="AB704" s="197"/>
      <c r="AC704" s="196"/>
      <c r="AD704" s="197"/>
      <c r="AE704" s="198"/>
      <c r="AF704" s="197"/>
      <c r="AG704" s="196"/>
      <c r="AH704" s="197"/>
      <c r="AI704" s="196"/>
      <c r="AJ704" s="197"/>
      <c r="AK704" s="196"/>
      <c r="AL704" s="197"/>
      <c r="AM704" s="196"/>
      <c r="AN704" s="197"/>
      <c r="AO704" s="196"/>
      <c r="AP704" s="197"/>
      <c r="AQ704" s="196"/>
      <c r="AR704" s="197"/>
      <c r="AS704" s="196"/>
      <c r="AT704" s="197"/>
      <c r="AU704" s="196"/>
      <c r="AV704" s="197"/>
      <c r="AW704" s="196"/>
      <c r="AX704" s="197"/>
      <c r="AY704" s="196"/>
      <c r="AZ704" s="197"/>
      <c r="BA704" s="196"/>
      <c r="BB704" s="197"/>
      <c r="BC704" s="196"/>
      <c r="BD704" s="197"/>
      <c r="BE704" s="196"/>
      <c r="BF704" s="196"/>
      <c r="BG704" s="196">
        <f t="shared" si="7457"/>
        <v>0</v>
      </c>
      <c r="BH704" s="196">
        <f t="shared" si="7458"/>
        <v>0</v>
      </c>
      <c r="BI704" s="88"/>
      <c r="BJ704" s="208"/>
      <c r="BK704" s="208"/>
      <c r="BL704" s="208"/>
      <c r="BM704" s="88"/>
      <c r="BN704" s="88"/>
      <c r="BO704" s="88"/>
      <c r="BP704" s="88"/>
      <c r="BQ704" s="88"/>
      <c r="BR704" s="88"/>
      <c r="BS704" s="88"/>
      <c r="BT704" s="88"/>
      <c r="BU704" s="88"/>
      <c r="BV704" s="88"/>
      <c r="BW704" s="88"/>
      <c r="BX704" s="88"/>
      <c r="BY704" s="194">
        <f t="shared" si="7601"/>
        <v>0</v>
      </c>
      <c r="BZ704" s="195"/>
      <c r="CA704" s="196"/>
      <c r="CB704" s="195"/>
      <c r="CC704" s="196"/>
      <c r="CD704" s="195"/>
      <c r="CE704" s="196"/>
      <c r="CF704" s="195"/>
      <c r="CG704" s="196"/>
      <c r="CH704" s="197"/>
      <c r="CI704" s="196"/>
      <c r="CJ704" s="196"/>
      <c r="CK704" s="196"/>
      <c r="CL704" s="197"/>
      <c r="CM704" s="196"/>
      <c r="CN704" s="197"/>
      <c r="CO704" s="196"/>
      <c r="CP704" s="197"/>
      <c r="CQ704" s="198"/>
      <c r="CR704" s="197"/>
      <c r="CS704" s="196"/>
      <c r="CT704" s="197"/>
      <c r="CU704" s="196"/>
      <c r="CV704" s="197"/>
      <c r="CW704" s="196"/>
      <c r="CX704" s="197"/>
      <c r="CY704" s="196"/>
      <c r="CZ704" s="197"/>
      <c r="DA704" s="196"/>
      <c r="DB704" s="197"/>
      <c r="DC704" s="196"/>
      <c r="DD704" s="197"/>
      <c r="DE704" s="196"/>
      <c r="DF704" s="197"/>
      <c r="DG704" s="196"/>
      <c r="DH704" s="197"/>
      <c r="DI704" s="196"/>
      <c r="DJ704" s="197"/>
      <c r="DK704" s="196"/>
      <c r="DL704" s="197"/>
      <c r="DM704" s="196"/>
      <c r="DN704" s="197"/>
      <c r="DO704" s="196"/>
      <c r="DP704" s="197"/>
      <c r="DQ704" s="196"/>
      <c r="DR704" s="196"/>
      <c r="DS704" s="196">
        <f t="shared" si="7477"/>
        <v>0</v>
      </c>
      <c r="DT704" s="196">
        <f t="shared" si="7478"/>
        <v>0</v>
      </c>
      <c r="DU704" s="88"/>
      <c r="DV704" s="88"/>
      <c r="DW704" s="88"/>
      <c r="DX704" s="88"/>
      <c r="DY704" s="88"/>
      <c r="DZ704" s="88"/>
      <c r="EA704" s="88"/>
      <c r="EB704" s="88"/>
      <c r="EC704" s="88"/>
      <c r="ED704" s="88"/>
      <c r="EE704" s="88"/>
      <c r="EF704" s="88"/>
      <c r="EG704" s="88"/>
      <c r="EH704" s="88"/>
      <c r="EI704" s="88"/>
      <c r="EJ704" s="88">
        <f t="shared" si="7479"/>
        <v>0</v>
      </c>
      <c r="EK704" s="88">
        <f t="shared" si="7480"/>
        <v>0</v>
      </c>
      <c r="EL704" s="88">
        <f t="shared" si="7481"/>
        <v>0</v>
      </c>
      <c r="EM704" s="199">
        <f t="shared" si="7482"/>
        <v>0</v>
      </c>
      <c r="EN704" s="88">
        <f t="shared" si="7483"/>
        <v>0</v>
      </c>
      <c r="EO704" s="88">
        <f t="shared" si="7484"/>
        <v>0</v>
      </c>
      <c r="EP704" s="88">
        <f t="shared" si="7485"/>
        <v>0</v>
      </c>
      <c r="EQ704" s="88">
        <f t="shared" si="7486"/>
        <v>0</v>
      </c>
      <c r="ER704" s="88">
        <f t="shared" si="7487"/>
        <v>0</v>
      </c>
      <c r="ES704" s="88">
        <f t="shared" si="7488"/>
        <v>0</v>
      </c>
      <c r="ET704" s="88">
        <f t="shared" si="7489"/>
        <v>0</v>
      </c>
      <c r="EU704" s="88">
        <f t="shared" si="7490"/>
        <v>0</v>
      </c>
      <c r="EV704" s="88">
        <f t="shared" si="7491"/>
        <v>0</v>
      </c>
      <c r="EW704" s="199">
        <f t="shared" si="7492"/>
        <v>0</v>
      </c>
      <c r="EX704" s="88">
        <f t="shared" si="7493"/>
        <v>0</v>
      </c>
      <c r="EY704" s="88">
        <f t="shared" si="7494"/>
        <v>0</v>
      </c>
      <c r="EZ704" s="88">
        <f t="shared" si="7495"/>
        <v>0</v>
      </c>
      <c r="FA704" s="88">
        <f t="shared" si="7496"/>
        <v>0</v>
      </c>
      <c r="FB704" s="88">
        <f t="shared" si="7497"/>
        <v>0</v>
      </c>
      <c r="FC704" s="88">
        <f t="shared" si="7498"/>
        <v>0</v>
      </c>
      <c r="FD704" s="88">
        <f t="shared" si="7499"/>
        <v>0</v>
      </c>
      <c r="FE704" s="88">
        <f t="shared" si="7500"/>
        <v>0</v>
      </c>
      <c r="FF704" s="88">
        <f t="shared" si="7501"/>
        <v>0</v>
      </c>
      <c r="FG704" s="199">
        <f t="shared" si="7502"/>
        <v>0</v>
      </c>
      <c r="FH704" s="88">
        <f t="shared" si="7503"/>
        <v>0</v>
      </c>
      <c r="FI704" s="88">
        <f t="shared" si="7504"/>
        <v>0</v>
      </c>
      <c r="FJ704" s="88">
        <f t="shared" si="7505"/>
        <v>0</v>
      </c>
      <c r="FK704" s="88">
        <f t="shared" si="7506"/>
        <v>0</v>
      </c>
      <c r="FL704" s="88">
        <f t="shared" si="7507"/>
        <v>0</v>
      </c>
      <c r="FM704" s="88">
        <f t="shared" si="7508"/>
        <v>0</v>
      </c>
      <c r="FN704" s="88">
        <f t="shared" si="7509"/>
        <v>0</v>
      </c>
      <c r="FO704" s="88">
        <f t="shared" si="7510"/>
        <v>0</v>
      </c>
      <c r="FP704" s="88">
        <f t="shared" si="7511"/>
        <v>0</v>
      </c>
      <c r="FQ704" s="88">
        <f t="shared" si="7512"/>
        <v>0</v>
      </c>
      <c r="FR704" s="88"/>
      <c r="FS704" s="88">
        <f t="shared" si="7513"/>
        <v>0</v>
      </c>
      <c r="FT704" s="88">
        <f t="shared" si="7514"/>
        <v>0</v>
      </c>
      <c r="FU704" s="88">
        <f t="shared" si="7515"/>
        <v>0</v>
      </c>
      <c r="FV704" s="88">
        <f t="shared" si="7516"/>
        <v>0</v>
      </c>
      <c r="FW704" s="88">
        <f t="shared" si="7517"/>
        <v>0</v>
      </c>
      <c r="FX704" s="88">
        <f t="shared" si="7518"/>
        <v>0</v>
      </c>
      <c r="FY704" s="88">
        <f t="shared" si="7519"/>
        <v>0</v>
      </c>
      <c r="FZ704" s="88">
        <f t="shared" si="7520"/>
        <v>0</v>
      </c>
      <c r="GA704" s="88">
        <f t="shared" si="7521"/>
        <v>0</v>
      </c>
      <c r="GB704" s="88">
        <f t="shared" si="7522"/>
        <v>0</v>
      </c>
      <c r="GC704" s="88">
        <f t="shared" si="7523"/>
        <v>0</v>
      </c>
      <c r="GD704" s="88">
        <f t="shared" si="7524"/>
        <v>0</v>
      </c>
      <c r="GE704" s="200">
        <f t="shared" si="7525"/>
        <v>0</v>
      </c>
      <c r="GF704" s="201">
        <f t="shared" si="7526"/>
        <v>0</v>
      </c>
      <c r="GG704" s="88"/>
      <c r="GH704" s="88"/>
      <c r="GI704" s="88"/>
      <c r="GJ704" s="88"/>
      <c r="GL704" s="202"/>
      <c r="GM704" s="202"/>
      <c r="GN704" s="203"/>
      <c r="GO704" s="204"/>
      <c r="GP704" s="216"/>
    </row>
    <row r="705" spans="1:200" s="273" customFormat="1" ht="24.75" customHeight="1" thickBot="1">
      <c r="A705" s="265">
        <v>47</v>
      </c>
      <c r="B705" s="265" t="s">
        <v>109</v>
      </c>
      <c r="C705" s="266" t="s">
        <v>91</v>
      </c>
      <c r="D705" s="265">
        <v>1</v>
      </c>
      <c r="E705" s="265"/>
      <c r="F705" s="265"/>
      <c r="G705" s="265"/>
      <c r="H705" s="265"/>
      <c r="I705" s="265"/>
      <c r="J705" s="265"/>
      <c r="K705" s="265"/>
      <c r="L705" s="268">
        <f t="shared" ref="L705:N705" si="7602">SUM(L706:L715)</f>
        <v>274</v>
      </c>
      <c r="M705" s="268">
        <f t="shared" si="7602"/>
        <v>210</v>
      </c>
      <c r="N705" s="268">
        <f t="shared" si="7602"/>
        <v>0</v>
      </c>
      <c r="O705" s="268">
        <f>SUM(O706:O721)</f>
        <v>0</v>
      </c>
      <c r="P705" s="265">
        <f t="shared" ref="P705:V705" si="7603">SUM(P706:P721)</f>
        <v>8</v>
      </c>
      <c r="Q705" s="265">
        <f t="shared" si="7603"/>
        <v>8</v>
      </c>
      <c r="R705" s="265">
        <f t="shared" si="7603"/>
        <v>138</v>
      </c>
      <c r="S705" s="265">
        <f t="shared" si="7603"/>
        <v>138</v>
      </c>
      <c r="T705" s="265">
        <f t="shared" si="7603"/>
        <v>64</v>
      </c>
      <c r="U705" s="265">
        <f t="shared" si="7603"/>
        <v>64</v>
      </c>
      <c r="V705" s="265">
        <f t="shared" si="7603"/>
        <v>0</v>
      </c>
      <c r="W705" s="265">
        <f t="shared" ref="W705:AO705" si="7604">SUM(W706:W721)</f>
        <v>0</v>
      </c>
      <c r="X705" s="265">
        <f t="shared" si="7604"/>
        <v>0</v>
      </c>
      <c r="Y705" s="265">
        <f t="shared" si="7604"/>
        <v>6</v>
      </c>
      <c r="Z705" s="265">
        <f t="shared" si="7604"/>
        <v>0</v>
      </c>
      <c r="AA705" s="265">
        <f t="shared" si="7604"/>
        <v>0</v>
      </c>
      <c r="AB705" s="265">
        <f t="shared" si="7604"/>
        <v>0</v>
      </c>
      <c r="AC705" s="265">
        <f t="shared" si="7604"/>
        <v>0</v>
      </c>
      <c r="AD705" s="265">
        <f t="shared" si="7604"/>
        <v>0</v>
      </c>
      <c r="AE705" s="265">
        <f t="shared" si="7604"/>
        <v>0</v>
      </c>
      <c r="AF705" s="265">
        <f t="shared" si="7604"/>
        <v>0</v>
      </c>
      <c r="AG705" s="265">
        <f t="shared" si="7604"/>
        <v>0</v>
      </c>
      <c r="AH705" s="265">
        <f t="shared" si="7604"/>
        <v>0</v>
      </c>
      <c r="AI705" s="265">
        <f t="shared" si="7604"/>
        <v>0</v>
      </c>
      <c r="AJ705" s="265">
        <f t="shared" si="7604"/>
        <v>0</v>
      </c>
      <c r="AK705" s="265">
        <f t="shared" si="7604"/>
        <v>0</v>
      </c>
      <c r="AL705" s="265">
        <f t="shared" si="7604"/>
        <v>0</v>
      </c>
      <c r="AM705" s="265">
        <f t="shared" si="7604"/>
        <v>0</v>
      </c>
      <c r="AN705" s="265">
        <f t="shared" si="7604"/>
        <v>0</v>
      </c>
      <c r="AO705" s="265">
        <f t="shared" si="7604"/>
        <v>0</v>
      </c>
      <c r="AP705" s="265">
        <f t="shared" ref="AP705:BH705" si="7605">SUM(AP706:AP721)</f>
        <v>0</v>
      </c>
      <c r="AQ705" s="265">
        <f t="shared" si="7605"/>
        <v>0</v>
      </c>
      <c r="AR705" s="265">
        <f t="shared" si="7605"/>
        <v>6</v>
      </c>
      <c r="AS705" s="265">
        <f t="shared" si="7605"/>
        <v>30</v>
      </c>
      <c r="AT705" s="265">
        <f t="shared" si="7605"/>
        <v>0</v>
      </c>
      <c r="AU705" s="265">
        <f t="shared" si="7605"/>
        <v>0</v>
      </c>
      <c r="AV705" s="265">
        <f t="shared" si="7605"/>
        <v>0</v>
      </c>
      <c r="AW705" s="265">
        <f t="shared" si="7605"/>
        <v>0</v>
      </c>
      <c r="AX705" s="265">
        <f t="shared" si="7605"/>
        <v>0</v>
      </c>
      <c r="AY705" s="265">
        <f t="shared" si="7605"/>
        <v>0</v>
      </c>
      <c r="AZ705" s="265">
        <f t="shared" si="7605"/>
        <v>0</v>
      </c>
      <c r="BA705" s="265">
        <f t="shared" si="7605"/>
        <v>0</v>
      </c>
      <c r="BB705" s="265">
        <f t="shared" si="7605"/>
        <v>0</v>
      </c>
      <c r="BC705" s="265">
        <f t="shared" si="7605"/>
        <v>0</v>
      </c>
      <c r="BD705" s="265">
        <f t="shared" si="7605"/>
        <v>0</v>
      </c>
      <c r="BE705" s="265">
        <f t="shared" si="7605"/>
        <v>0</v>
      </c>
      <c r="BF705" s="265">
        <f t="shared" si="7605"/>
        <v>0</v>
      </c>
      <c r="BG705" s="268">
        <f t="shared" si="7605"/>
        <v>246</v>
      </c>
      <c r="BH705" s="268">
        <f t="shared" si="7605"/>
        <v>240</v>
      </c>
      <c r="BI705" s="265"/>
      <c r="BJ705" s="269"/>
      <c r="BK705" s="269"/>
      <c r="BL705" s="269"/>
      <c r="BM705" s="265">
        <v>47</v>
      </c>
      <c r="BN705" s="265" t="s">
        <v>109</v>
      </c>
      <c r="BO705" s="266" t="s">
        <v>91</v>
      </c>
      <c r="BP705" s="265">
        <v>1</v>
      </c>
      <c r="BQ705" s="265"/>
      <c r="BR705" s="265"/>
      <c r="BS705" s="265"/>
      <c r="BT705" s="265"/>
      <c r="BU705" s="265"/>
      <c r="BV705" s="265"/>
      <c r="BW705" s="265"/>
      <c r="BX705" s="268">
        <f t="shared" ref="BX705:BZ705" si="7606">SUM(BX706:BX715)</f>
        <v>610</v>
      </c>
      <c r="BY705" s="268">
        <f t="shared" si="7606"/>
        <v>410</v>
      </c>
      <c r="BZ705" s="268">
        <f t="shared" si="7606"/>
        <v>0</v>
      </c>
      <c r="CA705" s="265">
        <f t="shared" ref="CA705:CH705" si="7607">SUM(CA706:CA721)</f>
        <v>0</v>
      </c>
      <c r="CB705" s="265">
        <f t="shared" si="7607"/>
        <v>8</v>
      </c>
      <c r="CC705" s="265">
        <f t="shared" si="7607"/>
        <v>8</v>
      </c>
      <c r="CD705" s="265">
        <f t="shared" si="7607"/>
        <v>260</v>
      </c>
      <c r="CE705" s="265">
        <f t="shared" si="7607"/>
        <v>260</v>
      </c>
      <c r="CF705" s="265">
        <f t="shared" si="7607"/>
        <v>202</v>
      </c>
      <c r="CG705" s="265">
        <f t="shared" si="7607"/>
        <v>202</v>
      </c>
      <c r="CH705" s="265">
        <f t="shared" si="7607"/>
        <v>0</v>
      </c>
      <c r="CI705" s="265">
        <f t="shared" ref="CI705:DA705" si="7608">SUM(CI706:CI721)</f>
        <v>0</v>
      </c>
      <c r="CJ705" s="265">
        <f t="shared" si="7608"/>
        <v>2</v>
      </c>
      <c r="CK705" s="265">
        <f t="shared" si="7608"/>
        <v>6</v>
      </c>
      <c r="CL705" s="265">
        <f t="shared" si="7608"/>
        <v>0</v>
      </c>
      <c r="CM705" s="265">
        <f t="shared" si="7608"/>
        <v>0</v>
      </c>
      <c r="CN705" s="265">
        <f t="shared" si="7608"/>
        <v>0</v>
      </c>
      <c r="CO705" s="265">
        <f t="shared" si="7608"/>
        <v>0</v>
      </c>
      <c r="CP705" s="265">
        <f t="shared" si="7608"/>
        <v>0</v>
      </c>
      <c r="CQ705" s="265">
        <f t="shared" si="7608"/>
        <v>0</v>
      </c>
      <c r="CR705" s="265">
        <f t="shared" si="7608"/>
        <v>0</v>
      </c>
      <c r="CS705" s="265">
        <f t="shared" si="7608"/>
        <v>0</v>
      </c>
      <c r="CT705" s="265">
        <f t="shared" si="7608"/>
        <v>0</v>
      </c>
      <c r="CU705" s="265">
        <f t="shared" si="7608"/>
        <v>0</v>
      </c>
      <c r="CV705" s="265">
        <f t="shared" si="7608"/>
        <v>0</v>
      </c>
      <c r="CW705" s="265">
        <f t="shared" si="7608"/>
        <v>0</v>
      </c>
      <c r="CX705" s="265">
        <f t="shared" si="7608"/>
        <v>0</v>
      </c>
      <c r="CY705" s="265">
        <f t="shared" si="7608"/>
        <v>0</v>
      </c>
      <c r="CZ705" s="265">
        <f t="shared" si="7608"/>
        <v>0</v>
      </c>
      <c r="DA705" s="265">
        <f t="shared" si="7608"/>
        <v>0</v>
      </c>
      <c r="DB705" s="265">
        <f t="shared" ref="DB705:DT705" si="7609">SUM(DB706:DB721)</f>
        <v>0</v>
      </c>
      <c r="DC705" s="265">
        <f t="shared" si="7609"/>
        <v>0</v>
      </c>
      <c r="DD705" s="265">
        <f t="shared" si="7609"/>
        <v>5</v>
      </c>
      <c r="DE705" s="265">
        <f t="shared" si="7609"/>
        <v>18</v>
      </c>
      <c r="DF705" s="265">
        <f t="shared" si="7609"/>
        <v>0</v>
      </c>
      <c r="DG705" s="265">
        <f t="shared" si="7609"/>
        <v>0</v>
      </c>
      <c r="DH705" s="265">
        <f t="shared" si="7609"/>
        <v>1</v>
      </c>
      <c r="DI705" s="265">
        <f t="shared" si="7609"/>
        <v>80</v>
      </c>
      <c r="DJ705" s="265">
        <f t="shared" si="7609"/>
        <v>1</v>
      </c>
      <c r="DK705" s="265">
        <f t="shared" si="7609"/>
        <v>8</v>
      </c>
      <c r="DL705" s="265">
        <f t="shared" si="7609"/>
        <v>0</v>
      </c>
      <c r="DM705" s="265">
        <f t="shared" si="7609"/>
        <v>0</v>
      </c>
      <c r="DN705" s="265">
        <f t="shared" si="7609"/>
        <v>0</v>
      </c>
      <c r="DO705" s="265">
        <f t="shared" si="7609"/>
        <v>0</v>
      </c>
      <c r="DP705" s="265">
        <f t="shared" si="7609"/>
        <v>0</v>
      </c>
      <c r="DQ705" s="265">
        <f t="shared" si="7609"/>
        <v>0</v>
      </c>
      <c r="DR705" s="265">
        <f t="shared" si="7609"/>
        <v>0</v>
      </c>
      <c r="DS705" s="268">
        <f t="shared" si="7609"/>
        <v>584</v>
      </c>
      <c r="DT705" s="268">
        <f t="shared" si="7609"/>
        <v>578</v>
      </c>
      <c r="DU705" s="265"/>
      <c r="DV705" s="265"/>
      <c r="DW705" s="265"/>
      <c r="DX705" s="265"/>
      <c r="DY705" s="265">
        <v>47</v>
      </c>
      <c r="DZ705" s="265" t="s">
        <v>109</v>
      </c>
      <c r="EA705" s="266" t="s">
        <v>91</v>
      </c>
      <c r="EB705" s="265">
        <v>1</v>
      </c>
      <c r="EC705" s="265"/>
      <c r="ED705" s="265"/>
      <c r="EE705" s="265"/>
      <c r="EF705" s="265"/>
      <c r="EG705" s="265"/>
      <c r="EH705" s="265"/>
      <c r="EI705" s="265"/>
      <c r="EJ705" s="265">
        <f t="shared" ref="EJ705:EL705" si="7610">SUM(EJ706:EJ721)</f>
        <v>984</v>
      </c>
      <c r="EK705" s="265">
        <f t="shared" si="7610"/>
        <v>680</v>
      </c>
      <c r="EL705" s="265">
        <f t="shared" si="7610"/>
        <v>0</v>
      </c>
      <c r="EM705" s="265">
        <f>SUM(EM706:EM721)</f>
        <v>0</v>
      </c>
      <c r="EN705" s="265">
        <f t="shared" ref="EN705:EW705" si="7611">SUM(EN706:EN721)</f>
        <v>16</v>
      </c>
      <c r="EO705" s="265">
        <f t="shared" si="7611"/>
        <v>16</v>
      </c>
      <c r="EP705" s="265">
        <f t="shared" si="7611"/>
        <v>398</v>
      </c>
      <c r="EQ705" s="265">
        <f t="shared" si="7611"/>
        <v>398</v>
      </c>
      <c r="ER705" s="265">
        <f t="shared" si="7611"/>
        <v>266</v>
      </c>
      <c r="ES705" s="265">
        <f t="shared" si="7611"/>
        <v>266</v>
      </c>
      <c r="ET705" s="265">
        <f t="shared" si="7611"/>
        <v>0</v>
      </c>
      <c r="EU705" s="265">
        <f t="shared" si="7611"/>
        <v>0</v>
      </c>
      <c r="EV705" s="265">
        <f t="shared" si="7611"/>
        <v>2</v>
      </c>
      <c r="EW705" s="268">
        <f t="shared" si="7611"/>
        <v>12</v>
      </c>
      <c r="EX705" s="265">
        <f t="shared" ref="EX705:FQ705" si="7612">SUM(EX706:EX721)</f>
        <v>0</v>
      </c>
      <c r="EY705" s="265">
        <f t="shared" si="7612"/>
        <v>0</v>
      </c>
      <c r="EZ705" s="265">
        <f t="shared" si="7612"/>
        <v>0</v>
      </c>
      <c r="FA705" s="265">
        <f t="shared" si="7612"/>
        <v>0</v>
      </c>
      <c r="FB705" s="265">
        <f t="shared" si="7612"/>
        <v>0</v>
      </c>
      <c r="FC705" s="265">
        <f t="shared" si="7612"/>
        <v>0</v>
      </c>
      <c r="FD705" s="265">
        <f t="shared" si="7612"/>
        <v>0</v>
      </c>
      <c r="FE705" s="265">
        <f t="shared" si="7612"/>
        <v>0</v>
      </c>
      <c r="FF705" s="265">
        <f t="shared" si="7612"/>
        <v>0</v>
      </c>
      <c r="FG705" s="268">
        <f t="shared" si="7612"/>
        <v>0</v>
      </c>
      <c r="FH705" s="265">
        <f t="shared" si="7612"/>
        <v>0</v>
      </c>
      <c r="FI705" s="268">
        <f t="shared" si="7612"/>
        <v>0</v>
      </c>
      <c r="FJ705" s="265">
        <f t="shared" si="7612"/>
        <v>0</v>
      </c>
      <c r="FK705" s="265">
        <f t="shared" si="7612"/>
        <v>0</v>
      </c>
      <c r="FL705" s="265">
        <f t="shared" si="7612"/>
        <v>0</v>
      </c>
      <c r="FM705" s="265">
        <f t="shared" si="7612"/>
        <v>0</v>
      </c>
      <c r="FN705" s="265">
        <f t="shared" si="7612"/>
        <v>0</v>
      </c>
      <c r="FO705" s="265">
        <f t="shared" si="7612"/>
        <v>0</v>
      </c>
      <c r="FP705" s="265">
        <f t="shared" si="7612"/>
        <v>11</v>
      </c>
      <c r="FQ705" s="265">
        <f t="shared" si="7612"/>
        <v>48</v>
      </c>
      <c r="FR705" s="265"/>
      <c r="FS705" s="265">
        <f t="shared" ref="FS705:GF705" si="7613">SUM(FS706:FS721)</f>
        <v>0</v>
      </c>
      <c r="FT705" s="265">
        <f t="shared" si="7613"/>
        <v>1</v>
      </c>
      <c r="FU705" s="265">
        <f t="shared" si="7613"/>
        <v>80</v>
      </c>
      <c r="FV705" s="265">
        <f t="shared" si="7613"/>
        <v>1</v>
      </c>
      <c r="FW705" s="265">
        <f t="shared" si="7613"/>
        <v>8</v>
      </c>
      <c r="FX705" s="265">
        <f t="shared" si="7613"/>
        <v>0</v>
      </c>
      <c r="FY705" s="265">
        <f t="shared" si="7613"/>
        <v>0</v>
      </c>
      <c r="FZ705" s="265">
        <f t="shared" si="7613"/>
        <v>0</v>
      </c>
      <c r="GA705" s="265">
        <f t="shared" si="7613"/>
        <v>0</v>
      </c>
      <c r="GB705" s="265">
        <f t="shared" si="7613"/>
        <v>0</v>
      </c>
      <c r="GC705" s="265">
        <f t="shared" si="7613"/>
        <v>0</v>
      </c>
      <c r="GD705" s="265">
        <f t="shared" si="7613"/>
        <v>0</v>
      </c>
      <c r="GE705" s="271">
        <f t="shared" si="7613"/>
        <v>830</v>
      </c>
      <c r="GF705" s="272">
        <f t="shared" si="7613"/>
        <v>818</v>
      </c>
      <c r="GG705" s="265"/>
      <c r="GH705" s="265"/>
      <c r="GI705" s="265"/>
      <c r="GJ705" s="265"/>
      <c r="GL705" s="274"/>
      <c r="GM705" s="274"/>
      <c r="GO705" s="278"/>
      <c r="GP705" s="279"/>
      <c r="GR705" s="276"/>
    </row>
    <row r="706" spans="1:200" ht="24.75" hidden="1" customHeight="1">
      <c r="A706" s="129"/>
      <c r="B706" s="130" t="s">
        <v>110</v>
      </c>
      <c r="C706" s="131" t="s">
        <v>111</v>
      </c>
      <c r="D706" s="131" t="s">
        <v>112</v>
      </c>
      <c r="E706" s="131" t="s">
        <v>113</v>
      </c>
      <c r="F706" s="132">
        <v>402</v>
      </c>
      <c r="G706" s="132">
        <v>7</v>
      </c>
      <c r="H706" s="132">
        <v>141</v>
      </c>
      <c r="I706" s="132">
        <v>1</v>
      </c>
      <c r="J706" s="132">
        <v>1</v>
      </c>
      <c r="K706" s="132">
        <v>1</v>
      </c>
      <c r="L706" s="133">
        <v>44</v>
      </c>
      <c r="M706" s="134">
        <f t="shared" ref="M706:M713" si="7614">SUM(N706+P706+R706+T706+V706)</f>
        <v>44</v>
      </c>
      <c r="N706" s="65"/>
      <c r="O706" s="60">
        <f t="shared" ref="O706:O708" si="7615">SUM(N706)*I706</f>
        <v>0</v>
      </c>
      <c r="P706" s="65"/>
      <c r="Q706" s="60">
        <f t="shared" ref="Q706:Q712" si="7616">J706*P706</f>
        <v>0</v>
      </c>
      <c r="R706" s="65">
        <v>38</v>
      </c>
      <c r="S706" s="60">
        <f t="shared" ref="S706:S708" si="7617">SUM(R706)*J706</f>
        <v>38</v>
      </c>
      <c r="T706" s="65">
        <v>6</v>
      </c>
      <c r="U706" s="60">
        <f t="shared" ref="U706:U708" si="7618">SUM(T706)*K706</f>
        <v>6</v>
      </c>
      <c r="V706" s="65"/>
      <c r="W706" s="60">
        <f t="shared" ref="W706:W708" si="7619">SUM(V706)*J706*5</f>
        <v>0</v>
      </c>
      <c r="X706" s="54">
        <f t="shared" ref="X706:X711" si="7620">SUM(K706*AX706*2+K706*AZ706*2)</f>
        <v>0</v>
      </c>
      <c r="Y706" s="67">
        <v>2</v>
      </c>
      <c r="Z706" s="65"/>
      <c r="AA706" s="60"/>
      <c r="AB706" s="65"/>
      <c r="AC706" s="54">
        <f t="shared" ref="AC706:AC710" si="7621">SUM(AB706)*3*H706/5</f>
        <v>0</v>
      </c>
      <c r="AD706" s="65"/>
      <c r="AE706" s="135">
        <f t="shared" ref="AE706:AE711" si="7622">SUM(AD706*H706*(30+4))</f>
        <v>0</v>
      </c>
      <c r="AF706" s="65"/>
      <c r="AG706" s="55">
        <f t="shared" ref="AG706:AG712" si="7623">SUM(AF706*H706*3)</f>
        <v>0</v>
      </c>
      <c r="AH706" s="65"/>
      <c r="AI706" s="54">
        <f t="shared" ref="AI706:AI712" si="7624">SUM(AH706*H706/3)</f>
        <v>0</v>
      </c>
      <c r="AJ706" s="65"/>
      <c r="AK706" s="54">
        <f t="shared" ref="AK706:AK711" si="7625">SUM(AJ706*H706*2/3)</f>
        <v>0</v>
      </c>
      <c r="AL706" s="65"/>
      <c r="AM706" s="60">
        <f t="shared" ref="AM706:AM708" si="7626">SUM(AL706*H706)</f>
        <v>0</v>
      </c>
      <c r="AN706" s="65"/>
      <c r="AO706" s="60">
        <f t="shared" ref="AO706:AO712" si="7627">SUM(AN706*J706)</f>
        <v>0</v>
      </c>
      <c r="AP706" s="65"/>
      <c r="AQ706" s="54">
        <f t="shared" ref="AQ706:AQ712" si="7628">SUM(AP706*H706*2)</f>
        <v>0</v>
      </c>
      <c r="AR706" s="65">
        <v>1</v>
      </c>
      <c r="AS706" s="54">
        <f t="shared" ref="AS706:AS707" si="7629">AR706*K706*6</f>
        <v>6</v>
      </c>
      <c r="AT706" s="65"/>
      <c r="AU706" s="67">
        <f t="shared" ref="AU706:AU712" si="7630">AT706*H706/3</f>
        <v>0</v>
      </c>
      <c r="AV706" s="68"/>
      <c r="AW706" s="55"/>
      <c r="AX706" s="68"/>
      <c r="AY706" s="55"/>
      <c r="AZ706" s="68"/>
      <c r="BA706" s="55"/>
      <c r="BB706" s="68"/>
      <c r="BC706" s="55"/>
      <c r="BD706" s="68"/>
      <c r="BE706" s="55"/>
      <c r="BF706" s="55"/>
      <c r="BG706" s="55">
        <f t="shared" ref="BG706:BG721" si="7631">SUM(AO706+BE706+BC706+BA706+AY706+AW706+AS706+AQ706+AK706+AM706+AI706+AG706+AE706+AC706+AA706+Y706+X706+W706+U706+Q706+O706+S706+AU706)</f>
        <v>52</v>
      </c>
      <c r="BH706" s="55">
        <f t="shared" ref="BH706:BH721" si="7632">SUM(O706+Q706+U706+W706+X706+AS706+AW706+AY706+BA706+BC706+S706+AQ706)</f>
        <v>50</v>
      </c>
      <c r="BI706" s="136"/>
      <c r="BJ706" s="136"/>
      <c r="BK706" s="136"/>
      <c r="BL706" s="137"/>
      <c r="BM706" s="129"/>
      <c r="BN706" s="138" t="s">
        <v>110</v>
      </c>
      <c r="BO706" s="131" t="s">
        <v>111</v>
      </c>
      <c r="BP706" s="131" t="s">
        <v>112</v>
      </c>
      <c r="BQ706" s="131" t="s">
        <v>113</v>
      </c>
      <c r="BR706" s="132">
        <v>402</v>
      </c>
      <c r="BS706" s="132">
        <v>8</v>
      </c>
      <c r="BT706" s="132">
        <v>141</v>
      </c>
      <c r="BU706" s="132">
        <v>1</v>
      </c>
      <c r="BV706" s="132">
        <v>1</v>
      </c>
      <c r="BW706" s="132">
        <v>1</v>
      </c>
      <c r="BX706" s="133">
        <v>70</v>
      </c>
      <c r="BY706" s="134">
        <f t="shared" ref="BY706:BY717" si="7633">SUM(BZ706+CB706+CD706+CF706+CH706)</f>
        <v>70</v>
      </c>
      <c r="BZ706" s="65"/>
      <c r="CA706" s="60">
        <f t="shared" ref="CA706:CA707" si="7634">SUM(BZ706)*BU706</f>
        <v>0</v>
      </c>
      <c r="CB706" s="65"/>
      <c r="CC706" s="60">
        <f t="shared" ref="CC706:CC707" si="7635">BV706*CB706</f>
        <v>0</v>
      </c>
      <c r="CD706" s="65">
        <v>64</v>
      </c>
      <c r="CE706" s="60">
        <f t="shared" ref="CE706:CE707" si="7636">SUM(CD706)*BV706</f>
        <v>64</v>
      </c>
      <c r="CF706" s="65">
        <v>6</v>
      </c>
      <c r="CG706" s="60">
        <f t="shared" ref="CG706:CG707" si="7637">SUM(CF706)*BW706</f>
        <v>6</v>
      </c>
      <c r="CH706" s="65"/>
      <c r="CI706" s="60">
        <f t="shared" ref="CI706:CI707" si="7638">SUM(CH706)*BV706*5</f>
        <v>0</v>
      </c>
      <c r="CJ706" s="54">
        <f t="shared" ref="CJ706:CJ707" si="7639">SUM(BW706*DJ706*2+BW706*DL706*2)</f>
        <v>0</v>
      </c>
      <c r="CK706" s="54">
        <v>2</v>
      </c>
      <c r="CL706" s="65"/>
      <c r="CM706" s="60"/>
      <c r="CN706" s="65"/>
      <c r="CO706" s="54">
        <f t="shared" ref="CO706:CO707" si="7640">SUM(CN706)*3*BT706/5</f>
        <v>0</v>
      </c>
      <c r="CP706" s="65"/>
      <c r="CQ706" s="135">
        <f t="shared" ref="CQ706:CQ707" si="7641">SUM(CP706*BT706*(30+4))</f>
        <v>0</v>
      </c>
      <c r="CR706" s="65"/>
      <c r="CS706" s="55">
        <f t="shared" ref="CS706:CS707" si="7642">SUM(CR706*BT706*3)</f>
        <v>0</v>
      </c>
      <c r="CT706" s="65"/>
      <c r="CU706" s="54">
        <f t="shared" ref="CU706:CU707" si="7643">SUM(CT706*BT706/3)</f>
        <v>0</v>
      </c>
      <c r="CV706" s="65"/>
      <c r="CW706" s="54">
        <f t="shared" ref="CW706:CW707" si="7644">SUM(CV706*BT706*2/3)</f>
        <v>0</v>
      </c>
      <c r="CX706" s="65"/>
      <c r="CY706" s="60">
        <f t="shared" ref="CY706:CY707" si="7645">SUM(CX706*BT706)</f>
        <v>0</v>
      </c>
      <c r="CZ706" s="65"/>
      <c r="DA706" s="60">
        <f t="shared" ref="DA706:DA707" si="7646">SUM(CZ706*BV706)</f>
        <v>0</v>
      </c>
      <c r="DB706" s="65"/>
      <c r="DC706" s="54">
        <f t="shared" ref="DC706:DC707" si="7647">SUM(DB706*BT706*2)</f>
        <v>0</v>
      </c>
      <c r="DD706" s="65">
        <v>1</v>
      </c>
      <c r="DE706" s="54">
        <f t="shared" ref="DE706:DE707" si="7648">DD706*BW706*6</f>
        <v>6</v>
      </c>
      <c r="DF706" s="65"/>
      <c r="DG706" s="67">
        <f t="shared" ref="DG706:DG711" si="7649">DF706*BT706/3</f>
        <v>0</v>
      </c>
      <c r="DH706" s="65"/>
      <c r="DI706" s="55">
        <f t="shared" ref="DI706:DI707" si="7650">SUM(DH706*BT706/3)</f>
        <v>0</v>
      </c>
      <c r="DJ706" s="65"/>
      <c r="DK706" s="54">
        <f>SUM(BV706*DJ706*8*2)</f>
        <v>0</v>
      </c>
      <c r="DL706" s="68"/>
      <c r="DM706" s="55"/>
      <c r="DN706" s="68"/>
      <c r="DO706" s="55"/>
      <c r="DP706" s="68"/>
      <c r="DQ706" s="55"/>
      <c r="DR706" s="55"/>
      <c r="DS706" s="55">
        <f t="shared" ref="DS706:DS721" si="7651">SUM(DA706+DQ706+DO706+DM706+DK706+DI706+DE706+DC706+CW706+CY706+CU706+CS706+CQ706+CO706+CM706+CK706+CJ706+CI706+CG706+CC706+CA706+CE706+DG706)</f>
        <v>78</v>
      </c>
      <c r="DT706" s="55">
        <f t="shared" ref="DT706:DT721" si="7652">SUM(CA706+CC706+CG706+CI706+CJ706+DE706+DI706+DK706+DM706+DO706+CE706+DC706)</f>
        <v>76</v>
      </c>
      <c r="DU706" s="136"/>
      <c r="DV706" s="136"/>
      <c r="DW706" s="136"/>
      <c r="DX706" s="137"/>
      <c r="DY706" s="129"/>
      <c r="DZ706" s="55"/>
      <c r="EA706" s="139"/>
      <c r="EB706" s="139"/>
      <c r="EC706" s="136"/>
      <c r="ED706" s="136"/>
      <c r="EE706" s="136"/>
      <c r="EF706" s="136"/>
      <c r="EG706" s="136"/>
      <c r="EH706" s="136"/>
      <c r="EI706" s="136"/>
      <c r="EJ706" s="136">
        <f t="shared" ref="EJ706:EJ721" si="7653">SUM(L706+BX706)</f>
        <v>114</v>
      </c>
      <c r="EK706" s="136">
        <f t="shared" ref="EK706:EK721" si="7654">SUM(M706+BY706)</f>
        <v>114</v>
      </c>
      <c r="EL706" s="136">
        <f t="shared" ref="EL706:EL721" si="7655">SUM(N706+BZ706)</f>
        <v>0</v>
      </c>
      <c r="EM706" s="140">
        <f t="shared" ref="EM706:EM721" si="7656">SUM(O706+CA706)</f>
        <v>0</v>
      </c>
      <c r="EN706" s="136">
        <f t="shared" ref="EN706:EN721" si="7657">SUM(P706+CB706)</f>
        <v>0</v>
      </c>
      <c r="EO706" s="136">
        <f t="shared" ref="EO706:EO721" si="7658">SUM(Q706+CC706)</f>
        <v>0</v>
      </c>
      <c r="EP706" s="136">
        <f t="shared" ref="EP706:EP721" si="7659">SUM(R706+CD706)</f>
        <v>102</v>
      </c>
      <c r="EQ706" s="136">
        <f t="shared" ref="EQ706:EQ721" si="7660">SUM(S706+CE706)</f>
        <v>102</v>
      </c>
      <c r="ER706" s="136">
        <f t="shared" ref="ER706:ER721" si="7661">SUM(T706+CF706)</f>
        <v>12</v>
      </c>
      <c r="ES706" s="136">
        <f t="shared" ref="ES706:ES721" si="7662">SUM(U706+CG706)</f>
        <v>12</v>
      </c>
      <c r="ET706" s="136">
        <f t="shared" ref="ET706:ET721" si="7663">SUM(V706+CH706)</f>
        <v>0</v>
      </c>
      <c r="EU706" s="136">
        <f t="shared" ref="EU706:EU721" si="7664">SUM(W706+CI706)</f>
        <v>0</v>
      </c>
      <c r="EV706" s="136">
        <f t="shared" ref="EV706:EV721" si="7665">SUM(X706+CJ706)</f>
        <v>0</v>
      </c>
      <c r="EW706" s="140">
        <f t="shared" ref="EW706:EW721" si="7666">SUM(Y706+CK706)</f>
        <v>4</v>
      </c>
      <c r="EX706" s="136">
        <f t="shared" ref="EX706:EX721" si="7667">SUM(Z706+CL706)</f>
        <v>0</v>
      </c>
      <c r="EY706" s="136">
        <f t="shared" ref="EY706:EY721" si="7668">SUM(AA706+CM706)</f>
        <v>0</v>
      </c>
      <c r="EZ706" s="136">
        <f t="shared" ref="EZ706:EZ721" si="7669">SUM(AB706+CN706)</f>
        <v>0</v>
      </c>
      <c r="FA706" s="136">
        <f t="shared" ref="FA706:FA721" si="7670">SUM(AC706+CO706)</f>
        <v>0</v>
      </c>
      <c r="FB706" s="136">
        <f t="shared" ref="FB706:FB721" si="7671">SUM(AD706+CP706)</f>
        <v>0</v>
      </c>
      <c r="FC706" s="136">
        <f t="shared" ref="FC706:FC721" si="7672">SUM(AE706+CQ706)</f>
        <v>0</v>
      </c>
      <c r="FD706" s="136">
        <f t="shared" ref="FD706:FD721" si="7673">SUM(AF706+CR706)</f>
        <v>0</v>
      </c>
      <c r="FE706" s="136">
        <f t="shared" ref="FE706:FE721" si="7674">SUM(AG706+CS706)</f>
        <v>0</v>
      </c>
      <c r="FF706" s="136">
        <f t="shared" ref="FF706:FF721" si="7675">SUM(AH706+CT706)</f>
        <v>0</v>
      </c>
      <c r="FG706" s="140">
        <f t="shared" ref="FG706:FG721" si="7676">SUM(AI706+CU706)</f>
        <v>0</v>
      </c>
      <c r="FH706" s="136">
        <f t="shared" ref="FH706:FH721" si="7677">SUM(AJ706+CV706)</f>
        <v>0</v>
      </c>
      <c r="FI706" s="136">
        <f t="shared" ref="FI706:FI721" si="7678">SUM(AK706+CW706)</f>
        <v>0</v>
      </c>
      <c r="FJ706" s="136">
        <f t="shared" ref="FJ706:FJ721" si="7679">SUM(AL706+CX706)</f>
        <v>0</v>
      </c>
      <c r="FK706" s="136">
        <f t="shared" ref="FK706:FK721" si="7680">SUM(AM706+CY706)</f>
        <v>0</v>
      </c>
      <c r="FL706" s="136">
        <f t="shared" ref="FL706:FL721" si="7681">SUM(AN706+CZ706)</f>
        <v>0</v>
      </c>
      <c r="FM706" s="136">
        <f t="shared" ref="FM706:FM721" si="7682">SUM(AO706+DA706)</f>
        <v>0</v>
      </c>
      <c r="FN706" s="136">
        <f t="shared" ref="FN706:FN721" si="7683">SUM(AP706+DB706)</f>
        <v>0</v>
      </c>
      <c r="FO706" s="136">
        <f t="shared" ref="FO706:FO721" si="7684">SUM(AQ706+DC706)</f>
        <v>0</v>
      </c>
      <c r="FP706" s="136">
        <f t="shared" ref="FP706:FP721" si="7685">SUM(AR706+DD706)</f>
        <v>2</v>
      </c>
      <c r="FQ706" s="136">
        <f t="shared" ref="FQ706:FQ721" si="7686">SUM(AS706+DE706)</f>
        <v>12</v>
      </c>
      <c r="FR706" s="136"/>
      <c r="FS706" s="136">
        <f t="shared" ref="FS706:FS721" si="7687">SUM(AU706+DG706)</f>
        <v>0</v>
      </c>
      <c r="FT706" s="136">
        <f t="shared" ref="FT706:FT721" si="7688">SUM(AV706+DH706)</f>
        <v>0</v>
      </c>
      <c r="FU706" s="136">
        <f t="shared" ref="FU706:FU721" si="7689">SUM(AW706+DI706)</f>
        <v>0</v>
      </c>
      <c r="FV706" s="136">
        <f t="shared" ref="FV706:FV721" si="7690">SUM(AX706+DJ706)</f>
        <v>0</v>
      </c>
      <c r="FW706" s="136">
        <f t="shared" ref="FW706:FW721" si="7691">SUM(AY706+DK706)</f>
        <v>0</v>
      </c>
      <c r="FX706" s="136">
        <f t="shared" ref="FX706:FX721" si="7692">SUM(AZ706+DL706)</f>
        <v>0</v>
      </c>
      <c r="FY706" s="136">
        <f t="shared" ref="FY706:FY721" si="7693">SUM(BA706+DM706)</f>
        <v>0</v>
      </c>
      <c r="FZ706" s="136">
        <f t="shared" ref="FZ706:FZ721" si="7694">SUM(BB706+DN706)</f>
        <v>0</v>
      </c>
      <c r="GA706" s="136">
        <f t="shared" ref="GA706:GA721" si="7695">SUM(BC706+DO706)</f>
        <v>0</v>
      </c>
      <c r="GB706" s="136">
        <f t="shared" ref="GB706:GB721" si="7696">SUM(BD706+DP706)</f>
        <v>0</v>
      </c>
      <c r="GC706" s="136">
        <f t="shared" ref="GC706:GC721" si="7697">SUM(BE706+DQ706)</f>
        <v>0</v>
      </c>
      <c r="GD706" s="136">
        <f t="shared" ref="GD706:GD721" si="7698">SUM(BF706+DR706)</f>
        <v>0</v>
      </c>
      <c r="GE706" s="141">
        <f t="shared" ref="GE706:GE721" si="7699">SUM(BG706+DS706)</f>
        <v>130</v>
      </c>
      <c r="GF706" s="142">
        <f t="shared" ref="GF706:GF721" si="7700">SUM(BH706+DT706)</f>
        <v>126</v>
      </c>
      <c r="GG706" s="136"/>
      <c r="GH706" s="136"/>
      <c r="GI706" s="136"/>
      <c r="GJ706" s="137"/>
      <c r="GL706" s="9"/>
      <c r="GM706" s="9"/>
      <c r="GN706" s="1"/>
      <c r="GO706" s="10"/>
      <c r="GP706" s="17"/>
      <c r="GQ706" s="5"/>
      <c r="GR706" s="5"/>
    </row>
    <row r="707" spans="1:200" ht="24.95" hidden="1" customHeight="1">
      <c r="A707" s="129"/>
      <c r="B707" s="130" t="s">
        <v>110</v>
      </c>
      <c r="C707" s="131" t="s">
        <v>111</v>
      </c>
      <c r="D707" s="131" t="s">
        <v>112</v>
      </c>
      <c r="E707" s="131" t="s">
        <v>113</v>
      </c>
      <c r="F707" s="132">
        <v>405</v>
      </c>
      <c r="G707" s="132">
        <v>7</v>
      </c>
      <c r="H707" s="132">
        <v>141</v>
      </c>
      <c r="I707" s="132">
        <v>1</v>
      </c>
      <c r="J707" s="132">
        <v>1</v>
      </c>
      <c r="K707" s="132">
        <v>1</v>
      </c>
      <c r="L707" s="133">
        <v>44</v>
      </c>
      <c r="M707" s="134">
        <f t="shared" si="7614"/>
        <v>44</v>
      </c>
      <c r="N707" s="65"/>
      <c r="O707" s="60">
        <f t="shared" si="7615"/>
        <v>0</v>
      </c>
      <c r="P707" s="65"/>
      <c r="Q707" s="60">
        <f t="shared" si="7616"/>
        <v>0</v>
      </c>
      <c r="R707" s="65">
        <v>38</v>
      </c>
      <c r="S707" s="60">
        <f t="shared" si="7617"/>
        <v>38</v>
      </c>
      <c r="T707" s="65">
        <v>6</v>
      </c>
      <c r="U707" s="60">
        <f t="shared" si="7618"/>
        <v>6</v>
      </c>
      <c r="V707" s="65"/>
      <c r="W707" s="60">
        <f t="shared" si="7619"/>
        <v>0</v>
      </c>
      <c r="X707" s="54">
        <f t="shared" si="7620"/>
        <v>0</v>
      </c>
      <c r="Y707" s="67">
        <v>2</v>
      </c>
      <c r="Z707" s="65"/>
      <c r="AA707" s="60"/>
      <c r="AB707" s="65"/>
      <c r="AC707" s="54">
        <f t="shared" si="7621"/>
        <v>0</v>
      </c>
      <c r="AD707" s="65"/>
      <c r="AE707" s="135">
        <f t="shared" si="7622"/>
        <v>0</v>
      </c>
      <c r="AF707" s="65"/>
      <c r="AG707" s="55">
        <f t="shared" si="7623"/>
        <v>0</v>
      </c>
      <c r="AH707" s="65"/>
      <c r="AI707" s="54">
        <f t="shared" si="7624"/>
        <v>0</v>
      </c>
      <c r="AJ707" s="65"/>
      <c r="AK707" s="54">
        <f t="shared" si="7625"/>
        <v>0</v>
      </c>
      <c r="AL707" s="65"/>
      <c r="AM707" s="60">
        <f t="shared" si="7626"/>
        <v>0</v>
      </c>
      <c r="AN707" s="65"/>
      <c r="AO707" s="60">
        <f t="shared" si="7627"/>
        <v>0</v>
      </c>
      <c r="AP707" s="65"/>
      <c r="AQ707" s="54">
        <f t="shared" si="7628"/>
        <v>0</v>
      </c>
      <c r="AR707" s="65">
        <v>1</v>
      </c>
      <c r="AS707" s="54">
        <f t="shared" si="7629"/>
        <v>6</v>
      </c>
      <c r="AT707" s="65"/>
      <c r="AU707" s="67">
        <f t="shared" si="7630"/>
        <v>0</v>
      </c>
      <c r="AV707" s="68"/>
      <c r="AW707" s="55"/>
      <c r="AX707" s="68"/>
      <c r="AY707" s="55"/>
      <c r="AZ707" s="68"/>
      <c r="BA707" s="55"/>
      <c r="BB707" s="68"/>
      <c r="BC707" s="55"/>
      <c r="BD707" s="68"/>
      <c r="BE707" s="55"/>
      <c r="BF707" s="55"/>
      <c r="BG707" s="55">
        <f t="shared" si="7631"/>
        <v>52</v>
      </c>
      <c r="BH707" s="55">
        <f t="shared" si="7632"/>
        <v>50</v>
      </c>
      <c r="BI707" s="136"/>
      <c r="BJ707" s="136"/>
      <c r="BK707" s="136"/>
      <c r="BL707" s="137"/>
      <c r="BM707" s="129"/>
      <c r="BN707" s="138" t="s">
        <v>110</v>
      </c>
      <c r="BO707" s="131" t="s">
        <v>111</v>
      </c>
      <c r="BP707" s="131" t="s">
        <v>112</v>
      </c>
      <c r="BQ707" s="131" t="s">
        <v>113</v>
      </c>
      <c r="BR707" s="132">
        <v>405</v>
      </c>
      <c r="BS707" s="132">
        <v>8</v>
      </c>
      <c r="BT707" s="132">
        <v>141</v>
      </c>
      <c r="BU707" s="132">
        <v>1</v>
      </c>
      <c r="BV707" s="132">
        <v>1</v>
      </c>
      <c r="BW707" s="132">
        <v>1</v>
      </c>
      <c r="BX707" s="133">
        <v>70</v>
      </c>
      <c r="BY707" s="134">
        <f t="shared" si="7633"/>
        <v>70</v>
      </c>
      <c r="BZ707" s="65"/>
      <c r="CA707" s="60">
        <f t="shared" si="7634"/>
        <v>0</v>
      </c>
      <c r="CB707" s="65"/>
      <c r="CC707" s="60">
        <f t="shared" si="7635"/>
        <v>0</v>
      </c>
      <c r="CD707" s="65">
        <v>64</v>
      </c>
      <c r="CE707" s="60">
        <f t="shared" si="7636"/>
        <v>64</v>
      </c>
      <c r="CF707" s="65">
        <v>6</v>
      </c>
      <c r="CG707" s="60">
        <f t="shared" si="7637"/>
        <v>6</v>
      </c>
      <c r="CH707" s="65"/>
      <c r="CI707" s="60">
        <f t="shared" si="7638"/>
        <v>0</v>
      </c>
      <c r="CJ707" s="54">
        <f t="shared" si="7639"/>
        <v>0</v>
      </c>
      <c r="CK707" s="54">
        <v>2</v>
      </c>
      <c r="CL707" s="65"/>
      <c r="CM707" s="60"/>
      <c r="CN707" s="65"/>
      <c r="CO707" s="54">
        <f t="shared" si="7640"/>
        <v>0</v>
      </c>
      <c r="CP707" s="65"/>
      <c r="CQ707" s="135">
        <f t="shared" si="7641"/>
        <v>0</v>
      </c>
      <c r="CR707" s="65"/>
      <c r="CS707" s="55">
        <f t="shared" si="7642"/>
        <v>0</v>
      </c>
      <c r="CT707" s="65"/>
      <c r="CU707" s="54">
        <f t="shared" si="7643"/>
        <v>0</v>
      </c>
      <c r="CV707" s="65"/>
      <c r="CW707" s="54">
        <f t="shared" si="7644"/>
        <v>0</v>
      </c>
      <c r="CX707" s="65"/>
      <c r="CY707" s="60">
        <f t="shared" si="7645"/>
        <v>0</v>
      </c>
      <c r="CZ707" s="65"/>
      <c r="DA707" s="60">
        <f t="shared" si="7646"/>
        <v>0</v>
      </c>
      <c r="DB707" s="65"/>
      <c r="DC707" s="54">
        <f t="shared" si="7647"/>
        <v>0</v>
      </c>
      <c r="DD707" s="65">
        <v>1</v>
      </c>
      <c r="DE707" s="54">
        <f t="shared" si="7648"/>
        <v>6</v>
      </c>
      <c r="DF707" s="65"/>
      <c r="DG707" s="67">
        <f t="shared" si="7649"/>
        <v>0</v>
      </c>
      <c r="DH707" s="65"/>
      <c r="DI707" s="55">
        <f t="shared" si="7650"/>
        <v>0</v>
      </c>
      <c r="DJ707" s="65"/>
      <c r="DK707" s="54">
        <f>SUM(BV707*DJ707*8*2)</f>
        <v>0</v>
      </c>
      <c r="DL707" s="68"/>
      <c r="DM707" s="55"/>
      <c r="DN707" s="68"/>
      <c r="DO707" s="55"/>
      <c r="DP707" s="68"/>
      <c r="DQ707" s="55"/>
      <c r="DR707" s="55"/>
      <c r="DS707" s="55">
        <f t="shared" si="7651"/>
        <v>78</v>
      </c>
      <c r="DT707" s="55">
        <f t="shared" si="7652"/>
        <v>76</v>
      </c>
      <c r="DU707" s="136"/>
      <c r="DV707" s="136"/>
      <c r="DW707" s="136"/>
      <c r="DX707" s="137"/>
      <c r="DY707" s="129"/>
      <c r="DZ707" s="55"/>
      <c r="EA707" s="139"/>
      <c r="EB707" s="139"/>
      <c r="EC707" s="136"/>
      <c r="ED707" s="136"/>
      <c r="EE707" s="136"/>
      <c r="EF707" s="136"/>
      <c r="EG707" s="136"/>
      <c r="EH707" s="136"/>
      <c r="EI707" s="136"/>
      <c r="EJ707" s="136">
        <f t="shared" si="7653"/>
        <v>114</v>
      </c>
      <c r="EK707" s="136">
        <f t="shared" si="7654"/>
        <v>114</v>
      </c>
      <c r="EL707" s="136">
        <f t="shared" si="7655"/>
        <v>0</v>
      </c>
      <c r="EM707" s="140">
        <f t="shared" si="7656"/>
        <v>0</v>
      </c>
      <c r="EN707" s="136">
        <f t="shared" si="7657"/>
        <v>0</v>
      </c>
      <c r="EO707" s="136">
        <f t="shared" si="7658"/>
        <v>0</v>
      </c>
      <c r="EP707" s="136">
        <f t="shared" si="7659"/>
        <v>102</v>
      </c>
      <c r="EQ707" s="136">
        <f t="shared" si="7660"/>
        <v>102</v>
      </c>
      <c r="ER707" s="136">
        <f t="shared" si="7661"/>
        <v>12</v>
      </c>
      <c r="ES707" s="136">
        <f t="shared" si="7662"/>
        <v>12</v>
      </c>
      <c r="ET707" s="136">
        <f t="shared" si="7663"/>
        <v>0</v>
      </c>
      <c r="EU707" s="136">
        <f t="shared" si="7664"/>
        <v>0</v>
      </c>
      <c r="EV707" s="136">
        <f t="shared" si="7665"/>
        <v>0</v>
      </c>
      <c r="EW707" s="140">
        <f t="shared" si="7666"/>
        <v>4</v>
      </c>
      <c r="EX707" s="136">
        <f t="shared" si="7667"/>
        <v>0</v>
      </c>
      <c r="EY707" s="136">
        <f t="shared" si="7668"/>
        <v>0</v>
      </c>
      <c r="EZ707" s="136">
        <f t="shared" si="7669"/>
        <v>0</v>
      </c>
      <c r="FA707" s="136">
        <f t="shared" si="7670"/>
        <v>0</v>
      </c>
      <c r="FB707" s="136">
        <f t="shared" si="7671"/>
        <v>0</v>
      </c>
      <c r="FC707" s="136">
        <f t="shared" si="7672"/>
        <v>0</v>
      </c>
      <c r="FD707" s="136">
        <f t="shared" si="7673"/>
        <v>0</v>
      </c>
      <c r="FE707" s="136">
        <f t="shared" si="7674"/>
        <v>0</v>
      </c>
      <c r="FF707" s="136">
        <f t="shared" si="7675"/>
        <v>0</v>
      </c>
      <c r="FG707" s="140">
        <f t="shared" si="7676"/>
        <v>0</v>
      </c>
      <c r="FH707" s="136">
        <f t="shared" si="7677"/>
        <v>0</v>
      </c>
      <c r="FI707" s="136">
        <f t="shared" si="7678"/>
        <v>0</v>
      </c>
      <c r="FJ707" s="136">
        <f t="shared" si="7679"/>
        <v>0</v>
      </c>
      <c r="FK707" s="136">
        <f t="shared" si="7680"/>
        <v>0</v>
      </c>
      <c r="FL707" s="136">
        <f t="shared" si="7681"/>
        <v>0</v>
      </c>
      <c r="FM707" s="136">
        <f t="shared" si="7682"/>
        <v>0</v>
      </c>
      <c r="FN707" s="136">
        <f t="shared" si="7683"/>
        <v>0</v>
      </c>
      <c r="FO707" s="136">
        <f t="shared" si="7684"/>
        <v>0</v>
      </c>
      <c r="FP707" s="136">
        <f t="shared" si="7685"/>
        <v>2</v>
      </c>
      <c r="FQ707" s="136">
        <f t="shared" si="7686"/>
        <v>12</v>
      </c>
      <c r="FR707" s="136"/>
      <c r="FS707" s="136">
        <f t="shared" si="7687"/>
        <v>0</v>
      </c>
      <c r="FT707" s="136">
        <f t="shared" si="7688"/>
        <v>0</v>
      </c>
      <c r="FU707" s="136">
        <f t="shared" si="7689"/>
        <v>0</v>
      </c>
      <c r="FV707" s="136">
        <f t="shared" si="7690"/>
        <v>0</v>
      </c>
      <c r="FW707" s="136">
        <f t="shared" si="7691"/>
        <v>0</v>
      </c>
      <c r="FX707" s="136">
        <f t="shared" si="7692"/>
        <v>0</v>
      </c>
      <c r="FY707" s="136">
        <f t="shared" si="7693"/>
        <v>0</v>
      </c>
      <c r="FZ707" s="136">
        <f t="shared" si="7694"/>
        <v>0</v>
      </c>
      <c r="GA707" s="136">
        <f t="shared" si="7695"/>
        <v>0</v>
      </c>
      <c r="GB707" s="136">
        <f t="shared" si="7696"/>
        <v>0</v>
      </c>
      <c r="GC707" s="136">
        <f t="shared" si="7697"/>
        <v>0</v>
      </c>
      <c r="GD707" s="136">
        <f t="shared" si="7698"/>
        <v>0</v>
      </c>
      <c r="GE707" s="141">
        <f t="shared" si="7699"/>
        <v>130</v>
      </c>
      <c r="GF707" s="142">
        <f t="shared" si="7700"/>
        <v>126</v>
      </c>
      <c r="GG707" s="136"/>
      <c r="GH707" s="136"/>
      <c r="GI707" s="136"/>
      <c r="GJ707" s="137"/>
      <c r="GL707" s="9"/>
      <c r="GM707" s="9"/>
      <c r="GN707" s="1"/>
      <c r="GO707" s="10"/>
      <c r="GP707" s="17"/>
      <c r="GQ707" s="5"/>
      <c r="GR707" s="5"/>
    </row>
    <row r="708" spans="1:200" ht="24.95" hidden="1" customHeight="1">
      <c r="A708" s="129"/>
      <c r="B708" s="130" t="s">
        <v>110</v>
      </c>
      <c r="C708" s="132" t="s">
        <v>114</v>
      </c>
      <c r="D708" s="131" t="s">
        <v>112</v>
      </c>
      <c r="E708" s="132" t="s">
        <v>115</v>
      </c>
      <c r="F708" s="131">
        <v>407</v>
      </c>
      <c r="G708" s="132">
        <v>7</v>
      </c>
      <c r="H708" s="132">
        <v>41</v>
      </c>
      <c r="I708" s="132">
        <v>1</v>
      </c>
      <c r="J708" s="132">
        <v>1</v>
      </c>
      <c r="K708" s="132">
        <v>1</v>
      </c>
      <c r="L708" s="138">
        <v>40</v>
      </c>
      <c r="M708" s="134">
        <f t="shared" si="7614"/>
        <v>40</v>
      </c>
      <c r="N708" s="65"/>
      <c r="O708" s="60">
        <f t="shared" si="7615"/>
        <v>0</v>
      </c>
      <c r="P708" s="60"/>
      <c r="Q708" s="60">
        <f t="shared" si="7616"/>
        <v>0</v>
      </c>
      <c r="R708" s="60">
        <v>34</v>
      </c>
      <c r="S708" s="60">
        <f t="shared" si="7617"/>
        <v>34</v>
      </c>
      <c r="T708" s="60">
        <v>6</v>
      </c>
      <c r="U708" s="60">
        <f t="shared" si="7618"/>
        <v>6</v>
      </c>
      <c r="V708" s="65"/>
      <c r="W708" s="60">
        <f t="shared" si="7619"/>
        <v>0</v>
      </c>
      <c r="X708" s="54">
        <f t="shared" si="7620"/>
        <v>0</v>
      </c>
      <c r="Y708" s="67">
        <v>2</v>
      </c>
      <c r="Z708" s="65"/>
      <c r="AA708" s="60"/>
      <c r="AB708" s="65"/>
      <c r="AC708" s="54">
        <f t="shared" si="7621"/>
        <v>0</v>
      </c>
      <c r="AD708" s="65"/>
      <c r="AE708" s="135">
        <f t="shared" si="7622"/>
        <v>0</v>
      </c>
      <c r="AF708" s="65"/>
      <c r="AG708" s="55">
        <f t="shared" si="7623"/>
        <v>0</v>
      </c>
      <c r="AH708" s="65"/>
      <c r="AI708" s="54">
        <f t="shared" si="7624"/>
        <v>0</v>
      </c>
      <c r="AJ708" s="65"/>
      <c r="AK708" s="54">
        <f t="shared" si="7625"/>
        <v>0</v>
      </c>
      <c r="AL708" s="65"/>
      <c r="AM708" s="60">
        <f t="shared" si="7626"/>
        <v>0</v>
      </c>
      <c r="AN708" s="65"/>
      <c r="AO708" s="60">
        <f t="shared" si="7627"/>
        <v>0</v>
      </c>
      <c r="AP708" s="65"/>
      <c r="AQ708" s="54">
        <f t="shared" si="7628"/>
        <v>0</v>
      </c>
      <c r="AR708" s="65">
        <v>1</v>
      </c>
      <c r="AS708" s="54">
        <f>AR708*J708*6</f>
        <v>6</v>
      </c>
      <c r="AT708" s="65"/>
      <c r="AU708" s="67">
        <f t="shared" si="7630"/>
        <v>0</v>
      </c>
      <c r="AV708" s="68"/>
      <c r="AW708" s="55"/>
      <c r="AX708" s="68"/>
      <c r="AY708" s="55"/>
      <c r="AZ708" s="68"/>
      <c r="BA708" s="55"/>
      <c r="BB708" s="68"/>
      <c r="BC708" s="55"/>
      <c r="BD708" s="68"/>
      <c r="BE708" s="55"/>
      <c r="BF708" s="55"/>
      <c r="BG708" s="55">
        <f t="shared" si="7631"/>
        <v>48</v>
      </c>
      <c r="BH708" s="55">
        <f t="shared" si="7632"/>
        <v>46</v>
      </c>
      <c r="BI708" s="138"/>
      <c r="BJ708" s="136"/>
      <c r="BK708" s="136"/>
      <c r="BL708" s="137"/>
      <c r="BM708" s="129"/>
      <c r="BN708" s="138" t="s">
        <v>110</v>
      </c>
      <c r="BO708" s="132" t="s">
        <v>114</v>
      </c>
      <c r="BP708" s="131" t="s">
        <v>112</v>
      </c>
      <c r="BQ708" s="132" t="s">
        <v>115</v>
      </c>
      <c r="BR708" s="131">
        <v>407</v>
      </c>
      <c r="BS708" s="132">
        <v>8</v>
      </c>
      <c r="BT708" s="132">
        <v>41</v>
      </c>
      <c r="BU708" s="132">
        <v>1</v>
      </c>
      <c r="BV708" s="132">
        <v>1</v>
      </c>
      <c r="BW708" s="132">
        <v>1</v>
      </c>
      <c r="BX708" s="138">
        <v>54</v>
      </c>
      <c r="BY708" s="134">
        <f t="shared" si="7633"/>
        <v>54</v>
      </c>
      <c r="BZ708" s="65"/>
      <c r="CA708" s="60">
        <f>SUM(BZ708)*BU708</f>
        <v>0</v>
      </c>
      <c r="CB708" s="60"/>
      <c r="CC708" s="60">
        <f>BV708*CB708</f>
        <v>0</v>
      </c>
      <c r="CD708" s="60">
        <v>48</v>
      </c>
      <c r="CE708" s="60">
        <f>SUM(CD708)*BV708</f>
        <v>48</v>
      </c>
      <c r="CF708" s="60">
        <v>6</v>
      </c>
      <c r="CG708" s="60">
        <f>SUM(CF708)*BW708</f>
        <v>6</v>
      </c>
      <c r="CH708" s="65"/>
      <c r="CI708" s="60">
        <f>SUM(CH708)*BV708*5</f>
        <v>0</v>
      </c>
      <c r="CJ708" s="54">
        <f>SUM(BW708*DJ708*2+BW708*DL708*2)</f>
        <v>0</v>
      </c>
      <c r="CK708" s="54">
        <v>2</v>
      </c>
      <c r="CL708" s="65"/>
      <c r="CM708" s="60"/>
      <c r="CN708" s="65"/>
      <c r="CO708" s="54">
        <f>SUM(CN708)*3*BT708/5</f>
        <v>0</v>
      </c>
      <c r="CP708" s="65"/>
      <c r="CQ708" s="135">
        <f>SUM(CP708*BT708*(30+4))</f>
        <v>0</v>
      </c>
      <c r="CR708" s="65"/>
      <c r="CS708" s="55">
        <f>SUM(CR708*BT708*3)</f>
        <v>0</v>
      </c>
      <c r="CT708" s="65"/>
      <c r="CU708" s="54">
        <f>SUM(CT708*BT708/3)</f>
        <v>0</v>
      </c>
      <c r="CV708" s="65"/>
      <c r="CW708" s="54">
        <f>SUM(CV708*BT708*2/3)</f>
        <v>0</v>
      </c>
      <c r="CX708" s="65"/>
      <c r="CY708" s="60">
        <f>SUM(CX708*BT708)</f>
        <v>0</v>
      </c>
      <c r="CZ708" s="65"/>
      <c r="DA708" s="60">
        <f>SUM(CZ708*BV708)</f>
        <v>0</v>
      </c>
      <c r="DB708" s="65"/>
      <c r="DC708" s="54">
        <f>SUM(DB708*BT708*2)</f>
        <v>0</v>
      </c>
      <c r="DD708" s="65">
        <v>1</v>
      </c>
      <c r="DE708" s="54">
        <f>DD708*BV708*6</f>
        <v>6</v>
      </c>
      <c r="DF708" s="65"/>
      <c r="DG708" s="67">
        <f t="shared" si="7649"/>
        <v>0</v>
      </c>
      <c r="DH708" s="68"/>
      <c r="DI708" s="55"/>
      <c r="DJ708" s="68"/>
      <c r="DK708" s="55"/>
      <c r="DL708" s="68"/>
      <c r="DM708" s="55"/>
      <c r="DN708" s="68"/>
      <c r="DO708" s="55"/>
      <c r="DP708" s="68"/>
      <c r="DQ708" s="55"/>
      <c r="DR708" s="55"/>
      <c r="DS708" s="55">
        <f t="shared" si="7651"/>
        <v>62</v>
      </c>
      <c r="DT708" s="55">
        <f t="shared" si="7652"/>
        <v>60</v>
      </c>
      <c r="DU708" s="136"/>
      <c r="DV708" s="136"/>
      <c r="DW708" s="136"/>
      <c r="DX708" s="137"/>
      <c r="DY708" s="129"/>
      <c r="DZ708" s="55"/>
      <c r="EA708" s="139"/>
      <c r="EB708" s="139"/>
      <c r="EC708" s="136"/>
      <c r="ED708" s="136"/>
      <c r="EE708" s="136"/>
      <c r="EF708" s="136"/>
      <c r="EG708" s="136"/>
      <c r="EH708" s="136"/>
      <c r="EI708" s="136"/>
      <c r="EJ708" s="136">
        <f t="shared" si="7653"/>
        <v>94</v>
      </c>
      <c r="EK708" s="136">
        <f t="shared" si="7654"/>
        <v>94</v>
      </c>
      <c r="EL708" s="136">
        <f t="shared" si="7655"/>
        <v>0</v>
      </c>
      <c r="EM708" s="140">
        <f t="shared" si="7656"/>
        <v>0</v>
      </c>
      <c r="EN708" s="136">
        <f t="shared" si="7657"/>
        <v>0</v>
      </c>
      <c r="EO708" s="136">
        <f t="shared" si="7658"/>
        <v>0</v>
      </c>
      <c r="EP708" s="136">
        <f t="shared" si="7659"/>
        <v>82</v>
      </c>
      <c r="EQ708" s="136">
        <f t="shared" si="7660"/>
        <v>82</v>
      </c>
      <c r="ER708" s="136">
        <f t="shared" si="7661"/>
        <v>12</v>
      </c>
      <c r="ES708" s="136">
        <f t="shared" si="7662"/>
        <v>12</v>
      </c>
      <c r="ET708" s="136">
        <f t="shared" si="7663"/>
        <v>0</v>
      </c>
      <c r="EU708" s="136">
        <f t="shared" si="7664"/>
        <v>0</v>
      </c>
      <c r="EV708" s="136">
        <f t="shared" si="7665"/>
        <v>0</v>
      </c>
      <c r="EW708" s="140">
        <f t="shared" si="7666"/>
        <v>4</v>
      </c>
      <c r="EX708" s="136">
        <f t="shared" si="7667"/>
        <v>0</v>
      </c>
      <c r="EY708" s="136">
        <f t="shared" si="7668"/>
        <v>0</v>
      </c>
      <c r="EZ708" s="136">
        <f t="shared" si="7669"/>
        <v>0</v>
      </c>
      <c r="FA708" s="136">
        <f t="shared" si="7670"/>
        <v>0</v>
      </c>
      <c r="FB708" s="136">
        <f t="shared" si="7671"/>
        <v>0</v>
      </c>
      <c r="FC708" s="136">
        <f t="shared" si="7672"/>
        <v>0</v>
      </c>
      <c r="FD708" s="136">
        <f t="shared" si="7673"/>
        <v>0</v>
      </c>
      <c r="FE708" s="136">
        <f t="shared" si="7674"/>
        <v>0</v>
      </c>
      <c r="FF708" s="136">
        <f t="shared" si="7675"/>
        <v>0</v>
      </c>
      <c r="FG708" s="140">
        <f t="shared" si="7676"/>
        <v>0</v>
      </c>
      <c r="FH708" s="136">
        <f t="shared" si="7677"/>
        <v>0</v>
      </c>
      <c r="FI708" s="136">
        <f t="shared" si="7678"/>
        <v>0</v>
      </c>
      <c r="FJ708" s="136">
        <f t="shared" si="7679"/>
        <v>0</v>
      </c>
      <c r="FK708" s="136">
        <f t="shared" si="7680"/>
        <v>0</v>
      </c>
      <c r="FL708" s="136">
        <f t="shared" si="7681"/>
        <v>0</v>
      </c>
      <c r="FM708" s="136">
        <f t="shared" si="7682"/>
        <v>0</v>
      </c>
      <c r="FN708" s="136">
        <f t="shared" si="7683"/>
        <v>0</v>
      </c>
      <c r="FO708" s="136">
        <f t="shared" si="7684"/>
        <v>0</v>
      </c>
      <c r="FP708" s="136">
        <f t="shared" si="7685"/>
        <v>2</v>
      </c>
      <c r="FQ708" s="136">
        <f t="shared" si="7686"/>
        <v>12</v>
      </c>
      <c r="FR708" s="136"/>
      <c r="FS708" s="136">
        <f t="shared" si="7687"/>
        <v>0</v>
      </c>
      <c r="FT708" s="136">
        <f t="shared" si="7688"/>
        <v>0</v>
      </c>
      <c r="FU708" s="136">
        <f t="shared" si="7689"/>
        <v>0</v>
      </c>
      <c r="FV708" s="136">
        <f t="shared" si="7690"/>
        <v>0</v>
      </c>
      <c r="FW708" s="136">
        <f t="shared" si="7691"/>
        <v>0</v>
      </c>
      <c r="FX708" s="136">
        <f t="shared" si="7692"/>
        <v>0</v>
      </c>
      <c r="FY708" s="136">
        <f t="shared" si="7693"/>
        <v>0</v>
      </c>
      <c r="FZ708" s="136">
        <f t="shared" si="7694"/>
        <v>0</v>
      </c>
      <c r="GA708" s="136">
        <f t="shared" si="7695"/>
        <v>0</v>
      </c>
      <c r="GB708" s="136">
        <f t="shared" si="7696"/>
        <v>0</v>
      </c>
      <c r="GC708" s="136">
        <f t="shared" si="7697"/>
        <v>0</v>
      </c>
      <c r="GD708" s="136">
        <f t="shared" si="7698"/>
        <v>0</v>
      </c>
      <c r="GE708" s="141">
        <f t="shared" si="7699"/>
        <v>110</v>
      </c>
      <c r="GF708" s="142">
        <f t="shared" si="7700"/>
        <v>106</v>
      </c>
      <c r="GG708" s="136"/>
      <c r="GH708" s="136"/>
      <c r="GI708" s="136"/>
      <c r="GJ708" s="137"/>
      <c r="GL708" s="9"/>
      <c r="GM708" s="9"/>
      <c r="GN708" s="1"/>
      <c r="GO708" s="10"/>
      <c r="GP708" s="17"/>
      <c r="GQ708" s="5"/>
      <c r="GR708" s="5"/>
    </row>
    <row r="709" spans="1:200" ht="24.95" hidden="1" customHeight="1">
      <c r="A709" s="129"/>
      <c r="B709" s="138" t="s">
        <v>143</v>
      </c>
      <c r="C709" s="143" t="s">
        <v>116</v>
      </c>
      <c r="D709" s="132" t="s">
        <v>112</v>
      </c>
      <c r="E709" s="131" t="s">
        <v>166</v>
      </c>
      <c r="F709" s="132">
        <v>129</v>
      </c>
      <c r="G709" s="132">
        <v>1</v>
      </c>
      <c r="H709" s="132">
        <v>2</v>
      </c>
      <c r="I709" s="132">
        <v>1</v>
      </c>
      <c r="J709" s="132">
        <v>1</v>
      </c>
      <c r="K709" s="132">
        <v>1</v>
      </c>
      <c r="L709" s="138">
        <v>18</v>
      </c>
      <c r="M709" s="134">
        <f t="shared" si="7614"/>
        <v>18</v>
      </c>
      <c r="N709" s="65"/>
      <c r="O709" s="60">
        <f t="shared" ref="O709:O710" si="7701">SUM(N709)*I709</f>
        <v>0</v>
      </c>
      <c r="P709" s="65"/>
      <c r="Q709" s="60">
        <f t="shared" si="7616"/>
        <v>0</v>
      </c>
      <c r="R709" s="65">
        <v>18</v>
      </c>
      <c r="S709" s="60">
        <f t="shared" ref="S709:S710" si="7702">SUM(R709)*J709</f>
        <v>18</v>
      </c>
      <c r="T709" s="65"/>
      <c r="U709" s="60">
        <f t="shared" ref="U709:U712" si="7703">SUM(T709)*K709</f>
        <v>0</v>
      </c>
      <c r="V709" s="65"/>
      <c r="W709" s="60">
        <f t="shared" ref="W709:W711" si="7704">SUM(V709)*J709*5</f>
        <v>0</v>
      </c>
      <c r="X709" s="54">
        <f t="shared" si="7620"/>
        <v>0</v>
      </c>
      <c r="Y709" s="54"/>
      <c r="Z709" s="65"/>
      <c r="AA709" s="60"/>
      <c r="AB709" s="65"/>
      <c r="AC709" s="54">
        <f t="shared" si="7621"/>
        <v>0</v>
      </c>
      <c r="AD709" s="65"/>
      <c r="AE709" s="135">
        <f t="shared" si="7622"/>
        <v>0</v>
      </c>
      <c r="AF709" s="65"/>
      <c r="AG709" s="55">
        <f t="shared" si="7623"/>
        <v>0</v>
      </c>
      <c r="AH709" s="65"/>
      <c r="AI709" s="54">
        <f t="shared" si="7624"/>
        <v>0</v>
      </c>
      <c r="AJ709" s="65"/>
      <c r="AK709" s="54">
        <f t="shared" si="7625"/>
        <v>0</v>
      </c>
      <c r="AL709" s="65"/>
      <c r="AM709" s="60">
        <f>SUM(AL709*H709)</f>
        <v>0</v>
      </c>
      <c r="AN709" s="65"/>
      <c r="AO709" s="60">
        <f t="shared" si="7627"/>
        <v>0</v>
      </c>
      <c r="AP709" s="65"/>
      <c r="AQ709" s="54">
        <f t="shared" si="7628"/>
        <v>0</v>
      </c>
      <c r="AR709" s="65">
        <v>1</v>
      </c>
      <c r="AS709" s="54">
        <v>6</v>
      </c>
      <c r="AT709" s="65"/>
      <c r="AU709" s="67">
        <f t="shared" si="7630"/>
        <v>0</v>
      </c>
      <c r="AV709" s="68"/>
      <c r="AW709" s="55"/>
      <c r="AX709" s="68"/>
      <c r="AY709" s="55"/>
      <c r="AZ709" s="68"/>
      <c r="BA709" s="55"/>
      <c r="BB709" s="68"/>
      <c r="BC709" s="55"/>
      <c r="BD709" s="68"/>
      <c r="BE709" s="55"/>
      <c r="BF709" s="55"/>
      <c r="BG709" s="55">
        <f t="shared" si="7631"/>
        <v>24</v>
      </c>
      <c r="BH709" s="55">
        <f t="shared" si="7632"/>
        <v>24</v>
      </c>
      <c r="BI709" s="138"/>
      <c r="BJ709" s="138"/>
      <c r="BK709" s="138"/>
      <c r="BL709" s="144"/>
      <c r="BM709" s="129"/>
      <c r="BN709" s="138" t="s">
        <v>110</v>
      </c>
      <c r="BO709" s="132" t="s">
        <v>116</v>
      </c>
      <c r="BP709" s="132" t="s">
        <v>112</v>
      </c>
      <c r="BQ709" s="132">
        <v>129</v>
      </c>
      <c r="BR709" s="132" t="s">
        <v>140</v>
      </c>
      <c r="BS709" s="132">
        <v>2</v>
      </c>
      <c r="BT709" s="132">
        <v>2</v>
      </c>
      <c r="BU709" s="132">
        <v>1</v>
      </c>
      <c r="BV709" s="132">
        <v>1</v>
      </c>
      <c r="BW709" s="132">
        <v>1</v>
      </c>
      <c r="BX709" s="138">
        <v>68</v>
      </c>
      <c r="BY709" s="134">
        <f t="shared" si="7633"/>
        <v>68</v>
      </c>
      <c r="BZ709" s="65"/>
      <c r="CA709" s="60">
        <f t="shared" ref="CA709:CA711" si="7705">SUM(BZ709)*BU709</f>
        <v>0</v>
      </c>
      <c r="CB709" s="65"/>
      <c r="CC709" s="60">
        <f t="shared" ref="CC709:CC718" si="7706">BV709*CB709</f>
        <v>0</v>
      </c>
      <c r="CD709" s="65">
        <v>68</v>
      </c>
      <c r="CE709" s="60">
        <f t="shared" ref="CE709:CE711" si="7707">SUM(CD709)*BV709</f>
        <v>68</v>
      </c>
      <c r="CF709" s="65"/>
      <c r="CG709" s="60">
        <f t="shared" ref="CG709:CG711" si="7708">SUM(CF709)*BW709</f>
        <v>0</v>
      </c>
      <c r="CH709" s="65"/>
      <c r="CI709" s="60">
        <f t="shared" ref="CI709:CI715" si="7709">SUM(CH709)*BV709*5</f>
        <v>0</v>
      </c>
      <c r="CJ709" s="54">
        <f t="shared" ref="CJ709:CJ715" si="7710">SUM(BW709*DJ709*2+BW709*DL709*2)</f>
        <v>0</v>
      </c>
      <c r="CK709" s="54"/>
      <c r="CL709" s="65"/>
      <c r="CM709" s="60"/>
      <c r="CN709" s="65"/>
      <c r="CO709" s="54">
        <f t="shared" ref="CO709:CO711" si="7711">SUM(CN709)*3*BT709/5</f>
        <v>0</v>
      </c>
      <c r="CP709" s="65"/>
      <c r="CQ709" s="135">
        <f t="shared" ref="CQ709:CQ717" si="7712">SUM(CP709*BT709*(30+4))</f>
        <v>0</v>
      </c>
      <c r="CR709" s="65"/>
      <c r="CS709" s="55">
        <f t="shared" ref="CS709:CS718" si="7713">SUM(CR709*BT709*3)</f>
        <v>0</v>
      </c>
      <c r="CT709" s="65"/>
      <c r="CU709" s="54">
        <f t="shared" ref="CU709:CU717" si="7714">SUM(CT709*BT709/3)</f>
        <v>0</v>
      </c>
      <c r="CV709" s="65"/>
      <c r="CW709" s="54">
        <f t="shared" ref="CW709" si="7715">SUM(CV709*BT709*2/3)</f>
        <v>0</v>
      </c>
      <c r="CX709" s="65"/>
      <c r="CY709" s="60">
        <f>SUM(CX709*BT709)</f>
        <v>0</v>
      </c>
      <c r="CZ709" s="65"/>
      <c r="DA709" s="60">
        <f t="shared" ref="DA709" si="7716">SUM(CZ709*BV709)</f>
        <v>0</v>
      </c>
      <c r="DB709" s="65"/>
      <c r="DC709" s="54">
        <f t="shared" ref="DC709:DC711" si="7717">SUM(DB709*BT709*2)</f>
        <v>0</v>
      </c>
      <c r="DD709" s="65">
        <v>1</v>
      </c>
      <c r="DE709" s="54"/>
      <c r="DF709" s="65"/>
      <c r="DG709" s="67">
        <f t="shared" si="7649"/>
        <v>0</v>
      </c>
      <c r="DH709" s="68"/>
      <c r="DI709" s="55"/>
      <c r="DJ709" s="68"/>
      <c r="DK709" s="55"/>
      <c r="DL709" s="68"/>
      <c r="DM709" s="55"/>
      <c r="DN709" s="68"/>
      <c r="DO709" s="55"/>
      <c r="DP709" s="68"/>
      <c r="DQ709" s="55"/>
      <c r="DR709" s="55"/>
      <c r="DS709" s="55">
        <f t="shared" si="7651"/>
        <v>68</v>
      </c>
      <c r="DT709" s="55">
        <f t="shared" si="7652"/>
        <v>68</v>
      </c>
      <c r="DU709" s="136"/>
      <c r="DV709" s="136"/>
      <c r="DW709" s="136"/>
      <c r="DX709" s="137"/>
      <c r="DY709" s="129"/>
      <c r="DZ709" s="55"/>
      <c r="EA709" s="139"/>
      <c r="EB709" s="139"/>
      <c r="EC709" s="136"/>
      <c r="ED709" s="136"/>
      <c r="EE709" s="136"/>
      <c r="EF709" s="136"/>
      <c r="EG709" s="136"/>
      <c r="EH709" s="136"/>
      <c r="EI709" s="136"/>
      <c r="EJ709" s="136">
        <f t="shared" si="7653"/>
        <v>86</v>
      </c>
      <c r="EK709" s="136">
        <f t="shared" si="7654"/>
        <v>86</v>
      </c>
      <c r="EL709" s="136">
        <f t="shared" si="7655"/>
        <v>0</v>
      </c>
      <c r="EM709" s="140">
        <f t="shared" si="7656"/>
        <v>0</v>
      </c>
      <c r="EN709" s="136">
        <f t="shared" si="7657"/>
        <v>0</v>
      </c>
      <c r="EO709" s="136">
        <f t="shared" si="7658"/>
        <v>0</v>
      </c>
      <c r="EP709" s="136">
        <f t="shared" si="7659"/>
        <v>86</v>
      </c>
      <c r="EQ709" s="136">
        <f t="shared" si="7660"/>
        <v>86</v>
      </c>
      <c r="ER709" s="136">
        <f t="shared" si="7661"/>
        <v>0</v>
      </c>
      <c r="ES709" s="136">
        <f t="shared" si="7662"/>
        <v>0</v>
      </c>
      <c r="ET709" s="136">
        <f t="shared" si="7663"/>
        <v>0</v>
      </c>
      <c r="EU709" s="136">
        <f t="shared" si="7664"/>
        <v>0</v>
      </c>
      <c r="EV709" s="136">
        <f t="shared" si="7665"/>
        <v>0</v>
      </c>
      <c r="EW709" s="140">
        <f t="shared" si="7666"/>
        <v>0</v>
      </c>
      <c r="EX709" s="136">
        <f t="shared" si="7667"/>
        <v>0</v>
      </c>
      <c r="EY709" s="136">
        <f t="shared" si="7668"/>
        <v>0</v>
      </c>
      <c r="EZ709" s="136">
        <f t="shared" si="7669"/>
        <v>0</v>
      </c>
      <c r="FA709" s="136">
        <f t="shared" si="7670"/>
        <v>0</v>
      </c>
      <c r="FB709" s="136">
        <f t="shared" si="7671"/>
        <v>0</v>
      </c>
      <c r="FC709" s="136">
        <f t="shared" si="7672"/>
        <v>0</v>
      </c>
      <c r="FD709" s="136">
        <f t="shared" si="7673"/>
        <v>0</v>
      </c>
      <c r="FE709" s="136">
        <f t="shared" si="7674"/>
        <v>0</v>
      </c>
      <c r="FF709" s="136">
        <f t="shared" si="7675"/>
        <v>0</v>
      </c>
      <c r="FG709" s="140">
        <f t="shared" si="7676"/>
        <v>0</v>
      </c>
      <c r="FH709" s="136">
        <f t="shared" si="7677"/>
        <v>0</v>
      </c>
      <c r="FI709" s="136">
        <f t="shared" si="7678"/>
        <v>0</v>
      </c>
      <c r="FJ709" s="136">
        <f t="shared" si="7679"/>
        <v>0</v>
      </c>
      <c r="FK709" s="136">
        <f t="shared" si="7680"/>
        <v>0</v>
      </c>
      <c r="FL709" s="136">
        <f t="shared" si="7681"/>
        <v>0</v>
      </c>
      <c r="FM709" s="136">
        <f t="shared" si="7682"/>
        <v>0</v>
      </c>
      <c r="FN709" s="136">
        <f t="shared" si="7683"/>
        <v>0</v>
      </c>
      <c r="FO709" s="136">
        <f t="shared" si="7684"/>
        <v>0</v>
      </c>
      <c r="FP709" s="136">
        <f t="shared" si="7685"/>
        <v>2</v>
      </c>
      <c r="FQ709" s="136">
        <f t="shared" si="7686"/>
        <v>6</v>
      </c>
      <c r="FR709" s="136"/>
      <c r="FS709" s="136">
        <f t="shared" si="7687"/>
        <v>0</v>
      </c>
      <c r="FT709" s="136">
        <f t="shared" si="7688"/>
        <v>0</v>
      </c>
      <c r="FU709" s="136">
        <f t="shared" si="7689"/>
        <v>0</v>
      </c>
      <c r="FV709" s="136">
        <f t="shared" si="7690"/>
        <v>0</v>
      </c>
      <c r="FW709" s="136">
        <f t="shared" si="7691"/>
        <v>0</v>
      </c>
      <c r="FX709" s="136">
        <f t="shared" si="7692"/>
        <v>0</v>
      </c>
      <c r="FY709" s="136">
        <f t="shared" si="7693"/>
        <v>0</v>
      </c>
      <c r="FZ709" s="136">
        <f t="shared" si="7694"/>
        <v>0</v>
      </c>
      <c r="GA709" s="136">
        <f t="shared" si="7695"/>
        <v>0</v>
      </c>
      <c r="GB709" s="136">
        <f t="shared" si="7696"/>
        <v>0</v>
      </c>
      <c r="GC709" s="136">
        <f t="shared" si="7697"/>
        <v>0</v>
      </c>
      <c r="GD709" s="136">
        <f t="shared" si="7698"/>
        <v>0</v>
      </c>
      <c r="GE709" s="141">
        <f t="shared" si="7699"/>
        <v>92</v>
      </c>
      <c r="GF709" s="142">
        <f t="shared" si="7700"/>
        <v>92</v>
      </c>
      <c r="GG709" s="136"/>
      <c r="GH709" s="136"/>
      <c r="GI709" s="136"/>
      <c r="GJ709" s="137"/>
      <c r="GL709" s="9"/>
      <c r="GM709" s="9"/>
      <c r="GN709" s="1"/>
      <c r="GO709" s="10"/>
      <c r="GP709" s="17"/>
      <c r="GQ709" s="5"/>
      <c r="GR709" s="5"/>
    </row>
    <row r="710" spans="1:200" ht="24.95" hidden="1" customHeight="1">
      <c r="A710" s="129"/>
      <c r="B710" s="138" t="s">
        <v>110</v>
      </c>
      <c r="C710" s="131" t="s">
        <v>111</v>
      </c>
      <c r="D710" s="131" t="s">
        <v>112</v>
      </c>
      <c r="E710" s="131" t="s">
        <v>113</v>
      </c>
      <c r="F710" s="145">
        <v>101</v>
      </c>
      <c r="G710" s="132">
        <v>1</v>
      </c>
      <c r="H710" s="132">
        <v>120</v>
      </c>
      <c r="I710" s="132">
        <v>1</v>
      </c>
      <c r="J710" s="132">
        <v>1</v>
      </c>
      <c r="K710" s="132">
        <v>1</v>
      </c>
      <c r="L710" s="138">
        <v>34</v>
      </c>
      <c r="M710" s="134">
        <f t="shared" si="7614"/>
        <v>34</v>
      </c>
      <c r="N710" s="65"/>
      <c r="O710" s="60">
        <f t="shared" si="7701"/>
        <v>0</v>
      </c>
      <c r="P710" s="65"/>
      <c r="Q710" s="60">
        <f t="shared" si="7616"/>
        <v>0</v>
      </c>
      <c r="R710" s="65"/>
      <c r="S710" s="60">
        <f t="shared" si="7702"/>
        <v>0</v>
      </c>
      <c r="T710" s="65">
        <v>34</v>
      </c>
      <c r="U710" s="60">
        <f t="shared" si="7703"/>
        <v>34</v>
      </c>
      <c r="V710" s="65"/>
      <c r="W710" s="60">
        <f t="shared" si="7704"/>
        <v>0</v>
      </c>
      <c r="X710" s="54">
        <f t="shared" si="7620"/>
        <v>0</v>
      </c>
      <c r="Y710" s="54">
        <v>0</v>
      </c>
      <c r="Z710" s="65"/>
      <c r="AA710" s="60"/>
      <c r="AB710" s="65"/>
      <c r="AC710" s="54">
        <f t="shared" si="7621"/>
        <v>0</v>
      </c>
      <c r="AD710" s="65"/>
      <c r="AE710" s="135">
        <f t="shared" si="7622"/>
        <v>0</v>
      </c>
      <c r="AF710" s="65"/>
      <c r="AG710" s="55">
        <f t="shared" si="7623"/>
        <v>0</v>
      </c>
      <c r="AH710" s="65"/>
      <c r="AI710" s="54">
        <f t="shared" si="7624"/>
        <v>0</v>
      </c>
      <c r="AJ710" s="65"/>
      <c r="AK710" s="54">
        <f t="shared" si="7625"/>
        <v>0</v>
      </c>
      <c r="AL710" s="65"/>
      <c r="AM710" s="60">
        <f t="shared" ref="AM710" si="7718">SUM(AL710*H710)</f>
        <v>0</v>
      </c>
      <c r="AN710" s="65"/>
      <c r="AO710" s="60">
        <f t="shared" si="7627"/>
        <v>0</v>
      </c>
      <c r="AP710" s="65"/>
      <c r="AQ710" s="54">
        <f t="shared" si="7628"/>
        <v>0</v>
      </c>
      <c r="AR710" s="65">
        <v>1</v>
      </c>
      <c r="AS710" s="54">
        <f t="shared" ref="AS710" si="7719">AR710*K710*6</f>
        <v>6</v>
      </c>
      <c r="AT710" s="65"/>
      <c r="AU710" s="67">
        <f t="shared" si="7630"/>
        <v>0</v>
      </c>
      <c r="AV710" s="68"/>
      <c r="AW710" s="55"/>
      <c r="AX710" s="68"/>
      <c r="AY710" s="55"/>
      <c r="AZ710" s="68"/>
      <c r="BA710" s="55"/>
      <c r="BB710" s="68"/>
      <c r="BC710" s="55"/>
      <c r="BD710" s="68"/>
      <c r="BE710" s="55"/>
      <c r="BF710" s="55"/>
      <c r="BG710" s="55">
        <f t="shared" si="7631"/>
        <v>40</v>
      </c>
      <c r="BH710" s="55">
        <f t="shared" si="7632"/>
        <v>40</v>
      </c>
      <c r="BI710" s="138"/>
      <c r="BJ710" s="138"/>
      <c r="BK710" s="138"/>
      <c r="BL710" s="144"/>
      <c r="BM710" s="129"/>
      <c r="BN710" s="138" t="s">
        <v>110</v>
      </c>
      <c r="BO710" s="132" t="s">
        <v>111</v>
      </c>
      <c r="BP710" s="132" t="s">
        <v>112</v>
      </c>
      <c r="BQ710" s="132" t="s">
        <v>113</v>
      </c>
      <c r="BR710" s="132">
        <v>101</v>
      </c>
      <c r="BS710" s="132">
        <v>2</v>
      </c>
      <c r="BT710" s="132">
        <v>120</v>
      </c>
      <c r="BU710" s="132">
        <v>1</v>
      </c>
      <c r="BV710" s="132">
        <v>1</v>
      </c>
      <c r="BW710" s="132">
        <v>1</v>
      </c>
      <c r="BX710" s="138">
        <v>64</v>
      </c>
      <c r="BY710" s="134">
        <f t="shared" si="7633"/>
        <v>64</v>
      </c>
      <c r="BZ710" s="65"/>
      <c r="CA710" s="60">
        <f t="shared" si="7705"/>
        <v>0</v>
      </c>
      <c r="CB710" s="65"/>
      <c r="CC710" s="60">
        <f t="shared" si="7706"/>
        <v>0</v>
      </c>
      <c r="CD710" s="65"/>
      <c r="CE710" s="60">
        <f t="shared" si="7707"/>
        <v>0</v>
      </c>
      <c r="CF710" s="65">
        <v>64</v>
      </c>
      <c r="CG710" s="60">
        <f t="shared" si="7708"/>
        <v>64</v>
      </c>
      <c r="CH710" s="65"/>
      <c r="CI710" s="60">
        <f t="shared" si="7709"/>
        <v>0</v>
      </c>
      <c r="CJ710" s="54">
        <v>2</v>
      </c>
      <c r="CK710" s="54">
        <v>0</v>
      </c>
      <c r="CL710" s="65"/>
      <c r="CM710" s="60"/>
      <c r="CN710" s="65"/>
      <c r="CO710" s="54">
        <f t="shared" si="7711"/>
        <v>0</v>
      </c>
      <c r="CP710" s="65"/>
      <c r="CQ710" s="135">
        <f t="shared" si="7712"/>
        <v>0</v>
      </c>
      <c r="CR710" s="65"/>
      <c r="CS710" s="55">
        <f t="shared" si="7713"/>
        <v>0</v>
      </c>
      <c r="CT710" s="65"/>
      <c r="CU710" s="54">
        <f t="shared" si="7714"/>
        <v>0</v>
      </c>
      <c r="CV710" s="65"/>
      <c r="CW710" s="54">
        <f t="shared" ref="CW710" si="7720">SUM(CV710*BT710*2/3)</f>
        <v>0</v>
      </c>
      <c r="CX710" s="65"/>
      <c r="CY710" s="60">
        <f t="shared" ref="CY710" si="7721">SUM(CX710*BT710)</f>
        <v>0</v>
      </c>
      <c r="CZ710" s="65"/>
      <c r="DA710" s="60">
        <f t="shared" ref="DA710" si="7722">SUM(CZ710*BV710)</f>
        <v>0</v>
      </c>
      <c r="DB710" s="65"/>
      <c r="DC710" s="54">
        <f t="shared" si="7717"/>
        <v>0</v>
      </c>
      <c r="DD710" s="65"/>
      <c r="DE710" s="54"/>
      <c r="DF710" s="65"/>
      <c r="DG710" s="67">
        <f t="shared" si="7649"/>
        <v>0</v>
      </c>
      <c r="DH710" s="68"/>
      <c r="DI710" s="55"/>
      <c r="DJ710" s="68">
        <v>1</v>
      </c>
      <c r="DK710" s="55">
        <v>8</v>
      </c>
      <c r="DL710" s="68"/>
      <c r="DM710" s="55"/>
      <c r="DN710" s="68"/>
      <c r="DO710" s="55"/>
      <c r="DP710" s="68"/>
      <c r="DQ710" s="55"/>
      <c r="DR710" s="55"/>
      <c r="DS710" s="55">
        <f t="shared" si="7651"/>
        <v>74</v>
      </c>
      <c r="DT710" s="55">
        <f t="shared" si="7652"/>
        <v>74</v>
      </c>
      <c r="DU710" s="136"/>
      <c r="DV710" s="136"/>
      <c r="DW710" s="136"/>
      <c r="DX710" s="137"/>
      <c r="DY710" s="129"/>
      <c r="DZ710" s="146"/>
      <c r="EA710" s="147"/>
      <c r="EB710" s="139"/>
      <c r="EC710" s="136"/>
      <c r="ED710" s="136"/>
      <c r="EE710" s="136"/>
      <c r="EF710" s="136"/>
      <c r="EG710" s="136"/>
      <c r="EH710" s="136"/>
      <c r="EI710" s="136"/>
      <c r="EJ710" s="136">
        <f t="shared" si="7653"/>
        <v>98</v>
      </c>
      <c r="EK710" s="136">
        <f t="shared" si="7654"/>
        <v>98</v>
      </c>
      <c r="EL710" s="136">
        <f t="shared" si="7655"/>
        <v>0</v>
      </c>
      <c r="EM710" s="140">
        <f t="shared" si="7656"/>
        <v>0</v>
      </c>
      <c r="EN710" s="136">
        <f t="shared" si="7657"/>
        <v>0</v>
      </c>
      <c r="EO710" s="136">
        <f t="shared" si="7658"/>
        <v>0</v>
      </c>
      <c r="EP710" s="136">
        <f t="shared" si="7659"/>
        <v>0</v>
      </c>
      <c r="EQ710" s="136">
        <f t="shared" si="7660"/>
        <v>0</v>
      </c>
      <c r="ER710" s="136">
        <f t="shared" si="7661"/>
        <v>98</v>
      </c>
      <c r="ES710" s="136">
        <f t="shared" si="7662"/>
        <v>98</v>
      </c>
      <c r="ET710" s="136">
        <f t="shared" si="7663"/>
        <v>0</v>
      </c>
      <c r="EU710" s="136">
        <f t="shared" si="7664"/>
        <v>0</v>
      </c>
      <c r="EV710" s="136">
        <f t="shared" si="7665"/>
        <v>2</v>
      </c>
      <c r="EW710" s="140">
        <f t="shared" si="7666"/>
        <v>0</v>
      </c>
      <c r="EX710" s="136">
        <f t="shared" si="7667"/>
        <v>0</v>
      </c>
      <c r="EY710" s="136">
        <f t="shared" si="7668"/>
        <v>0</v>
      </c>
      <c r="EZ710" s="136">
        <f t="shared" si="7669"/>
        <v>0</v>
      </c>
      <c r="FA710" s="136">
        <f t="shared" si="7670"/>
        <v>0</v>
      </c>
      <c r="FB710" s="136">
        <f t="shared" si="7671"/>
        <v>0</v>
      </c>
      <c r="FC710" s="136">
        <f t="shared" si="7672"/>
        <v>0</v>
      </c>
      <c r="FD710" s="136">
        <f t="shared" si="7673"/>
        <v>0</v>
      </c>
      <c r="FE710" s="136">
        <f t="shared" si="7674"/>
        <v>0</v>
      </c>
      <c r="FF710" s="136">
        <f t="shared" si="7675"/>
        <v>0</v>
      </c>
      <c r="FG710" s="140">
        <f t="shared" si="7676"/>
        <v>0</v>
      </c>
      <c r="FH710" s="136">
        <f t="shared" si="7677"/>
        <v>0</v>
      </c>
      <c r="FI710" s="136">
        <f t="shared" si="7678"/>
        <v>0</v>
      </c>
      <c r="FJ710" s="136">
        <f t="shared" si="7679"/>
        <v>0</v>
      </c>
      <c r="FK710" s="136">
        <f t="shared" si="7680"/>
        <v>0</v>
      </c>
      <c r="FL710" s="136">
        <f t="shared" si="7681"/>
        <v>0</v>
      </c>
      <c r="FM710" s="136">
        <f t="shared" si="7682"/>
        <v>0</v>
      </c>
      <c r="FN710" s="136">
        <f t="shared" si="7683"/>
        <v>0</v>
      </c>
      <c r="FO710" s="136">
        <f t="shared" si="7684"/>
        <v>0</v>
      </c>
      <c r="FP710" s="136">
        <f t="shared" si="7685"/>
        <v>1</v>
      </c>
      <c r="FQ710" s="136">
        <f t="shared" si="7686"/>
        <v>6</v>
      </c>
      <c r="FR710" s="136"/>
      <c r="FS710" s="136">
        <f t="shared" si="7687"/>
        <v>0</v>
      </c>
      <c r="FT710" s="136">
        <f t="shared" si="7688"/>
        <v>0</v>
      </c>
      <c r="FU710" s="136">
        <f t="shared" si="7689"/>
        <v>0</v>
      </c>
      <c r="FV710" s="136">
        <f t="shared" si="7690"/>
        <v>1</v>
      </c>
      <c r="FW710" s="136">
        <f t="shared" si="7691"/>
        <v>8</v>
      </c>
      <c r="FX710" s="136">
        <f t="shared" si="7692"/>
        <v>0</v>
      </c>
      <c r="FY710" s="136">
        <f t="shared" si="7693"/>
        <v>0</v>
      </c>
      <c r="FZ710" s="136">
        <f t="shared" si="7694"/>
        <v>0</v>
      </c>
      <c r="GA710" s="136">
        <f t="shared" si="7695"/>
        <v>0</v>
      </c>
      <c r="GB710" s="136">
        <f t="shared" si="7696"/>
        <v>0</v>
      </c>
      <c r="GC710" s="136">
        <f t="shared" si="7697"/>
        <v>0</v>
      </c>
      <c r="GD710" s="136">
        <f t="shared" si="7698"/>
        <v>0</v>
      </c>
      <c r="GE710" s="141">
        <f t="shared" si="7699"/>
        <v>114</v>
      </c>
      <c r="GF710" s="142">
        <f t="shared" si="7700"/>
        <v>114</v>
      </c>
      <c r="GG710" s="136"/>
      <c r="GH710" s="136"/>
      <c r="GI710" s="136"/>
      <c r="GJ710" s="137"/>
      <c r="GL710" s="9"/>
      <c r="GM710" s="9"/>
      <c r="GN710" s="1"/>
      <c r="GO710" s="10"/>
      <c r="GP710" s="17"/>
      <c r="GQ710" s="5"/>
      <c r="GR710" s="5"/>
    </row>
    <row r="711" spans="1:200" ht="24.95" hidden="1" customHeight="1">
      <c r="A711" s="129"/>
      <c r="B711" s="148" t="s">
        <v>123</v>
      </c>
      <c r="C711" s="145" t="s">
        <v>111</v>
      </c>
      <c r="D711" s="145" t="s">
        <v>112</v>
      </c>
      <c r="E711" s="145" t="s">
        <v>113</v>
      </c>
      <c r="F711" s="145">
        <v>101</v>
      </c>
      <c r="G711" s="143">
        <v>1</v>
      </c>
      <c r="H711" s="132">
        <v>120</v>
      </c>
      <c r="I711" s="132">
        <v>1</v>
      </c>
      <c r="J711" s="132">
        <v>1</v>
      </c>
      <c r="K711" s="132">
        <v>1</v>
      </c>
      <c r="L711" s="148">
        <v>16</v>
      </c>
      <c r="M711" s="149">
        <f t="shared" si="7614"/>
        <v>8</v>
      </c>
      <c r="N711" s="66">
        <v>0</v>
      </c>
      <c r="O711" s="61">
        <f t="shared" ref="O711:O712" si="7723">SUM(N711)*I711</f>
        <v>0</v>
      </c>
      <c r="P711" s="66">
        <v>8</v>
      </c>
      <c r="Q711" s="61">
        <f t="shared" si="7616"/>
        <v>8</v>
      </c>
      <c r="R711" s="66"/>
      <c r="S711" s="61">
        <f t="shared" ref="S711:S712" si="7724">SUM(R711)*J711</f>
        <v>0</v>
      </c>
      <c r="T711" s="66"/>
      <c r="U711" s="61">
        <f t="shared" si="7703"/>
        <v>0</v>
      </c>
      <c r="V711" s="66"/>
      <c r="W711" s="61">
        <f t="shared" si="7704"/>
        <v>0</v>
      </c>
      <c r="X711" s="54">
        <f t="shared" si="7620"/>
        <v>0</v>
      </c>
      <c r="Y711" s="67">
        <v>0</v>
      </c>
      <c r="Z711" s="66"/>
      <c r="AA711" s="61"/>
      <c r="AB711" s="66"/>
      <c r="AC711" s="67">
        <f t="shared" ref="AC711:AC712" si="7725">SUM(AB711)*3*H711/5</f>
        <v>0</v>
      </c>
      <c r="AD711" s="66"/>
      <c r="AE711" s="150">
        <f t="shared" si="7622"/>
        <v>0</v>
      </c>
      <c r="AF711" s="66"/>
      <c r="AG711" s="151">
        <f t="shared" si="7623"/>
        <v>0</v>
      </c>
      <c r="AH711" s="66"/>
      <c r="AI711" s="152">
        <f t="shared" si="7624"/>
        <v>0</v>
      </c>
      <c r="AJ711" s="66"/>
      <c r="AK711" s="54">
        <f t="shared" si="7625"/>
        <v>0</v>
      </c>
      <c r="AL711" s="66"/>
      <c r="AM711" s="61">
        <f>SUM(AL711*H711)</f>
        <v>0</v>
      </c>
      <c r="AN711" s="66"/>
      <c r="AO711" s="61">
        <f t="shared" si="7627"/>
        <v>0</v>
      </c>
      <c r="AP711" s="66"/>
      <c r="AQ711" s="67">
        <f t="shared" si="7628"/>
        <v>0</v>
      </c>
      <c r="AR711" s="66">
        <v>1</v>
      </c>
      <c r="AS711" s="54">
        <v>0</v>
      </c>
      <c r="AT711" s="66"/>
      <c r="AU711" s="67">
        <f t="shared" si="7630"/>
        <v>0</v>
      </c>
      <c r="AV711" s="68"/>
      <c r="AW711" s="55"/>
      <c r="AX711" s="68"/>
      <c r="AY711" s="55"/>
      <c r="AZ711" s="68"/>
      <c r="BA711" s="55"/>
      <c r="BB711" s="68"/>
      <c r="BC711" s="55"/>
      <c r="BD711" s="68"/>
      <c r="BE711" s="55"/>
      <c r="BF711" s="55"/>
      <c r="BG711" s="55">
        <f t="shared" si="7631"/>
        <v>8</v>
      </c>
      <c r="BH711" s="55">
        <f t="shared" si="7632"/>
        <v>8</v>
      </c>
      <c r="BI711" s="138"/>
      <c r="BJ711" s="138"/>
      <c r="BK711" s="138"/>
      <c r="BL711" s="144"/>
      <c r="BM711" s="129"/>
      <c r="BN711" s="148" t="s">
        <v>123</v>
      </c>
      <c r="BO711" s="145" t="s">
        <v>111</v>
      </c>
      <c r="BP711" s="145" t="s">
        <v>112</v>
      </c>
      <c r="BQ711" s="145" t="s">
        <v>113</v>
      </c>
      <c r="BR711" s="145">
        <v>101</v>
      </c>
      <c r="BS711" s="143">
        <v>2</v>
      </c>
      <c r="BT711" s="132">
        <v>120</v>
      </c>
      <c r="BU711" s="132">
        <v>1</v>
      </c>
      <c r="BV711" s="132">
        <v>1</v>
      </c>
      <c r="BW711" s="132">
        <v>1</v>
      </c>
      <c r="BX711" s="148">
        <v>16</v>
      </c>
      <c r="BY711" s="149">
        <f t="shared" si="7633"/>
        <v>8</v>
      </c>
      <c r="BZ711" s="66">
        <v>0</v>
      </c>
      <c r="CA711" s="61">
        <f t="shared" si="7705"/>
        <v>0</v>
      </c>
      <c r="CB711" s="66">
        <v>8</v>
      </c>
      <c r="CC711" s="61">
        <f t="shared" si="7706"/>
        <v>8</v>
      </c>
      <c r="CD711" s="66"/>
      <c r="CE711" s="61">
        <f t="shared" si="7707"/>
        <v>0</v>
      </c>
      <c r="CF711" s="66"/>
      <c r="CG711" s="61">
        <f t="shared" si="7708"/>
        <v>0</v>
      </c>
      <c r="CH711" s="66"/>
      <c r="CI711" s="61">
        <f t="shared" si="7709"/>
        <v>0</v>
      </c>
      <c r="CJ711" s="54">
        <f t="shared" si="7710"/>
        <v>0</v>
      </c>
      <c r="CK711" s="67">
        <v>0</v>
      </c>
      <c r="CL711" s="66"/>
      <c r="CM711" s="61"/>
      <c r="CN711" s="66"/>
      <c r="CO711" s="67">
        <f t="shared" si="7711"/>
        <v>0</v>
      </c>
      <c r="CP711" s="66"/>
      <c r="CQ711" s="150">
        <f t="shared" si="7712"/>
        <v>0</v>
      </c>
      <c r="CR711" s="66"/>
      <c r="CS711" s="151">
        <f t="shared" si="7713"/>
        <v>0</v>
      </c>
      <c r="CT711" s="66"/>
      <c r="CU711" s="152">
        <f t="shared" si="7714"/>
        <v>0</v>
      </c>
      <c r="CV711" s="66"/>
      <c r="CW711" s="54">
        <f t="shared" ref="CW711" si="7726">SUM(CV711*BT711*2/3)</f>
        <v>0</v>
      </c>
      <c r="CX711" s="66"/>
      <c r="CY711" s="61">
        <f>SUM(CX711*BT711)</f>
        <v>0</v>
      </c>
      <c r="CZ711" s="66"/>
      <c r="DA711" s="61">
        <f t="shared" ref="DA711" si="7727">SUM(CZ711*BV711)</f>
        <v>0</v>
      </c>
      <c r="DB711" s="66"/>
      <c r="DC711" s="67">
        <f t="shared" si="7717"/>
        <v>0</v>
      </c>
      <c r="DD711" s="66">
        <v>1</v>
      </c>
      <c r="DE711" s="67"/>
      <c r="DF711" s="66"/>
      <c r="DG711" s="67">
        <f t="shared" si="7649"/>
        <v>0</v>
      </c>
      <c r="DH711" s="68"/>
      <c r="DI711" s="55"/>
      <c r="DJ711" s="68"/>
      <c r="DK711" s="55"/>
      <c r="DL711" s="68"/>
      <c r="DM711" s="55"/>
      <c r="DN711" s="68"/>
      <c r="DO711" s="55"/>
      <c r="DP711" s="68"/>
      <c r="DQ711" s="55"/>
      <c r="DR711" s="55"/>
      <c r="DS711" s="55">
        <f t="shared" si="7651"/>
        <v>8</v>
      </c>
      <c r="DT711" s="55">
        <f t="shared" si="7652"/>
        <v>8</v>
      </c>
      <c r="DU711" s="136"/>
      <c r="DV711" s="136"/>
      <c r="DW711" s="136"/>
      <c r="DX711" s="137"/>
      <c r="DY711" s="129"/>
      <c r="DZ711" s="55"/>
      <c r="EA711" s="131"/>
      <c r="EB711" s="131"/>
      <c r="EC711" s="136"/>
      <c r="ED711" s="136"/>
      <c r="EE711" s="136"/>
      <c r="EF711" s="136"/>
      <c r="EG711" s="136"/>
      <c r="EH711" s="136"/>
      <c r="EI711" s="136"/>
      <c r="EJ711" s="136">
        <f t="shared" si="7653"/>
        <v>32</v>
      </c>
      <c r="EK711" s="136">
        <f t="shared" si="7654"/>
        <v>16</v>
      </c>
      <c r="EL711" s="136">
        <f t="shared" si="7655"/>
        <v>0</v>
      </c>
      <c r="EM711" s="140">
        <f t="shared" si="7656"/>
        <v>0</v>
      </c>
      <c r="EN711" s="136">
        <f t="shared" si="7657"/>
        <v>16</v>
      </c>
      <c r="EO711" s="136">
        <f t="shared" si="7658"/>
        <v>16</v>
      </c>
      <c r="EP711" s="136">
        <f t="shared" si="7659"/>
        <v>0</v>
      </c>
      <c r="EQ711" s="136">
        <f t="shared" si="7660"/>
        <v>0</v>
      </c>
      <c r="ER711" s="136">
        <f t="shared" si="7661"/>
        <v>0</v>
      </c>
      <c r="ES711" s="136">
        <f t="shared" si="7662"/>
        <v>0</v>
      </c>
      <c r="ET711" s="136">
        <f t="shared" si="7663"/>
        <v>0</v>
      </c>
      <c r="EU711" s="136">
        <f t="shared" si="7664"/>
        <v>0</v>
      </c>
      <c r="EV711" s="136">
        <f t="shared" si="7665"/>
        <v>0</v>
      </c>
      <c r="EW711" s="140">
        <f t="shared" si="7666"/>
        <v>0</v>
      </c>
      <c r="EX711" s="136">
        <f t="shared" si="7667"/>
        <v>0</v>
      </c>
      <c r="EY711" s="136">
        <f t="shared" si="7668"/>
        <v>0</v>
      </c>
      <c r="EZ711" s="136">
        <f t="shared" si="7669"/>
        <v>0</v>
      </c>
      <c r="FA711" s="136">
        <f t="shared" si="7670"/>
        <v>0</v>
      </c>
      <c r="FB711" s="136">
        <f t="shared" si="7671"/>
        <v>0</v>
      </c>
      <c r="FC711" s="136">
        <f t="shared" si="7672"/>
        <v>0</v>
      </c>
      <c r="FD711" s="136">
        <f t="shared" si="7673"/>
        <v>0</v>
      </c>
      <c r="FE711" s="136">
        <f t="shared" si="7674"/>
        <v>0</v>
      </c>
      <c r="FF711" s="136">
        <f t="shared" si="7675"/>
        <v>0</v>
      </c>
      <c r="FG711" s="140">
        <f t="shared" si="7676"/>
        <v>0</v>
      </c>
      <c r="FH711" s="136">
        <f t="shared" si="7677"/>
        <v>0</v>
      </c>
      <c r="FI711" s="136">
        <f t="shared" si="7678"/>
        <v>0</v>
      </c>
      <c r="FJ711" s="136">
        <f t="shared" si="7679"/>
        <v>0</v>
      </c>
      <c r="FK711" s="136">
        <f t="shared" si="7680"/>
        <v>0</v>
      </c>
      <c r="FL711" s="136">
        <f t="shared" si="7681"/>
        <v>0</v>
      </c>
      <c r="FM711" s="136">
        <f t="shared" si="7682"/>
        <v>0</v>
      </c>
      <c r="FN711" s="136">
        <f t="shared" si="7683"/>
        <v>0</v>
      </c>
      <c r="FO711" s="136">
        <f t="shared" si="7684"/>
        <v>0</v>
      </c>
      <c r="FP711" s="136">
        <f t="shared" si="7685"/>
        <v>2</v>
      </c>
      <c r="FQ711" s="136">
        <f t="shared" si="7686"/>
        <v>0</v>
      </c>
      <c r="FR711" s="136"/>
      <c r="FS711" s="136">
        <f t="shared" si="7687"/>
        <v>0</v>
      </c>
      <c r="FT711" s="136">
        <f t="shared" si="7688"/>
        <v>0</v>
      </c>
      <c r="FU711" s="136">
        <f t="shared" si="7689"/>
        <v>0</v>
      </c>
      <c r="FV711" s="136">
        <f t="shared" si="7690"/>
        <v>0</v>
      </c>
      <c r="FW711" s="136">
        <f t="shared" si="7691"/>
        <v>0</v>
      </c>
      <c r="FX711" s="136">
        <f t="shared" si="7692"/>
        <v>0</v>
      </c>
      <c r="FY711" s="136">
        <f t="shared" si="7693"/>
        <v>0</v>
      </c>
      <c r="FZ711" s="136">
        <f t="shared" si="7694"/>
        <v>0</v>
      </c>
      <c r="GA711" s="136">
        <f t="shared" si="7695"/>
        <v>0</v>
      </c>
      <c r="GB711" s="136">
        <f t="shared" si="7696"/>
        <v>0</v>
      </c>
      <c r="GC711" s="136">
        <f t="shared" si="7697"/>
        <v>0</v>
      </c>
      <c r="GD711" s="136">
        <f t="shared" si="7698"/>
        <v>0</v>
      </c>
      <c r="GE711" s="141">
        <f t="shared" si="7699"/>
        <v>16</v>
      </c>
      <c r="GF711" s="142">
        <f t="shared" si="7700"/>
        <v>16</v>
      </c>
      <c r="GG711" s="136"/>
      <c r="GH711" s="136"/>
      <c r="GI711" s="136"/>
      <c r="GJ711" s="137"/>
      <c r="GL711" s="9"/>
      <c r="GM711" s="9"/>
      <c r="GN711" s="1"/>
      <c r="GO711" s="10"/>
      <c r="GP711" s="17"/>
      <c r="GQ711" s="5"/>
      <c r="GR711" s="5"/>
    </row>
    <row r="712" spans="1:200" ht="24.95" hidden="1" customHeight="1">
      <c r="A712" s="129"/>
      <c r="B712" s="153" t="s">
        <v>119</v>
      </c>
      <c r="C712" s="154" t="s">
        <v>111</v>
      </c>
      <c r="D712" s="155" t="s">
        <v>112</v>
      </c>
      <c r="E712" s="155" t="s">
        <v>113</v>
      </c>
      <c r="F712" s="155">
        <v>101</v>
      </c>
      <c r="G712" s="155">
        <v>1</v>
      </c>
      <c r="H712" s="154">
        <v>120</v>
      </c>
      <c r="I712" s="154">
        <v>1</v>
      </c>
      <c r="J712" s="154">
        <v>1</v>
      </c>
      <c r="K712" s="154">
        <v>1</v>
      </c>
      <c r="L712" s="133">
        <v>18</v>
      </c>
      <c r="M712" s="156">
        <f t="shared" si="7614"/>
        <v>12</v>
      </c>
      <c r="N712" s="133">
        <v>0</v>
      </c>
      <c r="O712" s="133">
        <f t="shared" si="7723"/>
        <v>0</v>
      </c>
      <c r="P712" s="133"/>
      <c r="Q712" s="157">
        <f t="shared" si="7616"/>
        <v>0</v>
      </c>
      <c r="R712" s="133"/>
      <c r="S712" s="157">
        <f t="shared" si="7724"/>
        <v>0</v>
      </c>
      <c r="T712" s="158">
        <v>12</v>
      </c>
      <c r="U712" s="73">
        <f t="shared" si="7703"/>
        <v>12</v>
      </c>
      <c r="V712" s="159"/>
      <c r="W712" s="73">
        <f t="shared" ref="W712" si="7728">SUM(V712)*J712*3</f>
        <v>0</v>
      </c>
      <c r="X712" s="70">
        <f t="shared" ref="X712" si="7729">2/8*J712*AX712</f>
        <v>0</v>
      </c>
      <c r="Y712" s="70">
        <v>0</v>
      </c>
      <c r="Z712" s="159"/>
      <c r="AA712" s="73"/>
      <c r="AB712" s="159"/>
      <c r="AC712" s="160">
        <f t="shared" si="7725"/>
        <v>0</v>
      </c>
      <c r="AD712" s="159"/>
      <c r="AE712" s="73">
        <f t="shared" ref="AE712" si="7730">SUM(AD712*H712*(30+4))</f>
        <v>0</v>
      </c>
      <c r="AF712" s="159"/>
      <c r="AG712" s="161">
        <f t="shared" si="7623"/>
        <v>0</v>
      </c>
      <c r="AH712" s="159"/>
      <c r="AI712" s="70">
        <f t="shared" si="7624"/>
        <v>0</v>
      </c>
      <c r="AJ712" s="159"/>
      <c r="AK712" s="70">
        <f t="shared" ref="AK712" si="7731">SUM(AJ712*H712*2/3)</f>
        <v>0</v>
      </c>
      <c r="AL712" s="159"/>
      <c r="AM712" s="73">
        <f t="shared" ref="AM712" si="7732">SUM(AL712*H712)</f>
        <v>0</v>
      </c>
      <c r="AN712" s="159"/>
      <c r="AO712" s="73">
        <f t="shared" si="7627"/>
        <v>0</v>
      </c>
      <c r="AP712" s="159"/>
      <c r="AQ712" s="160">
        <f t="shared" si="7628"/>
        <v>0</v>
      </c>
      <c r="AR712" s="159"/>
      <c r="AS712" s="70">
        <f t="shared" ref="AS712" si="7733">SUM(J712*AR712*6)</f>
        <v>0</v>
      </c>
      <c r="AT712" s="159"/>
      <c r="AU712" s="70">
        <f t="shared" si="7630"/>
        <v>0</v>
      </c>
      <c r="AV712" s="159"/>
      <c r="AW712" s="162">
        <f t="shared" ref="AW712" si="7734">SUM(AV712*H712/3)</f>
        <v>0</v>
      </c>
      <c r="AX712" s="68"/>
      <c r="AY712" s="55"/>
      <c r="AZ712" s="68"/>
      <c r="BA712" s="55"/>
      <c r="BB712" s="68"/>
      <c r="BC712" s="55"/>
      <c r="BD712" s="68"/>
      <c r="BE712" s="55"/>
      <c r="BF712" s="55"/>
      <c r="BG712" s="55">
        <f t="shared" si="7631"/>
        <v>12</v>
      </c>
      <c r="BH712" s="55">
        <f t="shared" si="7632"/>
        <v>12</v>
      </c>
      <c r="BI712" s="136"/>
      <c r="BJ712" s="138"/>
      <c r="BK712" s="138"/>
      <c r="BL712" s="144"/>
      <c r="BM712" s="129"/>
      <c r="BN712" s="138" t="s">
        <v>110</v>
      </c>
      <c r="BO712" s="131" t="s">
        <v>111</v>
      </c>
      <c r="BP712" s="131" t="s">
        <v>112</v>
      </c>
      <c r="BQ712" s="132" t="s">
        <v>128</v>
      </c>
      <c r="BR712" s="132">
        <v>224</v>
      </c>
      <c r="BS712" s="132">
        <v>4</v>
      </c>
      <c r="BT712" s="132">
        <v>86</v>
      </c>
      <c r="BU712" s="132">
        <v>1</v>
      </c>
      <c r="BV712" s="132">
        <v>1</v>
      </c>
      <c r="BW712" s="132">
        <v>1</v>
      </c>
      <c r="BX712" s="138">
        <v>70</v>
      </c>
      <c r="BY712" s="134">
        <f t="shared" si="7633"/>
        <v>34</v>
      </c>
      <c r="BZ712" s="65"/>
      <c r="CA712" s="60">
        <f t="shared" ref="CA712:CA715" si="7735">SUM(BZ712)*BU712</f>
        <v>0</v>
      </c>
      <c r="CB712" s="65"/>
      <c r="CC712" s="60">
        <f t="shared" si="7706"/>
        <v>0</v>
      </c>
      <c r="CD712" s="65">
        <v>16</v>
      </c>
      <c r="CE712" s="60">
        <f t="shared" ref="CE712:CE715" si="7736">SUM(CD712)*BV712</f>
        <v>16</v>
      </c>
      <c r="CF712" s="65">
        <v>18</v>
      </c>
      <c r="CG712" s="60">
        <f t="shared" ref="CG712:CG715" si="7737">SUM(CF712)*BW712</f>
        <v>18</v>
      </c>
      <c r="CH712" s="65"/>
      <c r="CI712" s="60">
        <f t="shared" si="7709"/>
        <v>0</v>
      </c>
      <c r="CJ712" s="54">
        <f t="shared" si="7710"/>
        <v>0</v>
      </c>
      <c r="CK712" s="54">
        <v>0</v>
      </c>
      <c r="CL712" s="65"/>
      <c r="CM712" s="60"/>
      <c r="CN712" s="65"/>
      <c r="CO712" s="54">
        <f t="shared" ref="CO712:CO718" si="7738">SUM(CN712)*3*BT712/5</f>
        <v>0</v>
      </c>
      <c r="CP712" s="65"/>
      <c r="CQ712" s="135">
        <f t="shared" si="7712"/>
        <v>0</v>
      </c>
      <c r="CR712" s="65"/>
      <c r="CS712" s="55">
        <f t="shared" si="7713"/>
        <v>0</v>
      </c>
      <c r="CT712" s="65"/>
      <c r="CU712" s="54">
        <f t="shared" si="7714"/>
        <v>0</v>
      </c>
      <c r="CV712" s="68"/>
      <c r="CW712" s="55"/>
      <c r="CX712" s="68"/>
      <c r="CY712" s="55"/>
      <c r="CZ712" s="68"/>
      <c r="DA712" s="55"/>
      <c r="DB712" s="68"/>
      <c r="DC712" s="55"/>
      <c r="DD712" s="68"/>
      <c r="DE712" s="55"/>
      <c r="DF712" s="68"/>
      <c r="DG712" s="55"/>
      <c r="DH712" s="68"/>
      <c r="DI712" s="55"/>
      <c r="DJ712" s="68"/>
      <c r="DK712" s="55"/>
      <c r="DL712" s="68"/>
      <c r="DM712" s="55"/>
      <c r="DN712" s="68"/>
      <c r="DO712" s="55"/>
      <c r="DP712" s="68"/>
      <c r="DQ712" s="55"/>
      <c r="DR712" s="55"/>
      <c r="DS712" s="55">
        <f t="shared" si="7651"/>
        <v>34</v>
      </c>
      <c r="DT712" s="55">
        <f t="shared" si="7652"/>
        <v>34</v>
      </c>
      <c r="DU712" s="136"/>
      <c r="DV712" s="136"/>
      <c r="DW712" s="136"/>
      <c r="DX712" s="137"/>
      <c r="DY712" s="129"/>
      <c r="DZ712" s="138"/>
      <c r="EA712" s="132"/>
      <c r="EB712" s="132"/>
      <c r="EC712" s="136"/>
      <c r="ED712" s="136"/>
      <c r="EE712" s="136"/>
      <c r="EF712" s="136"/>
      <c r="EG712" s="136"/>
      <c r="EH712" s="136"/>
      <c r="EI712" s="136"/>
      <c r="EJ712" s="136">
        <f t="shared" si="7653"/>
        <v>88</v>
      </c>
      <c r="EK712" s="136">
        <f t="shared" si="7654"/>
        <v>46</v>
      </c>
      <c r="EL712" s="136">
        <f t="shared" si="7655"/>
        <v>0</v>
      </c>
      <c r="EM712" s="140">
        <f t="shared" si="7656"/>
        <v>0</v>
      </c>
      <c r="EN712" s="136">
        <f t="shared" si="7657"/>
        <v>0</v>
      </c>
      <c r="EO712" s="136">
        <f t="shared" si="7658"/>
        <v>0</v>
      </c>
      <c r="EP712" s="136">
        <f t="shared" si="7659"/>
        <v>16</v>
      </c>
      <c r="EQ712" s="136">
        <f t="shared" si="7660"/>
        <v>16</v>
      </c>
      <c r="ER712" s="136">
        <f t="shared" si="7661"/>
        <v>30</v>
      </c>
      <c r="ES712" s="136">
        <f t="shared" si="7662"/>
        <v>30</v>
      </c>
      <c r="ET712" s="136">
        <f t="shared" si="7663"/>
        <v>0</v>
      </c>
      <c r="EU712" s="136">
        <f t="shared" si="7664"/>
        <v>0</v>
      </c>
      <c r="EV712" s="136">
        <f t="shared" si="7665"/>
        <v>0</v>
      </c>
      <c r="EW712" s="140">
        <f t="shared" si="7666"/>
        <v>0</v>
      </c>
      <c r="EX712" s="136">
        <f t="shared" si="7667"/>
        <v>0</v>
      </c>
      <c r="EY712" s="136">
        <f t="shared" si="7668"/>
        <v>0</v>
      </c>
      <c r="EZ712" s="136">
        <f t="shared" si="7669"/>
        <v>0</v>
      </c>
      <c r="FA712" s="136">
        <f t="shared" si="7670"/>
        <v>0</v>
      </c>
      <c r="FB712" s="136">
        <f t="shared" si="7671"/>
        <v>0</v>
      </c>
      <c r="FC712" s="136">
        <f t="shared" si="7672"/>
        <v>0</v>
      </c>
      <c r="FD712" s="136">
        <f t="shared" si="7673"/>
        <v>0</v>
      </c>
      <c r="FE712" s="136">
        <f t="shared" si="7674"/>
        <v>0</v>
      </c>
      <c r="FF712" s="136">
        <f t="shared" si="7675"/>
        <v>0</v>
      </c>
      <c r="FG712" s="140">
        <f t="shared" si="7676"/>
        <v>0</v>
      </c>
      <c r="FH712" s="136">
        <f t="shared" si="7677"/>
        <v>0</v>
      </c>
      <c r="FI712" s="136">
        <f t="shared" si="7678"/>
        <v>0</v>
      </c>
      <c r="FJ712" s="136">
        <f t="shared" si="7679"/>
        <v>0</v>
      </c>
      <c r="FK712" s="136">
        <f t="shared" si="7680"/>
        <v>0</v>
      </c>
      <c r="FL712" s="136">
        <f t="shared" si="7681"/>
        <v>0</v>
      </c>
      <c r="FM712" s="136">
        <f t="shared" si="7682"/>
        <v>0</v>
      </c>
      <c r="FN712" s="136">
        <f t="shared" si="7683"/>
        <v>0</v>
      </c>
      <c r="FO712" s="136">
        <f t="shared" si="7684"/>
        <v>0</v>
      </c>
      <c r="FP712" s="136">
        <f t="shared" si="7685"/>
        <v>0</v>
      </c>
      <c r="FQ712" s="136">
        <f t="shared" si="7686"/>
        <v>0</v>
      </c>
      <c r="FR712" s="136"/>
      <c r="FS712" s="136">
        <f t="shared" si="7687"/>
        <v>0</v>
      </c>
      <c r="FT712" s="136">
        <f t="shared" si="7688"/>
        <v>0</v>
      </c>
      <c r="FU712" s="136">
        <f t="shared" si="7689"/>
        <v>0</v>
      </c>
      <c r="FV712" s="136">
        <f t="shared" si="7690"/>
        <v>0</v>
      </c>
      <c r="FW712" s="136">
        <f t="shared" si="7691"/>
        <v>0</v>
      </c>
      <c r="FX712" s="136">
        <f t="shared" si="7692"/>
        <v>0</v>
      </c>
      <c r="FY712" s="136">
        <f t="shared" si="7693"/>
        <v>0</v>
      </c>
      <c r="FZ712" s="136">
        <f t="shared" si="7694"/>
        <v>0</v>
      </c>
      <c r="GA712" s="136">
        <f t="shared" si="7695"/>
        <v>0</v>
      </c>
      <c r="GB712" s="136">
        <f t="shared" si="7696"/>
        <v>0</v>
      </c>
      <c r="GC712" s="136">
        <f t="shared" si="7697"/>
        <v>0</v>
      </c>
      <c r="GD712" s="136">
        <f t="shared" si="7698"/>
        <v>0</v>
      </c>
      <c r="GE712" s="141">
        <f t="shared" si="7699"/>
        <v>46</v>
      </c>
      <c r="GF712" s="142">
        <f t="shared" si="7700"/>
        <v>46</v>
      </c>
      <c r="GG712" s="136"/>
      <c r="GH712" s="136"/>
      <c r="GI712" s="136"/>
      <c r="GJ712" s="137"/>
      <c r="GL712" s="9"/>
      <c r="GM712" s="9"/>
      <c r="GN712" s="1"/>
      <c r="GO712" s="10"/>
      <c r="GP712" s="17"/>
      <c r="GQ712" s="5"/>
      <c r="GR712" s="5"/>
    </row>
    <row r="713" spans="1:200" ht="24.95" hidden="1" customHeight="1">
      <c r="A713" s="129"/>
      <c r="B713" s="138" t="s">
        <v>130</v>
      </c>
      <c r="C713" s="131" t="s">
        <v>111</v>
      </c>
      <c r="D713" s="131" t="s">
        <v>112</v>
      </c>
      <c r="E713" s="131" t="s">
        <v>113</v>
      </c>
      <c r="F713" s="132" t="s">
        <v>153</v>
      </c>
      <c r="G713" s="132" t="s">
        <v>144</v>
      </c>
      <c r="H713" s="132">
        <v>141</v>
      </c>
      <c r="I713" s="132">
        <v>1</v>
      </c>
      <c r="J713" s="132">
        <v>1</v>
      </c>
      <c r="K713" s="132">
        <v>1</v>
      </c>
      <c r="L713" s="133">
        <v>60</v>
      </c>
      <c r="M713" s="134">
        <f t="shared" si="7614"/>
        <v>10</v>
      </c>
      <c r="N713" s="65"/>
      <c r="O713" s="60">
        <f>SUM(N713)*I713</f>
        <v>0</v>
      </c>
      <c r="P713" s="65"/>
      <c r="Q713" s="60">
        <f>J713*P713</f>
        <v>0</v>
      </c>
      <c r="R713" s="65">
        <v>10</v>
      </c>
      <c r="S713" s="60">
        <f>SUM(R713)*J713</f>
        <v>10</v>
      </c>
      <c r="T713" s="65"/>
      <c r="U713" s="60">
        <f>SUM(T713)*K713</f>
        <v>0</v>
      </c>
      <c r="V713" s="65"/>
      <c r="W713" s="60">
        <f>SUM(V713)*J713*5</f>
        <v>0</v>
      </c>
      <c r="X713" s="54">
        <f>SUM(K713*AX713*2+K713*AZ713*2)</f>
        <v>0</v>
      </c>
      <c r="Y713" s="54">
        <v>0</v>
      </c>
      <c r="Z713" s="68"/>
      <c r="AA713" s="55"/>
      <c r="AB713" s="68"/>
      <c r="AC713" s="55"/>
      <c r="AD713" s="68"/>
      <c r="AE713" s="163"/>
      <c r="AF713" s="68"/>
      <c r="AG713" s="55"/>
      <c r="AH713" s="68"/>
      <c r="AI713" s="55"/>
      <c r="AJ713" s="68"/>
      <c r="AK713" s="55"/>
      <c r="AL713" s="68"/>
      <c r="AM713" s="55"/>
      <c r="AN713" s="68"/>
      <c r="AO713" s="55"/>
      <c r="AP713" s="68"/>
      <c r="AQ713" s="55"/>
      <c r="AR713" s="68"/>
      <c r="AS713" s="55"/>
      <c r="AT713" s="68"/>
      <c r="AU713" s="55"/>
      <c r="AV713" s="68"/>
      <c r="AW713" s="55"/>
      <c r="AX713" s="68"/>
      <c r="AY713" s="55"/>
      <c r="AZ713" s="68"/>
      <c r="BA713" s="55"/>
      <c r="BB713" s="68"/>
      <c r="BC713" s="55"/>
      <c r="BD713" s="68"/>
      <c r="BE713" s="55"/>
      <c r="BF713" s="55"/>
      <c r="BG713" s="55">
        <f t="shared" si="7631"/>
        <v>10</v>
      </c>
      <c r="BH713" s="55">
        <f t="shared" si="7632"/>
        <v>10</v>
      </c>
      <c r="BI713" s="136"/>
      <c r="BJ713" s="138"/>
      <c r="BK713" s="138"/>
      <c r="BL713" s="144"/>
      <c r="BM713" s="129"/>
      <c r="BN713" s="138" t="s">
        <v>110</v>
      </c>
      <c r="BO713" s="131" t="s">
        <v>111</v>
      </c>
      <c r="BP713" s="131" t="s">
        <v>112</v>
      </c>
      <c r="BQ713" s="132" t="s">
        <v>128</v>
      </c>
      <c r="BR713" s="132">
        <v>223</v>
      </c>
      <c r="BS713" s="132">
        <v>4</v>
      </c>
      <c r="BT713" s="132">
        <v>86</v>
      </c>
      <c r="BU713" s="132">
        <v>1</v>
      </c>
      <c r="BV713" s="132">
        <v>1</v>
      </c>
      <c r="BW713" s="132">
        <v>1</v>
      </c>
      <c r="BX713" s="138">
        <v>70</v>
      </c>
      <c r="BY713" s="134">
        <f t="shared" si="7633"/>
        <v>6</v>
      </c>
      <c r="BZ713" s="65"/>
      <c r="CA713" s="60">
        <f t="shared" si="7735"/>
        <v>0</v>
      </c>
      <c r="CB713" s="65"/>
      <c r="CC713" s="60">
        <f t="shared" si="7706"/>
        <v>0</v>
      </c>
      <c r="CD713" s="65">
        <v>0</v>
      </c>
      <c r="CE713" s="60">
        <f t="shared" si="7736"/>
        <v>0</v>
      </c>
      <c r="CF713" s="65">
        <v>6</v>
      </c>
      <c r="CG713" s="60">
        <f t="shared" si="7737"/>
        <v>6</v>
      </c>
      <c r="CH713" s="65"/>
      <c r="CI713" s="60">
        <f t="shared" si="7709"/>
        <v>0</v>
      </c>
      <c r="CJ713" s="54">
        <f t="shared" si="7710"/>
        <v>0</v>
      </c>
      <c r="CK713" s="54">
        <v>0</v>
      </c>
      <c r="CL713" s="65"/>
      <c r="CM713" s="60"/>
      <c r="CN713" s="65"/>
      <c r="CO713" s="54">
        <f t="shared" si="7738"/>
        <v>0</v>
      </c>
      <c r="CP713" s="65"/>
      <c r="CQ713" s="135">
        <f t="shared" si="7712"/>
        <v>0</v>
      </c>
      <c r="CR713" s="65"/>
      <c r="CS713" s="55">
        <f t="shared" si="7713"/>
        <v>0</v>
      </c>
      <c r="CT713" s="65"/>
      <c r="CU713" s="54">
        <f t="shared" si="7714"/>
        <v>0</v>
      </c>
      <c r="CV713" s="68"/>
      <c r="CW713" s="55"/>
      <c r="CX713" s="68"/>
      <c r="CY713" s="55"/>
      <c r="CZ713" s="68"/>
      <c r="DA713" s="55"/>
      <c r="DB713" s="68"/>
      <c r="DC713" s="55"/>
      <c r="DD713" s="68"/>
      <c r="DE713" s="55"/>
      <c r="DF713" s="68"/>
      <c r="DG713" s="55"/>
      <c r="DH713" s="68"/>
      <c r="DI713" s="55"/>
      <c r="DJ713" s="68"/>
      <c r="DK713" s="55"/>
      <c r="DL713" s="68"/>
      <c r="DM713" s="55"/>
      <c r="DN713" s="68"/>
      <c r="DO713" s="55"/>
      <c r="DP713" s="68"/>
      <c r="DQ713" s="55"/>
      <c r="DR713" s="55"/>
      <c r="DS713" s="55">
        <f t="shared" si="7651"/>
        <v>6</v>
      </c>
      <c r="DT713" s="55">
        <f t="shared" si="7652"/>
        <v>6</v>
      </c>
      <c r="DU713" s="136"/>
      <c r="DV713" s="136"/>
      <c r="DW713" s="136"/>
      <c r="DX713" s="137"/>
      <c r="DY713" s="129"/>
      <c r="DZ713" s="138"/>
      <c r="EA713" s="132"/>
      <c r="EB713" s="132"/>
      <c r="EC713" s="136"/>
      <c r="ED713" s="136"/>
      <c r="EE713" s="136"/>
      <c r="EF713" s="136"/>
      <c r="EG713" s="136"/>
      <c r="EH713" s="136"/>
      <c r="EI713" s="136"/>
      <c r="EJ713" s="136">
        <f t="shared" si="7653"/>
        <v>130</v>
      </c>
      <c r="EK713" s="136">
        <f t="shared" si="7654"/>
        <v>16</v>
      </c>
      <c r="EL713" s="136">
        <f t="shared" si="7655"/>
        <v>0</v>
      </c>
      <c r="EM713" s="140">
        <f t="shared" si="7656"/>
        <v>0</v>
      </c>
      <c r="EN713" s="136">
        <f t="shared" si="7657"/>
        <v>0</v>
      </c>
      <c r="EO713" s="136">
        <f t="shared" si="7658"/>
        <v>0</v>
      </c>
      <c r="EP713" s="136">
        <f t="shared" si="7659"/>
        <v>10</v>
      </c>
      <c r="EQ713" s="136">
        <f t="shared" si="7660"/>
        <v>10</v>
      </c>
      <c r="ER713" s="136">
        <f t="shared" si="7661"/>
        <v>6</v>
      </c>
      <c r="ES713" s="136">
        <f t="shared" si="7662"/>
        <v>6</v>
      </c>
      <c r="ET713" s="136">
        <f t="shared" si="7663"/>
        <v>0</v>
      </c>
      <c r="EU713" s="136">
        <f t="shared" si="7664"/>
        <v>0</v>
      </c>
      <c r="EV713" s="136">
        <f t="shared" si="7665"/>
        <v>0</v>
      </c>
      <c r="EW713" s="140">
        <f t="shared" si="7666"/>
        <v>0</v>
      </c>
      <c r="EX713" s="136">
        <f t="shared" si="7667"/>
        <v>0</v>
      </c>
      <c r="EY713" s="136">
        <f t="shared" si="7668"/>
        <v>0</v>
      </c>
      <c r="EZ713" s="136">
        <f t="shared" si="7669"/>
        <v>0</v>
      </c>
      <c r="FA713" s="136">
        <f t="shared" si="7670"/>
        <v>0</v>
      </c>
      <c r="FB713" s="136">
        <f t="shared" si="7671"/>
        <v>0</v>
      </c>
      <c r="FC713" s="136">
        <f t="shared" si="7672"/>
        <v>0</v>
      </c>
      <c r="FD713" s="136">
        <f t="shared" si="7673"/>
        <v>0</v>
      </c>
      <c r="FE713" s="136">
        <f t="shared" si="7674"/>
        <v>0</v>
      </c>
      <c r="FF713" s="136">
        <f t="shared" si="7675"/>
        <v>0</v>
      </c>
      <c r="FG713" s="140">
        <f t="shared" si="7676"/>
        <v>0</v>
      </c>
      <c r="FH713" s="136">
        <f t="shared" si="7677"/>
        <v>0</v>
      </c>
      <c r="FI713" s="136">
        <f t="shared" si="7678"/>
        <v>0</v>
      </c>
      <c r="FJ713" s="136">
        <f t="shared" si="7679"/>
        <v>0</v>
      </c>
      <c r="FK713" s="136">
        <f t="shared" si="7680"/>
        <v>0</v>
      </c>
      <c r="FL713" s="136">
        <f t="shared" si="7681"/>
        <v>0</v>
      </c>
      <c r="FM713" s="136">
        <f t="shared" si="7682"/>
        <v>0</v>
      </c>
      <c r="FN713" s="136">
        <f t="shared" si="7683"/>
        <v>0</v>
      </c>
      <c r="FO713" s="136">
        <f t="shared" si="7684"/>
        <v>0</v>
      </c>
      <c r="FP713" s="136">
        <f t="shared" si="7685"/>
        <v>0</v>
      </c>
      <c r="FQ713" s="136">
        <f t="shared" si="7686"/>
        <v>0</v>
      </c>
      <c r="FR713" s="136"/>
      <c r="FS713" s="136">
        <f t="shared" si="7687"/>
        <v>0</v>
      </c>
      <c r="FT713" s="136">
        <f t="shared" si="7688"/>
        <v>0</v>
      </c>
      <c r="FU713" s="136">
        <f t="shared" si="7689"/>
        <v>0</v>
      </c>
      <c r="FV713" s="136">
        <f t="shared" si="7690"/>
        <v>0</v>
      </c>
      <c r="FW713" s="136">
        <f t="shared" si="7691"/>
        <v>0</v>
      </c>
      <c r="FX713" s="136">
        <f t="shared" si="7692"/>
        <v>0</v>
      </c>
      <c r="FY713" s="136">
        <f t="shared" si="7693"/>
        <v>0</v>
      </c>
      <c r="FZ713" s="136">
        <f t="shared" si="7694"/>
        <v>0</v>
      </c>
      <c r="GA713" s="136">
        <f t="shared" si="7695"/>
        <v>0</v>
      </c>
      <c r="GB713" s="136">
        <f t="shared" si="7696"/>
        <v>0</v>
      </c>
      <c r="GC713" s="136">
        <f t="shared" si="7697"/>
        <v>0</v>
      </c>
      <c r="GD713" s="136">
        <f t="shared" si="7698"/>
        <v>0</v>
      </c>
      <c r="GE713" s="141">
        <f t="shared" si="7699"/>
        <v>16</v>
      </c>
      <c r="GF713" s="142">
        <f t="shared" si="7700"/>
        <v>16</v>
      </c>
      <c r="GG713" s="136"/>
      <c r="GH713" s="136"/>
      <c r="GI713" s="136"/>
      <c r="GJ713" s="137"/>
      <c r="GL713" s="9"/>
      <c r="GM713" s="9"/>
      <c r="GN713" s="1"/>
      <c r="GO713" s="10"/>
      <c r="GP713" s="17"/>
      <c r="GQ713" s="5"/>
      <c r="GR713" s="5"/>
    </row>
    <row r="714" spans="1:200" ht="24.95" hidden="1" customHeight="1">
      <c r="A714" s="129"/>
      <c r="B714" s="138"/>
      <c r="C714" s="132"/>
      <c r="D714" s="132"/>
      <c r="E714" s="132"/>
      <c r="F714" s="132"/>
      <c r="G714" s="132"/>
      <c r="H714" s="132"/>
      <c r="I714" s="132"/>
      <c r="J714" s="132"/>
      <c r="K714" s="132"/>
      <c r="L714" s="138"/>
      <c r="M714" s="164">
        <f t="shared" ref="M714:M721" si="7739">SUM(N714+P714+T714+V714+AR714*2)</f>
        <v>0</v>
      </c>
      <c r="N714" s="65"/>
      <c r="O714" s="55"/>
      <c r="P714" s="65"/>
      <c r="Q714" s="55"/>
      <c r="R714" s="65"/>
      <c r="S714" s="55"/>
      <c r="T714" s="65"/>
      <c r="U714" s="55"/>
      <c r="V714" s="68"/>
      <c r="W714" s="55"/>
      <c r="X714" s="55"/>
      <c r="Y714" s="55"/>
      <c r="Z714" s="68"/>
      <c r="AA714" s="55"/>
      <c r="AB714" s="68"/>
      <c r="AC714" s="55"/>
      <c r="AD714" s="68"/>
      <c r="AE714" s="163"/>
      <c r="AF714" s="68"/>
      <c r="AG714" s="55"/>
      <c r="AH714" s="68"/>
      <c r="AI714" s="55"/>
      <c r="AJ714" s="68"/>
      <c r="AK714" s="55"/>
      <c r="AL714" s="68"/>
      <c r="AM714" s="55"/>
      <c r="AN714" s="68"/>
      <c r="AO714" s="55"/>
      <c r="AP714" s="68"/>
      <c r="AQ714" s="55"/>
      <c r="AR714" s="68"/>
      <c r="AS714" s="55"/>
      <c r="AT714" s="68"/>
      <c r="AU714" s="55"/>
      <c r="AV714" s="68"/>
      <c r="AW714" s="55"/>
      <c r="AX714" s="68"/>
      <c r="AY714" s="55"/>
      <c r="AZ714" s="68"/>
      <c r="BA714" s="55"/>
      <c r="BB714" s="68"/>
      <c r="BC714" s="55"/>
      <c r="BD714" s="68"/>
      <c r="BE714" s="55"/>
      <c r="BF714" s="55"/>
      <c r="BG714" s="55">
        <f t="shared" si="7631"/>
        <v>0</v>
      </c>
      <c r="BH714" s="55">
        <f t="shared" si="7632"/>
        <v>0</v>
      </c>
      <c r="BI714" s="136"/>
      <c r="BJ714" s="138"/>
      <c r="BK714" s="138"/>
      <c r="BL714" s="144"/>
      <c r="BM714" s="129"/>
      <c r="BN714" s="138" t="s">
        <v>110</v>
      </c>
      <c r="BO714" s="131" t="s">
        <v>111</v>
      </c>
      <c r="BP714" s="131" t="s">
        <v>112</v>
      </c>
      <c r="BQ714" s="132" t="s">
        <v>128</v>
      </c>
      <c r="BR714" s="132">
        <v>322</v>
      </c>
      <c r="BS714" s="132">
        <v>6</v>
      </c>
      <c r="BT714" s="132">
        <v>94</v>
      </c>
      <c r="BU714" s="132">
        <v>1</v>
      </c>
      <c r="BV714" s="132">
        <v>1</v>
      </c>
      <c r="BW714" s="132">
        <v>1</v>
      </c>
      <c r="BX714" s="138">
        <v>64</v>
      </c>
      <c r="BY714" s="134">
        <f t="shared" si="7633"/>
        <v>18</v>
      </c>
      <c r="BZ714" s="65"/>
      <c r="CA714" s="60">
        <f t="shared" si="7735"/>
        <v>0</v>
      </c>
      <c r="CB714" s="65"/>
      <c r="CC714" s="60">
        <f t="shared" si="7706"/>
        <v>0</v>
      </c>
      <c r="CD714" s="65">
        <v>0</v>
      </c>
      <c r="CE714" s="60">
        <f t="shared" si="7736"/>
        <v>0</v>
      </c>
      <c r="CF714" s="65">
        <v>18</v>
      </c>
      <c r="CG714" s="60">
        <f t="shared" si="7737"/>
        <v>18</v>
      </c>
      <c r="CH714" s="65"/>
      <c r="CI714" s="60">
        <f t="shared" si="7709"/>
        <v>0</v>
      </c>
      <c r="CJ714" s="54">
        <f t="shared" si="7710"/>
        <v>0</v>
      </c>
      <c r="CK714" s="54">
        <v>0</v>
      </c>
      <c r="CL714" s="65"/>
      <c r="CM714" s="60"/>
      <c r="CN714" s="65"/>
      <c r="CO714" s="54">
        <f t="shared" si="7738"/>
        <v>0</v>
      </c>
      <c r="CP714" s="65"/>
      <c r="CQ714" s="135">
        <f t="shared" si="7712"/>
        <v>0</v>
      </c>
      <c r="CR714" s="65"/>
      <c r="CS714" s="55">
        <f t="shared" si="7713"/>
        <v>0</v>
      </c>
      <c r="CT714" s="65"/>
      <c r="CU714" s="54">
        <f t="shared" si="7714"/>
        <v>0</v>
      </c>
      <c r="CV714" s="65"/>
      <c r="CW714" s="54">
        <f t="shared" ref="CW714:CW715" si="7740">SUM(CV714*BT714*2/3)</f>
        <v>0</v>
      </c>
      <c r="CX714" s="68"/>
      <c r="CY714" s="55"/>
      <c r="CZ714" s="68"/>
      <c r="DA714" s="55"/>
      <c r="DB714" s="68"/>
      <c r="DC714" s="55"/>
      <c r="DD714" s="68"/>
      <c r="DE714" s="55"/>
      <c r="DF714" s="68"/>
      <c r="DG714" s="55"/>
      <c r="DH714" s="68"/>
      <c r="DI714" s="55"/>
      <c r="DJ714" s="68"/>
      <c r="DK714" s="55"/>
      <c r="DL714" s="68"/>
      <c r="DM714" s="55"/>
      <c r="DN714" s="68"/>
      <c r="DO714" s="55"/>
      <c r="DP714" s="68"/>
      <c r="DQ714" s="55"/>
      <c r="DR714" s="55"/>
      <c r="DS714" s="55">
        <f t="shared" si="7651"/>
        <v>18</v>
      </c>
      <c r="DT714" s="55">
        <f t="shared" si="7652"/>
        <v>18</v>
      </c>
      <c r="DU714" s="136"/>
      <c r="DV714" s="136"/>
      <c r="DW714" s="136"/>
      <c r="DX714" s="137"/>
      <c r="DY714" s="129"/>
      <c r="DZ714" s="138"/>
      <c r="EA714" s="132"/>
      <c r="EB714" s="132"/>
      <c r="EC714" s="136"/>
      <c r="ED714" s="136"/>
      <c r="EE714" s="136"/>
      <c r="EF714" s="136"/>
      <c r="EG714" s="136"/>
      <c r="EH714" s="136"/>
      <c r="EI714" s="136"/>
      <c r="EJ714" s="136">
        <f t="shared" si="7653"/>
        <v>64</v>
      </c>
      <c r="EK714" s="136">
        <f t="shared" si="7654"/>
        <v>18</v>
      </c>
      <c r="EL714" s="136">
        <f t="shared" si="7655"/>
        <v>0</v>
      </c>
      <c r="EM714" s="140">
        <f t="shared" si="7656"/>
        <v>0</v>
      </c>
      <c r="EN714" s="136">
        <f t="shared" si="7657"/>
        <v>0</v>
      </c>
      <c r="EO714" s="136">
        <f t="shared" si="7658"/>
        <v>0</v>
      </c>
      <c r="EP714" s="136">
        <f t="shared" si="7659"/>
        <v>0</v>
      </c>
      <c r="EQ714" s="136">
        <f t="shared" si="7660"/>
        <v>0</v>
      </c>
      <c r="ER714" s="136">
        <f t="shared" si="7661"/>
        <v>18</v>
      </c>
      <c r="ES714" s="136">
        <f t="shared" si="7662"/>
        <v>18</v>
      </c>
      <c r="ET714" s="136">
        <f t="shared" si="7663"/>
        <v>0</v>
      </c>
      <c r="EU714" s="136">
        <f t="shared" si="7664"/>
        <v>0</v>
      </c>
      <c r="EV714" s="136">
        <f t="shared" si="7665"/>
        <v>0</v>
      </c>
      <c r="EW714" s="140">
        <f t="shared" si="7666"/>
        <v>0</v>
      </c>
      <c r="EX714" s="136">
        <f t="shared" si="7667"/>
        <v>0</v>
      </c>
      <c r="EY714" s="136">
        <f t="shared" si="7668"/>
        <v>0</v>
      </c>
      <c r="EZ714" s="136">
        <f t="shared" si="7669"/>
        <v>0</v>
      </c>
      <c r="FA714" s="136">
        <f t="shared" si="7670"/>
        <v>0</v>
      </c>
      <c r="FB714" s="136">
        <f t="shared" si="7671"/>
        <v>0</v>
      </c>
      <c r="FC714" s="136">
        <f t="shared" si="7672"/>
        <v>0</v>
      </c>
      <c r="FD714" s="136">
        <f t="shared" si="7673"/>
        <v>0</v>
      </c>
      <c r="FE714" s="136">
        <f t="shared" si="7674"/>
        <v>0</v>
      </c>
      <c r="FF714" s="136">
        <f t="shared" si="7675"/>
        <v>0</v>
      </c>
      <c r="FG714" s="140">
        <f t="shared" si="7676"/>
        <v>0</v>
      </c>
      <c r="FH714" s="136">
        <f t="shared" si="7677"/>
        <v>0</v>
      </c>
      <c r="FI714" s="136">
        <f t="shared" si="7678"/>
        <v>0</v>
      </c>
      <c r="FJ714" s="136">
        <f t="shared" si="7679"/>
        <v>0</v>
      </c>
      <c r="FK714" s="136">
        <f t="shared" si="7680"/>
        <v>0</v>
      </c>
      <c r="FL714" s="136">
        <f t="shared" si="7681"/>
        <v>0</v>
      </c>
      <c r="FM714" s="136">
        <f t="shared" si="7682"/>
        <v>0</v>
      </c>
      <c r="FN714" s="136">
        <f t="shared" si="7683"/>
        <v>0</v>
      </c>
      <c r="FO714" s="136">
        <f t="shared" si="7684"/>
        <v>0</v>
      </c>
      <c r="FP714" s="136">
        <f t="shared" si="7685"/>
        <v>0</v>
      </c>
      <c r="FQ714" s="136">
        <f t="shared" si="7686"/>
        <v>0</v>
      </c>
      <c r="FR714" s="136"/>
      <c r="FS714" s="136">
        <f t="shared" si="7687"/>
        <v>0</v>
      </c>
      <c r="FT714" s="136">
        <f t="shared" si="7688"/>
        <v>0</v>
      </c>
      <c r="FU714" s="136">
        <f t="shared" si="7689"/>
        <v>0</v>
      </c>
      <c r="FV714" s="136">
        <f t="shared" si="7690"/>
        <v>0</v>
      </c>
      <c r="FW714" s="136">
        <f t="shared" si="7691"/>
        <v>0</v>
      </c>
      <c r="FX714" s="136">
        <f t="shared" si="7692"/>
        <v>0</v>
      </c>
      <c r="FY714" s="136">
        <f t="shared" si="7693"/>
        <v>0</v>
      </c>
      <c r="FZ714" s="136">
        <f t="shared" si="7694"/>
        <v>0</v>
      </c>
      <c r="GA714" s="136">
        <f t="shared" si="7695"/>
        <v>0</v>
      </c>
      <c r="GB714" s="136">
        <f t="shared" si="7696"/>
        <v>0</v>
      </c>
      <c r="GC714" s="136">
        <f t="shared" si="7697"/>
        <v>0</v>
      </c>
      <c r="GD714" s="136">
        <f t="shared" si="7698"/>
        <v>0</v>
      </c>
      <c r="GE714" s="141">
        <f t="shared" si="7699"/>
        <v>18</v>
      </c>
      <c r="GF714" s="142">
        <f t="shared" si="7700"/>
        <v>18</v>
      </c>
      <c r="GG714" s="136"/>
      <c r="GH714" s="136"/>
      <c r="GI714" s="136"/>
      <c r="GJ714" s="137"/>
      <c r="GL714" s="9"/>
      <c r="GM714" s="9"/>
      <c r="GN714" s="1"/>
      <c r="GO714" s="10"/>
      <c r="GP714" s="17"/>
      <c r="GQ714" s="5"/>
      <c r="GR714" s="5"/>
    </row>
    <row r="715" spans="1:200" ht="24.95" hidden="1" customHeight="1">
      <c r="A715" s="129"/>
      <c r="B715" s="138"/>
      <c r="C715" s="132"/>
      <c r="D715" s="132"/>
      <c r="E715" s="132"/>
      <c r="F715" s="132"/>
      <c r="G715" s="132"/>
      <c r="H715" s="132"/>
      <c r="I715" s="132"/>
      <c r="J715" s="132"/>
      <c r="K715" s="132"/>
      <c r="L715" s="133"/>
      <c r="M715" s="164">
        <f t="shared" si="7739"/>
        <v>0</v>
      </c>
      <c r="N715" s="65"/>
      <c r="O715" s="55"/>
      <c r="P715" s="65"/>
      <c r="Q715" s="55"/>
      <c r="R715" s="65"/>
      <c r="S715" s="55"/>
      <c r="T715" s="65"/>
      <c r="U715" s="55"/>
      <c r="V715" s="68"/>
      <c r="W715" s="55"/>
      <c r="X715" s="55"/>
      <c r="Y715" s="55"/>
      <c r="Z715" s="68"/>
      <c r="AA715" s="55"/>
      <c r="AB715" s="68"/>
      <c r="AC715" s="55"/>
      <c r="AD715" s="68"/>
      <c r="AE715" s="163"/>
      <c r="AF715" s="68"/>
      <c r="AG715" s="55"/>
      <c r="AH715" s="68"/>
      <c r="AI715" s="55"/>
      <c r="AJ715" s="68"/>
      <c r="AK715" s="55"/>
      <c r="AL715" s="68"/>
      <c r="AM715" s="55"/>
      <c r="AN715" s="68"/>
      <c r="AO715" s="55"/>
      <c r="AP715" s="68"/>
      <c r="AQ715" s="55"/>
      <c r="AR715" s="68"/>
      <c r="AS715" s="55"/>
      <c r="AT715" s="68"/>
      <c r="AU715" s="55"/>
      <c r="AV715" s="68"/>
      <c r="AW715" s="55"/>
      <c r="AX715" s="68"/>
      <c r="AY715" s="55"/>
      <c r="AZ715" s="68"/>
      <c r="BA715" s="55"/>
      <c r="BB715" s="68"/>
      <c r="BC715" s="55"/>
      <c r="BD715" s="68"/>
      <c r="BE715" s="55"/>
      <c r="BF715" s="55"/>
      <c r="BG715" s="55">
        <f t="shared" si="7631"/>
        <v>0</v>
      </c>
      <c r="BH715" s="55">
        <f t="shared" si="7632"/>
        <v>0</v>
      </c>
      <c r="BI715" s="136"/>
      <c r="BJ715" s="138"/>
      <c r="BK715" s="138"/>
      <c r="BL715" s="144"/>
      <c r="BM715" s="129"/>
      <c r="BN715" s="138" t="s">
        <v>110</v>
      </c>
      <c r="BO715" s="131" t="s">
        <v>111</v>
      </c>
      <c r="BP715" s="131" t="s">
        <v>112</v>
      </c>
      <c r="BQ715" s="132" t="s">
        <v>128</v>
      </c>
      <c r="BR715" s="132">
        <v>323</v>
      </c>
      <c r="BS715" s="132">
        <v>6</v>
      </c>
      <c r="BT715" s="132">
        <v>94</v>
      </c>
      <c r="BU715" s="132">
        <v>1</v>
      </c>
      <c r="BV715" s="132">
        <v>1</v>
      </c>
      <c r="BW715" s="132">
        <v>1</v>
      </c>
      <c r="BX715" s="138">
        <v>64</v>
      </c>
      <c r="BY715" s="134">
        <f t="shared" si="7633"/>
        <v>18</v>
      </c>
      <c r="BZ715" s="65"/>
      <c r="CA715" s="60">
        <f t="shared" si="7735"/>
        <v>0</v>
      </c>
      <c r="CB715" s="65"/>
      <c r="CC715" s="60">
        <f t="shared" si="7706"/>
        <v>0</v>
      </c>
      <c r="CD715" s="65">
        <v>0</v>
      </c>
      <c r="CE715" s="60">
        <f t="shared" si="7736"/>
        <v>0</v>
      </c>
      <c r="CF715" s="65">
        <v>18</v>
      </c>
      <c r="CG715" s="60">
        <f t="shared" si="7737"/>
        <v>18</v>
      </c>
      <c r="CH715" s="65"/>
      <c r="CI715" s="60">
        <f t="shared" si="7709"/>
        <v>0</v>
      </c>
      <c r="CJ715" s="54">
        <f t="shared" si="7710"/>
        <v>0</v>
      </c>
      <c r="CK715" s="54">
        <v>0</v>
      </c>
      <c r="CL715" s="65"/>
      <c r="CM715" s="60"/>
      <c r="CN715" s="65"/>
      <c r="CO715" s="54">
        <f t="shared" si="7738"/>
        <v>0</v>
      </c>
      <c r="CP715" s="65"/>
      <c r="CQ715" s="135">
        <f t="shared" si="7712"/>
        <v>0</v>
      </c>
      <c r="CR715" s="65"/>
      <c r="CS715" s="55">
        <f t="shared" si="7713"/>
        <v>0</v>
      </c>
      <c r="CT715" s="65"/>
      <c r="CU715" s="54">
        <f t="shared" si="7714"/>
        <v>0</v>
      </c>
      <c r="CV715" s="65"/>
      <c r="CW715" s="54">
        <f t="shared" si="7740"/>
        <v>0</v>
      </c>
      <c r="CX715" s="68"/>
      <c r="CY715" s="55"/>
      <c r="CZ715" s="68"/>
      <c r="DA715" s="55"/>
      <c r="DB715" s="68"/>
      <c r="DC715" s="55"/>
      <c r="DD715" s="68"/>
      <c r="DE715" s="55"/>
      <c r="DF715" s="68"/>
      <c r="DG715" s="55"/>
      <c r="DH715" s="68"/>
      <c r="DI715" s="55"/>
      <c r="DJ715" s="68"/>
      <c r="DK715" s="55"/>
      <c r="DL715" s="68"/>
      <c r="DM715" s="55"/>
      <c r="DN715" s="68"/>
      <c r="DO715" s="55"/>
      <c r="DP715" s="68"/>
      <c r="DQ715" s="55"/>
      <c r="DR715" s="55"/>
      <c r="DS715" s="55">
        <f t="shared" si="7651"/>
        <v>18</v>
      </c>
      <c r="DT715" s="55">
        <f t="shared" si="7652"/>
        <v>18</v>
      </c>
      <c r="DU715" s="136"/>
      <c r="DV715" s="136"/>
      <c r="DW715" s="136"/>
      <c r="DX715" s="137"/>
      <c r="DY715" s="129"/>
      <c r="DZ715" s="138"/>
      <c r="EA715" s="132"/>
      <c r="EB715" s="132"/>
      <c r="EC715" s="136"/>
      <c r="ED715" s="136"/>
      <c r="EE715" s="136"/>
      <c r="EF715" s="136"/>
      <c r="EG715" s="136"/>
      <c r="EH715" s="136"/>
      <c r="EI715" s="136"/>
      <c r="EJ715" s="136">
        <f t="shared" si="7653"/>
        <v>64</v>
      </c>
      <c r="EK715" s="136">
        <f t="shared" si="7654"/>
        <v>18</v>
      </c>
      <c r="EL715" s="136">
        <f t="shared" si="7655"/>
        <v>0</v>
      </c>
      <c r="EM715" s="140">
        <f t="shared" si="7656"/>
        <v>0</v>
      </c>
      <c r="EN715" s="136">
        <f t="shared" si="7657"/>
        <v>0</v>
      </c>
      <c r="EO715" s="136">
        <f t="shared" si="7658"/>
        <v>0</v>
      </c>
      <c r="EP715" s="136">
        <f t="shared" si="7659"/>
        <v>0</v>
      </c>
      <c r="EQ715" s="136">
        <f t="shared" si="7660"/>
        <v>0</v>
      </c>
      <c r="ER715" s="136">
        <f t="shared" si="7661"/>
        <v>18</v>
      </c>
      <c r="ES715" s="136">
        <f t="shared" si="7662"/>
        <v>18</v>
      </c>
      <c r="ET715" s="136">
        <f t="shared" si="7663"/>
        <v>0</v>
      </c>
      <c r="EU715" s="136">
        <f t="shared" si="7664"/>
        <v>0</v>
      </c>
      <c r="EV715" s="136">
        <f t="shared" si="7665"/>
        <v>0</v>
      </c>
      <c r="EW715" s="140">
        <f t="shared" si="7666"/>
        <v>0</v>
      </c>
      <c r="EX715" s="136">
        <f t="shared" si="7667"/>
        <v>0</v>
      </c>
      <c r="EY715" s="136">
        <f t="shared" si="7668"/>
        <v>0</v>
      </c>
      <c r="EZ715" s="136">
        <f t="shared" si="7669"/>
        <v>0</v>
      </c>
      <c r="FA715" s="136">
        <f t="shared" si="7670"/>
        <v>0</v>
      </c>
      <c r="FB715" s="136">
        <f t="shared" si="7671"/>
        <v>0</v>
      </c>
      <c r="FC715" s="136">
        <f t="shared" si="7672"/>
        <v>0</v>
      </c>
      <c r="FD715" s="136">
        <f t="shared" si="7673"/>
        <v>0</v>
      </c>
      <c r="FE715" s="136">
        <f t="shared" si="7674"/>
        <v>0</v>
      </c>
      <c r="FF715" s="136">
        <f t="shared" si="7675"/>
        <v>0</v>
      </c>
      <c r="FG715" s="140">
        <f t="shared" si="7676"/>
        <v>0</v>
      </c>
      <c r="FH715" s="136">
        <f t="shared" si="7677"/>
        <v>0</v>
      </c>
      <c r="FI715" s="136">
        <f t="shared" si="7678"/>
        <v>0</v>
      </c>
      <c r="FJ715" s="136">
        <f t="shared" si="7679"/>
        <v>0</v>
      </c>
      <c r="FK715" s="136">
        <f t="shared" si="7680"/>
        <v>0</v>
      </c>
      <c r="FL715" s="136">
        <f t="shared" si="7681"/>
        <v>0</v>
      </c>
      <c r="FM715" s="136">
        <f t="shared" si="7682"/>
        <v>0</v>
      </c>
      <c r="FN715" s="136">
        <f t="shared" si="7683"/>
        <v>0</v>
      </c>
      <c r="FO715" s="136">
        <f t="shared" si="7684"/>
        <v>0</v>
      </c>
      <c r="FP715" s="136">
        <f t="shared" si="7685"/>
        <v>0</v>
      </c>
      <c r="FQ715" s="136">
        <f t="shared" si="7686"/>
        <v>0</v>
      </c>
      <c r="FR715" s="136"/>
      <c r="FS715" s="136">
        <f t="shared" si="7687"/>
        <v>0</v>
      </c>
      <c r="FT715" s="136">
        <f t="shared" si="7688"/>
        <v>0</v>
      </c>
      <c r="FU715" s="136">
        <f t="shared" si="7689"/>
        <v>0</v>
      </c>
      <c r="FV715" s="136">
        <f t="shared" si="7690"/>
        <v>0</v>
      </c>
      <c r="FW715" s="136">
        <f t="shared" si="7691"/>
        <v>0</v>
      </c>
      <c r="FX715" s="136">
        <f t="shared" si="7692"/>
        <v>0</v>
      </c>
      <c r="FY715" s="136">
        <f t="shared" si="7693"/>
        <v>0</v>
      </c>
      <c r="FZ715" s="136">
        <f t="shared" si="7694"/>
        <v>0</v>
      </c>
      <c r="GA715" s="136">
        <f t="shared" si="7695"/>
        <v>0</v>
      </c>
      <c r="GB715" s="136">
        <f t="shared" si="7696"/>
        <v>0</v>
      </c>
      <c r="GC715" s="136">
        <f t="shared" si="7697"/>
        <v>0</v>
      </c>
      <c r="GD715" s="136">
        <f t="shared" si="7698"/>
        <v>0</v>
      </c>
      <c r="GE715" s="141">
        <f t="shared" si="7699"/>
        <v>18</v>
      </c>
      <c r="GF715" s="142">
        <f t="shared" si="7700"/>
        <v>18</v>
      </c>
      <c r="GG715" s="136"/>
      <c r="GH715" s="136"/>
      <c r="GI715" s="136"/>
      <c r="GJ715" s="137"/>
      <c r="GL715" s="9"/>
      <c r="GM715" s="9"/>
      <c r="GN715" s="1"/>
      <c r="GO715" s="10"/>
      <c r="GP715" s="17"/>
      <c r="GQ715" s="5"/>
      <c r="GR715" s="5"/>
    </row>
    <row r="716" spans="1:200" ht="24.95" hidden="1" customHeight="1">
      <c r="A716" s="129"/>
      <c r="B716" s="138"/>
      <c r="C716" s="132"/>
      <c r="D716" s="132"/>
      <c r="E716" s="132"/>
      <c r="F716" s="132"/>
      <c r="G716" s="132"/>
      <c r="H716" s="132"/>
      <c r="I716" s="132"/>
      <c r="J716" s="132"/>
      <c r="K716" s="132"/>
      <c r="L716" s="138"/>
      <c r="M716" s="164">
        <f t="shared" si="7739"/>
        <v>0</v>
      </c>
      <c r="N716" s="65"/>
      <c r="O716" s="55"/>
      <c r="P716" s="65"/>
      <c r="Q716" s="55"/>
      <c r="R716" s="65"/>
      <c r="S716" s="55"/>
      <c r="T716" s="65"/>
      <c r="U716" s="55"/>
      <c r="V716" s="68"/>
      <c r="W716" s="55"/>
      <c r="X716" s="55"/>
      <c r="Y716" s="55"/>
      <c r="Z716" s="68"/>
      <c r="AA716" s="55"/>
      <c r="AB716" s="68"/>
      <c r="AC716" s="55"/>
      <c r="AD716" s="68"/>
      <c r="AE716" s="163"/>
      <c r="AF716" s="68"/>
      <c r="AG716" s="55"/>
      <c r="AH716" s="68"/>
      <c r="AI716" s="55"/>
      <c r="AJ716" s="68"/>
      <c r="AK716" s="55"/>
      <c r="AL716" s="68"/>
      <c r="AM716" s="55"/>
      <c r="AN716" s="68"/>
      <c r="AO716" s="55"/>
      <c r="AP716" s="68"/>
      <c r="AQ716" s="55"/>
      <c r="AR716" s="68"/>
      <c r="AS716" s="55"/>
      <c r="AT716" s="68"/>
      <c r="AU716" s="55"/>
      <c r="AV716" s="68"/>
      <c r="AW716" s="55"/>
      <c r="AX716" s="68"/>
      <c r="AY716" s="55"/>
      <c r="AZ716" s="68"/>
      <c r="BA716" s="55"/>
      <c r="BB716" s="68"/>
      <c r="BC716" s="55"/>
      <c r="BD716" s="68"/>
      <c r="BE716" s="55"/>
      <c r="BF716" s="55"/>
      <c r="BG716" s="55">
        <f t="shared" si="7631"/>
        <v>0</v>
      </c>
      <c r="BH716" s="55">
        <f t="shared" si="7632"/>
        <v>0</v>
      </c>
      <c r="BI716" s="136"/>
      <c r="BJ716" s="138"/>
      <c r="BK716" s="138"/>
      <c r="BL716" s="144"/>
      <c r="BM716" s="129"/>
      <c r="BN716" s="138" t="s">
        <v>110</v>
      </c>
      <c r="BO716" s="143" t="s">
        <v>116</v>
      </c>
      <c r="BP716" s="131" t="s">
        <v>112</v>
      </c>
      <c r="BQ716" s="131" t="s">
        <v>166</v>
      </c>
      <c r="BR716" s="132">
        <v>530</v>
      </c>
      <c r="BS716" s="131">
        <v>10</v>
      </c>
      <c r="BT716" s="132">
        <v>11</v>
      </c>
      <c r="BU716" s="132">
        <v>1</v>
      </c>
      <c r="BV716" s="132">
        <v>1</v>
      </c>
      <c r="BW716" s="132">
        <v>1</v>
      </c>
      <c r="BX716" s="138">
        <v>46</v>
      </c>
      <c r="BY716" s="134">
        <f t="shared" si="7633"/>
        <v>46</v>
      </c>
      <c r="BZ716" s="65"/>
      <c r="CA716" s="60">
        <f t="shared" ref="CA716" si="7741">SUM(BZ716)*BU716</f>
        <v>0</v>
      </c>
      <c r="CB716" s="65"/>
      <c r="CC716" s="60">
        <f t="shared" si="7706"/>
        <v>0</v>
      </c>
      <c r="CD716" s="65">
        <v>0</v>
      </c>
      <c r="CE716" s="60">
        <f>SUM(CD716)*BV716</f>
        <v>0</v>
      </c>
      <c r="CF716" s="65">
        <v>46</v>
      </c>
      <c r="CG716" s="60">
        <f>SUM(CF716)*BW716</f>
        <v>46</v>
      </c>
      <c r="CH716" s="65"/>
      <c r="CI716" s="60">
        <f>SUM(CH716)*BV716*5</f>
        <v>0</v>
      </c>
      <c r="CJ716" s="54">
        <f>SUM(BV716*DJ716*2+BV716*DL716*2)</f>
        <v>0</v>
      </c>
      <c r="CK716" s="54">
        <v>0</v>
      </c>
      <c r="CL716" s="65"/>
      <c r="CM716" s="60"/>
      <c r="CN716" s="65"/>
      <c r="CO716" s="54">
        <f t="shared" si="7738"/>
        <v>0</v>
      </c>
      <c r="CP716" s="65"/>
      <c r="CQ716" s="135">
        <f t="shared" si="7712"/>
        <v>0</v>
      </c>
      <c r="CR716" s="65"/>
      <c r="CS716" s="55">
        <f t="shared" si="7713"/>
        <v>0</v>
      </c>
      <c r="CT716" s="65"/>
      <c r="CU716" s="54">
        <f t="shared" si="7714"/>
        <v>0</v>
      </c>
      <c r="CV716" s="68"/>
      <c r="CW716" s="55"/>
      <c r="CX716" s="68"/>
      <c r="CY716" s="55"/>
      <c r="CZ716" s="68"/>
      <c r="DA716" s="55"/>
      <c r="DB716" s="68"/>
      <c r="DC716" s="55"/>
      <c r="DD716" s="68"/>
      <c r="DE716" s="55"/>
      <c r="DF716" s="68"/>
      <c r="DG716" s="55"/>
      <c r="DH716" s="68"/>
      <c r="DI716" s="55"/>
      <c r="DJ716" s="68"/>
      <c r="DK716" s="55"/>
      <c r="DL716" s="68"/>
      <c r="DM716" s="55"/>
      <c r="DN716" s="68"/>
      <c r="DO716" s="55"/>
      <c r="DP716" s="68"/>
      <c r="DQ716" s="55"/>
      <c r="DR716" s="55"/>
      <c r="DS716" s="55">
        <f t="shared" si="7651"/>
        <v>46</v>
      </c>
      <c r="DT716" s="55">
        <f t="shared" si="7652"/>
        <v>46</v>
      </c>
      <c r="DU716" s="136"/>
      <c r="DV716" s="136"/>
      <c r="DW716" s="136"/>
      <c r="DX716" s="137"/>
      <c r="DY716" s="129"/>
      <c r="DZ716" s="138"/>
      <c r="EA716" s="132"/>
      <c r="EB716" s="132"/>
      <c r="EC716" s="136"/>
      <c r="ED716" s="136"/>
      <c r="EE716" s="136"/>
      <c r="EF716" s="136"/>
      <c r="EG716" s="136"/>
      <c r="EH716" s="136"/>
      <c r="EI716" s="136"/>
      <c r="EJ716" s="136">
        <f t="shared" si="7653"/>
        <v>46</v>
      </c>
      <c r="EK716" s="136">
        <f t="shared" si="7654"/>
        <v>46</v>
      </c>
      <c r="EL716" s="136">
        <f t="shared" si="7655"/>
        <v>0</v>
      </c>
      <c r="EM716" s="140">
        <f t="shared" si="7656"/>
        <v>0</v>
      </c>
      <c r="EN716" s="136">
        <f t="shared" si="7657"/>
        <v>0</v>
      </c>
      <c r="EO716" s="136">
        <f t="shared" si="7658"/>
        <v>0</v>
      </c>
      <c r="EP716" s="136">
        <f t="shared" si="7659"/>
        <v>0</v>
      </c>
      <c r="EQ716" s="136">
        <f t="shared" si="7660"/>
        <v>0</v>
      </c>
      <c r="ER716" s="136">
        <f t="shared" si="7661"/>
        <v>46</v>
      </c>
      <c r="ES716" s="136">
        <f t="shared" si="7662"/>
        <v>46</v>
      </c>
      <c r="ET716" s="136">
        <f t="shared" si="7663"/>
        <v>0</v>
      </c>
      <c r="EU716" s="136">
        <f t="shared" si="7664"/>
        <v>0</v>
      </c>
      <c r="EV716" s="136">
        <f t="shared" si="7665"/>
        <v>0</v>
      </c>
      <c r="EW716" s="140">
        <f t="shared" si="7666"/>
        <v>0</v>
      </c>
      <c r="EX716" s="136">
        <f t="shared" si="7667"/>
        <v>0</v>
      </c>
      <c r="EY716" s="136">
        <f t="shared" si="7668"/>
        <v>0</v>
      </c>
      <c r="EZ716" s="136">
        <f t="shared" si="7669"/>
        <v>0</v>
      </c>
      <c r="FA716" s="136">
        <f t="shared" si="7670"/>
        <v>0</v>
      </c>
      <c r="FB716" s="136">
        <f t="shared" si="7671"/>
        <v>0</v>
      </c>
      <c r="FC716" s="136">
        <f t="shared" si="7672"/>
        <v>0</v>
      </c>
      <c r="FD716" s="136">
        <f t="shared" si="7673"/>
        <v>0</v>
      </c>
      <c r="FE716" s="136">
        <f t="shared" si="7674"/>
        <v>0</v>
      </c>
      <c r="FF716" s="136">
        <f t="shared" si="7675"/>
        <v>0</v>
      </c>
      <c r="FG716" s="140">
        <f t="shared" si="7676"/>
        <v>0</v>
      </c>
      <c r="FH716" s="136">
        <f t="shared" si="7677"/>
        <v>0</v>
      </c>
      <c r="FI716" s="136">
        <f t="shared" si="7678"/>
        <v>0</v>
      </c>
      <c r="FJ716" s="136">
        <f t="shared" si="7679"/>
        <v>0</v>
      </c>
      <c r="FK716" s="136">
        <f t="shared" si="7680"/>
        <v>0</v>
      </c>
      <c r="FL716" s="136">
        <f t="shared" si="7681"/>
        <v>0</v>
      </c>
      <c r="FM716" s="136">
        <f t="shared" si="7682"/>
        <v>0</v>
      </c>
      <c r="FN716" s="136">
        <f t="shared" si="7683"/>
        <v>0</v>
      </c>
      <c r="FO716" s="136">
        <f t="shared" si="7684"/>
        <v>0</v>
      </c>
      <c r="FP716" s="136">
        <f t="shared" si="7685"/>
        <v>0</v>
      </c>
      <c r="FQ716" s="136">
        <f t="shared" si="7686"/>
        <v>0</v>
      </c>
      <c r="FR716" s="136"/>
      <c r="FS716" s="136">
        <f t="shared" si="7687"/>
        <v>0</v>
      </c>
      <c r="FT716" s="136">
        <f t="shared" si="7688"/>
        <v>0</v>
      </c>
      <c r="FU716" s="136">
        <f t="shared" si="7689"/>
        <v>0</v>
      </c>
      <c r="FV716" s="136">
        <f t="shared" si="7690"/>
        <v>0</v>
      </c>
      <c r="FW716" s="136">
        <f t="shared" si="7691"/>
        <v>0</v>
      </c>
      <c r="FX716" s="136">
        <f t="shared" si="7692"/>
        <v>0</v>
      </c>
      <c r="FY716" s="136">
        <f t="shared" si="7693"/>
        <v>0</v>
      </c>
      <c r="FZ716" s="136">
        <f t="shared" si="7694"/>
        <v>0</v>
      </c>
      <c r="GA716" s="136">
        <f t="shared" si="7695"/>
        <v>0</v>
      </c>
      <c r="GB716" s="136">
        <f t="shared" si="7696"/>
        <v>0</v>
      </c>
      <c r="GC716" s="136">
        <f t="shared" si="7697"/>
        <v>0</v>
      </c>
      <c r="GD716" s="136">
        <f t="shared" si="7698"/>
        <v>0</v>
      </c>
      <c r="GE716" s="141">
        <f t="shared" si="7699"/>
        <v>46</v>
      </c>
      <c r="GF716" s="142">
        <f t="shared" si="7700"/>
        <v>46</v>
      </c>
      <c r="GG716" s="136"/>
      <c r="GH716" s="136"/>
      <c r="GI716" s="136"/>
      <c r="GJ716" s="137"/>
      <c r="GL716" s="9"/>
      <c r="GM716" s="9"/>
      <c r="GN716" s="1"/>
      <c r="GO716" s="10"/>
      <c r="GP716" s="17"/>
      <c r="GQ716" s="5"/>
      <c r="GR716" s="5"/>
    </row>
    <row r="717" spans="1:200" ht="24.95" hidden="1" customHeight="1">
      <c r="A717" s="129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64">
        <f t="shared" si="7739"/>
        <v>0</v>
      </c>
      <c r="N717" s="65"/>
      <c r="O717" s="55"/>
      <c r="P717" s="65"/>
      <c r="Q717" s="55"/>
      <c r="R717" s="65"/>
      <c r="S717" s="55"/>
      <c r="T717" s="65"/>
      <c r="U717" s="55"/>
      <c r="V717" s="68"/>
      <c r="W717" s="55"/>
      <c r="X717" s="55"/>
      <c r="Y717" s="55"/>
      <c r="Z717" s="68"/>
      <c r="AA717" s="55"/>
      <c r="AB717" s="68"/>
      <c r="AC717" s="55"/>
      <c r="AD717" s="68"/>
      <c r="AE717" s="163"/>
      <c r="AF717" s="68"/>
      <c r="AG717" s="55"/>
      <c r="AH717" s="68"/>
      <c r="AI717" s="55"/>
      <c r="AJ717" s="68"/>
      <c r="AK717" s="55"/>
      <c r="AL717" s="68"/>
      <c r="AM717" s="55"/>
      <c r="AN717" s="68"/>
      <c r="AO717" s="55"/>
      <c r="AP717" s="68"/>
      <c r="AQ717" s="55"/>
      <c r="AR717" s="68"/>
      <c r="AS717" s="55"/>
      <c r="AT717" s="68"/>
      <c r="AU717" s="55"/>
      <c r="AV717" s="68"/>
      <c r="AW717" s="55"/>
      <c r="AX717" s="68"/>
      <c r="AY717" s="55"/>
      <c r="AZ717" s="68"/>
      <c r="BA717" s="55"/>
      <c r="BB717" s="68"/>
      <c r="BC717" s="55"/>
      <c r="BD717" s="68"/>
      <c r="BE717" s="55"/>
      <c r="BF717" s="55"/>
      <c r="BG717" s="55">
        <f t="shared" si="7631"/>
        <v>0</v>
      </c>
      <c r="BH717" s="55">
        <f t="shared" si="7632"/>
        <v>0</v>
      </c>
      <c r="BI717" s="136"/>
      <c r="BJ717" s="138"/>
      <c r="BK717" s="138"/>
      <c r="BL717" s="144"/>
      <c r="BM717" s="129"/>
      <c r="BN717" s="138" t="s">
        <v>110</v>
      </c>
      <c r="BO717" s="131" t="s">
        <v>137</v>
      </c>
      <c r="BP717" s="131" t="s">
        <v>112</v>
      </c>
      <c r="BQ717" s="132" t="s">
        <v>135</v>
      </c>
      <c r="BR717" s="131">
        <v>331</v>
      </c>
      <c r="BS717" s="131">
        <v>6</v>
      </c>
      <c r="BT717" s="132">
        <v>22</v>
      </c>
      <c r="BU717" s="132">
        <v>1</v>
      </c>
      <c r="BV717" s="132">
        <v>1</v>
      </c>
      <c r="BW717" s="132">
        <v>1</v>
      </c>
      <c r="BX717" s="165">
        <v>54</v>
      </c>
      <c r="BY717" s="134">
        <f t="shared" si="7633"/>
        <v>14</v>
      </c>
      <c r="BZ717" s="65"/>
      <c r="CA717" s="60">
        <f t="shared" ref="CA717" si="7742">SUM(BZ717)*BU717</f>
        <v>0</v>
      </c>
      <c r="CB717" s="65"/>
      <c r="CC717" s="60">
        <f t="shared" si="7706"/>
        <v>0</v>
      </c>
      <c r="CD717" s="65">
        <v>0</v>
      </c>
      <c r="CE717" s="60">
        <f t="shared" ref="CE717" si="7743">SUM(CD717)*BV717</f>
        <v>0</v>
      </c>
      <c r="CF717" s="65">
        <v>14</v>
      </c>
      <c r="CG717" s="60">
        <f t="shared" ref="CG717:CG718" si="7744">SUM(CF717)*BW717</f>
        <v>14</v>
      </c>
      <c r="CH717" s="65"/>
      <c r="CI717" s="60">
        <f t="shared" ref="CI717:CI718" si="7745">SUM(CH717)*BV717*5</f>
        <v>0</v>
      </c>
      <c r="CJ717" s="54">
        <f t="shared" ref="CJ717" si="7746">SUM(BW717*DJ717*2+BW717*DL717*2)</f>
        <v>0</v>
      </c>
      <c r="CK717" s="54">
        <v>0</v>
      </c>
      <c r="CL717" s="65"/>
      <c r="CM717" s="60"/>
      <c r="CN717" s="65"/>
      <c r="CO717" s="54">
        <f t="shared" si="7738"/>
        <v>0</v>
      </c>
      <c r="CP717" s="65"/>
      <c r="CQ717" s="135">
        <f t="shared" si="7712"/>
        <v>0</v>
      </c>
      <c r="CR717" s="65"/>
      <c r="CS717" s="55">
        <f t="shared" si="7713"/>
        <v>0</v>
      </c>
      <c r="CT717" s="65"/>
      <c r="CU717" s="54">
        <f t="shared" si="7714"/>
        <v>0</v>
      </c>
      <c r="CV717" s="65"/>
      <c r="CW717" s="54">
        <f t="shared" ref="CW717" si="7747">SUM(CV717*BT717*2/3)</f>
        <v>0</v>
      </c>
      <c r="CX717" s="68"/>
      <c r="CY717" s="55"/>
      <c r="CZ717" s="68"/>
      <c r="DA717" s="55"/>
      <c r="DB717" s="68"/>
      <c r="DC717" s="55"/>
      <c r="DD717" s="68"/>
      <c r="DE717" s="55"/>
      <c r="DF717" s="68"/>
      <c r="DG717" s="55"/>
      <c r="DH717" s="68"/>
      <c r="DI717" s="55"/>
      <c r="DJ717" s="68"/>
      <c r="DK717" s="55"/>
      <c r="DL717" s="68"/>
      <c r="DM717" s="55"/>
      <c r="DN717" s="68"/>
      <c r="DO717" s="55"/>
      <c r="DP717" s="68"/>
      <c r="DQ717" s="55"/>
      <c r="DR717" s="55"/>
      <c r="DS717" s="55">
        <f t="shared" si="7651"/>
        <v>14</v>
      </c>
      <c r="DT717" s="55">
        <f t="shared" si="7652"/>
        <v>14</v>
      </c>
      <c r="DU717" s="136"/>
      <c r="DV717" s="136"/>
      <c r="DW717" s="136"/>
      <c r="DX717" s="137"/>
      <c r="DY717" s="129"/>
      <c r="DZ717" s="136"/>
      <c r="EA717" s="136"/>
      <c r="EB717" s="136"/>
      <c r="EC717" s="136"/>
      <c r="ED717" s="136"/>
      <c r="EE717" s="136"/>
      <c r="EF717" s="136"/>
      <c r="EG717" s="136"/>
      <c r="EH717" s="136"/>
      <c r="EI717" s="136"/>
      <c r="EJ717" s="136">
        <f t="shared" si="7653"/>
        <v>54</v>
      </c>
      <c r="EK717" s="136">
        <f t="shared" si="7654"/>
        <v>14</v>
      </c>
      <c r="EL717" s="136">
        <f t="shared" si="7655"/>
        <v>0</v>
      </c>
      <c r="EM717" s="140">
        <f t="shared" si="7656"/>
        <v>0</v>
      </c>
      <c r="EN717" s="136">
        <f t="shared" si="7657"/>
        <v>0</v>
      </c>
      <c r="EO717" s="136">
        <f t="shared" si="7658"/>
        <v>0</v>
      </c>
      <c r="EP717" s="136">
        <f t="shared" si="7659"/>
        <v>0</v>
      </c>
      <c r="EQ717" s="136">
        <f t="shared" si="7660"/>
        <v>0</v>
      </c>
      <c r="ER717" s="136">
        <f t="shared" si="7661"/>
        <v>14</v>
      </c>
      <c r="ES717" s="136">
        <f t="shared" si="7662"/>
        <v>14</v>
      </c>
      <c r="ET717" s="136">
        <f t="shared" si="7663"/>
        <v>0</v>
      </c>
      <c r="EU717" s="136">
        <f t="shared" si="7664"/>
        <v>0</v>
      </c>
      <c r="EV717" s="136">
        <f t="shared" si="7665"/>
        <v>0</v>
      </c>
      <c r="EW717" s="140">
        <f t="shared" si="7666"/>
        <v>0</v>
      </c>
      <c r="EX717" s="136">
        <f t="shared" si="7667"/>
        <v>0</v>
      </c>
      <c r="EY717" s="136">
        <f t="shared" si="7668"/>
        <v>0</v>
      </c>
      <c r="EZ717" s="136">
        <f t="shared" si="7669"/>
        <v>0</v>
      </c>
      <c r="FA717" s="136">
        <f t="shared" si="7670"/>
        <v>0</v>
      </c>
      <c r="FB717" s="136">
        <f t="shared" si="7671"/>
        <v>0</v>
      </c>
      <c r="FC717" s="136">
        <f t="shared" si="7672"/>
        <v>0</v>
      </c>
      <c r="FD717" s="136">
        <f t="shared" si="7673"/>
        <v>0</v>
      </c>
      <c r="FE717" s="136">
        <f t="shared" si="7674"/>
        <v>0</v>
      </c>
      <c r="FF717" s="136">
        <f t="shared" si="7675"/>
        <v>0</v>
      </c>
      <c r="FG717" s="140">
        <f t="shared" si="7676"/>
        <v>0</v>
      </c>
      <c r="FH717" s="136">
        <f t="shared" si="7677"/>
        <v>0</v>
      </c>
      <c r="FI717" s="136">
        <f t="shared" si="7678"/>
        <v>0</v>
      </c>
      <c r="FJ717" s="136">
        <f t="shared" si="7679"/>
        <v>0</v>
      </c>
      <c r="FK717" s="136">
        <f t="shared" si="7680"/>
        <v>0</v>
      </c>
      <c r="FL717" s="136">
        <f t="shared" si="7681"/>
        <v>0</v>
      </c>
      <c r="FM717" s="136">
        <f t="shared" si="7682"/>
        <v>0</v>
      </c>
      <c r="FN717" s="136">
        <f t="shared" si="7683"/>
        <v>0</v>
      </c>
      <c r="FO717" s="136">
        <f t="shared" si="7684"/>
        <v>0</v>
      </c>
      <c r="FP717" s="136">
        <f t="shared" si="7685"/>
        <v>0</v>
      </c>
      <c r="FQ717" s="136">
        <f t="shared" si="7686"/>
        <v>0</v>
      </c>
      <c r="FR717" s="136"/>
      <c r="FS717" s="136">
        <f t="shared" si="7687"/>
        <v>0</v>
      </c>
      <c r="FT717" s="136">
        <f t="shared" si="7688"/>
        <v>0</v>
      </c>
      <c r="FU717" s="136">
        <f t="shared" si="7689"/>
        <v>0</v>
      </c>
      <c r="FV717" s="136">
        <f t="shared" si="7690"/>
        <v>0</v>
      </c>
      <c r="FW717" s="136">
        <f t="shared" si="7691"/>
        <v>0</v>
      </c>
      <c r="FX717" s="136">
        <f t="shared" si="7692"/>
        <v>0</v>
      </c>
      <c r="FY717" s="136">
        <f t="shared" si="7693"/>
        <v>0</v>
      </c>
      <c r="FZ717" s="136">
        <f t="shared" si="7694"/>
        <v>0</v>
      </c>
      <c r="GA717" s="136">
        <f t="shared" si="7695"/>
        <v>0</v>
      </c>
      <c r="GB717" s="136">
        <f t="shared" si="7696"/>
        <v>0</v>
      </c>
      <c r="GC717" s="136">
        <f t="shared" si="7697"/>
        <v>0</v>
      </c>
      <c r="GD717" s="136">
        <f t="shared" si="7698"/>
        <v>0</v>
      </c>
      <c r="GE717" s="141">
        <f t="shared" si="7699"/>
        <v>14</v>
      </c>
      <c r="GF717" s="142">
        <f t="shared" si="7700"/>
        <v>14</v>
      </c>
      <c r="GG717" s="136"/>
      <c r="GH717" s="136"/>
      <c r="GI717" s="136"/>
      <c r="GJ717" s="137"/>
      <c r="GL717" s="9"/>
      <c r="GM717" s="9"/>
      <c r="GN717" s="1"/>
      <c r="GO717" s="10"/>
      <c r="GP717" s="17"/>
      <c r="GQ717" s="5"/>
      <c r="GR717" s="5"/>
    </row>
    <row r="718" spans="1:200" ht="24.95" hidden="1" customHeight="1">
      <c r="A718" s="129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64">
        <f t="shared" si="7739"/>
        <v>0</v>
      </c>
      <c r="N718" s="65"/>
      <c r="O718" s="55"/>
      <c r="P718" s="65"/>
      <c r="Q718" s="55"/>
      <c r="R718" s="65"/>
      <c r="S718" s="55"/>
      <c r="T718" s="65"/>
      <c r="U718" s="55"/>
      <c r="V718" s="68"/>
      <c r="W718" s="55"/>
      <c r="X718" s="55"/>
      <c r="Y718" s="55"/>
      <c r="Z718" s="68"/>
      <c r="AA718" s="55"/>
      <c r="AB718" s="68"/>
      <c r="AC718" s="55"/>
      <c r="AD718" s="68"/>
      <c r="AE718" s="163"/>
      <c r="AF718" s="68"/>
      <c r="AG718" s="55"/>
      <c r="AH718" s="68"/>
      <c r="AI718" s="55"/>
      <c r="AJ718" s="68"/>
      <c r="AK718" s="55"/>
      <c r="AL718" s="68"/>
      <c r="AM718" s="55"/>
      <c r="AN718" s="68"/>
      <c r="AO718" s="55"/>
      <c r="AP718" s="68"/>
      <c r="AQ718" s="55"/>
      <c r="AR718" s="68"/>
      <c r="AS718" s="55"/>
      <c r="AT718" s="68"/>
      <c r="AU718" s="55"/>
      <c r="AV718" s="68"/>
      <c r="AW718" s="55"/>
      <c r="AX718" s="68"/>
      <c r="AY718" s="55"/>
      <c r="AZ718" s="68"/>
      <c r="BA718" s="55"/>
      <c r="BB718" s="68"/>
      <c r="BC718" s="55"/>
      <c r="BD718" s="68"/>
      <c r="BE718" s="55"/>
      <c r="BF718" s="55"/>
      <c r="BG718" s="55">
        <f t="shared" si="7631"/>
        <v>0</v>
      </c>
      <c r="BH718" s="55">
        <f t="shared" si="7632"/>
        <v>0</v>
      </c>
      <c r="BI718" s="136"/>
      <c r="BJ718" s="138"/>
      <c r="BK718" s="138"/>
      <c r="BL718" s="144"/>
      <c r="BM718" s="129"/>
      <c r="BN718" s="138" t="s">
        <v>120</v>
      </c>
      <c r="BO718" s="132"/>
      <c r="BP718" s="132"/>
      <c r="BQ718" s="132"/>
      <c r="BR718" s="132"/>
      <c r="BS718" s="132">
        <v>2</v>
      </c>
      <c r="BT718" s="132">
        <v>1500</v>
      </c>
      <c r="BU718" s="132">
        <v>10</v>
      </c>
      <c r="BV718" s="132">
        <v>10</v>
      </c>
      <c r="BW718" s="132"/>
      <c r="BX718" s="138"/>
      <c r="BY718" s="134">
        <f t="shared" ref="BY718" si="7748">SUM(BZ718+CB718+CD718+CF718+CH718)</f>
        <v>0</v>
      </c>
      <c r="BZ718" s="65"/>
      <c r="CA718" s="60">
        <f t="shared" ref="CA718" si="7749">SUM(BZ718)*BU718</f>
        <v>0</v>
      </c>
      <c r="CB718" s="65"/>
      <c r="CC718" s="60">
        <f t="shared" si="7706"/>
        <v>0</v>
      </c>
      <c r="CD718" s="65"/>
      <c r="CE718" s="60">
        <f t="shared" ref="CE718" si="7750">SUM(CD718)*BV718</f>
        <v>0</v>
      </c>
      <c r="CF718" s="65"/>
      <c r="CG718" s="60">
        <f t="shared" si="7744"/>
        <v>0</v>
      </c>
      <c r="CH718" s="65"/>
      <c r="CI718" s="60">
        <f t="shared" si="7745"/>
        <v>0</v>
      </c>
      <c r="CJ718" s="54">
        <v>0</v>
      </c>
      <c r="CK718" s="54"/>
      <c r="CL718" s="65"/>
      <c r="CM718" s="60"/>
      <c r="CN718" s="65"/>
      <c r="CO718" s="54">
        <f t="shared" si="7738"/>
        <v>0</v>
      </c>
      <c r="CP718" s="65"/>
      <c r="CQ718" s="135">
        <f t="shared" ref="CQ718" si="7751">SUM(CP718*BT718*(30+4))</f>
        <v>0</v>
      </c>
      <c r="CR718" s="65"/>
      <c r="CS718" s="55">
        <f t="shared" si="7713"/>
        <v>0</v>
      </c>
      <c r="CT718" s="65"/>
      <c r="CU718" s="54">
        <f>SUM(CT718*BT718/3*1.1)</f>
        <v>0</v>
      </c>
      <c r="CV718" s="65"/>
      <c r="CW718" s="54">
        <f t="shared" ref="CW718" si="7752">SUM(CV718*BT718*2/3)</f>
        <v>0</v>
      </c>
      <c r="CX718" s="65"/>
      <c r="CY718" s="60">
        <f t="shared" ref="CY718" si="7753">SUM(CX718*BT718)</f>
        <v>0</v>
      </c>
      <c r="CZ718" s="65"/>
      <c r="DA718" s="60">
        <f t="shared" ref="DA718" si="7754">SUM(CZ718*BV718)</f>
        <v>0</v>
      </c>
      <c r="DB718" s="65"/>
      <c r="DC718" s="54">
        <f>SUM(DB718*BT718*2)</f>
        <v>0</v>
      </c>
      <c r="DD718" s="65"/>
      <c r="DE718" s="54">
        <f>SUM(BV718*DD718*6)</f>
        <v>0</v>
      </c>
      <c r="DF718" s="65"/>
      <c r="DG718" s="67">
        <f t="shared" ref="DG718" si="7755">DF718*BT718/3</f>
        <v>0</v>
      </c>
      <c r="DH718" s="65">
        <v>1</v>
      </c>
      <c r="DI718" s="55">
        <v>80</v>
      </c>
      <c r="DJ718" s="68"/>
      <c r="DK718" s="55"/>
      <c r="DL718" s="68"/>
      <c r="DM718" s="55"/>
      <c r="DN718" s="68"/>
      <c r="DO718" s="55"/>
      <c r="DP718" s="68"/>
      <c r="DQ718" s="55"/>
      <c r="DR718" s="55"/>
      <c r="DS718" s="55">
        <f t="shared" si="7651"/>
        <v>80</v>
      </c>
      <c r="DT718" s="55">
        <f t="shared" si="7652"/>
        <v>80</v>
      </c>
      <c r="DU718" s="136"/>
      <c r="DV718" s="136"/>
      <c r="DW718" s="136"/>
      <c r="DX718" s="137"/>
      <c r="DY718" s="129"/>
      <c r="DZ718" s="136"/>
      <c r="EA718" s="136"/>
      <c r="EB718" s="136"/>
      <c r="EC718" s="136"/>
      <c r="ED718" s="136"/>
      <c r="EE718" s="136"/>
      <c r="EF718" s="136"/>
      <c r="EG718" s="136"/>
      <c r="EH718" s="136"/>
      <c r="EI718" s="136"/>
      <c r="EJ718" s="136">
        <f t="shared" si="7653"/>
        <v>0</v>
      </c>
      <c r="EK718" s="136">
        <f t="shared" si="7654"/>
        <v>0</v>
      </c>
      <c r="EL718" s="136">
        <f t="shared" si="7655"/>
        <v>0</v>
      </c>
      <c r="EM718" s="140">
        <f t="shared" si="7656"/>
        <v>0</v>
      </c>
      <c r="EN718" s="136">
        <f t="shared" si="7657"/>
        <v>0</v>
      </c>
      <c r="EO718" s="136">
        <f t="shared" si="7658"/>
        <v>0</v>
      </c>
      <c r="EP718" s="136">
        <f t="shared" si="7659"/>
        <v>0</v>
      </c>
      <c r="EQ718" s="136">
        <f t="shared" si="7660"/>
        <v>0</v>
      </c>
      <c r="ER718" s="136">
        <f t="shared" si="7661"/>
        <v>0</v>
      </c>
      <c r="ES718" s="136">
        <f t="shared" si="7662"/>
        <v>0</v>
      </c>
      <c r="ET718" s="136">
        <f t="shared" si="7663"/>
        <v>0</v>
      </c>
      <c r="EU718" s="136">
        <f t="shared" si="7664"/>
        <v>0</v>
      </c>
      <c r="EV718" s="136">
        <f t="shared" si="7665"/>
        <v>0</v>
      </c>
      <c r="EW718" s="140">
        <f t="shared" si="7666"/>
        <v>0</v>
      </c>
      <c r="EX718" s="136">
        <f t="shared" si="7667"/>
        <v>0</v>
      </c>
      <c r="EY718" s="136">
        <f t="shared" si="7668"/>
        <v>0</v>
      </c>
      <c r="EZ718" s="136">
        <f t="shared" si="7669"/>
        <v>0</v>
      </c>
      <c r="FA718" s="136">
        <f t="shared" si="7670"/>
        <v>0</v>
      </c>
      <c r="FB718" s="136">
        <f t="shared" si="7671"/>
        <v>0</v>
      </c>
      <c r="FC718" s="136">
        <f t="shared" si="7672"/>
        <v>0</v>
      </c>
      <c r="FD718" s="136">
        <f t="shared" si="7673"/>
        <v>0</v>
      </c>
      <c r="FE718" s="136">
        <f t="shared" si="7674"/>
        <v>0</v>
      </c>
      <c r="FF718" s="136">
        <f t="shared" si="7675"/>
        <v>0</v>
      </c>
      <c r="FG718" s="140">
        <f t="shared" si="7676"/>
        <v>0</v>
      </c>
      <c r="FH718" s="136">
        <f t="shared" si="7677"/>
        <v>0</v>
      </c>
      <c r="FI718" s="136">
        <f t="shared" si="7678"/>
        <v>0</v>
      </c>
      <c r="FJ718" s="136">
        <f t="shared" si="7679"/>
        <v>0</v>
      </c>
      <c r="FK718" s="136">
        <f t="shared" si="7680"/>
        <v>0</v>
      </c>
      <c r="FL718" s="136">
        <f t="shared" si="7681"/>
        <v>0</v>
      </c>
      <c r="FM718" s="136">
        <f t="shared" si="7682"/>
        <v>0</v>
      </c>
      <c r="FN718" s="136">
        <f t="shared" si="7683"/>
        <v>0</v>
      </c>
      <c r="FO718" s="136">
        <f t="shared" si="7684"/>
        <v>0</v>
      </c>
      <c r="FP718" s="136">
        <f t="shared" si="7685"/>
        <v>0</v>
      </c>
      <c r="FQ718" s="136">
        <f t="shared" si="7686"/>
        <v>0</v>
      </c>
      <c r="FR718" s="136"/>
      <c r="FS718" s="136">
        <f t="shared" si="7687"/>
        <v>0</v>
      </c>
      <c r="FT718" s="136">
        <f t="shared" si="7688"/>
        <v>1</v>
      </c>
      <c r="FU718" s="136">
        <f t="shared" si="7689"/>
        <v>80</v>
      </c>
      <c r="FV718" s="136">
        <f t="shared" si="7690"/>
        <v>0</v>
      </c>
      <c r="FW718" s="136">
        <f t="shared" si="7691"/>
        <v>0</v>
      </c>
      <c r="FX718" s="136">
        <f t="shared" si="7692"/>
        <v>0</v>
      </c>
      <c r="FY718" s="136">
        <f t="shared" si="7693"/>
        <v>0</v>
      </c>
      <c r="FZ718" s="136">
        <f t="shared" si="7694"/>
        <v>0</v>
      </c>
      <c r="GA718" s="136">
        <f t="shared" si="7695"/>
        <v>0</v>
      </c>
      <c r="GB718" s="136">
        <f t="shared" si="7696"/>
        <v>0</v>
      </c>
      <c r="GC718" s="136">
        <f t="shared" si="7697"/>
        <v>0</v>
      </c>
      <c r="GD718" s="136">
        <f t="shared" si="7698"/>
        <v>0</v>
      </c>
      <c r="GE718" s="141">
        <f t="shared" si="7699"/>
        <v>80</v>
      </c>
      <c r="GF718" s="142">
        <f t="shared" si="7700"/>
        <v>80</v>
      </c>
      <c r="GG718" s="136"/>
      <c r="GH718" s="136"/>
      <c r="GI718" s="136"/>
      <c r="GJ718" s="137"/>
      <c r="GL718" s="9"/>
      <c r="GM718" s="9"/>
      <c r="GN718" s="1"/>
      <c r="GO718" s="10"/>
      <c r="GP718" s="17"/>
      <c r="GQ718" s="5"/>
      <c r="GR718" s="5"/>
    </row>
    <row r="719" spans="1:200" ht="24.95" hidden="1" customHeight="1">
      <c r="A719" s="129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64">
        <f t="shared" si="7739"/>
        <v>0</v>
      </c>
      <c r="N719" s="65"/>
      <c r="O719" s="55"/>
      <c r="P719" s="65"/>
      <c r="Q719" s="55"/>
      <c r="R719" s="65"/>
      <c r="S719" s="55"/>
      <c r="T719" s="65"/>
      <c r="U719" s="55"/>
      <c r="V719" s="68"/>
      <c r="W719" s="55"/>
      <c r="X719" s="55"/>
      <c r="Y719" s="55"/>
      <c r="Z719" s="68"/>
      <c r="AA719" s="55"/>
      <c r="AB719" s="68"/>
      <c r="AC719" s="55"/>
      <c r="AD719" s="68"/>
      <c r="AE719" s="163"/>
      <c r="AF719" s="68"/>
      <c r="AG719" s="55"/>
      <c r="AH719" s="68"/>
      <c r="AI719" s="55"/>
      <c r="AJ719" s="68"/>
      <c r="AK719" s="55"/>
      <c r="AL719" s="68"/>
      <c r="AM719" s="55"/>
      <c r="AN719" s="68"/>
      <c r="AO719" s="55"/>
      <c r="AP719" s="68"/>
      <c r="AQ719" s="55"/>
      <c r="AR719" s="68"/>
      <c r="AS719" s="55"/>
      <c r="AT719" s="68"/>
      <c r="AU719" s="55"/>
      <c r="AV719" s="68"/>
      <c r="AW719" s="55"/>
      <c r="AX719" s="68"/>
      <c r="AY719" s="55"/>
      <c r="AZ719" s="68"/>
      <c r="BA719" s="55"/>
      <c r="BB719" s="68"/>
      <c r="BC719" s="55"/>
      <c r="BD719" s="68"/>
      <c r="BE719" s="55"/>
      <c r="BF719" s="55"/>
      <c r="BG719" s="55">
        <f t="shared" si="7631"/>
        <v>0</v>
      </c>
      <c r="BH719" s="55">
        <f t="shared" si="7632"/>
        <v>0</v>
      </c>
      <c r="BI719" s="136"/>
      <c r="BJ719" s="138"/>
      <c r="BK719" s="138"/>
      <c r="BL719" s="144"/>
      <c r="BM719" s="129"/>
      <c r="BN719" s="136"/>
      <c r="BO719" s="136"/>
      <c r="BP719" s="136"/>
      <c r="BQ719" s="136"/>
      <c r="BR719" s="136"/>
      <c r="BS719" s="136"/>
      <c r="BT719" s="136"/>
      <c r="BU719" s="136"/>
      <c r="BV719" s="136"/>
      <c r="BW719" s="136"/>
      <c r="BX719" s="136"/>
      <c r="BY719" s="164">
        <f t="shared" ref="BY719:BY721" si="7756">SUM(BZ719+CB719+CF719+CH719+DD719*2)</f>
        <v>0</v>
      </c>
      <c r="BZ719" s="65"/>
      <c r="CA719" s="55"/>
      <c r="CB719" s="65"/>
      <c r="CC719" s="55"/>
      <c r="CD719" s="65"/>
      <c r="CE719" s="55"/>
      <c r="CF719" s="65"/>
      <c r="CG719" s="55"/>
      <c r="CH719" s="68"/>
      <c r="CI719" s="55"/>
      <c r="CJ719" s="55"/>
      <c r="CK719" s="55"/>
      <c r="CL719" s="68"/>
      <c r="CM719" s="55"/>
      <c r="CN719" s="68"/>
      <c r="CO719" s="55"/>
      <c r="CP719" s="68"/>
      <c r="CQ719" s="163"/>
      <c r="CR719" s="68"/>
      <c r="CS719" s="55"/>
      <c r="CT719" s="68"/>
      <c r="CU719" s="55"/>
      <c r="CV719" s="68"/>
      <c r="CW719" s="55"/>
      <c r="CX719" s="68"/>
      <c r="CY719" s="55"/>
      <c r="CZ719" s="68"/>
      <c r="DA719" s="55"/>
      <c r="DB719" s="68"/>
      <c r="DC719" s="55"/>
      <c r="DD719" s="68"/>
      <c r="DE719" s="55"/>
      <c r="DF719" s="68"/>
      <c r="DG719" s="55"/>
      <c r="DH719" s="68"/>
      <c r="DI719" s="55"/>
      <c r="DJ719" s="68"/>
      <c r="DK719" s="55"/>
      <c r="DL719" s="68"/>
      <c r="DM719" s="55"/>
      <c r="DN719" s="68"/>
      <c r="DO719" s="55"/>
      <c r="DP719" s="68"/>
      <c r="DQ719" s="55"/>
      <c r="DR719" s="55"/>
      <c r="DS719" s="55">
        <f t="shared" si="7651"/>
        <v>0</v>
      </c>
      <c r="DT719" s="55">
        <f t="shared" si="7652"/>
        <v>0</v>
      </c>
      <c r="DU719" s="136"/>
      <c r="DV719" s="136"/>
      <c r="DW719" s="136"/>
      <c r="DX719" s="137"/>
      <c r="DY719" s="129"/>
      <c r="DZ719" s="136"/>
      <c r="EA719" s="136"/>
      <c r="EB719" s="136"/>
      <c r="EC719" s="136"/>
      <c r="ED719" s="136"/>
      <c r="EE719" s="136"/>
      <c r="EF719" s="136"/>
      <c r="EG719" s="136"/>
      <c r="EH719" s="136"/>
      <c r="EI719" s="136"/>
      <c r="EJ719" s="136">
        <f t="shared" si="7653"/>
        <v>0</v>
      </c>
      <c r="EK719" s="136">
        <f t="shared" si="7654"/>
        <v>0</v>
      </c>
      <c r="EL719" s="136">
        <f t="shared" si="7655"/>
        <v>0</v>
      </c>
      <c r="EM719" s="140">
        <f t="shared" si="7656"/>
        <v>0</v>
      </c>
      <c r="EN719" s="136">
        <f t="shared" si="7657"/>
        <v>0</v>
      </c>
      <c r="EO719" s="136">
        <f t="shared" si="7658"/>
        <v>0</v>
      </c>
      <c r="EP719" s="136">
        <f t="shared" si="7659"/>
        <v>0</v>
      </c>
      <c r="EQ719" s="136">
        <f t="shared" si="7660"/>
        <v>0</v>
      </c>
      <c r="ER719" s="136">
        <f t="shared" si="7661"/>
        <v>0</v>
      </c>
      <c r="ES719" s="136">
        <f t="shared" si="7662"/>
        <v>0</v>
      </c>
      <c r="ET719" s="136">
        <f t="shared" si="7663"/>
        <v>0</v>
      </c>
      <c r="EU719" s="136">
        <f t="shared" si="7664"/>
        <v>0</v>
      </c>
      <c r="EV719" s="136">
        <f t="shared" si="7665"/>
        <v>0</v>
      </c>
      <c r="EW719" s="140">
        <f t="shared" si="7666"/>
        <v>0</v>
      </c>
      <c r="EX719" s="136">
        <f t="shared" si="7667"/>
        <v>0</v>
      </c>
      <c r="EY719" s="136">
        <f t="shared" si="7668"/>
        <v>0</v>
      </c>
      <c r="EZ719" s="136">
        <f t="shared" si="7669"/>
        <v>0</v>
      </c>
      <c r="FA719" s="136">
        <f t="shared" si="7670"/>
        <v>0</v>
      </c>
      <c r="FB719" s="136">
        <f t="shared" si="7671"/>
        <v>0</v>
      </c>
      <c r="FC719" s="136">
        <f t="shared" si="7672"/>
        <v>0</v>
      </c>
      <c r="FD719" s="136">
        <f t="shared" si="7673"/>
        <v>0</v>
      </c>
      <c r="FE719" s="136">
        <f t="shared" si="7674"/>
        <v>0</v>
      </c>
      <c r="FF719" s="136">
        <f t="shared" si="7675"/>
        <v>0</v>
      </c>
      <c r="FG719" s="140">
        <f t="shared" si="7676"/>
        <v>0</v>
      </c>
      <c r="FH719" s="136">
        <f t="shared" si="7677"/>
        <v>0</v>
      </c>
      <c r="FI719" s="136">
        <f t="shared" si="7678"/>
        <v>0</v>
      </c>
      <c r="FJ719" s="136">
        <f t="shared" si="7679"/>
        <v>0</v>
      </c>
      <c r="FK719" s="136">
        <f t="shared" si="7680"/>
        <v>0</v>
      </c>
      <c r="FL719" s="136">
        <f t="shared" si="7681"/>
        <v>0</v>
      </c>
      <c r="FM719" s="136">
        <f t="shared" si="7682"/>
        <v>0</v>
      </c>
      <c r="FN719" s="136">
        <f t="shared" si="7683"/>
        <v>0</v>
      </c>
      <c r="FO719" s="136">
        <f t="shared" si="7684"/>
        <v>0</v>
      </c>
      <c r="FP719" s="136">
        <f t="shared" si="7685"/>
        <v>0</v>
      </c>
      <c r="FQ719" s="136">
        <f t="shared" si="7686"/>
        <v>0</v>
      </c>
      <c r="FR719" s="136"/>
      <c r="FS719" s="136">
        <f t="shared" si="7687"/>
        <v>0</v>
      </c>
      <c r="FT719" s="136">
        <f t="shared" si="7688"/>
        <v>0</v>
      </c>
      <c r="FU719" s="136">
        <f t="shared" si="7689"/>
        <v>0</v>
      </c>
      <c r="FV719" s="136">
        <f t="shared" si="7690"/>
        <v>0</v>
      </c>
      <c r="FW719" s="136">
        <f t="shared" si="7691"/>
        <v>0</v>
      </c>
      <c r="FX719" s="136">
        <f t="shared" si="7692"/>
        <v>0</v>
      </c>
      <c r="FY719" s="136">
        <f t="shared" si="7693"/>
        <v>0</v>
      </c>
      <c r="FZ719" s="136">
        <f t="shared" si="7694"/>
        <v>0</v>
      </c>
      <c r="GA719" s="136">
        <f t="shared" si="7695"/>
        <v>0</v>
      </c>
      <c r="GB719" s="136">
        <f t="shared" si="7696"/>
        <v>0</v>
      </c>
      <c r="GC719" s="136">
        <f t="shared" si="7697"/>
        <v>0</v>
      </c>
      <c r="GD719" s="136">
        <f t="shared" si="7698"/>
        <v>0</v>
      </c>
      <c r="GE719" s="141">
        <f t="shared" si="7699"/>
        <v>0</v>
      </c>
      <c r="GF719" s="142">
        <f t="shared" si="7700"/>
        <v>0</v>
      </c>
      <c r="GG719" s="136"/>
      <c r="GH719" s="136"/>
      <c r="GI719" s="136"/>
      <c r="GJ719" s="137"/>
      <c r="GL719" s="9"/>
      <c r="GM719" s="9"/>
      <c r="GN719" s="1"/>
      <c r="GO719" s="10"/>
      <c r="GP719" s="17"/>
      <c r="GQ719" s="5"/>
      <c r="GR719" s="5"/>
    </row>
    <row r="720" spans="1:200" ht="24.95" hidden="1" customHeight="1">
      <c r="A720" s="129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64">
        <f t="shared" si="7739"/>
        <v>0</v>
      </c>
      <c r="N720" s="65"/>
      <c r="O720" s="55"/>
      <c r="P720" s="65"/>
      <c r="Q720" s="55"/>
      <c r="R720" s="65"/>
      <c r="S720" s="55"/>
      <c r="T720" s="65"/>
      <c r="U720" s="55"/>
      <c r="V720" s="68"/>
      <c r="W720" s="55"/>
      <c r="X720" s="55"/>
      <c r="Y720" s="55"/>
      <c r="Z720" s="68"/>
      <c r="AA720" s="55"/>
      <c r="AB720" s="68"/>
      <c r="AC720" s="55"/>
      <c r="AD720" s="68"/>
      <c r="AE720" s="163"/>
      <c r="AF720" s="68"/>
      <c r="AG720" s="55"/>
      <c r="AH720" s="68"/>
      <c r="AI720" s="55"/>
      <c r="AJ720" s="68"/>
      <c r="AK720" s="55"/>
      <c r="AL720" s="68"/>
      <c r="AM720" s="55"/>
      <c r="AN720" s="68"/>
      <c r="AO720" s="55"/>
      <c r="AP720" s="68"/>
      <c r="AQ720" s="55"/>
      <c r="AR720" s="68"/>
      <c r="AS720" s="55"/>
      <c r="AT720" s="68"/>
      <c r="AU720" s="55"/>
      <c r="AV720" s="68"/>
      <c r="AW720" s="55"/>
      <c r="AX720" s="68"/>
      <c r="AY720" s="55"/>
      <c r="AZ720" s="68"/>
      <c r="BA720" s="55"/>
      <c r="BB720" s="68"/>
      <c r="BC720" s="55"/>
      <c r="BD720" s="68"/>
      <c r="BE720" s="55"/>
      <c r="BF720" s="55"/>
      <c r="BG720" s="55">
        <f t="shared" si="7631"/>
        <v>0</v>
      </c>
      <c r="BH720" s="55">
        <f t="shared" si="7632"/>
        <v>0</v>
      </c>
      <c r="BI720" s="136"/>
      <c r="BJ720" s="138"/>
      <c r="BK720" s="138"/>
      <c r="BL720" s="144"/>
      <c r="BM720" s="129"/>
      <c r="BN720" s="136"/>
      <c r="BO720" s="136"/>
      <c r="BP720" s="136"/>
      <c r="BQ720" s="136"/>
      <c r="BR720" s="136"/>
      <c r="BS720" s="136"/>
      <c r="BT720" s="136"/>
      <c r="BU720" s="136"/>
      <c r="BV720" s="136"/>
      <c r="BW720" s="136"/>
      <c r="BX720" s="136"/>
      <c r="BY720" s="164">
        <f t="shared" si="7756"/>
        <v>0</v>
      </c>
      <c r="BZ720" s="65"/>
      <c r="CA720" s="55"/>
      <c r="CB720" s="65"/>
      <c r="CC720" s="55"/>
      <c r="CD720" s="65"/>
      <c r="CE720" s="55"/>
      <c r="CF720" s="65"/>
      <c r="CG720" s="55"/>
      <c r="CH720" s="68"/>
      <c r="CI720" s="55"/>
      <c r="CJ720" s="55"/>
      <c r="CK720" s="55"/>
      <c r="CL720" s="68"/>
      <c r="CM720" s="55"/>
      <c r="CN720" s="68"/>
      <c r="CO720" s="55"/>
      <c r="CP720" s="68"/>
      <c r="CQ720" s="163"/>
      <c r="CR720" s="68"/>
      <c r="CS720" s="55"/>
      <c r="CT720" s="68"/>
      <c r="CU720" s="55"/>
      <c r="CV720" s="68"/>
      <c r="CW720" s="55"/>
      <c r="CX720" s="68"/>
      <c r="CY720" s="55"/>
      <c r="CZ720" s="68"/>
      <c r="DA720" s="55"/>
      <c r="DB720" s="68"/>
      <c r="DC720" s="55"/>
      <c r="DD720" s="68"/>
      <c r="DE720" s="55"/>
      <c r="DF720" s="68"/>
      <c r="DG720" s="55"/>
      <c r="DH720" s="68"/>
      <c r="DI720" s="55"/>
      <c r="DJ720" s="68"/>
      <c r="DK720" s="55"/>
      <c r="DL720" s="68"/>
      <c r="DM720" s="55"/>
      <c r="DN720" s="68"/>
      <c r="DO720" s="55"/>
      <c r="DP720" s="68"/>
      <c r="DQ720" s="55"/>
      <c r="DR720" s="55"/>
      <c r="DS720" s="55">
        <f t="shared" si="7651"/>
        <v>0</v>
      </c>
      <c r="DT720" s="55">
        <f t="shared" si="7652"/>
        <v>0</v>
      </c>
      <c r="DU720" s="136"/>
      <c r="DV720" s="136"/>
      <c r="DW720" s="136"/>
      <c r="DX720" s="137"/>
      <c r="DY720" s="129"/>
      <c r="DZ720" s="136"/>
      <c r="EA720" s="136"/>
      <c r="EB720" s="136"/>
      <c r="EC720" s="136"/>
      <c r="ED720" s="136"/>
      <c r="EE720" s="136"/>
      <c r="EF720" s="136"/>
      <c r="EG720" s="136"/>
      <c r="EH720" s="136"/>
      <c r="EI720" s="136"/>
      <c r="EJ720" s="136">
        <f t="shared" si="7653"/>
        <v>0</v>
      </c>
      <c r="EK720" s="136">
        <f t="shared" si="7654"/>
        <v>0</v>
      </c>
      <c r="EL720" s="136">
        <f t="shared" si="7655"/>
        <v>0</v>
      </c>
      <c r="EM720" s="140">
        <f t="shared" si="7656"/>
        <v>0</v>
      </c>
      <c r="EN720" s="136">
        <f t="shared" si="7657"/>
        <v>0</v>
      </c>
      <c r="EO720" s="136">
        <f t="shared" si="7658"/>
        <v>0</v>
      </c>
      <c r="EP720" s="136">
        <f t="shared" si="7659"/>
        <v>0</v>
      </c>
      <c r="EQ720" s="136">
        <f t="shared" si="7660"/>
        <v>0</v>
      </c>
      <c r="ER720" s="136">
        <f t="shared" si="7661"/>
        <v>0</v>
      </c>
      <c r="ES720" s="136">
        <f t="shared" si="7662"/>
        <v>0</v>
      </c>
      <c r="ET720" s="136">
        <f t="shared" si="7663"/>
        <v>0</v>
      </c>
      <c r="EU720" s="136">
        <f t="shared" si="7664"/>
        <v>0</v>
      </c>
      <c r="EV720" s="136">
        <f t="shared" si="7665"/>
        <v>0</v>
      </c>
      <c r="EW720" s="140">
        <f t="shared" si="7666"/>
        <v>0</v>
      </c>
      <c r="EX720" s="136">
        <f t="shared" si="7667"/>
        <v>0</v>
      </c>
      <c r="EY720" s="136">
        <f t="shared" si="7668"/>
        <v>0</v>
      </c>
      <c r="EZ720" s="136">
        <f t="shared" si="7669"/>
        <v>0</v>
      </c>
      <c r="FA720" s="136">
        <f t="shared" si="7670"/>
        <v>0</v>
      </c>
      <c r="FB720" s="136">
        <f t="shared" si="7671"/>
        <v>0</v>
      </c>
      <c r="FC720" s="136">
        <f t="shared" si="7672"/>
        <v>0</v>
      </c>
      <c r="FD720" s="136">
        <f t="shared" si="7673"/>
        <v>0</v>
      </c>
      <c r="FE720" s="136">
        <f t="shared" si="7674"/>
        <v>0</v>
      </c>
      <c r="FF720" s="136">
        <f t="shared" si="7675"/>
        <v>0</v>
      </c>
      <c r="FG720" s="140">
        <f t="shared" si="7676"/>
        <v>0</v>
      </c>
      <c r="FH720" s="136">
        <f t="shared" si="7677"/>
        <v>0</v>
      </c>
      <c r="FI720" s="136">
        <f t="shared" si="7678"/>
        <v>0</v>
      </c>
      <c r="FJ720" s="136">
        <f t="shared" si="7679"/>
        <v>0</v>
      </c>
      <c r="FK720" s="136">
        <f t="shared" si="7680"/>
        <v>0</v>
      </c>
      <c r="FL720" s="136">
        <f t="shared" si="7681"/>
        <v>0</v>
      </c>
      <c r="FM720" s="136">
        <f t="shared" si="7682"/>
        <v>0</v>
      </c>
      <c r="FN720" s="136">
        <f t="shared" si="7683"/>
        <v>0</v>
      </c>
      <c r="FO720" s="136">
        <f t="shared" si="7684"/>
        <v>0</v>
      </c>
      <c r="FP720" s="136">
        <f t="shared" si="7685"/>
        <v>0</v>
      </c>
      <c r="FQ720" s="136">
        <f t="shared" si="7686"/>
        <v>0</v>
      </c>
      <c r="FR720" s="136"/>
      <c r="FS720" s="136">
        <f t="shared" si="7687"/>
        <v>0</v>
      </c>
      <c r="FT720" s="136">
        <f t="shared" si="7688"/>
        <v>0</v>
      </c>
      <c r="FU720" s="136">
        <f t="shared" si="7689"/>
        <v>0</v>
      </c>
      <c r="FV720" s="136">
        <f t="shared" si="7690"/>
        <v>0</v>
      </c>
      <c r="FW720" s="136">
        <f t="shared" si="7691"/>
        <v>0</v>
      </c>
      <c r="FX720" s="136">
        <f t="shared" si="7692"/>
        <v>0</v>
      </c>
      <c r="FY720" s="136">
        <f t="shared" si="7693"/>
        <v>0</v>
      </c>
      <c r="FZ720" s="136">
        <f t="shared" si="7694"/>
        <v>0</v>
      </c>
      <c r="GA720" s="136">
        <f t="shared" si="7695"/>
        <v>0</v>
      </c>
      <c r="GB720" s="136">
        <f t="shared" si="7696"/>
        <v>0</v>
      </c>
      <c r="GC720" s="136">
        <f t="shared" si="7697"/>
        <v>0</v>
      </c>
      <c r="GD720" s="136">
        <f t="shared" si="7698"/>
        <v>0</v>
      </c>
      <c r="GE720" s="141">
        <f t="shared" si="7699"/>
        <v>0</v>
      </c>
      <c r="GF720" s="142">
        <f t="shared" si="7700"/>
        <v>0</v>
      </c>
      <c r="GG720" s="136"/>
      <c r="GH720" s="136"/>
      <c r="GI720" s="136"/>
      <c r="GJ720" s="137"/>
      <c r="GL720" s="9"/>
      <c r="GM720" s="9"/>
      <c r="GN720" s="1"/>
      <c r="GO720" s="10"/>
      <c r="GP720" s="17"/>
      <c r="GQ720" s="5"/>
      <c r="GR720" s="5"/>
    </row>
    <row r="721" spans="1:200" ht="24.95" hidden="1" customHeight="1" thickBot="1">
      <c r="A721" s="129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64">
        <f t="shared" si="7739"/>
        <v>0</v>
      </c>
      <c r="N721" s="65"/>
      <c r="O721" s="55"/>
      <c r="P721" s="65"/>
      <c r="Q721" s="55"/>
      <c r="R721" s="65"/>
      <c r="S721" s="55"/>
      <c r="T721" s="65"/>
      <c r="U721" s="55"/>
      <c r="V721" s="68"/>
      <c r="W721" s="55"/>
      <c r="X721" s="55"/>
      <c r="Y721" s="55"/>
      <c r="Z721" s="68"/>
      <c r="AA721" s="55"/>
      <c r="AB721" s="68"/>
      <c r="AC721" s="55"/>
      <c r="AD721" s="68"/>
      <c r="AE721" s="163"/>
      <c r="AF721" s="68"/>
      <c r="AG721" s="55"/>
      <c r="AH721" s="68"/>
      <c r="AI721" s="55"/>
      <c r="AJ721" s="68"/>
      <c r="AK721" s="55"/>
      <c r="AL721" s="68"/>
      <c r="AM721" s="55"/>
      <c r="AN721" s="68"/>
      <c r="AO721" s="55"/>
      <c r="AP721" s="68"/>
      <c r="AQ721" s="55"/>
      <c r="AR721" s="68"/>
      <c r="AS721" s="55"/>
      <c r="AT721" s="68"/>
      <c r="AU721" s="55"/>
      <c r="AV721" s="68"/>
      <c r="AW721" s="55"/>
      <c r="AX721" s="68"/>
      <c r="AY721" s="55"/>
      <c r="AZ721" s="68"/>
      <c r="BA721" s="55"/>
      <c r="BB721" s="68"/>
      <c r="BC721" s="55"/>
      <c r="BD721" s="68"/>
      <c r="BE721" s="55"/>
      <c r="BF721" s="55"/>
      <c r="BG721" s="55">
        <f t="shared" si="7631"/>
        <v>0</v>
      </c>
      <c r="BH721" s="55">
        <f t="shared" si="7632"/>
        <v>0</v>
      </c>
      <c r="BI721" s="136"/>
      <c r="BJ721" s="138"/>
      <c r="BK721" s="138"/>
      <c r="BL721" s="144"/>
      <c r="BM721" s="129"/>
      <c r="BN721" s="136"/>
      <c r="BO721" s="136"/>
      <c r="BP721" s="136"/>
      <c r="BQ721" s="136"/>
      <c r="BR721" s="136"/>
      <c r="BS721" s="136"/>
      <c r="BT721" s="136"/>
      <c r="BU721" s="136"/>
      <c r="BV721" s="136"/>
      <c r="BW721" s="136"/>
      <c r="BX721" s="136"/>
      <c r="BY721" s="164">
        <f t="shared" si="7756"/>
        <v>0</v>
      </c>
      <c r="BZ721" s="65"/>
      <c r="CA721" s="55"/>
      <c r="CB721" s="65"/>
      <c r="CC721" s="55"/>
      <c r="CD721" s="65"/>
      <c r="CE721" s="55"/>
      <c r="CF721" s="65"/>
      <c r="CG721" s="55"/>
      <c r="CH721" s="68"/>
      <c r="CI721" s="55"/>
      <c r="CJ721" s="55"/>
      <c r="CK721" s="55"/>
      <c r="CL721" s="68"/>
      <c r="CM721" s="55"/>
      <c r="CN721" s="68"/>
      <c r="CO721" s="55"/>
      <c r="CP721" s="68"/>
      <c r="CQ721" s="163"/>
      <c r="CR721" s="68"/>
      <c r="CS721" s="55"/>
      <c r="CT721" s="68"/>
      <c r="CU721" s="55"/>
      <c r="CV721" s="68"/>
      <c r="CW721" s="55"/>
      <c r="CX721" s="68"/>
      <c r="CY721" s="55"/>
      <c r="CZ721" s="68"/>
      <c r="DA721" s="55"/>
      <c r="DB721" s="68"/>
      <c r="DC721" s="55"/>
      <c r="DD721" s="68"/>
      <c r="DE721" s="55"/>
      <c r="DF721" s="68"/>
      <c r="DG721" s="55"/>
      <c r="DH721" s="68"/>
      <c r="DI721" s="55"/>
      <c r="DJ721" s="68"/>
      <c r="DK721" s="55"/>
      <c r="DL721" s="68"/>
      <c r="DM721" s="55"/>
      <c r="DN721" s="68"/>
      <c r="DO721" s="55"/>
      <c r="DP721" s="68"/>
      <c r="DQ721" s="55"/>
      <c r="DR721" s="55"/>
      <c r="DS721" s="55">
        <f t="shared" si="7651"/>
        <v>0</v>
      </c>
      <c r="DT721" s="55">
        <f t="shared" si="7652"/>
        <v>0</v>
      </c>
      <c r="DU721" s="136"/>
      <c r="DV721" s="136"/>
      <c r="DW721" s="136"/>
      <c r="DX721" s="137"/>
      <c r="DY721" s="129"/>
      <c r="DZ721" s="136"/>
      <c r="EA721" s="136"/>
      <c r="EB721" s="136"/>
      <c r="EC721" s="136"/>
      <c r="ED721" s="136"/>
      <c r="EE721" s="136"/>
      <c r="EF721" s="136"/>
      <c r="EG721" s="136"/>
      <c r="EH721" s="136"/>
      <c r="EI721" s="136"/>
      <c r="EJ721" s="136">
        <f t="shared" si="7653"/>
        <v>0</v>
      </c>
      <c r="EK721" s="136">
        <f t="shared" si="7654"/>
        <v>0</v>
      </c>
      <c r="EL721" s="136">
        <f t="shared" si="7655"/>
        <v>0</v>
      </c>
      <c r="EM721" s="140">
        <f t="shared" si="7656"/>
        <v>0</v>
      </c>
      <c r="EN721" s="136">
        <f t="shared" si="7657"/>
        <v>0</v>
      </c>
      <c r="EO721" s="136">
        <f t="shared" si="7658"/>
        <v>0</v>
      </c>
      <c r="EP721" s="136">
        <f t="shared" si="7659"/>
        <v>0</v>
      </c>
      <c r="EQ721" s="136">
        <f t="shared" si="7660"/>
        <v>0</v>
      </c>
      <c r="ER721" s="136">
        <f t="shared" si="7661"/>
        <v>0</v>
      </c>
      <c r="ES721" s="136">
        <f t="shared" si="7662"/>
        <v>0</v>
      </c>
      <c r="ET721" s="136">
        <f t="shared" si="7663"/>
        <v>0</v>
      </c>
      <c r="EU721" s="136">
        <f t="shared" si="7664"/>
        <v>0</v>
      </c>
      <c r="EV721" s="136">
        <f t="shared" si="7665"/>
        <v>0</v>
      </c>
      <c r="EW721" s="140">
        <f t="shared" si="7666"/>
        <v>0</v>
      </c>
      <c r="EX721" s="136">
        <f t="shared" si="7667"/>
        <v>0</v>
      </c>
      <c r="EY721" s="136">
        <f t="shared" si="7668"/>
        <v>0</v>
      </c>
      <c r="EZ721" s="136">
        <f t="shared" si="7669"/>
        <v>0</v>
      </c>
      <c r="FA721" s="136">
        <f t="shared" si="7670"/>
        <v>0</v>
      </c>
      <c r="FB721" s="136">
        <f t="shared" si="7671"/>
        <v>0</v>
      </c>
      <c r="FC721" s="136">
        <f t="shared" si="7672"/>
        <v>0</v>
      </c>
      <c r="FD721" s="136">
        <f t="shared" si="7673"/>
        <v>0</v>
      </c>
      <c r="FE721" s="136">
        <f t="shared" si="7674"/>
        <v>0</v>
      </c>
      <c r="FF721" s="136">
        <f t="shared" si="7675"/>
        <v>0</v>
      </c>
      <c r="FG721" s="140">
        <f t="shared" si="7676"/>
        <v>0</v>
      </c>
      <c r="FH721" s="136">
        <f t="shared" si="7677"/>
        <v>0</v>
      </c>
      <c r="FI721" s="136">
        <f t="shared" si="7678"/>
        <v>0</v>
      </c>
      <c r="FJ721" s="136">
        <f t="shared" si="7679"/>
        <v>0</v>
      </c>
      <c r="FK721" s="136">
        <f t="shared" si="7680"/>
        <v>0</v>
      </c>
      <c r="FL721" s="136">
        <f t="shared" si="7681"/>
        <v>0</v>
      </c>
      <c r="FM721" s="136">
        <f t="shared" si="7682"/>
        <v>0</v>
      </c>
      <c r="FN721" s="136">
        <f t="shared" si="7683"/>
        <v>0</v>
      </c>
      <c r="FO721" s="136">
        <f t="shared" si="7684"/>
        <v>0</v>
      </c>
      <c r="FP721" s="136">
        <f t="shared" si="7685"/>
        <v>0</v>
      </c>
      <c r="FQ721" s="136">
        <f t="shared" si="7686"/>
        <v>0</v>
      </c>
      <c r="FR721" s="136"/>
      <c r="FS721" s="136">
        <f t="shared" si="7687"/>
        <v>0</v>
      </c>
      <c r="FT721" s="136">
        <f t="shared" si="7688"/>
        <v>0</v>
      </c>
      <c r="FU721" s="136">
        <f t="shared" si="7689"/>
        <v>0</v>
      </c>
      <c r="FV721" s="136">
        <f t="shared" si="7690"/>
        <v>0</v>
      </c>
      <c r="FW721" s="136">
        <f t="shared" si="7691"/>
        <v>0</v>
      </c>
      <c r="FX721" s="136">
        <f t="shared" si="7692"/>
        <v>0</v>
      </c>
      <c r="FY721" s="136">
        <f t="shared" si="7693"/>
        <v>0</v>
      </c>
      <c r="FZ721" s="136">
        <f t="shared" si="7694"/>
        <v>0</v>
      </c>
      <c r="GA721" s="136">
        <f t="shared" si="7695"/>
        <v>0</v>
      </c>
      <c r="GB721" s="136">
        <f t="shared" si="7696"/>
        <v>0</v>
      </c>
      <c r="GC721" s="136">
        <f t="shared" si="7697"/>
        <v>0</v>
      </c>
      <c r="GD721" s="136">
        <f t="shared" si="7698"/>
        <v>0</v>
      </c>
      <c r="GE721" s="141">
        <f t="shared" si="7699"/>
        <v>0</v>
      </c>
      <c r="GF721" s="142">
        <f t="shared" si="7700"/>
        <v>0</v>
      </c>
      <c r="GG721" s="136"/>
      <c r="GH721" s="136"/>
      <c r="GI721" s="136"/>
      <c r="GJ721" s="137"/>
      <c r="GL721" s="9"/>
      <c r="GM721" s="9"/>
      <c r="GN721" s="1"/>
      <c r="GO721" s="10"/>
      <c r="GP721" s="17"/>
      <c r="GQ721" s="5"/>
      <c r="GR721" s="5"/>
    </row>
    <row r="722" spans="1:200" ht="24.75" hidden="1" customHeight="1">
      <c r="A722" s="166">
        <v>48</v>
      </c>
      <c r="B722" s="31"/>
      <c r="C722" s="95"/>
      <c r="D722" s="31"/>
      <c r="E722" s="31"/>
      <c r="F722" s="31"/>
      <c r="G722" s="31"/>
      <c r="H722" s="31"/>
      <c r="I722" s="31"/>
      <c r="J722" s="31"/>
      <c r="K722" s="31"/>
      <c r="L722" s="30">
        <f t="shared" ref="L722:N722" si="7757">SUM(L723:L732)</f>
        <v>0</v>
      </c>
      <c r="M722" s="30">
        <f t="shared" si="7757"/>
        <v>0</v>
      </c>
      <c r="N722" s="30">
        <f t="shared" si="7757"/>
        <v>0</v>
      </c>
      <c r="O722" s="30">
        <f>SUM(O723:O738)</f>
        <v>0</v>
      </c>
      <c r="P722" s="31">
        <f t="shared" ref="P722:V722" si="7758">SUM(P723:P738)</f>
        <v>0</v>
      </c>
      <c r="Q722" s="31">
        <f t="shared" si="7758"/>
        <v>0</v>
      </c>
      <c r="R722" s="31">
        <f t="shared" si="7758"/>
        <v>0</v>
      </c>
      <c r="S722" s="31">
        <f t="shared" si="7758"/>
        <v>0</v>
      </c>
      <c r="T722" s="31">
        <f t="shared" si="7758"/>
        <v>0</v>
      </c>
      <c r="U722" s="31">
        <f t="shared" si="7758"/>
        <v>0</v>
      </c>
      <c r="V722" s="31">
        <f t="shared" si="7758"/>
        <v>0</v>
      </c>
      <c r="W722" s="31">
        <f t="shared" ref="W722:AO722" si="7759">SUM(W723:W738)</f>
        <v>0</v>
      </c>
      <c r="X722" s="31">
        <f t="shared" si="7759"/>
        <v>0</v>
      </c>
      <c r="Y722" s="31">
        <f t="shared" si="7759"/>
        <v>0</v>
      </c>
      <c r="Z722" s="31">
        <f t="shared" si="7759"/>
        <v>0</v>
      </c>
      <c r="AA722" s="31">
        <f t="shared" si="7759"/>
        <v>0</v>
      </c>
      <c r="AB722" s="31">
        <f t="shared" si="7759"/>
        <v>0</v>
      </c>
      <c r="AC722" s="31">
        <f t="shared" si="7759"/>
        <v>0</v>
      </c>
      <c r="AD722" s="31">
        <f t="shared" si="7759"/>
        <v>0</v>
      </c>
      <c r="AE722" s="31">
        <f t="shared" si="7759"/>
        <v>0</v>
      </c>
      <c r="AF722" s="31">
        <f t="shared" si="7759"/>
        <v>0</v>
      </c>
      <c r="AG722" s="31">
        <f t="shared" si="7759"/>
        <v>0</v>
      </c>
      <c r="AH722" s="31">
        <f t="shared" si="7759"/>
        <v>0</v>
      </c>
      <c r="AI722" s="31">
        <f t="shared" si="7759"/>
        <v>0</v>
      </c>
      <c r="AJ722" s="31">
        <f t="shared" si="7759"/>
        <v>0</v>
      </c>
      <c r="AK722" s="31">
        <f t="shared" si="7759"/>
        <v>0</v>
      </c>
      <c r="AL722" s="31">
        <f t="shared" si="7759"/>
        <v>0</v>
      </c>
      <c r="AM722" s="31">
        <f t="shared" si="7759"/>
        <v>0</v>
      </c>
      <c r="AN722" s="31">
        <f t="shared" si="7759"/>
        <v>0</v>
      </c>
      <c r="AO722" s="31">
        <f t="shared" si="7759"/>
        <v>0</v>
      </c>
      <c r="AP722" s="31">
        <f t="shared" ref="AP722:BH722" si="7760">SUM(AP723:AP738)</f>
        <v>0</v>
      </c>
      <c r="AQ722" s="31">
        <f t="shared" si="7760"/>
        <v>0</v>
      </c>
      <c r="AR722" s="31">
        <f t="shared" si="7760"/>
        <v>0</v>
      </c>
      <c r="AS722" s="31">
        <f t="shared" si="7760"/>
        <v>0</v>
      </c>
      <c r="AT722" s="31">
        <f t="shared" si="7760"/>
        <v>0</v>
      </c>
      <c r="AU722" s="31">
        <f t="shared" si="7760"/>
        <v>0</v>
      </c>
      <c r="AV722" s="31">
        <f t="shared" si="7760"/>
        <v>0</v>
      </c>
      <c r="AW722" s="31">
        <f t="shared" si="7760"/>
        <v>0</v>
      </c>
      <c r="AX722" s="31">
        <f t="shared" si="7760"/>
        <v>0</v>
      </c>
      <c r="AY722" s="31">
        <f t="shared" si="7760"/>
        <v>0</v>
      </c>
      <c r="AZ722" s="31">
        <f t="shared" si="7760"/>
        <v>0</v>
      </c>
      <c r="BA722" s="31">
        <f t="shared" si="7760"/>
        <v>0</v>
      </c>
      <c r="BB722" s="31">
        <f t="shared" si="7760"/>
        <v>0</v>
      </c>
      <c r="BC722" s="31">
        <f t="shared" si="7760"/>
        <v>0</v>
      </c>
      <c r="BD722" s="31">
        <f t="shared" si="7760"/>
        <v>0</v>
      </c>
      <c r="BE722" s="31">
        <f t="shared" si="7760"/>
        <v>0</v>
      </c>
      <c r="BF722" s="31">
        <f t="shared" si="7760"/>
        <v>0</v>
      </c>
      <c r="BG722" s="30">
        <f t="shared" si="7760"/>
        <v>0</v>
      </c>
      <c r="BH722" s="30">
        <f t="shared" si="7760"/>
        <v>0</v>
      </c>
      <c r="BI722" s="31"/>
      <c r="BJ722" s="44"/>
      <c r="BK722" s="44"/>
      <c r="BL722" s="167"/>
      <c r="BM722" s="166">
        <v>48</v>
      </c>
      <c r="BN722" s="31"/>
      <c r="BO722" s="95"/>
      <c r="BP722" s="31"/>
      <c r="BQ722" s="31"/>
      <c r="BR722" s="31"/>
      <c r="BS722" s="31"/>
      <c r="BT722" s="31"/>
      <c r="BU722" s="31"/>
      <c r="BV722" s="31"/>
      <c r="BW722" s="31"/>
      <c r="BX722" s="30">
        <f t="shared" ref="BX722:BZ722" si="7761">SUM(BX723:BX732)</f>
        <v>0</v>
      </c>
      <c r="BY722" s="30">
        <f t="shared" si="7761"/>
        <v>0</v>
      </c>
      <c r="BZ722" s="30">
        <f t="shared" si="7761"/>
        <v>0</v>
      </c>
      <c r="CA722" s="31">
        <f t="shared" ref="CA722:CH722" si="7762">SUM(CA723:CA738)</f>
        <v>0</v>
      </c>
      <c r="CB722" s="31">
        <f t="shared" si="7762"/>
        <v>0</v>
      </c>
      <c r="CC722" s="31">
        <f t="shared" si="7762"/>
        <v>0</v>
      </c>
      <c r="CD722" s="31">
        <f t="shared" si="7762"/>
        <v>0</v>
      </c>
      <c r="CE722" s="31">
        <f t="shared" si="7762"/>
        <v>0</v>
      </c>
      <c r="CF722" s="31">
        <f t="shared" si="7762"/>
        <v>0</v>
      </c>
      <c r="CG722" s="31">
        <f t="shared" si="7762"/>
        <v>0</v>
      </c>
      <c r="CH722" s="31">
        <f t="shared" si="7762"/>
        <v>0</v>
      </c>
      <c r="CI722" s="31">
        <f t="shared" ref="CI722:DA722" si="7763">SUM(CI723:CI738)</f>
        <v>0</v>
      </c>
      <c r="CJ722" s="31">
        <f t="shared" si="7763"/>
        <v>0</v>
      </c>
      <c r="CK722" s="31">
        <f t="shared" si="7763"/>
        <v>0</v>
      </c>
      <c r="CL722" s="31">
        <f t="shared" si="7763"/>
        <v>0</v>
      </c>
      <c r="CM722" s="31">
        <f t="shared" si="7763"/>
        <v>0</v>
      </c>
      <c r="CN722" s="31">
        <f t="shared" si="7763"/>
        <v>0</v>
      </c>
      <c r="CO722" s="31">
        <f t="shared" si="7763"/>
        <v>0</v>
      </c>
      <c r="CP722" s="31">
        <f t="shared" si="7763"/>
        <v>0</v>
      </c>
      <c r="CQ722" s="31">
        <f t="shared" si="7763"/>
        <v>0</v>
      </c>
      <c r="CR722" s="31">
        <f t="shared" si="7763"/>
        <v>0</v>
      </c>
      <c r="CS722" s="31">
        <f t="shared" si="7763"/>
        <v>0</v>
      </c>
      <c r="CT722" s="31">
        <f t="shared" si="7763"/>
        <v>0</v>
      </c>
      <c r="CU722" s="31">
        <f t="shared" si="7763"/>
        <v>0</v>
      </c>
      <c r="CV722" s="31">
        <f t="shared" si="7763"/>
        <v>0</v>
      </c>
      <c r="CW722" s="31">
        <f t="shared" si="7763"/>
        <v>0</v>
      </c>
      <c r="CX722" s="31">
        <f t="shared" si="7763"/>
        <v>0</v>
      </c>
      <c r="CY722" s="31">
        <f t="shared" si="7763"/>
        <v>0</v>
      </c>
      <c r="CZ722" s="31">
        <f t="shared" si="7763"/>
        <v>0</v>
      </c>
      <c r="DA722" s="31">
        <f t="shared" si="7763"/>
        <v>0</v>
      </c>
      <c r="DB722" s="31">
        <f t="shared" ref="DB722:DT722" si="7764">SUM(DB723:DB738)</f>
        <v>0</v>
      </c>
      <c r="DC722" s="31">
        <f t="shared" si="7764"/>
        <v>0</v>
      </c>
      <c r="DD722" s="31">
        <f t="shared" si="7764"/>
        <v>0</v>
      </c>
      <c r="DE722" s="31">
        <f t="shared" si="7764"/>
        <v>0</v>
      </c>
      <c r="DF722" s="31">
        <f t="shared" si="7764"/>
        <v>0</v>
      </c>
      <c r="DG722" s="31">
        <f t="shared" si="7764"/>
        <v>0</v>
      </c>
      <c r="DH722" s="31">
        <f t="shared" si="7764"/>
        <v>0</v>
      </c>
      <c r="DI722" s="31">
        <f t="shared" si="7764"/>
        <v>0</v>
      </c>
      <c r="DJ722" s="31">
        <f t="shared" si="7764"/>
        <v>0</v>
      </c>
      <c r="DK722" s="31">
        <f t="shared" si="7764"/>
        <v>0</v>
      </c>
      <c r="DL722" s="31">
        <f t="shared" si="7764"/>
        <v>0</v>
      </c>
      <c r="DM722" s="31">
        <f t="shared" si="7764"/>
        <v>0</v>
      </c>
      <c r="DN722" s="31">
        <f t="shared" si="7764"/>
        <v>0</v>
      </c>
      <c r="DO722" s="31">
        <f t="shared" si="7764"/>
        <v>0</v>
      </c>
      <c r="DP722" s="31">
        <f t="shared" si="7764"/>
        <v>0</v>
      </c>
      <c r="DQ722" s="31">
        <f t="shared" si="7764"/>
        <v>0</v>
      </c>
      <c r="DR722" s="31">
        <f t="shared" si="7764"/>
        <v>0</v>
      </c>
      <c r="DS722" s="30">
        <f t="shared" si="7764"/>
        <v>0</v>
      </c>
      <c r="DT722" s="30">
        <f t="shared" si="7764"/>
        <v>0</v>
      </c>
      <c r="DU722" s="31"/>
      <c r="DV722" s="31"/>
      <c r="DW722" s="31"/>
      <c r="DX722" s="168"/>
      <c r="DY722" s="166">
        <v>48</v>
      </c>
      <c r="DZ722" s="169"/>
      <c r="EA722" s="170"/>
      <c r="EB722" s="169"/>
      <c r="EC722" s="169"/>
      <c r="ED722" s="169"/>
      <c r="EE722" s="169"/>
      <c r="EF722" s="169"/>
      <c r="EG722" s="169"/>
      <c r="EH722" s="169"/>
      <c r="EI722" s="169"/>
      <c r="EJ722" s="169">
        <f t="shared" ref="EJ722:EL722" si="7765">SUM(EJ723:EJ738)</f>
        <v>0</v>
      </c>
      <c r="EK722" s="169">
        <f t="shared" si="7765"/>
        <v>0</v>
      </c>
      <c r="EL722" s="169">
        <f t="shared" si="7765"/>
        <v>0</v>
      </c>
      <c r="EM722" s="169">
        <f>SUM(EM723:EM738)</f>
        <v>0</v>
      </c>
      <c r="EN722" s="169">
        <f t="shared" ref="EN722:FA722" si="7766">SUM(EN723:EN738)</f>
        <v>0</v>
      </c>
      <c r="EO722" s="169">
        <f t="shared" si="7766"/>
        <v>0</v>
      </c>
      <c r="EP722" s="169">
        <f t="shared" si="7766"/>
        <v>0</v>
      </c>
      <c r="EQ722" s="169">
        <f t="shared" si="7766"/>
        <v>0</v>
      </c>
      <c r="ER722" s="169">
        <f t="shared" si="7766"/>
        <v>0</v>
      </c>
      <c r="ES722" s="169">
        <f t="shared" si="7766"/>
        <v>0</v>
      </c>
      <c r="ET722" s="169">
        <f t="shared" si="7766"/>
        <v>0</v>
      </c>
      <c r="EU722" s="169">
        <f t="shared" si="7766"/>
        <v>0</v>
      </c>
      <c r="EV722" s="169">
        <f t="shared" si="7766"/>
        <v>0</v>
      </c>
      <c r="EW722" s="171">
        <f t="shared" si="7766"/>
        <v>0</v>
      </c>
      <c r="EX722" s="169">
        <f t="shared" si="7766"/>
        <v>0</v>
      </c>
      <c r="EY722" s="169">
        <f t="shared" si="7766"/>
        <v>0</v>
      </c>
      <c r="EZ722" s="169">
        <f t="shared" si="7766"/>
        <v>0</v>
      </c>
      <c r="FA722" s="169">
        <f t="shared" si="7766"/>
        <v>0</v>
      </c>
      <c r="FB722" s="169">
        <f t="shared" ref="FB722:FQ722" si="7767">SUM(FB723:FB738)</f>
        <v>0</v>
      </c>
      <c r="FC722" s="169">
        <f t="shared" si="7767"/>
        <v>0</v>
      </c>
      <c r="FD722" s="169">
        <f t="shared" si="7767"/>
        <v>0</v>
      </c>
      <c r="FE722" s="169">
        <f t="shared" si="7767"/>
        <v>0</v>
      </c>
      <c r="FF722" s="169">
        <f t="shared" si="7767"/>
        <v>0</v>
      </c>
      <c r="FG722" s="171">
        <f t="shared" si="7767"/>
        <v>0</v>
      </c>
      <c r="FH722" s="169">
        <f t="shared" si="7767"/>
        <v>0</v>
      </c>
      <c r="FI722" s="171">
        <f t="shared" si="7767"/>
        <v>0</v>
      </c>
      <c r="FJ722" s="169">
        <f t="shared" si="7767"/>
        <v>0</v>
      </c>
      <c r="FK722" s="169">
        <f t="shared" si="7767"/>
        <v>0</v>
      </c>
      <c r="FL722" s="169">
        <f t="shared" si="7767"/>
        <v>0</v>
      </c>
      <c r="FM722" s="169">
        <f t="shared" si="7767"/>
        <v>0</v>
      </c>
      <c r="FN722" s="169">
        <f t="shared" si="7767"/>
        <v>0</v>
      </c>
      <c r="FO722" s="169">
        <f t="shared" si="7767"/>
        <v>0</v>
      </c>
      <c r="FP722" s="169">
        <f t="shared" si="7767"/>
        <v>0</v>
      </c>
      <c r="FQ722" s="169">
        <f t="shared" si="7767"/>
        <v>0</v>
      </c>
      <c r="FR722" s="169"/>
      <c r="FS722" s="169">
        <f t="shared" ref="FS722:GF722" si="7768">SUM(FS723:FS738)</f>
        <v>0</v>
      </c>
      <c r="FT722" s="169">
        <f t="shared" si="7768"/>
        <v>0</v>
      </c>
      <c r="FU722" s="169">
        <f t="shared" si="7768"/>
        <v>0</v>
      </c>
      <c r="FV722" s="169">
        <f t="shared" si="7768"/>
        <v>0</v>
      </c>
      <c r="FW722" s="169">
        <f t="shared" si="7768"/>
        <v>0</v>
      </c>
      <c r="FX722" s="169">
        <f t="shared" si="7768"/>
        <v>0</v>
      </c>
      <c r="FY722" s="169">
        <f t="shared" si="7768"/>
        <v>0</v>
      </c>
      <c r="FZ722" s="169">
        <f t="shared" si="7768"/>
        <v>0</v>
      </c>
      <c r="GA722" s="169">
        <f t="shared" si="7768"/>
        <v>0</v>
      </c>
      <c r="GB722" s="169">
        <f t="shared" si="7768"/>
        <v>0</v>
      </c>
      <c r="GC722" s="169">
        <f t="shared" si="7768"/>
        <v>0</v>
      </c>
      <c r="GD722" s="169">
        <f t="shared" si="7768"/>
        <v>0</v>
      </c>
      <c r="GE722" s="172">
        <f t="shared" si="7768"/>
        <v>0</v>
      </c>
      <c r="GF722" s="173">
        <f t="shared" si="7768"/>
        <v>0</v>
      </c>
      <c r="GG722" s="169"/>
      <c r="GH722" s="169"/>
      <c r="GI722" s="169"/>
      <c r="GJ722" s="174"/>
      <c r="GL722" s="9"/>
      <c r="GM722" s="9"/>
      <c r="GN722" s="5"/>
      <c r="GO722" s="8"/>
      <c r="GP722" s="18"/>
      <c r="GQ722" s="5"/>
      <c r="GR722" s="21"/>
    </row>
    <row r="723" spans="1:200" ht="24.75" hidden="1" customHeight="1">
      <c r="A723" s="129"/>
      <c r="B723" s="55"/>
      <c r="C723" s="139"/>
      <c r="D723" s="139"/>
      <c r="E723" s="139"/>
      <c r="F723" s="139"/>
      <c r="G723" s="175"/>
      <c r="H723" s="175"/>
      <c r="I723" s="175"/>
      <c r="J723" s="176"/>
      <c r="K723" s="175"/>
      <c r="L723" s="60"/>
      <c r="M723" s="164">
        <f t="shared" ref="M723:M738" si="7769">SUM(N723+P723+T723+V723+AR723*2)</f>
        <v>0</v>
      </c>
      <c r="N723" s="65"/>
      <c r="O723" s="55"/>
      <c r="P723" s="65"/>
      <c r="Q723" s="55"/>
      <c r="R723" s="65"/>
      <c r="S723" s="55"/>
      <c r="T723" s="65"/>
      <c r="U723" s="55"/>
      <c r="V723" s="68"/>
      <c r="W723" s="55"/>
      <c r="X723" s="55"/>
      <c r="Y723" s="55"/>
      <c r="Z723" s="68"/>
      <c r="AA723" s="55"/>
      <c r="AB723" s="68"/>
      <c r="AC723" s="55"/>
      <c r="AD723" s="68"/>
      <c r="AE723" s="163"/>
      <c r="AF723" s="68"/>
      <c r="AG723" s="55"/>
      <c r="AH723" s="68"/>
      <c r="AI723" s="55"/>
      <c r="AJ723" s="68"/>
      <c r="AK723" s="55"/>
      <c r="AL723" s="68"/>
      <c r="AM723" s="55"/>
      <c r="AN723" s="68"/>
      <c r="AO723" s="55"/>
      <c r="AP723" s="68"/>
      <c r="AQ723" s="55"/>
      <c r="AR723" s="68"/>
      <c r="AS723" s="55"/>
      <c r="AT723" s="68"/>
      <c r="AU723" s="55"/>
      <c r="AV723" s="68"/>
      <c r="AW723" s="55"/>
      <c r="AX723" s="68"/>
      <c r="AY723" s="55"/>
      <c r="AZ723" s="68"/>
      <c r="BA723" s="55"/>
      <c r="BB723" s="68"/>
      <c r="BC723" s="55"/>
      <c r="BD723" s="68"/>
      <c r="BE723" s="55"/>
      <c r="BF723" s="55"/>
      <c r="BG723" s="55">
        <f t="shared" ref="BG723:BG738" si="7770">SUM(AO723+BE723+BC723+BA723+AY723+AW723+AS723+AQ723+AK723+AM723+AI723+AG723+AE723+AC723+AA723+Y723+X723+W723+U723+Q723+O723+S723+AU723)</f>
        <v>0</v>
      </c>
      <c r="BH723" s="55">
        <f t="shared" ref="BH723:BH738" si="7771">SUM(O723+Q723+U723+W723+X723+AS723+AW723+AY723+BA723+BC723+S723+AQ723)</f>
        <v>0</v>
      </c>
      <c r="BI723" s="136"/>
      <c r="BJ723" s="136"/>
      <c r="BK723" s="136"/>
      <c r="BL723" s="137"/>
      <c r="BM723" s="129"/>
      <c r="BN723" s="55"/>
      <c r="BO723" s="139"/>
      <c r="BP723" s="139"/>
      <c r="BQ723" s="139"/>
      <c r="BR723" s="139"/>
      <c r="BS723" s="175"/>
      <c r="BT723" s="175"/>
      <c r="BU723" s="175"/>
      <c r="BV723" s="176"/>
      <c r="BW723" s="175"/>
      <c r="BX723" s="60"/>
      <c r="BY723" s="164">
        <f t="shared" ref="BY723:BY738" si="7772">SUM(BZ723+CB723+CF723+CH723+DD723*2)</f>
        <v>0</v>
      </c>
      <c r="BZ723" s="65"/>
      <c r="CA723" s="55"/>
      <c r="CB723" s="65"/>
      <c r="CC723" s="55"/>
      <c r="CD723" s="65"/>
      <c r="CE723" s="55"/>
      <c r="CF723" s="65"/>
      <c r="CG723" s="55"/>
      <c r="CH723" s="68"/>
      <c r="CI723" s="55"/>
      <c r="CJ723" s="55"/>
      <c r="CK723" s="55"/>
      <c r="CL723" s="68"/>
      <c r="CM723" s="55"/>
      <c r="CN723" s="68"/>
      <c r="CO723" s="55"/>
      <c r="CP723" s="68"/>
      <c r="CQ723" s="163"/>
      <c r="CR723" s="68"/>
      <c r="CS723" s="55"/>
      <c r="CT723" s="68"/>
      <c r="CU723" s="55"/>
      <c r="CV723" s="68"/>
      <c r="CW723" s="55"/>
      <c r="CX723" s="68"/>
      <c r="CY723" s="55"/>
      <c r="CZ723" s="68"/>
      <c r="DA723" s="55"/>
      <c r="DB723" s="68"/>
      <c r="DC723" s="55"/>
      <c r="DD723" s="68"/>
      <c r="DE723" s="55"/>
      <c r="DF723" s="68"/>
      <c r="DG723" s="55"/>
      <c r="DH723" s="68"/>
      <c r="DI723" s="55"/>
      <c r="DJ723" s="68"/>
      <c r="DK723" s="55"/>
      <c r="DL723" s="68"/>
      <c r="DM723" s="55"/>
      <c r="DN723" s="68"/>
      <c r="DO723" s="55"/>
      <c r="DP723" s="68"/>
      <c r="DQ723" s="55"/>
      <c r="DR723" s="55"/>
      <c r="DS723" s="55">
        <f t="shared" ref="DS723:DS738" si="7773">SUM(DA723+DQ723+DO723+DM723+DK723+DI723+DE723+DC723+CW723+CY723+CU723+CS723+CQ723+CO723+CM723+CK723+CJ723+CI723+CG723+CC723+CA723+CE723+DG723)</f>
        <v>0</v>
      </c>
      <c r="DT723" s="55">
        <f t="shared" ref="DT723:DT738" si="7774">SUM(CA723+CC723+CG723+CI723+CJ723+DE723+DI723+DK723+DM723+DO723+CE723+DC723)</f>
        <v>0</v>
      </c>
      <c r="DU723" s="136"/>
      <c r="DV723" s="136"/>
      <c r="DW723" s="136"/>
      <c r="DX723" s="137"/>
      <c r="DY723" s="129"/>
      <c r="DZ723" s="138"/>
      <c r="EA723" s="132"/>
      <c r="EB723" s="132"/>
      <c r="EC723" s="136"/>
      <c r="ED723" s="136"/>
      <c r="EE723" s="136"/>
      <c r="EF723" s="136"/>
      <c r="EG723" s="136"/>
      <c r="EH723" s="136"/>
      <c r="EI723" s="136"/>
      <c r="EJ723" s="136">
        <f t="shared" ref="EJ723:EJ738" si="7775">SUM(L723+BX723)</f>
        <v>0</v>
      </c>
      <c r="EK723" s="136">
        <f t="shared" ref="EK723:EK738" si="7776">SUM(M723+BY723)</f>
        <v>0</v>
      </c>
      <c r="EL723" s="136">
        <f t="shared" ref="EL723:EL738" si="7777">SUM(N723+BZ723)</f>
        <v>0</v>
      </c>
      <c r="EM723" s="140">
        <f t="shared" ref="EM723:EM738" si="7778">SUM(O723+CA723)</f>
        <v>0</v>
      </c>
      <c r="EN723" s="136">
        <f t="shared" ref="EN723:EN738" si="7779">SUM(P723+CB723)</f>
        <v>0</v>
      </c>
      <c r="EO723" s="136">
        <f t="shared" ref="EO723:EO738" si="7780">SUM(Q723+CC723)</f>
        <v>0</v>
      </c>
      <c r="EP723" s="136">
        <f t="shared" ref="EP723:EP738" si="7781">SUM(R723+CD723)</f>
        <v>0</v>
      </c>
      <c r="EQ723" s="136">
        <f t="shared" ref="EQ723:EQ738" si="7782">SUM(S723+CE723)</f>
        <v>0</v>
      </c>
      <c r="ER723" s="136">
        <f t="shared" ref="ER723:ER738" si="7783">SUM(T723+CF723)</f>
        <v>0</v>
      </c>
      <c r="ES723" s="136">
        <f t="shared" ref="ES723:ES738" si="7784">SUM(U723+CG723)</f>
        <v>0</v>
      </c>
      <c r="ET723" s="136">
        <f t="shared" ref="ET723:ET738" si="7785">SUM(V723+CH723)</f>
        <v>0</v>
      </c>
      <c r="EU723" s="136">
        <f t="shared" ref="EU723:EU738" si="7786">SUM(W723+CI723)</f>
        <v>0</v>
      </c>
      <c r="EV723" s="136">
        <f t="shared" ref="EV723:EV738" si="7787">SUM(X723+CJ723)</f>
        <v>0</v>
      </c>
      <c r="EW723" s="140">
        <f t="shared" ref="EW723:EW738" si="7788">SUM(Y723+CK723)</f>
        <v>0</v>
      </c>
      <c r="EX723" s="136">
        <f t="shared" ref="EX723:EX738" si="7789">SUM(Z723+CL723)</f>
        <v>0</v>
      </c>
      <c r="EY723" s="136">
        <f t="shared" ref="EY723:EY738" si="7790">SUM(AA723+CM723)</f>
        <v>0</v>
      </c>
      <c r="EZ723" s="136">
        <f t="shared" ref="EZ723:EZ738" si="7791">SUM(AB723+CN723)</f>
        <v>0</v>
      </c>
      <c r="FA723" s="136">
        <f t="shared" ref="FA723:FA738" si="7792">SUM(AC723+CO723)</f>
        <v>0</v>
      </c>
      <c r="FB723" s="136">
        <f t="shared" ref="FB723:FB738" si="7793">SUM(AD723+CP723)</f>
        <v>0</v>
      </c>
      <c r="FC723" s="136">
        <f t="shared" ref="FC723:FC738" si="7794">SUM(AE723+CQ723)</f>
        <v>0</v>
      </c>
      <c r="FD723" s="136">
        <f t="shared" ref="FD723:FD738" si="7795">SUM(AF723+CR723)</f>
        <v>0</v>
      </c>
      <c r="FE723" s="136">
        <f t="shared" ref="FE723:FE738" si="7796">SUM(AG723+CS723)</f>
        <v>0</v>
      </c>
      <c r="FF723" s="136">
        <f t="shared" ref="FF723:FF738" si="7797">SUM(AH723+CT723)</f>
        <v>0</v>
      </c>
      <c r="FG723" s="140">
        <f t="shared" ref="FG723:FG738" si="7798">SUM(AI723+CU723)</f>
        <v>0</v>
      </c>
      <c r="FH723" s="136">
        <f t="shared" ref="FH723:FH738" si="7799">SUM(AJ723+CV723)</f>
        <v>0</v>
      </c>
      <c r="FI723" s="136">
        <f t="shared" ref="FI723:FI738" si="7800">SUM(AK723+CW723)</f>
        <v>0</v>
      </c>
      <c r="FJ723" s="136">
        <f t="shared" ref="FJ723:FJ738" si="7801">SUM(AL723+CX723)</f>
        <v>0</v>
      </c>
      <c r="FK723" s="136">
        <f t="shared" ref="FK723:FK738" si="7802">SUM(AM723+CY723)</f>
        <v>0</v>
      </c>
      <c r="FL723" s="136">
        <f t="shared" ref="FL723:FL738" si="7803">SUM(AN723+CZ723)</f>
        <v>0</v>
      </c>
      <c r="FM723" s="136">
        <f t="shared" ref="FM723:FM738" si="7804">SUM(AO723+DA723)</f>
        <v>0</v>
      </c>
      <c r="FN723" s="136">
        <f t="shared" ref="FN723:FN738" si="7805">SUM(AP723+DB723)</f>
        <v>0</v>
      </c>
      <c r="FO723" s="136">
        <f t="shared" ref="FO723:FO738" si="7806">SUM(AQ723+DC723)</f>
        <v>0</v>
      </c>
      <c r="FP723" s="136">
        <f t="shared" ref="FP723:FP738" si="7807">SUM(AR723+DD723)</f>
        <v>0</v>
      </c>
      <c r="FQ723" s="136">
        <f t="shared" ref="FQ723:FQ738" si="7808">SUM(AS723+DE723)</f>
        <v>0</v>
      </c>
      <c r="FR723" s="136"/>
      <c r="FS723" s="136">
        <f t="shared" ref="FS723:FS738" si="7809">SUM(AU723+DG723)</f>
        <v>0</v>
      </c>
      <c r="FT723" s="136">
        <f t="shared" ref="FT723:FT738" si="7810">SUM(AV723+DH723)</f>
        <v>0</v>
      </c>
      <c r="FU723" s="136">
        <f t="shared" ref="FU723:FU738" si="7811">SUM(AW723+DI723)</f>
        <v>0</v>
      </c>
      <c r="FV723" s="136">
        <f t="shared" ref="FV723:FV738" si="7812">SUM(AX723+DJ723)</f>
        <v>0</v>
      </c>
      <c r="FW723" s="136">
        <f t="shared" ref="FW723:FW738" si="7813">SUM(AY723+DK723)</f>
        <v>0</v>
      </c>
      <c r="FX723" s="136">
        <f t="shared" ref="FX723:FX738" si="7814">SUM(AZ723+DL723)</f>
        <v>0</v>
      </c>
      <c r="FY723" s="136">
        <f t="shared" ref="FY723:FY738" si="7815">SUM(BA723+DM723)</f>
        <v>0</v>
      </c>
      <c r="FZ723" s="136">
        <f t="shared" ref="FZ723:FZ738" si="7816">SUM(BB723+DN723)</f>
        <v>0</v>
      </c>
      <c r="GA723" s="136">
        <f t="shared" ref="GA723:GA738" si="7817">SUM(BC723+DO723)</f>
        <v>0</v>
      </c>
      <c r="GB723" s="136">
        <f t="shared" ref="GB723:GB738" si="7818">SUM(BD723+DP723)</f>
        <v>0</v>
      </c>
      <c r="GC723" s="136">
        <f t="shared" ref="GC723:GC738" si="7819">SUM(BE723+DQ723)</f>
        <v>0</v>
      </c>
      <c r="GD723" s="136">
        <f t="shared" ref="GD723:GD738" si="7820">SUM(BF723+DR723)</f>
        <v>0</v>
      </c>
      <c r="GE723" s="141">
        <f t="shared" ref="GE723:GE738" si="7821">SUM(BG723+DS723)</f>
        <v>0</v>
      </c>
      <c r="GF723" s="142">
        <f t="shared" ref="GF723:GF738" si="7822">SUM(BH723+DT723)</f>
        <v>0</v>
      </c>
      <c r="GG723" s="136"/>
      <c r="GH723" s="136"/>
      <c r="GI723" s="136"/>
      <c r="GJ723" s="137"/>
      <c r="GL723" s="9"/>
      <c r="GM723" s="9"/>
      <c r="GN723" s="1"/>
      <c r="GO723" s="10"/>
      <c r="GP723" s="17"/>
      <c r="GQ723" s="5"/>
      <c r="GR723" s="5"/>
    </row>
    <row r="724" spans="1:200" ht="24.95" hidden="1" customHeight="1">
      <c r="A724" s="129"/>
      <c r="B724" s="55"/>
      <c r="C724" s="139"/>
      <c r="D724" s="139"/>
      <c r="E724" s="139"/>
      <c r="F724" s="175"/>
      <c r="G724" s="175"/>
      <c r="H724" s="175"/>
      <c r="I724" s="175"/>
      <c r="J724" s="175"/>
      <c r="K724" s="175"/>
      <c r="L724" s="60"/>
      <c r="M724" s="164">
        <f t="shared" si="7769"/>
        <v>0</v>
      </c>
      <c r="N724" s="65"/>
      <c r="O724" s="55"/>
      <c r="P724" s="65"/>
      <c r="Q724" s="55"/>
      <c r="R724" s="65"/>
      <c r="S724" s="55"/>
      <c r="T724" s="65"/>
      <c r="U724" s="55"/>
      <c r="V724" s="68"/>
      <c r="W724" s="55"/>
      <c r="X724" s="55"/>
      <c r="Y724" s="55"/>
      <c r="Z724" s="68"/>
      <c r="AA724" s="55"/>
      <c r="AB724" s="68"/>
      <c r="AC724" s="55"/>
      <c r="AD724" s="68"/>
      <c r="AE724" s="163"/>
      <c r="AF724" s="68"/>
      <c r="AG724" s="55"/>
      <c r="AH724" s="68"/>
      <c r="AI724" s="55"/>
      <c r="AJ724" s="68"/>
      <c r="AK724" s="55"/>
      <c r="AL724" s="68"/>
      <c r="AM724" s="55"/>
      <c r="AN724" s="68"/>
      <c r="AO724" s="55"/>
      <c r="AP724" s="68"/>
      <c r="AQ724" s="55"/>
      <c r="AR724" s="68"/>
      <c r="AS724" s="55"/>
      <c r="AT724" s="68"/>
      <c r="AU724" s="55"/>
      <c r="AV724" s="68"/>
      <c r="AW724" s="55"/>
      <c r="AX724" s="68"/>
      <c r="AY724" s="55"/>
      <c r="AZ724" s="68"/>
      <c r="BA724" s="55"/>
      <c r="BB724" s="68"/>
      <c r="BC724" s="55"/>
      <c r="BD724" s="68"/>
      <c r="BE724" s="55"/>
      <c r="BF724" s="55"/>
      <c r="BG724" s="55">
        <f t="shared" si="7770"/>
        <v>0</v>
      </c>
      <c r="BH724" s="55">
        <f t="shared" si="7771"/>
        <v>0</v>
      </c>
      <c r="BI724" s="136"/>
      <c r="BJ724" s="136"/>
      <c r="BK724" s="136"/>
      <c r="BL724" s="137"/>
      <c r="BM724" s="129"/>
      <c r="BN724" s="55"/>
      <c r="BO724" s="139"/>
      <c r="BP724" s="139"/>
      <c r="BQ724" s="139"/>
      <c r="BR724" s="175"/>
      <c r="BS724" s="175"/>
      <c r="BT724" s="175"/>
      <c r="BU724" s="175"/>
      <c r="BV724" s="175"/>
      <c r="BW724" s="175"/>
      <c r="BX724" s="60"/>
      <c r="BY724" s="164">
        <f t="shared" si="7772"/>
        <v>0</v>
      </c>
      <c r="BZ724" s="65"/>
      <c r="CA724" s="55"/>
      <c r="CB724" s="65"/>
      <c r="CC724" s="55"/>
      <c r="CD724" s="65"/>
      <c r="CE724" s="55"/>
      <c r="CF724" s="65"/>
      <c r="CG724" s="55"/>
      <c r="CH724" s="68"/>
      <c r="CI724" s="55"/>
      <c r="CJ724" s="55"/>
      <c r="CK724" s="55"/>
      <c r="CL724" s="68"/>
      <c r="CM724" s="55"/>
      <c r="CN724" s="68"/>
      <c r="CO724" s="55"/>
      <c r="CP724" s="68"/>
      <c r="CQ724" s="163"/>
      <c r="CR724" s="68"/>
      <c r="CS724" s="55"/>
      <c r="CT724" s="68"/>
      <c r="CU724" s="55"/>
      <c r="CV724" s="68"/>
      <c r="CW724" s="55"/>
      <c r="CX724" s="68"/>
      <c r="CY724" s="55"/>
      <c r="CZ724" s="68"/>
      <c r="DA724" s="55"/>
      <c r="DB724" s="68"/>
      <c r="DC724" s="55"/>
      <c r="DD724" s="68"/>
      <c r="DE724" s="55"/>
      <c r="DF724" s="68"/>
      <c r="DG724" s="55"/>
      <c r="DH724" s="68"/>
      <c r="DI724" s="55"/>
      <c r="DJ724" s="68"/>
      <c r="DK724" s="55"/>
      <c r="DL724" s="68"/>
      <c r="DM724" s="55"/>
      <c r="DN724" s="68"/>
      <c r="DO724" s="55"/>
      <c r="DP724" s="68"/>
      <c r="DQ724" s="55"/>
      <c r="DR724" s="55"/>
      <c r="DS724" s="55">
        <f t="shared" si="7773"/>
        <v>0</v>
      </c>
      <c r="DT724" s="55">
        <f t="shared" si="7774"/>
        <v>0</v>
      </c>
      <c r="DU724" s="136"/>
      <c r="DV724" s="136"/>
      <c r="DW724" s="136"/>
      <c r="DX724" s="137"/>
      <c r="DY724" s="129"/>
      <c r="DZ724" s="138"/>
      <c r="EA724" s="132"/>
      <c r="EB724" s="132"/>
      <c r="EC724" s="136"/>
      <c r="ED724" s="136"/>
      <c r="EE724" s="136"/>
      <c r="EF724" s="136"/>
      <c r="EG724" s="136"/>
      <c r="EH724" s="136"/>
      <c r="EI724" s="136"/>
      <c r="EJ724" s="136">
        <f t="shared" si="7775"/>
        <v>0</v>
      </c>
      <c r="EK724" s="136">
        <f t="shared" si="7776"/>
        <v>0</v>
      </c>
      <c r="EL724" s="136">
        <f t="shared" si="7777"/>
        <v>0</v>
      </c>
      <c r="EM724" s="140">
        <f t="shared" si="7778"/>
        <v>0</v>
      </c>
      <c r="EN724" s="136">
        <f t="shared" si="7779"/>
        <v>0</v>
      </c>
      <c r="EO724" s="136">
        <f t="shared" si="7780"/>
        <v>0</v>
      </c>
      <c r="EP724" s="136">
        <f t="shared" si="7781"/>
        <v>0</v>
      </c>
      <c r="EQ724" s="136">
        <f t="shared" si="7782"/>
        <v>0</v>
      </c>
      <c r="ER724" s="136">
        <f t="shared" si="7783"/>
        <v>0</v>
      </c>
      <c r="ES724" s="136">
        <f t="shared" si="7784"/>
        <v>0</v>
      </c>
      <c r="ET724" s="136">
        <f t="shared" si="7785"/>
        <v>0</v>
      </c>
      <c r="EU724" s="136">
        <f t="shared" si="7786"/>
        <v>0</v>
      </c>
      <c r="EV724" s="136">
        <f t="shared" si="7787"/>
        <v>0</v>
      </c>
      <c r="EW724" s="140">
        <f t="shared" si="7788"/>
        <v>0</v>
      </c>
      <c r="EX724" s="136">
        <f t="shared" si="7789"/>
        <v>0</v>
      </c>
      <c r="EY724" s="136">
        <f t="shared" si="7790"/>
        <v>0</v>
      </c>
      <c r="EZ724" s="136">
        <f t="shared" si="7791"/>
        <v>0</v>
      </c>
      <c r="FA724" s="136">
        <f t="shared" si="7792"/>
        <v>0</v>
      </c>
      <c r="FB724" s="136">
        <f t="shared" si="7793"/>
        <v>0</v>
      </c>
      <c r="FC724" s="136">
        <f t="shared" si="7794"/>
        <v>0</v>
      </c>
      <c r="FD724" s="136">
        <f t="shared" si="7795"/>
        <v>0</v>
      </c>
      <c r="FE724" s="136">
        <f t="shared" si="7796"/>
        <v>0</v>
      </c>
      <c r="FF724" s="136">
        <f t="shared" si="7797"/>
        <v>0</v>
      </c>
      <c r="FG724" s="140">
        <f t="shared" si="7798"/>
        <v>0</v>
      </c>
      <c r="FH724" s="136">
        <f t="shared" si="7799"/>
        <v>0</v>
      </c>
      <c r="FI724" s="136">
        <f t="shared" si="7800"/>
        <v>0</v>
      </c>
      <c r="FJ724" s="136">
        <f t="shared" si="7801"/>
        <v>0</v>
      </c>
      <c r="FK724" s="136">
        <f t="shared" si="7802"/>
        <v>0</v>
      </c>
      <c r="FL724" s="136">
        <f t="shared" si="7803"/>
        <v>0</v>
      </c>
      <c r="FM724" s="136">
        <f t="shared" si="7804"/>
        <v>0</v>
      </c>
      <c r="FN724" s="136">
        <f t="shared" si="7805"/>
        <v>0</v>
      </c>
      <c r="FO724" s="136">
        <f t="shared" si="7806"/>
        <v>0</v>
      </c>
      <c r="FP724" s="136">
        <f t="shared" si="7807"/>
        <v>0</v>
      </c>
      <c r="FQ724" s="136">
        <f t="shared" si="7808"/>
        <v>0</v>
      </c>
      <c r="FR724" s="136"/>
      <c r="FS724" s="136">
        <f t="shared" si="7809"/>
        <v>0</v>
      </c>
      <c r="FT724" s="136">
        <f t="shared" si="7810"/>
        <v>0</v>
      </c>
      <c r="FU724" s="136">
        <f t="shared" si="7811"/>
        <v>0</v>
      </c>
      <c r="FV724" s="136">
        <f t="shared" si="7812"/>
        <v>0</v>
      </c>
      <c r="FW724" s="136">
        <f t="shared" si="7813"/>
        <v>0</v>
      </c>
      <c r="FX724" s="136">
        <f t="shared" si="7814"/>
        <v>0</v>
      </c>
      <c r="FY724" s="136">
        <f t="shared" si="7815"/>
        <v>0</v>
      </c>
      <c r="FZ724" s="136">
        <f t="shared" si="7816"/>
        <v>0</v>
      </c>
      <c r="GA724" s="136">
        <f t="shared" si="7817"/>
        <v>0</v>
      </c>
      <c r="GB724" s="136">
        <f t="shared" si="7818"/>
        <v>0</v>
      </c>
      <c r="GC724" s="136">
        <f t="shared" si="7819"/>
        <v>0</v>
      </c>
      <c r="GD724" s="136">
        <f t="shared" si="7820"/>
        <v>0</v>
      </c>
      <c r="GE724" s="141">
        <f t="shared" si="7821"/>
        <v>0</v>
      </c>
      <c r="GF724" s="142">
        <f t="shared" si="7822"/>
        <v>0</v>
      </c>
      <c r="GG724" s="136"/>
      <c r="GH724" s="136"/>
      <c r="GI724" s="136"/>
      <c r="GJ724" s="137"/>
      <c r="GL724" s="9"/>
      <c r="GM724" s="9"/>
      <c r="GN724" s="1"/>
      <c r="GO724" s="10"/>
      <c r="GP724" s="17"/>
      <c r="GQ724" s="5"/>
      <c r="GR724" s="5"/>
    </row>
    <row r="725" spans="1:200" ht="24.95" hidden="1" customHeight="1">
      <c r="A725" s="129"/>
      <c r="B725" s="55"/>
      <c r="C725" s="139"/>
      <c r="D725" s="139"/>
      <c r="E725" s="139"/>
      <c r="F725" s="139"/>
      <c r="G725" s="175"/>
      <c r="H725" s="176"/>
      <c r="I725" s="177"/>
      <c r="J725" s="175"/>
      <c r="K725" s="175"/>
      <c r="L725" s="175"/>
      <c r="M725" s="164">
        <f t="shared" si="7769"/>
        <v>0</v>
      </c>
      <c r="N725" s="65"/>
      <c r="O725" s="55"/>
      <c r="P725" s="65"/>
      <c r="Q725" s="55"/>
      <c r="R725" s="65"/>
      <c r="S725" s="55"/>
      <c r="T725" s="65"/>
      <c r="U725" s="55"/>
      <c r="V725" s="68"/>
      <c r="W725" s="55"/>
      <c r="X725" s="55"/>
      <c r="Y725" s="55"/>
      <c r="Z725" s="68"/>
      <c r="AA725" s="55"/>
      <c r="AB725" s="68"/>
      <c r="AC725" s="55"/>
      <c r="AD725" s="68"/>
      <c r="AE725" s="163"/>
      <c r="AF725" s="68"/>
      <c r="AG725" s="55"/>
      <c r="AH725" s="68"/>
      <c r="AI725" s="55"/>
      <c r="AJ725" s="68"/>
      <c r="AK725" s="55"/>
      <c r="AL725" s="68"/>
      <c r="AM725" s="55"/>
      <c r="AN725" s="68"/>
      <c r="AO725" s="55"/>
      <c r="AP725" s="68"/>
      <c r="AQ725" s="55"/>
      <c r="AR725" s="68"/>
      <c r="AS725" s="55"/>
      <c r="AT725" s="68"/>
      <c r="AU725" s="55"/>
      <c r="AV725" s="68"/>
      <c r="AW725" s="55"/>
      <c r="AX725" s="68"/>
      <c r="AY725" s="55"/>
      <c r="AZ725" s="68"/>
      <c r="BA725" s="55"/>
      <c r="BB725" s="68"/>
      <c r="BC725" s="55"/>
      <c r="BD725" s="68"/>
      <c r="BE725" s="55"/>
      <c r="BF725" s="55"/>
      <c r="BG725" s="55">
        <f t="shared" si="7770"/>
        <v>0</v>
      </c>
      <c r="BH725" s="55">
        <f t="shared" si="7771"/>
        <v>0</v>
      </c>
      <c r="BI725" s="138"/>
      <c r="BJ725" s="136"/>
      <c r="BK725" s="136"/>
      <c r="BL725" s="137"/>
      <c r="BM725" s="129"/>
      <c r="BN725" s="55"/>
      <c r="BO725" s="139"/>
      <c r="BP725" s="139"/>
      <c r="BQ725" s="139"/>
      <c r="BR725" s="139"/>
      <c r="BS725" s="175"/>
      <c r="BT725" s="176"/>
      <c r="BU725" s="177"/>
      <c r="BV725" s="175"/>
      <c r="BW725" s="175"/>
      <c r="BX725" s="175"/>
      <c r="BY725" s="164">
        <f t="shared" si="7772"/>
        <v>0</v>
      </c>
      <c r="BZ725" s="65"/>
      <c r="CA725" s="55"/>
      <c r="CB725" s="65"/>
      <c r="CC725" s="55"/>
      <c r="CD725" s="65"/>
      <c r="CE725" s="55"/>
      <c r="CF725" s="65"/>
      <c r="CG725" s="55"/>
      <c r="CH725" s="68"/>
      <c r="CI725" s="55"/>
      <c r="CJ725" s="55"/>
      <c r="CK725" s="55"/>
      <c r="CL725" s="68"/>
      <c r="CM725" s="55"/>
      <c r="CN725" s="68"/>
      <c r="CO725" s="55"/>
      <c r="CP725" s="68"/>
      <c r="CQ725" s="163"/>
      <c r="CR725" s="68"/>
      <c r="CS725" s="55"/>
      <c r="CT725" s="68"/>
      <c r="CU725" s="55"/>
      <c r="CV725" s="68"/>
      <c r="CW725" s="55"/>
      <c r="CX725" s="68"/>
      <c r="CY725" s="55"/>
      <c r="CZ725" s="68"/>
      <c r="DA725" s="55"/>
      <c r="DB725" s="68"/>
      <c r="DC725" s="55"/>
      <c r="DD725" s="68"/>
      <c r="DE725" s="55"/>
      <c r="DF725" s="68"/>
      <c r="DG725" s="55"/>
      <c r="DH725" s="68"/>
      <c r="DI725" s="55"/>
      <c r="DJ725" s="68"/>
      <c r="DK725" s="55"/>
      <c r="DL725" s="68"/>
      <c r="DM725" s="55"/>
      <c r="DN725" s="68"/>
      <c r="DO725" s="55"/>
      <c r="DP725" s="68"/>
      <c r="DQ725" s="55"/>
      <c r="DR725" s="55"/>
      <c r="DS725" s="55">
        <f t="shared" si="7773"/>
        <v>0</v>
      </c>
      <c r="DT725" s="55">
        <f t="shared" si="7774"/>
        <v>0</v>
      </c>
      <c r="DU725" s="136"/>
      <c r="DV725" s="136"/>
      <c r="DW725" s="136"/>
      <c r="DX725" s="137"/>
      <c r="DY725" s="129"/>
      <c r="DZ725" s="138"/>
      <c r="EA725" s="132"/>
      <c r="EB725" s="132"/>
      <c r="EC725" s="136"/>
      <c r="ED725" s="136"/>
      <c r="EE725" s="136"/>
      <c r="EF725" s="136"/>
      <c r="EG725" s="136"/>
      <c r="EH725" s="136"/>
      <c r="EI725" s="136"/>
      <c r="EJ725" s="136">
        <f t="shared" si="7775"/>
        <v>0</v>
      </c>
      <c r="EK725" s="136">
        <f t="shared" si="7776"/>
        <v>0</v>
      </c>
      <c r="EL725" s="136">
        <f t="shared" si="7777"/>
        <v>0</v>
      </c>
      <c r="EM725" s="140">
        <f t="shared" si="7778"/>
        <v>0</v>
      </c>
      <c r="EN725" s="136">
        <f t="shared" si="7779"/>
        <v>0</v>
      </c>
      <c r="EO725" s="136">
        <f t="shared" si="7780"/>
        <v>0</v>
      </c>
      <c r="EP725" s="136">
        <f t="shared" si="7781"/>
        <v>0</v>
      </c>
      <c r="EQ725" s="136">
        <f t="shared" si="7782"/>
        <v>0</v>
      </c>
      <c r="ER725" s="136">
        <f t="shared" si="7783"/>
        <v>0</v>
      </c>
      <c r="ES725" s="136">
        <f t="shared" si="7784"/>
        <v>0</v>
      </c>
      <c r="ET725" s="136">
        <f t="shared" si="7785"/>
        <v>0</v>
      </c>
      <c r="EU725" s="136">
        <f t="shared" si="7786"/>
        <v>0</v>
      </c>
      <c r="EV725" s="136">
        <f t="shared" si="7787"/>
        <v>0</v>
      </c>
      <c r="EW725" s="140">
        <f t="shared" si="7788"/>
        <v>0</v>
      </c>
      <c r="EX725" s="136">
        <f t="shared" si="7789"/>
        <v>0</v>
      </c>
      <c r="EY725" s="136">
        <f t="shared" si="7790"/>
        <v>0</v>
      </c>
      <c r="EZ725" s="136">
        <f t="shared" si="7791"/>
        <v>0</v>
      </c>
      <c r="FA725" s="136">
        <f t="shared" si="7792"/>
        <v>0</v>
      </c>
      <c r="FB725" s="136">
        <f t="shared" si="7793"/>
        <v>0</v>
      </c>
      <c r="FC725" s="136">
        <f t="shared" si="7794"/>
        <v>0</v>
      </c>
      <c r="FD725" s="136">
        <f t="shared" si="7795"/>
        <v>0</v>
      </c>
      <c r="FE725" s="136">
        <f t="shared" si="7796"/>
        <v>0</v>
      </c>
      <c r="FF725" s="136">
        <f t="shared" si="7797"/>
        <v>0</v>
      </c>
      <c r="FG725" s="140">
        <f t="shared" si="7798"/>
        <v>0</v>
      </c>
      <c r="FH725" s="136">
        <f t="shared" si="7799"/>
        <v>0</v>
      </c>
      <c r="FI725" s="136">
        <f t="shared" si="7800"/>
        <v>0</v>
      </c>
      <c r="FJ725" s="136">
        <f t="shared" si="7801"/>
        <v>0</v>
      </c>
      <c r="FK725" s="136">
        <f t="shared" si="7802"/>
        <v>0</v>
      </c>
      <c r="FL725" s="136">
        <f t="shared" si="7803"/>
        <v>0</v>
      </c>
      <c r="FM725" s="136">
        <f t="shared" si="7804"/>
        <v>0</v>
      </c>
      <c r="FN725" s="136">
        <f t="shared" si="7805"/>
        <v>0</v>
      </c>
      <c r="FO725" s="136">
        <f t="shared" si="7806"/>
        <v>0</v>
      </c>
      <c r="FP725" s="136">
        <f t="shared" si="7807"/>
        <v>0</v>
      </c>
      <c r="FQ725" s="136">
        <f t="shared" si="7808"/>
        <v>0</v>
      </c>
      <c r="FR725" s="136"/>
      <c r="FS725" s="136">
        <f t="shared" si="7809"/>
        <v>0</v>
      </c>
      <c r="FT725" s="136">
        <f t="shared" si="7810"/>
        <v>0</v>
      </c>
      <c r="FU725" s="136">
        <f t="shared" si="7811"/>
        <v>0</v>
      </c>
      <c r="FV725" s="136">
        <f t="shared" si="7812"/>
        <v>0</v>
      </c>
      <c r="FW725" s="136">
        <f t="shared" si="7813"/>
        <v>0</v>
      </c>
      <c r="FX725" s="136">
        <f t="shared" si="7814"/>
        <v>0</v>
      </c>
      <c r="FY725" s="136">
        <f t="shared" si="7815"/>
        <v>0</v>
      </c>
      <c r="FZ725" s="136">
        <f t="shared" si="7816"/>
        <v>0</v>
      </c>
      <c r="GA725" s="136">
        <f t="shared" si="7817"/>
        <v>0</v>
      </c>
      <c r="GB725" s="136">
        <f t="shared" si="7818"/>
        <v>0</v>
      </c>
      <c r="GC725" s="136">
        <f t="shared" si="7819"/>
        <v>0</v>
      </c>
      <c r="GD725" s="136">
        <f t="shared" si="7820"/>
        <v>0</v>
      </c>
      <c r="GE725" s="141">
        <f t="shared" si="7821"/>
        <v>0</v>
      </c>
      <c r="GF725" s="142">
        <f t="shared" si="7822"/>
        <v>0</v>
      </c>
      <c r="GG725" s="136"/>
      <c r="GH725" s="136"/>
      <c r="GI725" s="136"/>
      <c r="GJ725" s="137"/>
      <c r="GL725" s="9"/>
      <c r="GM725" s="9"/>
      <c r="GN725" s="1"/>
      <c r="GO725" s="10"/>
      <c r="GP725" s="17"/>
      <c r="GQ725" s="5"/>
      <c r="GR725" s="5"/>
    </row>
    <row r="726" spans="1:200" ht="24.95" hidden="1" customHeight="1">
      <c r="A726" s="129"/>
      <c r="B726" s="55"/>
      <c r="C726" s="139"/>
      <c r="D726" s="139"/>
      <c r="E726" s="139"/>
      <c r="F726" s="139"/>
      <c r="G726" s="176"/>
      <c r="H726" s="176"/>
      <c r="I726" s="177"/>
      <c r="J726" s="175"/>
      <c r="K726" s="176"/>
      <c r="L726" s="60"/>
      <c r="M726" s="164">
        <f t="shared" si="7769"/>
        <v>0</v>
      </c>
      <c r="N726" s="65"/>
      <c r="O726" s="55"/>
      <c r="P726" s="65"/>
      <c r="Q726" s="55"/>
      <c r="R726" s="65"/>
      <c r="S726" s="55"/>
      <c r="T726" s="65"/>
      <c r="U726" s="55"/>
      <c r="V726" s="68"/>
      <c r="W726" s="55"/>
      <c r="X726" s="55"/>
      <c r="Y726" s="55"/>
      <c r="Z726" s="68"/>
      <c r="AA726" s="55"/>
      <c r="AB726" s="68"/>
      <c r="AC726" s="55"/>
      <c r="AD726" s="68"/>
      <c r="AE726" s="163"/>
      <c r="AF726" s="68"/>
      <c r="AG726" s="55"/>
      <c r="AH726" s="68"/>
      <c r="AI726" s="55"/>
      <c r="AJ726" s="68"/>
      <c r="AK726" s="55"/>
      <c r="AL726" s="68"/>
      <c r="AM726" s="55"/>
      <c r="AN726" s="68"/>
      <c r="AO726" s="55"/>
      <c r="AP726" s="68"/>
      <c r="AQ726" s="55"/>
      <c r="AR726" s="68"/>
      <c r="AS726" s="55"/>
      <c r="AT726" s="68"/>
      <c r="AU726" s="55"/>
      <c r="AV726" s="68"/>
      <c r="AW726" s="55"/>
      <c r="AX726" s="68"/>
      <c r="AY726" s="55"/>
      <c r="AZ726" s="68"/>
      <c r="BA726" s="55"/>
      <c r="BB726" s="68"/>
      <c r="BC726" s="55"/>
      <c r="BD726" s="68"/>
      <c r="BE726" s="55"/>
      <c r="BF726" s="55"/>
      <c r="BG726" s="55">
        <f t="shared" si="7770"/>
        <v>0</v>
      </c>
      <c r="BH726" s="55">
        <f t="shared" si="7771"/>
        <v>0</v>
      </c>
      <c r="BI726" s="138"/>
      <c r="BJ726" s="138"/>
      <c r="BK726" s="138"/>
      <c r="BL726" s="144"/>
      <c r="BM726" s="129"/>
      <c r="BN726" s="55"/>
      <c r="BO726" s="139"/>
      <c r="BP726" s="139"/>
      <c r="BQ726" s="139"/>
      <c r="BR726" s="139"/>
      <c r="BS726" s="176"/>
      <c r="BT726" s="176"/>
      <c r="BU726" s="177"/>
      <c r="BV726" s="175"/>
      <c r="BW726" s="176"/>
      <c r="BX726" s="60"/>
      <c r="BY726" s="164">
        <f t="shared" si="7772"/>
        <v>0</v>
      </c>
      <c r="BZ726" s="65"/>
      <c r="CA726" s="55"/>
      <c r="CB726" s="65"/>
      <c r="CC726" s="55"/>
      <c r="CD726" s="65"/>
      <c r="CE726" s="55"/>
      <c r="CF726" s="65"/>
      <c r="CG726" s="55"/>
      <c r="CH726" s="68"/>
      <c r="CI726" s="55"/>
      <c r="CJ726" s="55"/>
      <c r="CK726" s="55"/>
      <c r="CL726" s="68"/>
      <c r="CM726" s="55"/>
      <c r="CN726" s="68"/>
      <c r="CO726" s="55"/>
      <c r="CP726" s="68"/>
      <c r="CQ726" s="163"/>
      <c r="CR726" s="68"/>
      <c r="CS726" s="55"/>
      <c r="CT726" s="68"/>
      <c r="CU726" s="55"/>
      <c r="CV726" s="68"/>
      <c r="CW726" s="55"/>
      <c r="CX726" s="68"/>
      <c r="CY726" s="55"/>
      <c r="CZ726" s="68"/>
      <c r="DA726" s="55"/>
      <c r="DB726" s="68"/>
      <c r="DC726" s="55"/>
      <c r="DD726" s="68"/>
      <c r="DE726" s="55"/>
      <c r="DF726" s="68"/>
      <c r="DG726" s="55"/>
      <c r="DH726" s="68"/>
      <c r="DI726" s="55"/>
      <c r="DJ726" s="68"/>
      <c r="DK726" s="55"/>
      <c r="DL726" s="68"/>
      <c r="DM726" s="55"/>
      <c r="DN726" s="68"/>
      <c r="DO726" s="55"/>
      <c r="DP726" s="68"/>
      <c r="DQ726" s="55"/>
      <c r="DR726" s="55"/>
      <c r="DS726" s="55">
        <f t="shared" si="7773"/>
        <v>0</v>
      </c>
      <c r="DT726" s="55">
        <f t="shared" si="7774"/>
        <v>0</v>
      </c>
      <c r="DU726" s="136"/>
      <c r="DV726" s="136"/>
      <c r="DW726" s="136"/>
      <c r="DX726" s="137"/>
      <c r="DY726" s="129"/>
      <c r="DZ726" s="138"/>
      <c r="EA726" s="132"/>
      <c r="EB726" s="132"/>
      <c r="EC726" s="136"/>
      <c r="ED726" s="136"/>
      <c r="EE726" s="136"/>
      <c r="EF726" s="136"/>
      <c r="EG726" s="136"/>
      <c r="EH726" s="136"/>
      <c r="EI726" s="136"/>
      <c r="EJ726" s="136">
        <f t="shared" si="7775"/>
        <v>0</v>
      </c>
      <c r="EK726" s="136">
        <f t="shared" si="7776"/>
        <v>0</v>
      </c>
      <c r="EL726" s="136">
        <f t="shared" si="7777"/>
        <v>0</v>
      </c>
      <c r="EM726" s="140">
        <f t="shared" si="7778"/>
        <v>0</v>
      </c>
      <c r="EN726" s="136">
        <f t="shared" si="7779"/>
        <v>0</v>
      </c>
      <c r="EO726" s="136">
        <f t="shared" si="7780"/>
        <v>0</v>
      </c>
      <c r="EP726" s="136">
        <f t="shared" si="7781"/>
        <v>0</v>
      </c>
      <c r="EQ726" s="136">
        <f t="shared" si="7782"/>
        <v>0</v>
      </c>
      <c r="ER726" s="136">
        <f t="shared" si="7783"/>
        <v>0</v>
      </c>
      <c r="ES726" s="136">
        <f t="shared" si="7784"/>
        <v>0</v>
      </c>
      <c r="ET726" s="136">
        <f t="shared" si="7785"/>
        <v>0</v>
      </c>
      <c r="EU726" s="136">
        <f t="shared" si="7786"/>
        <v>0</v>
      </c>
      <c r="EV726" s="136">
        <f t="shared" si="7787"/>
        <v>0</v>
      </c>
      <c r="EW726" s="140">
        <f t="shared" si="7788"/>
        <v>0</v>
      </c>
      <c r="EX726" s="136">
        <f t="shared" si="7789"/>
        <v>0</v>
      </c>
      <c r="EY726" s="136">
        <f t="shared" si="7790"/>
        <v>0</v>
      </c>
      <c r="EZ726" s="136">
        <f t="shared" si="7791"/>
        <v>0</v>
      </c>
      <c r="FA726" s="136">
        <f t="shared" si="7792"/>
        <v>0</v>
      </c>
      <c r="FB726" s="136">
        <f t="shared" si="7793"/>
        <v>0</v>
      </c>
      <c r="FC726" s="136">
        <f t="shared" si="7794"/>
        <v>0</v>
      </c>
      <c r="FD726" s="136">
        <f t="shared" si="7795"/>
        <v>0</v>
      </c>
      <c r="FE726" s="136">
        <f t="shared" si="7796"/>
        <v>0</v>
      </c>
      <c r="FF726" s="136">
        <f t="shared" si="7797"/>
        <v>0</v>
      </c>
      <c r="FG726" s="140">
        <f t="shared" si="7798"/>
        <v>0</v>
      </c>
      <c r="FH726" s="136">
        <f t="shared" si="7799"/>
        <v>0</v>
      </c>
      <c r="FI726" s="136">
        <f t="shared" si="7800"/>
        <v>0</v>
      </c>
      <c r="FJ726" s="136">
        <f t="shared" si="7801"/>
        <v>0</v>
      </c>
      <c r="FK726" s="136">
        <f t="shared" si="7802"/>
        <v>0</v>
      </c>
      <c r="FL726" s="136">
        <f t="shared" si="7803"/>
        <v>0</v>
      </c>
      <c r="FM726" s="136">
        <f t="shared" si="7804"/>
        <v>0</v>
      </c>
      <c r="FN726" s="136">
        <f t="shared" si="7805"/>
        <v>0</v>
      </c>
      <c r="FO726" s="136">
        <f t="shared" si="7806"/>
        <v>0</v>
      </c>
      <c r="FP726" s="136">
        <f t="shared" si="7807"/>
        <v>0</v>
      </c>
      <c r="FQ726" s="136">
        <f t="shared" si="7808"/>
        <v>0</v>
      </c>
      <c r="FR726" s="136"/>
      <c r="FS726" s="136">
        <f t="shared" si="7809"/>
        <v>0</v>
      </c>
      <c r="FT726" s="136">
        <f t="shared" si="7810"/>
        <v>0</v>
      </c>
      <c r="FU726" s="136">
        <f t="shared" si="7811"/>
        <v>0</v>
      </c>
      <c r="FV726" s="136">
        <f t="shared" si="7812"/>
        <v>0</v>
      </c>
      <c r="FW726" s="136">
        <f t="shared" si="7813"/>
        <v>0</v>
      </c>
      <c r="FX726" s="136">
        <f t="shared" si="7814"/>
        <v>0</v>
      </c>
      <c r="FY726" s="136">
        <f t="shared" si="7815"/>
        <v>0</v>
      </c>
      <c r="FZ726" s="136">
        <f t="shared" si="7816"/>
        <v>0</v>
      </c>
      <c r="GA726" s="136">
        <f t="shared" si="7817"/>
        <v>0</v>
      </c>
      <c r="GB726" s="136">
        <f t="shared" si="7818"/>
        <v>0</v>
      </c>
      <c r="GC726" s="136">
        <f t="shared" si="7819"/>
        <v>0</v>
      </c>
      <c r="GD726" s="136">
        <f t="shared" si="7820"/>
        <v>0</v>
      </c>
      <c r="GE726" s="141">
        <f t="shared" si="7821"/>
        <v>0</v>
      </c>
      <c r="GF726" s="142">
        <f t="shared" si="7822"/>
        <v>0</v>
      </c>
      <c r="GG726" s="136"/>
      <c r="GH726" s="136"/>
      <c r="GI726" s="136"/>
      <c r="GJ726" s="137"/>
      <c r="GL726" s="9"/>
      <c r="GM726" s="9"/>
      <c r="GN726" s="1"/>
      <c r="GO726" s="10"/>
      <c r="GP726" s="17"/>
      <c r="GQ726" s="5"/>
      <c r="GR726" s="5"/>
    </row>
    <row r="727" spans="1:200" ht="24.95" hidden="1" customHeight="1">
      <c r="A727" s="129"/>
      <c r="B727" s="146"/>
      <c r="C727" s="147"/>
      <c r="D727" s="139"/>
      <c r="E727" s="147"/>
      <c r="F727" s="147"/>
      <c r="G727" s="176"/>
      <c r="H727" s="176"/>
      <c r="I727" s="176"/>
      <c r="J727" s="176"/>
      <c r="K727" s="176"/>
      <c r="L727" s="175"/>
      <c r="M727" s="164">
        <f t="shared" si="7769"/>
        <v>0</v>
      </c>
      <c r="N727" s="65"/>
      <c r="O727" s="55"/>
      <c r="P727" s="65"/>
      <c r="Q727" s="55"/>
      <c r="R727" s="65"/>
      <c r="S727" s="55"/>
      <c r="T727" s="65"/>
      <c r="U727" s="55"/>
      <c r="V727" s="68"/>
      <c r="W727" s="55"/>
      <c r="X727" s="55"/>
      <c r="Y727" s="55"/>
      <c r="Z727" s="68"/>
      <c r="AA727" s="55"/>
      <c r="AB727" s="68"/>
      <c r="AC727" s="55"/>
      <c r="AD727" s="68"/>
      <c r="AE727" s="163"/>
      <c r="AF727" s="68"/>
      <c r="AG727" s="55"/>
      <c r="AH727" s="68"/>
      <c r="AI727" s="55"/>
      <c r="AJ727" s="68"/>
      <c r="AK727" s="55"/>
      <c r="AL727" s="68"/>
      <c r="AM727" s="55"/>
      <c r="AN727" s="68"/>
      <c r="AO727" s="55"/>
      <c r="AP727" s="68"/>
      <c r="AQ727" s="55"/>
      <c r="AR727" s="68"/>
      <c r="AS727" s="55"/>
      <c r="AT727" s="68"/>
      <c r="AU727" s="55"/>
      <c r="AV727" s="68"/>
      <c r="AW727" s="55"/>
      <c r="AX727" s="68"/>
      <c r="AY727" s="55"/>
      <c r="AZ727" s="68"/>
      <c r="BA727" s="55"/>
      <c r="BB727" s="68"/>
      <c r="BC727" s="55"/>
      <c r="BD727" s="68"/>
      <c r="BE727" s="55"/>
      <c r="BF727" s="55"/>
      <c r="BG727" s="55">
        <f t="shared" si="7770"/>
        <v>0</v>
      </c>
      <c r="BH727" s="55">
        <f t="shared" si="7771"/>
        <v>0</v>
      </c>
      <c r="BI727" s="138"/>
      <c r="BJ727" s="138"/>
      <c r="BK727" s="138"/>
      <c r="BL727" s="144"/>
      <c r="BM727" s="129"/>
      <c r="BN727" s="146"/>
      <c r="BO727" s="147"/>
      <c r="BP727" s="139"/>
      <c r="BQ727" s="147"/>
      <c r="BR727" s="147"/>
      <c r="BS727" s="176"/>
      <c r="BT727" s="176"/>
      <c r="BU727" s="176"/>
      <c r="BV727" s="176"/>
      <c r="BW727" s="176"/>
      <c r="BX727" s="175"/>
      <c r="BY727" s="164">
        <f t="shared" si="7772"/>
        <v>0</v>
      </c>
      <c r="BZ727" s="65"/>
      <c r="CA727" s="55"/>
      <c r="CB727" s="65"/>
      <c r="CC727" s="55"/>
      <c r="CD727" s="65"/>
      <c r="CE727" s="55"/>
      <c r="CF727" s="65"/>
      <c r="CG727" s="55"/>
      <c r="CH727" s="68"/>
      <c r="CI727" s="55"/>
      <c r="CJ727" s="55"/>
      <c r="CK727" s="55"/>
      <c r="CL727" s="68"/>
      <c r="CM727" s="55"/>
      <c r="CN727" s="68"/>
      <c r="CO727" s="55"/>
      <c r="CP727" s="68"/>
      <c r="CQ727" s="163"/>
      <c r="CR727" s="68"/>
      <c r="CS727" s="55"/>
      <c r="CT727" s="68"/>
      <c r="CU727" s="55"/>
      <c r="CV727" s="68"/>
      <c r="CW727" s="55"/>
      <c r="CX727" s="68"/>
      <c r="CY727" s="55"/>
      <c r="CZ727" s="68"/>
      <c r="DA727" s="55"/>
      <c r="DB727" s="68"/>
      <c r="DC727" s="55"/>
      <c r="DD727" s="68"/>
      <c r="DE727" s="55"/>
      <c r="DF727" s="68"/>
      <c r="DG727" s="55"/>
      <c r="DH727" s="68"/>
      <c r="DI727" s="55"/>
      <c r="DJ727" s="68"/>
      <c r="DK727" s="55"/>
      <c r="DL727" s="68"/>
      <c r="DM727" s="55"/>
      <c r="DN727" s="68"/>
      <c r="DO727" s="55"/>
      <c r="DP727" s="68"/>
      <c r="DQ727" s="55"/>
      <c r="DR727" s="55"/>
      <c r="DS727" s="55">
        <f t="shared" si="7773"/>
        <v>0</v>
      </c>
      <c r="DT727" s="55">
        <f t="shared" si="7774"/>
        <v>0</v>
      </c>
      <c r="DU727" s="136"/>
      <c r="DV727" s="136"/>
      <c r="DW727" s="136"/>
      <c r="DX727" s="137"/>
      <c r="DY727" s="129"/>
      <c r="DZ727" s="138"/>
      <c r="EA727" s="132"/>
      <c r="EB727" s="132"/>
      <c r="EC727" s="136"/>
      <c r="ED727" s="136"/>
      <c r="EE727" s="136"/>
      <c r="EF727" s="136"/>
      <c r="EG727" s="136"/>
      <c r="EH727" s="136"/>
      <c r="EI727" s="136"/>
      <c r="EJ727" s="136">
        <f t="shared" si="7775"/>
        <v>0</v>
      </c>
      <c r="EK727" s="136">
        <f t="shared" si="7776"/>
        <v>0</v>
      </c>
      <c r="EL727" s="136">
        <f t="shared" si="7777"/>
        <v>0</v>
      </c>
      <c r="EM727" s="140">
        <f t="shared" si="7778"/>
        <v>0</v>
      </c>
      <c r="EN727" s="136">
        <f t="shared" si="7779"/>
        <v>0</v>
      </c>
      <c r="EO727" s="136">
        <f t="shared" si="7780"/>
        <v>0</v>
      </c>
      <c r="EP727" s="136">
        <f t="shared" si="7781"/>
        <v>0</v>
      </c>
      <c r="EQ727" s="136">
        <f t="shared" si="7782"/>
        <v>0</v>
      </c>
      <c r="ER727" s="136">
        <f t="shared" si="7783"/>
        <v>0</v>
      </c>
      <c r="ES727" s="136">
        <f t="shared" si="7784"/>
        <v>0</v>
      </c>
      <c r="ET727" s="136">
        <f t="shared" si="7785"/>
        <v>0</v>
      </c>
      <c r="EU727" s="136">
        <f t="shared" si="7786"/>
        <v>0</v>
      </c>
      <c r="EV727" s="136">
        <f t="shared" si="7787"/>
        <v>0</v>
      </c>
      <c r="EW727" s="140">
        <f t="shared" si="7788"/>
        <v>0</v>
      </c>
      <c r="EX727" s="136">
        <f t="shared" si="7789"/>
        <v>0</v>
      </c>
      <c r="EY727" s="136">
        <f t="shared" si="7790"/>
        <v>0</v>
      </c>
      <c r="EZ727" s="136">
        <f t="shared" si="7791"/>
        <v>0</v>
      </c>
      <c r="FA727" s="136">
        <f t="shared" si="7792"/>
        <v>0</v>
      </c>
      <c r="FB727" s="136">
        <f t="shared" si="7793"/>
        <v>0</v>
      </c>
      <c r="FC727" s="136">
        <f t="shared" si="7794"/>
        <v>0</v>
      </c>
      <c r="FD727" s="136">
        <f t="shared" si="7795"/>
        <v>0</v>
      </c>
      <c r="FE727" s="136">
        <f t="shared" si="7796"/>
        <v>0</v>
      </c>
      <c r="FF727" s="136">
        <f t="shared" si="7797"/>
        <v>0</v>
      </c>
      <c r="FG727" s="140">
        <f t="shared" si="7798"/>
        <v>0</v>
      </c>
      <c r="FH727" s="136">
        <f t="shared" si="7799"/>
        <v>0</v>
      </c>
      <c r="FI727" s="136">
        <f t="shared" si="7800"/>
        <v>0</v>
      </c>
      <c r="FJ727" s="136">
        <f t="shared" si="7801"/>
        <v>0</v>
      </c>
      <c r="FK727" s="136">
        <f t="shared" si="7802"/>
        <v>0</v>
      </c>
      <c r="FL727" s="136">
        <f t="shared" si="7803"/>
        <v>0</v>
      </c>
      <c r="FM727" s="136">
        <f t="shared" si="7804"/>
        <v>0</v>
      </c>
      <c r="FN727" s="136">
        <f t="shared" si="7805"/>
        <v>0</v>
      </c>
      <c r="FO727" s="136">
        <f t="shared" si="7806"/>
        <v>0</v>
      </c>
      <c r="FP727" s="136">
        <f t="shared" si="7807"/>
        <v>0</v>
      </c>
      <c r="FQ727" s="136">
        <f t="shared" si="7808"/>
        <v>0</v>
      </c>
      <c r="FR727" s="136"/>
      <c r="FS727" s="136">
        <f t="shared" si="7809"/>
        <v>0</v>
      </c>
      <c r="FT727" s="136">
        <f t="shared" si="7810"/>
        <v>0</v>
      </c>
      <c r="FU727" s="136">
        <f t="shared" si="7811"/>
        <v>0</v>
      </c>
      <c r="FV727" s="136">
        <f t="shared" si="7812"/>
        <v>0</v>
      </c>
      <c r="FW727" s="136">
        <f t="shared" si="7813"/>
        <v>0</v>
      </c>
      <c r="FX727" s="136">
        <f t="shared" si="7814"/>
        <v>0</v>
      </c>
      <c r="FY727" s="136">
        <f t="shared" si="7815"/>
        <v>0</v>
      </c>
      <c r="FZ727" s="136">
        <f t="shared" si="7816"/>
        <v>0</v>
      </c>
      <c r="GA727" s="136">
        <f t="shared" si="7817"/>
        <v>0</v>
      </c>
      <c r="GB727" s="136">
        <f t="shared" si="7818"/>
        <v>0</v>
      </c>
      <c r="GC727" s="136">
        <f t="shared" si="7819"/>
        <v>0</v>
      </c>
      <c r="GD727" s="136">
        <f t="shared" si="7820"/>
        <v>0</v>
      </c>
      <c r="GE727" s="141">
        <f t="shared" si="7821"/>
        <v>0</v>
      </c>
      <c r="GF727" s="142">
        <f t="shared" si="7822"/>
        <v>0</v>
      </c>
      <c r="GG727" s="136"/>
      <c r="GH727" s="136"/>
      <c r="GI727" s="136"/>
      <c r="GJ727" s="137"/>
      <c r="GL727" s="9"/>
      <c r="GM727" s="9"/>
      <c r="GN727" s="1"/>
      <c r="GO727" s="10"/>
      <c r="GP727" s="17"/>
      <c r="GQ727" s="5"/>
      <c r="GR727" s="5"/>
    </row>
    <row r="728" spans="1:200" ht="24.95" hidden="1" customHeight="1">
      <c r="A728" s="129"/>
      <c r="B728" s="55"/>
      <c r="C728" s="131"/>
      <c r="D728" s="131"/>
      <c r="E728" s="131"/>
      <c r="F728" s="132"/>
      <c r="G728" s="131"/>
      <c r="H728" s="131"/>
      <c r="I728" s="131"/>
      <c r="J728" s="131"/>
      <c r="K728" s="131"/>
      <c r="L728" s="178"/>
      <c r="M728" s="164">
        <f t="shared" si="7769"/>
        <v>0</v>
      </c>
      <c r="N728" s="65"/>
      <c r="O728" s="55"/>
      <c r="P728" s="65"/>
      <c r="Q728" s="55"/>
      <c r="R728" s="65"/>
      <c r="S728" s="55"/>
      <c r="T728" s="65"/>
      <c r="U728" s="55"/>
      <c r="V728" s="68"/>
      <c r="W728" s="55"/>
      <c r="X728" s="55"/>
      <c r="Y728" s="55"/>
      <c r="Z728" s="68"/>
      <c r="AA728" s="55"/>
      <c r="AB728" s="68"/>
      <c r="AC728" s="55"/>
      <c r="AD728" s="68"/>
      <c r="AE728" s="163"/>
      <c r="AF728" s="68"/>
      <c r="AG728" s="55"/>
      <c r="AH728" s="68"/>
      <c r="AI728" s="55"/>
      <c r="AJ728" s="68"/>
      <c r="AK728" s="55"/>
      <c r="AL728" s="68"/>
      <c r="AM728" s="55"/>
      <c r="AN728" s="68"/>
      <c r="AO728" s="55"/>
      <c r="AP728" s="68"/>
      <c r="AQ728" s="55"/>
      <c r="AR728" s="68"/>
      <c r="AS728" s="55"/>
      <c r="AT728" s="68"/>
      <c r="AU728" s="55"/>
      <c r="AV728" s="68"/>
      <c r="AW728" s="55"/>
      <c r="AX728" s="68"/>
      <c r="AY728" s="55"/>
      <c r="AZ728" s="68"/>
      <c r="BA728" s="55"/>
      <c r="BB728" s="68"/>
      <c r="BC728" s="55"/>
      <c r="BD728" s="68"/>
      <c r="BE728" s="55"/>
      <c r="BF728" s="55"/>
      <c r="BG728" s="55">
        <f t="shared" si="7770"/>
        <v>0</v>
      </c>
      <c r="BH728" s="55">
        <f t="shared" si="7771"/>
        <v>0</v>
      </c>
      <c r="BI728" s="138"/>
      <c r="BJ728" s="138"/>
      <c r="BK728" s="138"/>
      <c r="BL728" s="144"/>
      <c r="BM728" s="129"/>
      <c r="BN728" s="55"/>
      <c r="BO728" s="131"/>
      <c r="BP728" s="131"/>
      <c r="BQ728" s="131"/>
      <c r="BR728" s="132"/>
      <c r="BS728" s="131"/>
      <c r="BT728" s="131"/>
      <c r="BU728" s="131"/>
      <c r="BV728" s="131"/>
      <c r="BW728" s="131"/>
      <c r="BX728" s="178"/>
      <c r="BY728" s="164">
        <f t="shared" si="7772"/>
        <v>0</v>
      </c>
      <c r="BZ728" s="65"/>
      <c r="CA728" s="55"/>
      <c r="CB728" s="65"/>
      <c r="CC728" s="55"/>
      <c r="CD728" s="65"/>
      <c r="CE728" s="55"/>
      <c r="CF728" s="65"/>
      <c r="CG728" s="55"/>
      <c r="CH728" s="68"/>
      <c r="CI728" s="55"/>
      <c r="CJ728" s="55"/>
      <c r="CK728" s="55"/>
      <c r="CL728" s="68"/>
      <c r="CM728" s="55"/>
      <c r="CN728" s="68"/>
      <c r="CO728" s="55"/>
      <c r="CP728" s="68"/>
      <c r="CQ728" s="163"/>
      <c r="CR728" s="68"/>
      <c r="CS728" s="55"/>
      <c r="CT728" s="68"/>
      <c r="CU728" s="55"/>
      <c r="CV728" s="68"/>
      <c r="CW728" s="55"/>
      <c r="CX728" s="68"/>
      <c r="CY728" s="55"/>
      <c r="CZ728" s="68"/>
      <c r="DA728" s="55"/>
      <c r="DB728" s="68"/>
      <c r="DC728" s="55"/>
      <c r="DD728" s="68"/>
      <c r="DE728" s="55"/>
      <c r="DF728" s="68"/>
      <c r="DG728" s="55"/>
      <c r="DH728" s="68"/>
      <c r="DI728" s="55"/>
      <c r="DJ728" s="68"/>
      <c r="DK728" s="55"/>
      <c r="DL728" s="68"/>
      <c r="DM728" s="55"/>
      <c r="DN728" s="68"/>
      <c r="DO728" s="55"/>
      <c r="DP728" s="68"/>
      <c r="DQ728" s="55"/>
      <c r="DR728" s="55"/>
      <c r="DS728" s="55">
        <f t="shared" si="7773"/>
        <v>0</v>
      </c>
      <c r="DT728" s="55">
        <f t="shared" si="7774"/>
        <v>0</v>
      </c>
      <c r="DU728" s="136"/>
      <c r="DV728" s="136"/>
      <c r="DW728" s="136"/>
      <c r="DX728" s="137"/>
      <c r="DY728" s="129"/>
      <c r="DZ728" s="138"/>
      <c r="EA728" s="132"/>
      <c r="EB728" s="132"/>
      <c r="EC728" s="136"/>
      <c r="ED728" s="136"/>
      <c r="EE728" s="136"/>
      <c r="EF728" s="136"/>
      <c r="EG728" s="136"/>
      <c r="EH728" s="136"/>
      <c r="EI728" s="136"/>
      <c r="EJ728" s="136">
        <f t="shared" si="7775"/>
        <v>0</v>
      </c>
      <c r="EK728" s="136">
        <f t="shared" si="7776"/>
        <v>0</v>
      </c>
      <c r="EL728" s="136">
        <f t="shared" si="7777"/>
        <v>0</v>
      </c>
      <c r="EM728" s="140">
        <f t="shared" si="7778"/>
        <v>0</v>
      </c>
      <c r="EN728" s="136">
        <f t="shared" si="7779"/>
        <v>0</v>
      </c>
      <c r="EO728" s="136">
        <f t="shared" si="7780"/>
        <v>0</v>
      </c>
      <c r="EP728" s="136">
        <f t="shared" si="7781"/>
        <v>0</v>
      </c>
      <c r="EQ728" s="136">
        <f t="shared" si="7782"/>
        <v>0</v>
      </c>
      <c r="ER728" s="136">
        <f t="shared" si="7783"/>
        <v>0</v>
      </c>
      <c r="ES728" s="136">
        <f t="shared" si="7784"/>
        <v>0</v>
      </c>
      <c r="ET728" s="136">
        <f t="shared" si="7785"/>
        <v>0</v>
      </c>
      <c r="EU728" s="136">
        <f t="shared" si="7786"/>
        <v>0</v>
      </c>
      <c r="EV728" s="136">
        <f t="shared" si="7787"/>
        <v>0</v>
      </c>
      <c r="EW728" s="140">
        <f t="shared" si="7788"/>
        <v>0</v>
      </c>
      <c r="EX728" s="136">
        <f t="shared" si="7789"/>
        <v>0</v>
      </c>
      <c r="EY728" s="136">
        <f t="shared" si="7790"/>
        <v>0</v>
      </c>
      <c r="EZ728" s="136">
        <f t="shared" si="7791"/>
        <v>0</v>
      </c>
      <c r="FA728" s="136">
        <f t="shared" si="7792"/>
        <v>0</v>
      </c>
      <c r="FB728" s="136">
        <f t="shared" si="7793"/>
        <v>0</v>
      </c>
      <c r="FC728" s="136">
        <f t="shared" si="7794"/>
        <v>0</v>
      </c>
      <c r="FD728" s="136">
        <f t="shared" si="7795"/>
        <v>0</v>
      </c>
      <c r="FE728" s="136">
        <f t="shared" si="7796"/>
        <v>0</v>
      </c>
      <c r="FF728" s="136">
        <f t="shared" si="7797"/>
        <v>0</v>
      </c>
      <c r="FG728" s="140">
        <f t="shared" si="7798"/>
        <v>0</v>
      </c>
      <c r="FH728" s="136">
        <f t="shared" si="7799"/>
        <v>0</v>
      </c>
      <c r="FI728" s="136">
        <f t="shared" si="7800"/>
        <v>0</v>
      </c>
      <c r="FJ728" s="136">
        <f t="shared" si="7801"/>
        <v>0</v>
      </c>
      <c r="FK728" s="136">
        <f t="shared" si="7802"/>
        <v>0</v>
      </c>
      <c r="FL728" s="136">
        <f t="shared" si="7803"/>
        <v>0</v>
      </c>
      <c r="FM728" s="136">
        <f t="shared" si="7804"/>
        <v>0</v>
      </c>
      <c r="FN728" s="136">
        <f t="shared" si="7805"/>
        <v>0</v>
      </c>
      <c r="FO728" s="136">
        <f t="shared" si="7806"/>
        <v>0</v>
      </c>
      <c r="FP728" s="136">
        <f t="shared" si="7807"/>
        <v>0</v>
      </c>
      <c r="FQ728" s="136">
        <f t="shared" si="7808"/>
        <v>0</v>
      </c>
      <c r="FR728" s="136"/>
      <c r="FS728" s="136">
        <f t="shared" si="7809"/>
        <v>0</v>
      </c>
      <c r="FT728" s="136">
        <f t="shared" si="7810"/>
        <v>0</v>
      </c>
      <c r="FU728" s="136">
        <f t="shared" si="7811"/>
        <v>0</v>
      </c>
      <c r="FV728" s="136">
        <f t="shared" si="7812"/>
        <v>0</v>
      </c>
      <c r="FW728" s="136">
        <f t="shared" si="7813"/>
        <v>0</v>
      </c>
      <c r="FX728" s="136">
        <f t="shared" si="7814"/>
        <v>0</v>
      </c>
      <c r="FY728" s="136">
        <f t="shared" si="7815"/>
        <v>0</v>
      </c>
      <c r="FZ728" s="136">
        <f t="shared" si="7816"/>
        <v>0</v>
      </c>
      <c r="GA728" s="136">
        <f t="shared" si="7817"/>
        <v>0</v>
      </c>
      <c r="GB728" s="136">
        <f t="shared" si="7818"/>
        <v>0</v>
      </c>
      <c r="GC728" s="136">
        <f t="shared" si="7819"/>
        <v>0</v>
      </c>
      <c r="GD728" s="136">
        <f t="shared" si="7820"/>
        <v>0</v>
      </c>
      <c r="GE728" s="141">
        <f t="shared" si="7821"/>
        <v>0</v>
      </c>
      <c r="GF728" s="142">
        <f t="shared" si="7822"/>
        <v>0</v>
      </c>
      <c r="GG728" s="136"/>
      <c r="GH728" s="136"/>
      <c r="GI728" s="136"/>
      <c r="GJ728" s="137"/>
      <c r="GL728" s="9"/>
      <c r="GM728" s="9"/>
      <c r="GN728" s="1"/>
      <c r="GO728" s="10"/>
      <c r="GP728" s="17"/>
      <c r="GQ728" s="5"/>
      <c r="GR728" s="5"/>
    </row>
    <row r="729" spans="1:200" ht="24.95" hidden="1" customHeight="1">
      <c r="A729" s="129"/>
      <c r="B729" s="138"/>
      <c r="C729" s="132"/>
      <c r="D729" s="132"/>
      <c r="E729" s="132"/>
      <c r="F729" s="132"/>
      <c r="G729" s="132"/>
      <c r="H729" s="132"/>
      <c r="I729" s="179"/>
      <c r="J729" s="132"/>
      <c r="K729" s="132"/>
      <c r="L729" s="138"/>
      <c r="M729" s="164">
        <f t="shared" si="7769"/>
        <v>0</v>
      </c>
      <c r="N729" s="65"/>
      <c r="O729" s="55"/>
      <c r="P729" s="65"/>
      <c r="Q729" s="55"/>
      <c r="R729" s="65"/>
      <c r="S729" s="55"/>
      <c r="T729" s="65"/>
      <c r="U729" s="55"/>
      <c r="V729" s="68"/>
      <c r="W729" s="55"/>
      <c r="X729" s="55"/>
      <c r="Y729" s="55"/>
      <c r="Z729" s="68"/>
      <c r="AA729" s="55"/>
      <c r="AB729" s="68"/>
      <c r="AC729" s="55"/>
      <c r="AD729" s="68"/>
      <c r="AE729" s="163"/>
      <c r="AF729" s="68"/>
      <c r="AG729" s="55"/>
      <c r="AH729" s="68"/>
      <c r="AI729" s="55"/>
      <c r="AJ729" s="68"/>
      <c r="AK729" s="55"/>
      <c r="AL729" s="68"/>
      <c r="AM729" s="55"/>
      <c r="AN729" s="68"/>
      <c r="AO729" s="55"/>
      <c r="AP729" s="68"/>
      <c r="AQ729" s="55"/>
      <c r="AR729" s="68"/>
      <c r="AS729" s="55"/>
      <c r="AT729" s="68"/>
      <c r="AU729" s="55"/>
      <c r="AV729" s="68"/>
      <c r="AW729" s="55"/>
      <c r="AX729" s="68"/>
      <c r="AY729" s="55"/>
      <c r="AZ729" s="68"/>
      <c r="BA729" s="55"/>
      <c r="BB729" s="68"/>
      <c r="BC729" s="55"/>
      <c r="BD729" s="68"/>
      <c r="BE729" s="55"/>
      <c r="BF729" s="55"/>
      <c r="BG729" s="55">
        <f t="shared" si="7770"/>
        <v>0</v>
      </c>
      <c r="BH729" s="55">
        <f t="shared" si="7771"/>
        <v>0</v>
      </c>
      <c r="BI729" s="136"/>
      <c r="BJ729" s="138"/>
      <c r="BK729" s="138"/>
      <c r="BL729" s="144"/>
      <c r="BM729" s="129"/>
      <c r="BN729" s="138"/>
      <c r="BO729" s="132"/>
      <c r="BP729" s="132"/>
      <c r="BQ729" s="132"/>
      <c r="BR729" s="132"/>
      <c r="BS729" s="132"/>
      <c r="BT729" s="132"/>
      <c r="BU729" s="179"/>
      <c r="BV729" s="132"/>
      <c r="BW729" s="132"/>
      <c r="BX729" s="138"/>
      <c r="BY729" s="164">
        <f t="shared" si="7772"/>
        <v>0</v>
      </c>
      <c r="BZ729" s="65"/>
      <c r="CA729" s="55"/>
      <c r="CB729" s="65"/>
      <c r="CC729" s="55"/>
      <c r="CD729" s="65"/>
      <c r="CE729" s="55"/>
      <c r="CF729" s="65"/>
      <c r="CG729" s="55"/>
      <c r="CH729" s="68"/>
      <c r="CI729" s="55"/>
      <c r="CJ729" s="55"/>
      <c r="CK729" s="55"/>
      <c r="CL729" s="68"/>
      <c r="CM729" s="55"/>
      <c r="CN729" s="68"/>
      <c r="CO729" s="55"/>
      <c r="CP729" s="68"/>
      <c r="CQ729" s="163"/>
      <c r="CR729" s="68"/>
      <c r="CS729" s="55"/>
      <c r="CT729" s="68"/>
      <c r="CU729" s="55"/>
      <c r="CV729" s="68"/>
      <c r="CW729" s="55"/>
      <c r="CX729" s="68"/>
      <c r="CY729" s="55"/>
      <c r="CZ729" s="68"/>
      <c r="DA729" s="55"/>
      <c r="DB729" s="68"/>
      <c r="DC729" s="55"/>
      <c r="DD729" s="68"/>
      <c r="DE729" s="55"/>
      <c r="DF729" s="68"/>
      <c r="DG729" s="55"/>
      <c r="DH729" s="68"/>
      <c r="DI729" s="55"/>
      <c r="DJ729" s="68"/>
      <c r="DK729" s="55"/>
      <c r="DL729" s="68"/>
      <c r="DM729" s="55"/>
      <c r="DN729" s="68"/>
      <c r="DO729" s="55"/>
      <c r="DP729" s="68"/>
      <c r="DQ729" s="55"/>
      <c r="DR729" s="55"/>
      <c r="DS729" s="55">
        <f t="shared" si="7773"/>
        <v>0</v>
      </c>
      <c r="DT729" s="55">
        <f t="shared" si="7774"/>
        <v>0</v>
      </c>
      <c r="DU729" s="136"/>
      <c r="DV729" s="136"/>
      <c r="DW729" s="136"/>
      <c r="DX729" s="137"/>
      <c r="DY729" s="129"/>
      <c r="DZ729" s="138"/>
      <c r="EA729" s="132"/>
      <c r="EB729" s="132"/>
      <c r="EC729" s="136"/>
      <c r="ED729" s="136"/>
      <c r="EE729" s="136"/>
      <c r="EF729" s="136"/>
      <c r="EG729" s="136"/>
      <c r="EH729" s="136"/>
      <c r="EI729" s="136"/>
      <c r="EJ729" s="136">
        <f t="shared" si="7775"/>
        <v>0</v>
      </c>
      <c r="EK729" s="136">
        <f t="shared" si="7776"/>
        <v>0</v>
      </c>
      <c r="EL729" s="136">
        <f t="shared" si="7777"/>
        <v>0</v>
      </c>
      <c r="EM729" s="140">
        <f t="shared" si="7778"/>
        <v>0</v>
      </c>
      <c r="EN729" s="136">
        <f t="shared" si="7779"/>
        <v>0</v>
      </c>
      <c r="EO729" s="136">
        <f t="shared" si="7780"/>
        <v>0</v>
      </c>
      <c r="EP729" s="136">
        <f t="shared" si="7781"/>
        <v>0</v>
      </c>
      <c r="EQ729" s="136">
        <f t="shared" si="7782"/>
        <v>0</v>
      </c>
      <c r="ER729" s="136">
        <f t="shared" si="7783"/>
        <v>0</v>
      </c>
      <c r="ES729" s="136">
        <f t="shared" si="7784"/>
        <v>0</v>
      </c>
      <c r="ET729" s="136">
        <f t="shared" si="7785"/>
        <v>0</v>
      </c>
      <c r="EU729" s="136">
        <f t="shared" si="7786"/>
        <v>0</v>
      </c>
      <c r="EV729" s="136">
        <f t="shared" si="7787"/>
        <v>0</v>
      </c>
      <c r="EW729" s="140">
        <f t="shared" si="7788"/>
        <v>0</v>
      </c>
      <c r="EX729" s="136">
        <f t="shared" si="7789"/>
        <v>0</v>
      </c>
      <c r="EY729" s="136">
        <f t="shared" si="7790"/>
        <v>0</v>
      </c>
      <c r="EZ729" s="136">
        <f t="shared" si="7791"/>
        <v>0</v>
      </c>
      <c r="FA729" s="136">
        <f t="shared" si="7792"/>
        <v>0</v>
      </c>
      <c r="FB729" s="136">
        <f t="shared" si="7793"/>
        <v>0</v>
      </c>
      <c r="FC729" s="136">
        <f t="shared" si="7794"/>
        <v>0</v>
      </c>
      <c r="FD729" s="136">
        <f t="shared" si="7795"/>
        <v>0</v>
      </c>
      <c r="FE729" s="136">
        <f t="shared" si="7796"/>
        <v>0</v>
      </c>
      <c r="FF729" s="136">
        <f t="shared" si="7797"/>
        <v>0</v>
      </c>
      <c r="FG729" s="140">
        <f t="shared" si="7798"/>
        <v>0</v>
      </c>
      <c r="FH729" s="136">
        <f t="shared" si="7799"/>
        <v>0</v>
      </c>
      <c r="FI729" s="136">
        <f t="shared" si="7800"/>
        <v>0</v>
      </c>
      <c r="FJ729" s="136">
        <f t="shared" si="7801"/>
        <v>0</v>
      </c>
      <c r="FK729" s="136">
        <f t="shared" si="7802"/>
        <v>0</v>
      </c>
      <c r="FL729" s="136">
        <f t="shared" si="7803"/>
        <v>0</v>
      </c>
      <c r="FM729" s="136">
        <f t="shared" si="7804"/>
        <v>0</v>
      </c>
      <c r="FN729" s="136">
        <f t="shared" si="7805"/>
        <v>0</v>
      </c>
      <c r="FO729" s="136">
        <f t="shared" si="7806"/>
        <v>0</v>
      </c>
      <c r="FP729" s="136">
        <f t="shared" si="7807"/>
        <v>0</v>
      </c>
      <c r="FQ729" s="136">
        <f t="shared" si="7808"/>
        <v>0</v>
      </c>
      <c r="FR729" s="136"/>
      <c r="FS729" s="136">
        <f t="shared" si="7809"/>
        <v>0</v>
      </c>
      <c r="FT729" s="136">
        <f t="shared" si="7810"/>
        <v>0</v>
      </c>
      <c r="FU729" s="136">
        <f t="shared" si="7811"/>
        <v>0</v>
      </c>
      <c r="FV729" s="136">
        <f t="shared" si="7812"/>
        <v>0</v>
      </c>
      <c r="FW729" s="136">
        <f t="shared" si="7813"/>
        <v>0</v>
      </c>
      <c r="FX729" s="136">
        <f t="shared" si="7814"/>
        <v>0</v>
      </c>
      <c r="FY729" s="136">
        <f t="shared" si="7815"/>
        <v>0</v>
      </c>
      <c r="FZ729" s="136">
        <f t="shared" si="7816"/>
        <v>0</v>
      </c>
      <c r="GA729" s="136">
        <f t="shared" si="7817"/>
        <v>0</v>
      </c>
      <c r="GB729" s="136">
        <f t="shared" si="7818"/>
        <v>0</v>
      </c>
      <c r="GC729" s="136">
        <f t="shared" si="7819"/>
        <v>0</v>
      </c>
      <c r="GD729" s="136">
        <f t="shared" si="7820"/>
        <v>0</v>
      </c>
      <c r="GE729" s="141">
        <f t="shared" si="7821"/>
        <v>0</v>
      </c>
      <c r="GF729" s="142">
        <f t="shared" si="7822"/>
        <v>0</v>
      </c>
      <c r="GG729" s="136"/>
      <c r="GH729" s="136"/>
      <c r="GI729" s="136"/>
      <c r="GJ729" s="137"/>
      <c r="GL729" s="9"/>
      <c r="GM729" s="9"/>
      <c r="GN729" s="1"/>
      <c r="GO729" s="10"/>
      <c r="GP729" s="17"/>
      <c r="GQ729" s="5"/>
      <c r="GR729" s="5"/>
    </row>
    <row r="730" spans="1:200" ht="24.95" hidden="1" customHeight="1">
      <c r="A730" s="129"/>
      <c r="B730" s="138"/>
      <c r="C730" s="132"/>
      <c r="D730" s="132"/>
      <c r="E730" s="132"/>
      <c r="F730" s="132"/>
      <c r="G730" s="132"/>
      <c r="H730" s="132"/>
      <c r="I730" s="132"/>
      <c r="J730" s="132"/>
      <c r="K730" s="132"/>
      <c r="L730" s="133"/>
      <c r="M730" s="164">
        <f t="shared" si="7769"/>
        <v>0</v>
      </c>
      <c r="N730" s="65"/>
      <c r="O730" s="55"/>
      <c r="P730" s="65"/>
      <c r="Q730" s="55"/>
      <c r="R730" s="65"/>
      <c r="S730" s="55"/>
      <c r="T730" s="65"/>
      <c r="U730" s="55"/>
      <c r="V730" s="68"/>
      <c r="W730" s="55"/>
      <c r="X730" s="55"/>
      <c r="Y730" s="55"/>
      <c r="Z730" s="68"/>
      <c r="AA730" s="55"/>
      <c r="AB730" s="68"/>
      <c r="AC730" s="55"/>
      <c r="AD730" s="68"/>
      <c r="AE730" s="163"/>
      <c r="AF730" s="68"/>
      <c r="AG730" s="55"/>
      <c r="AH730" s="68"/>
      <c r="AI730" s="55"/>
      <c r="AJ730" s="68"/>
      <c r="AK730" s="55"/>
      <c r="AL730" s="68"/>
      <c r="AM730" s="55"/>
      <c r="AN730" s="68"/>
      <c r="AO730" s="55"/>
      <c r="AP730" s="68"/>
      <c r="AQ730" s="55"/>
      <c r="AR730" s="68"/>
      <c r="AS730" s="55"/>
      <c r="AT730" s="68"/>
      <c r="AU730" s="55"/>
      <c r="AV730" s="68"/>
      <c r="AW730" s="55"/>
      <c r="AX730" s="68"/>
      <c r="AY730" s="55"/>
      <c r="AZ730" s="68"/>
      <c r="BA730" s="55"/>
      <c r="BB730" s="68"/>
      <c r="BC730" s="55"/>
      <c r="BD730" s="68"/>
      <c r="BE730" s="55"/>
      <c r="BF730" s="55"/>
      <c r="BG730" s="55">
        <f t="shared" si="7770"/>
        <v>0</v>
      </c>
      <c r="BH730" s="55">
        <f t="shared" si="7771"/>
        <v>0</v>
      </c>
      <c r="BI730" s="136"/>
      <c r="BJ730" s="138"/>
      <c r="BK730" s="138"/>
      <c r="BL730" s="144"/>
      <c r="BM730" s="129"/>
      <c r="BN730" s="138"/>
      <c r="BO730" s="132"/>
      <c r="BP730" s="132"/>
      <c r="BQ730" s="132"/>
      <c r="BR730" s="132"/>
      <c r="BS730" s="132"/>
      <c r="BT730" s="132"/>
      <c r="BU730" s="132"/>
      <c r="BV730" s="132"/>
      <c r="BW730" s="132"/>
      <c r="BX730" s="133"/>
      <c r="BY730" s="164">
        <f t="shared" si="7772"/>
        <v>0</v>
      </c>
      <c r="BZ730" s="65"/>
      <c r="CA730" s="55"/>
      <c r="CB730" s="65"/>
      <c r="CC730" s="55"/>
      <c r="CD730" s="65"/>
      <c r="CE730" s="55"/>
      <c r="CF730" s="65"/>
      <c r="CG730" s="55"/>
      <c r="CH730" s="68"/>
      <c r="CI730" s="55"/>
      <c r="CJ730" s="55"/>
      <c r="CK730" s="55"/>
      <c r="CL730" s="68"/>
      <c r="CM730" s="55"/>
      <c r="CN730" s="68"/>
      <c r="CO730" s="55"/>
      <c r="CP730" s="68"/>
      <c r="CQ730" s="163"/>
      <c r="CR730" s="68"/>
      <c r="CS730" s="55"/>
      <c r="CT730" s="68"/>
      <c r="CU730" s="55"/>
      <c r="CV730" s="68"/>
      <c r="CW730" s="55"/>
      <c r="CX730" s="68"/>
      <c r="CY730" s="55"/>
      <c r="CZ730" s="68"/>
      <c r="DA730" s="55"/>
      <c r="DB730" s="68"/>
      <c r="DC730" s="55"/>
      <c r="DD730" s="68"/>
      <c r="DE730" s="55"/>
      <c r="DF730" s="68"/>
      <c r="DG730" s="55"/>
      <c r="DH730" s="68"/>
      <c r="DI730" s="55"/>
      <c r="DJ730" s="68"/>
      <c r="DK730" s="55"/>
      <c r="DL730" s="68"/>
      <c r="DM730" s="55"/>
      <c r="DN730" s="68"/>
      <c r="DO730" s="55"/>
      <c r="DP730" s="68"/>
      <c r="DQ730" s="55"/>
      <c r="DR730" s="55"/>
      <c r="DS730" s="55">
        <f t="shared" si="7773"/>
        <v>0</v>
      </c>
      <c r="DT730" s="55">
        <f t="shared" si="7774"/>
        <v>0</v>
      </c>
      <c r="DU730" s="136"/>
      <c r="DV730" s="136"/>
      <c r="DW730" s="136"/>
      <c r="DX730" s="137"/>
      <c r="DY730" s="129"/>
      <c r="DZ730" s="138"/>
      <c r="EA730" s="132"/>
      <c r="EB730" s="132"/>
      <c r="EC730" s="136"/>
      <c r="ED730" s="136"/>
      <c r="EE730" s="136"/>
      <c r="EF730" s="136"/>
      <c r="EG730" s="136"/>
      <c r="EH730" s="136"/>
      <c r="EI730" s="136"/>
      <c r="EJ730" s="136">
        <f t="shared" si="7775"/>
        <v>0</v>
      </c>
      <c r="EK730" s="136">
        <f t="shared" si="7776"/>
        <v>0</v>
      </c>
      <c r="EL730" s="136">
        <f t="shared" si="7777"/>
        <v>0</v>
      </c>
      <c r="EM730" s="140">
        <f t="shared" si="7778"/>
        <v>0</v>
      </c>
      <c r="EN730" s="136">
        <f t="shared" si="7779"/>
        <v>0</v>
      </c>
      <c r="EO730" s="136">
        <f t="shared" si="7780"/>
        <v>0</v>
      </c>
      <c r="EP730" s="136">
        <f t="shared" si="7781"/>
        <v>0</v>
      </c>
      <c r="EQ730" s="136">
        <f t="shared" si="7782"/>
        <v>0</v>
      </c>
      <c r="ER730" s="136">
        <f t="shared" si="7783"/>
        <v>0</v>
      </c>
      <c r="ES730" s="136">
        <f t="shared" si="7784"/>
        <v>0</v>
      </c>
      <c r="ET730" s="136">
        <f t="shared" si="7785"/>
        <v>0</v>
      </c>
      <c r="EU730" s="136">
        <f t="shared" si="7786"/>
        <v>0</v>
      </c>
      <c r="EV730" s="136">
        <f t="shared" si="7787"/>
        <v>0</v>
      </c>
      <c r="EW730" s="140">
        <f t="shared" si="7788"/>
        <v>0</v>
      </c>
      <c r="EX730" s="136">
        <f t="shared" si="7789"/>
        <v>0</v>
      </c>
      <c r="EY730" s="136">
        <f t="shared" si="7790"/>
        <v>0</v>
      </c>
      <c r="EZ730" s="136">
        <f t="shared" si="7791"/>
        <v>0</v>
      </c>
      <c r="FA730" s="136">
        <f t="shared" si="7792"/>
        <v>0</v>
      </c>
      <c r="FB730" s="136">
        <f t="shared" si="7793"/>
        <v>0</v>
      </c>
      <c r="FC730" s="136">
        <f t="shared" si="7794"/>
        <v>0</v>
      </c>
      <c r="FD730" s="136">
        <f t="shared" si="7795"/>
        <v>0</v>
      </c>
      <c r="FE730" s="136">
        <f t="shared" si="7796"/>
        <v>0</v>
      </c>
      <c r="FF730" s="136">
        <f t="shared" si="7797"/>
        <v>0</v>
      </c>
      <c r="FG730" s="140">
        <f t="shared" si="7798"/>
        <v>0</v>
      </c>
      <c r="FH730" s="136">
        <f t="shared" si="7799"/>
        <v>0</v>
      </c>
      <c r="FI730" s="136">
        <f t="shared" si="7800"/>
        <v>0</v>
      </c>
      <c r="FJ730" s="136">
        <f t="shared" si="7801"/>
        <v>0</v>
      </c>
      <c r="FK730" s="136">
        <f t="shared" si="7802"/>
        <v>0</v>
      </c>
      <c r="FL730" s="136">
        <f t="shared" si="7803"/>
        <v>0</v>
      </c>
      <c r="FM730" s="136">
        <f t="shared" si="7804"/>
        <v>0</v>
      </c>
      <c r="FN730" s="136">
        <f t="shared" si="7805"/>
        <v>0</v>
      </c>
      <c r="FO730" s="136">
        <f t="shared" si="7806"/>
        <v>0</v>
      </c>
      <c r="FP730" s="136">
        <f t="shared" si="7807"/>
        <v>0</v>
      </c>
      <c r="FQ730" s="136">
        <f t="shared" si="7808"/>
        <v>0</v>
      </c>
      <c r="FR730" s="136"/>
      <c r="FS730" s="136">
        <f t="shared" si="7809"/>
        <v>0</v>
      </c>
      <c r="FT730" s="136">
        <f t="shared" si="7810"/>
        <v>0</v>
      </c>
      <c r="FU730" s="136">
        <f t="shared" si="7811"/>
        <v>0</v>
      </c>
      <c r="FV730" s="136">
        <f t="shared" si="7812"/>
        <v>0</v>
      </c>
      <c r="FW730" s="136">
        <f t="shared" si="7813"/>
        <v>0</v>
      </c>
      <c r="FX730" s="136">
        <f t="shared" si="7814"/>
        <v>0</v>
      </c>
      <c r="FY730" s="136">
        <f t="shared" si="7815"/>
        <v>0</v>
      </c>
      <c r="FZ730" s="136">
        <f t="shared" si="7816"/>
        <v>0</v>
      </c>
      <c r="GA730" s="136">
        <f t="shared" si="7817"/>
        <v>0</v>
      </c>
      <c r="GB730" s="136">
        <f t="shared" si="7818"/>
        <v>0</v>
      </c>
      <c r="GC730" s="136">
        <f t="shared" si="7819"/>
        <v>0</v>
      </c>
      <c r="GD730" s="136">
        <f t="shared" si="7820"/>
        <v>0</v>
      </c>
      <c r="GE730" s="141">
        <f t="shared" si="7821"/>
        <v>0</v>
      </c>
      <c r="GF730" s="142">
        <f t="shared" si="7822"/>
        <v>0</v>
      </c>
      <c r="GG730" s="136"/>
      <c r="GH730" s="136"/>
      <c r="GI730" s="136"/>
      <c r="GJ730" s="137"/>
      <c r="GL730" s="9"/>
      <c r="GM730" s="9"/>
      <c r="GN730" s="1"/>
      <c r="GO730" s="10"/>
      <c r="GP730" s="17"/>
      <c r="GQ730" s="5"/>
      <c r="GR730" s="5"/>
    </row>
    <row r="731" spans="1:200" ht="24.95" hidden="1" customHeight="1">
      <c r="A731" s="129"/>
      <c r="B731" s="138"/>
      <c r="C731" s="132"/>
      <c r="D731" s="132"/>
      <c r="E731" s="132"/>
      <c r="F731" s="132"/>
      <c r="G731" s="132"/>
      <c r="H731" s="132"/>
      <c r="I731" s="132"/>
      <c r="J731" s="132"/>
      <c r="K731" s="132"/>
      <c r="L731" s="138"/>
      <c r="M731" s="164">
        <f t="shared" si="7769"/>
        <v>0</v>
      </c>
      <c r="N731" s="65"/>
      <c r="O731" s="55"/>
      <c r="P731" s="65"/>
      <c r="Q731" s="55"/>
      <c r="R731" s="65"/>
      <c r="S731" s="55"/>
      <c r="T731" s="65"/>
      <c r="U731" s="55"/>
      <c r="V731" s="68"/>
      <c r="W731" s="55"/>
      <c r="X731" s="55"/>
      <c r="Y731" s="55"/>
      <c r="Z731" s="68"/>
      <c r="AA731" s="55"/>
      <c r="AB731" s="68"/>
      <c r="AC731" s="55"/>
      <c r="AD731" s="68"/>
      <c r="AE731" s="163"/>
      <c r="AF731" s="68"/>
      <c r="AG731" s="55"/>
      <c r="AH731" s="68"/>
      <c r="AI731" s="55"/>
      <c r="AJ731" s="68"/>
      <c r="AK731" s="55"/>
      <c r="AL731" s="68"/>
      <c r="AM731" s="55"/>
      <c r="AN731" s="68"/>
      <c r="AO731" s="55"/>
      <c r="AP731" s="68"/>
      <c r="AQ731" s="55"/>
      <c r="AR731" s="68"/>
      <c r="AS731" s="55"/>
      <c r="AT731" s="68"/>
      <c r="AU731" s="55"/>
      <c r="AV731" s="68"/>
      <c r="AW731" s="55"/>
      <c r="AX731" s="68"/>
      <c r="AY731" s="55"/>
      <c r="AZ731" s="68"/>
      <c r="BA731" s="55"/>
      <c r="BB731" s="68"/>
      <c r="BC731" s="55"/>
      <c r="BD731" s="68"/>
      <c r="BE731" s="55"/>
      <c r="BF731" s="55"/>
      <c r="BG731" s="55">
        <f t="shared" si="7770"/>
        <v>0</v>
      </c>
      <c r="BH731" s="55">
        <f t="shared" si="7771"/>
        <v>0</v>
      </c>
      <c r="BI731" s="136"/>
      <c r="BJ731" s="138"/>
      <c r="BK731" s="138"/>
      <c r="BL731" s="144"/>
      <c r="BM731" s="129"/>
      <c r="BN731" s="138"/>
      <c r="BO731" s="132"/>
      <c r="BP731" s="132"/>
      <c r="BQ731" s="132"/>
      <c r="BR731" s="132"/>
      <c r="BS731" s="132"/>
      <c r="BT731" s="132"/>
      <c r="BU731" s="132"/>
      <c r="BV731" s="132"/>
      <c r="BW731" s="132"/>
      <c r="BX731" s="138"/>
      <c r="BY731" s="164">
        <f t="shared" si="7772"/>
        <v>0</v>
      </c>
      <c r="BZ731" s="65"/>
      <c r="CA731" s="55"/>
      <c r="CB731" s="65"/>
      <c r="CC731" s="55"/>
      <c r="CD731" s="65"/>
      <c r="CE731" s="55"/>
      <c r="CF731" s="65"/>
      <c r="CG731" s="55"/>
      <c r="CH731" s="68"/>
      <c r="CI731" s="55"/>
      <c r="CJ731" s="55"/>
      <c r="CK731" s="55"/>
      <c r="CL731" s="68"/>
      <c r="CM731" s="55"/>
      <c r="CN731" s="68"/>
      <c r="CO731" s="55"/>
      <c r="CP731" s="68"/>
      <c r="CQ731" s="163"/>
      <c r="CR731" s="68"/>
      <c r="CS731" s="55"/>
      <c r="CT731" s="68"/>
      <c r="CU731" s="55"/>
      <c r="CV731" s="68"/>
      <c r="CW731" s="55"/>
      <c r="CX731" s="68"/>
      <c r="CY731" s="55"/>
      <c r="CZ731" s="68"/>
      <c r="DA731" s="55"/>
      <c r="DB731" s="68"/>
      <c r="DC731" s="55"/>
      <c r="DD731" s="68"/>
      <c r="DE731" s="55"/>
      <c r="DF731" s="68"/>
      <c r="DG731" s="55"/>
      <c r="DH731" s="68"/>
      <c r="DI731" s="55"/>
      <c r="DJ731" s="68"/>
      <c r="DK731" s="55"/>
      <c r="DL731" s="68"/>
      <c r="DM731" s="55"/>
      <c r="DN731" s="68"/>
      <c r="DO731" s="55"/>
      <c r="DP731" s="68"/>
      <c r="DQ731" s="55"/>
      <c r="DR731" s="55"/>
      <c r="DS731" s="55">
        <f t="shared" si="7773"/>
        <v>0</v>
      </c>
      <c r="DT731" s="55">
        <f t="shared" si="7774"/>
        <v>0</v>
      </c>
      <c r="DU731" s="136"/>
      <c r="DV731" s="136"/>
      <c r="DW731" s="136"/>
      <c r="DX731" s="137"/>
      <c r="DY731" s="129"/>
      <c r="DZ731" s="138"/>
      <c r="EA731" s="132"/>
      <c r="EB731" s="132"/>
      <c r="EC731" s="136"/>
      <c r="ED731" s="136"/>
      <c r="EE731" s="136"/>
      <c r="EF731" s="136"/>
      <c r="EG731" s="136"/>
      <c r="EH731" s="136"/>
      <c r="EI731" s="136"/>
      <c r="EJ731" s="136">
        <f t="shared" si="7775"/>
        <v>0</v>
      </c>
      <c r="EK731" s="136">
        <f t="shared" si="7776"/>
        <v>0</v>
      </c>
      <c r="EL731" s="136">
        <f t="shared" si="7777"/>
        <v>0</v>
      </c>
      <c r="EM731" s="140">
        <f t="shared" si="7778"/>
        <v>0</v>
      </c>
      <c r="EN731" s="136">
        <f t="shared" si="7779"/>
        <v>0</v>
      </c>
      <c r="EO731" s="136">
        <f t="shared" si="7780"/>
        <v>0</v>
      </c>
      <c r="EP731" s="136">
        <f t="shared" si="7781"/>
        <v>0</v>
      </c>
      <c r="EQ731" s="136">
        <f t="shared" si="7782"/>
        <v>0</v>
      </c>
      <c r="ER731" s="136">
        <f t="shared" si="7783"/>
        <v>0</v>
      </c>
      <c r="ES731" s="136">
        <f t="shared" si="7784"/>
        <v>0</v>
      </c>
      <c r="ET731" s="136">
        <f t="shared" si="7785"/>
        <v>0</v>
      </c>
      <c r="EU731" s="136">
        <f t="shared" si="7786"/>
        <v>0</v>
      </c>
      <c r="EV731" s="136">
        <f t="shared" si="7787"/>
        <v>0</v>
      </c>
      <c r="EW731" s="140">
        <f t="shared" si="7788"/>
        <v>0</v>
      </c>
      <c r="EX731" s="136">
        <f t="shared" si="7789"/>
        <v>0</v>
      </c>
      <c r="EY731" s="136">
        <f t="shared" si="7790"/>
        <v>0</v>
      </c>
      <c r="EZ731" s="136">
        <f t="shared" si="7791"/>
        <v>0</v>
      </c>
      <c r="FA731" s="136">
        <f t="shared" si="7792"/>
        <v>0</v>
      </c>
      <c r="FB731" s="136">
        <f t="shared" si="7793"/>
        <v>0</v>
      </c>
      <c r="FC731" s="136">
        <f t="shared" si="7794"/>
        <v>0</v>
      </c>
      <c r="FD731" s="136">
        <f t="shared" si="7795"/>
        <v>0</v>
      </c>
      <c r="FE731" s="136">
        <f t="shared" si="7796"/>
        <v>0</v>
      </c>
      <c r="FF731" s="136">
        <f t="shared" si="7797"/>
        <v>0</v>
      </c>
      <c r="FG731" s="140">
        <f t="shared" si="7798"/>
        <v>0</v>
      </c>
      <c r="FH731" s="136">
        <f t="shared" si="7799"/>
        <v>0</v>
      </c>
      <c r="FI731" s="136">
        <f t="shared" si="7800"/>
        <v>0</v>
      </c>
      <c r="FJ731" s="136">
        <f t="shared" si="7801"/>
        <v>0</v>
      </c>
      <c r="FK731" s="136">
        <f t="shared" si="7802"/>
        <v>0</v>
      </c>
      <c r="FL731" s="136">
        <f t="shared" si="7803"/>
        <v>0</v>
      </c>
      <c r="FM731" s="136">
        <f t="shared" si="7804"/>
        <v>0</v>
      </c>
      <c r="FN731" s="136">
        <f t="shared" si="7805"/>
        <v>0</v>
      </c>
      <c r="FO731" s="136">
        <f t="shared" si="7806"/>
        <v>0</v>
      </c>
      <c r="FP731" s="136">
        <f t="shared" si="7807"/>
        <v>0</v>
      </c>
      <c r="FQ731" s="136">
        <f t="shared" si="7808"/>
        <v>0</v>
      </c>
      <c r="FR731" s="136"/>
      <c r="FS731" s="136">
        <f t="shared" si="7809"/>
        <v>0</v>
      </c>
      <c r="FT731" s="136">
        <f t="shared" si="7810"/>
        <v>0</v>
      </c>
      <c r="FU731" s="136">
        <f t="shared" si="7811"/>
        <v>0</v>
      </c>
      <c r="FV731" s="136">
        <f t="shared" si="7812"/>
        <v>0</v>
      </c>
      <c r="FW731" s="136">
        <f t="shared" si="7813"/>
        <v>0</v>
      </c>
      <c r="FX731" s="136">
        <f t="shared" si="7814"/>
        <v>0</v>
      </c>
      <c r="FY731" s="136">
        <f t="shared" si="7815"/>
        <v>0</v>
      </c>
      <c r="FZ731" s="136">
        <f t="shared" si="7816"/>
        <v>0</v>
      </c>
      <c r="GA731" s="136">
        <f t="shared" si="7817"/>
        <v>0</v>
      </c>
      <c r="GB731" s="136">
        <f t="shared" si="7818"/>
        <v>0</v>
      </c>
      <c r="GC731" s="136">
        <f t="shared" si="7819"/>
        <v>0</v>
      </c>
      <c r="GD731" s="136">
        <f t="shared" si="7820"/>
        <v>0</v>
      </c>
      <c r="GE731" s="141">
        <f>SUM(BG731+DS731)</f>
        <v>0</v>
      </c>
      <c r="GF731" s="142">
        <f t="shared" si="7822"/>
        <v>0</v>
      </c>
      <c r="GG731" s="136"/>
      <c r="GH731" s="136"/>
      <c r="GI731" s="136"/>
      <c r="GJ731" s="137"/>
      <c r="GL731" s="9"/>
      <c r="GM731" s="9"/>
      <c r="GN731" s="1"/>
      <c r="GO731" s="10"/>
      <c r="GP731" s="17"/>
      <c r="GQ731" s="5"/>
      <c r="GR731" s="5"/>
    </row>
    <row r="732" spans="1:200" ht="24.95" hidden="1" customHeight="1">
      <c r="A732" s="129"/>
      <c r="B732" s="138"/>
      <c r="C732" s="132"/>
      <c r="D732" s="132"/>
      <c r="E732" s="132"/>
      <c r="F732" s="132"/>
      <c r="G732" s="132"/>
      <c r="H732" s="132"/>
      <c r="I732" s="132"/>
      <c r="J732" s="132"/>
      <c r="K732" s="132"/>
      <c r="L732" s="133"/>
      <c r="M732" s="164">
        <f t="shared" si="7769"/>
        <v>0</v>
      </c>
      <c r="N732" s="65"/>
      <c r="O732" s="55"/>
      <c r="P732" s="65"/>
      <c r="Q732" s="55"/>
      <c r="R732" s="65"/>
      <c r="S732" s="55"/>
      <c r="T732" s="65"/>
      <c r="U732" s="55"/>
      <c r="V732" s="68"/>
      <c r="W732" s="55"/>
      <c r="X732" s="55"/>
      <c r="Y732" s="55"/>
      <c r="Z732" s="68"/>
      <c r="AA732" s="55"/>
      <c r="AB732" s="68"/>
      <c r="AC732" s="55"/>
      <c r="AD732" s="68"/>
      <c r="AE732" s="163"/>
      <c r="AF732" s="68"/>
      <c r="AG732" s="55"/>
      <c r="AH732" s="68"/>
      <c r="AI732" s="55"/>
      <c r="AJ732" s="68"/>
      <c r="AK732" s="55"/>
      <c r="AL732" s="68"/>
      <c r="AM732" s="55"/>
      <c r="AN732" s="68"/>
      <c r="AO732" s="55"/>
      <c r="AP732" s="68"/>
      <c r="AQ732" s="55"/>
      <c r="AR732" s="68"/>
      <c r="AS732" s="55"/>
      <c r="AT732" s="68"/>
      <c r="AU732" s="55"/>
      <c r="AV732" s="68"/>
      <c r="AW732" s="55"/>
      <c r="AX732" s="68"/>
      <c r="AY732" s="55"/>
      <c r="AZ732" s="68"/>
      <c r="BA732" s="55"/>
      <c r="BB732" s="68"/>
      <c r="BC732" s="55"/>
      <c r="BD732" s="68"/>
      <c r="BE732" s="55"/>
      <c r="BF732" s="55"/>
      <c r="BG732" s="55">
        <f t="shared" si="7770"/>
        <v>0</v>
      </c>
      <c r="BH732" s="55">
        <f t="shared" si="7771"/>
        <v>0</v>
      </c>
      <c r="BI732" s="136"/>
      <c r="BJ732" s="138"/>
      <c r="BK732" s="138"/>
      <c r="BL732" s="144"/>
      <c r="BM732" s="129"/>
      <c r="BN732" s="138"/>
      <c r="BO732" s="132"/>
      <c r="BP732" s="132"/>
      <c r="BQ732" s="132"/>
      <c r="BR732" s="132"/>
      <c r="BS732" s="132"/>
      <c r="BT732" s="132"/>
      <c r="BU732" s="132"/>
      <c r="BV732" s="132"/>
      <c r="BW732" s="132"/>
      <c r="BX732" s="133"/>
      <c r="BY732" s="164">
        <f t="shared" si="7772"/>
        <v>0</v>
      </c>
      <c r="BZ732" s="65"/>
      <c r="CA732" s="55"/>
      <c r="CB732" s="65"/>
      <c r="CC732" s="55"/>
      <c r="CD732" s="65"/>
      <c r="CE732" s="55"/>
      <c r="CF732" s="65"/>
      <c r="CG732" s="55"/>
      <c r="CH732" s="68"/>
      <c r="CI732" s="55"/>
      <c r="CJ732" s="55"/>
      <c r="CK732" s="55"/>
      <c r="CL732" s="68"/>
      <c r="CM732" s="55"/>
      <c r="CN732" s="68"/>
      <c r="CO732" s="55"/>
      <c r="CP732" s="68"/>
      <c r="CQ732" s="163"/>
      <c r="CR732" s="68"/>
      <c r="CS732" s="55"/>
      <c r="CT732" s="68"/>
      <c r="CU732" s="55"/>
      <c r="CV732" s="68"/>
      <c r="CW732" s="55"/>
      <c r="CX732" s="68"/>
      <c r="CY732" s="55"/>
      <c r="CZ732" s="68"/>
      <c r="DA732" s="55"/>
      <c r="DB732" s="68"/>
      <c r="DC732" s="55"/>
      <c r="DD732" s="68"/>
      <c r="DE732" s="55"/>
      <c r="DF732" s="68"/>
      <c r="DG732" s="55"/>
      <c r="DH732" s="68"/>
      <c r="DI732" s="55"/>
      <c r="DJ732" s="68"/>
      <c r="DK732" s="55"/>
      <c r="DL732" s="68"/>
      <c r="DM732" s="55"/>
      <c r="DN732" s="68"/>
      <c r="DO732" s="55"/>
      <c r="DP732" s="68"/>
      <c r="DQ732" s="55"/>
      <c r="DR732" s="55"/>
      <c r="DS732" s="55">
        <f t="shared" si="7773"/>
        <v>0</v>
      </c>
      <c r="DT732" s="55">
        <f t="shared" si="7774"/>
        <v>0</v>
      </c>
      <c r="DU732" s="136"/>
      <c r="DV732" s="136"/>
      <c r="DW732" s="136"/>
      <c r="DX732" s="137"/>
      <c r="DY732" s="129"/>
      <c r="DZ732" s="138"/>
      <c r="EA732" s="132"/>
      <c r="EB732" s="132"/>
      <c r="EC732" s="136"/>
      <c r="ED732" s="136"/>
      <c r="EE732" s="136"/>
      <c r="EF732" s="136"/>
      <c r="EG732" s="136"/>
      <c r="EH732" s="136"/>
      <c r="EI732" s="136"/>
      <c r="EJ732" s="136">
        <f t="shared" si="7775"/>
        <v>0</v>
      </c>
      <c r="EK732" s="136">
        <f t="shared" si="7776"/>
        <v>0</v>
      </c>
      <c r="EL732" s="136">
        <f t="shared" si="7777"/>
        <v>0</v>
      </c>
      <c r="EM732" s="140">
        <f t="shared" si="7778"/>
        <v>0</v>
      </c>
      <c r="EN732" s="136">
        <f t="shared" si="7779"/>
        <v>0</v>
      </c>
      <c r="EO732" s="136">
        <f t="shared" si="7780"/>
        <v>0</v>
      </c>
      <c r="EP732" s="136">
        <f t="shared" si="7781"/>
        <v>0</v>
      </c>
      <c r="EQ732" s="136">
        <f t="shared" si="7782"/>
        <v>0</v>
      </c>
      <c r="ER732" s="136">
        <f t="shared" si="7783"/>
        <v>0</v>
      </c>
      <c r="ES732" s="136">
        <f t="shared" si="7784"/>
        <v>0</v>
      </c>
      <c r="ET732" s="136">
        <f t="shared" si="7785"/>
        <v>0</v>
      </c>
      <c r="EU732" s="136">
        <f t="shared" si="7786"/>
        <v>0</v>
      </c>
      <c r="EV732" s="136">
        <f t="shared" si="7787"/>
        <v>0</v>
      </c>
      <c r="EW732" s="140">
        <f t="shared" si="7788"/>
        <v>0</v>
      </c>
      <c r="EX732" s="136">
        <f t="shared" si="7789"/>
        <v>0</v>
      </c>
      <c r="EY732" s="136">
        <f t="shared" si="7790"/>
        <v>0</v>
      </c>
      <c r="EZ732" s="136">
        <f t="shared" si="7791"/>
        <v>0</v>
      </c>
      <c r="FA732" s="136">
        <f t="shared" si="7792"/>
        <v>0</v>
      </c>
      <c r="FB732" s="136">
        <f t="shared" si="7793"/>
        <v>0</v>
      </c>
      <c r="FC732" s="136">
        <f t="shared" si="7794"/>
        <v>0</v>
      </c>
      <c r="FD732" s="136">
        <f t="shared" si="7795"/>
        <v>0</v>
      </c>
      <c r="FE732" s="136">
        <f t="shared" si="7796"/>
        <v>0</v>
      </c>
      <c r="FF732" s="136">
        <f t="shared" si="7797"/>
        <v>0</v>
      </c>
      <c r="FG732" s="140">
        <f t="shared" si="7798"/>
        <v>0</v>
      </c>
      <c r="FH732" s="136">
        <f t="shared" si="7799"/>
        <v>0</v>
      </c>
      <c r="FI732" s="136">
        <f t="shared" si="7800"/>
        <v>0</v>
      </c>
      <c r="FJ732" s="136">
        <f t="shared" si="7801"/>
        <v>0</v>
      </c>
      <c r="FK732" s="136">
        <f t="shared" si="7802"/>
        <v>0</v>
      </c>
      <c r="FL732" s="136">
        <f t="shared" si="7803"/>
        <v>0</v>
      </c>
      <c r="FM732" s="136">
        <f t="shared" si="7804"/>
        <v>0</v>
      </c>
      <c r="FN732" s="136">
        <f t="shared" si="7805"/>
        <v>0</v>
      </c>
      <c r="FO732" s="136">
        <f t="shared" si="7806"/>
        <v>0</v>
      </c>
      <c r="FP732" s="136">
        <f t="shared" si="7807"/>
        <v>0</v>
      </c>
      <c r="FQ732" s="136">
        <f t="shared" si="7808"/>
        <v>0</v>
      </c>
      <c r="FR732" s="136"/>
      <c r="FS732" s="136">
        <f t="shared" si="7809"/>
        <v>0</v>
      </c>
      <c r="FT732" s="136">
        <f t="shared" si="7810"/>
        <v>0</v>
      </c>
      <c r="FU732" s="136">
        <f t="shared" si="7811"/>
        <v>0</v>
      </c>
      <c r="FV732" s="136">
        <f t="shared" si="7812"/>
        <v>0</v>
      </c>
      <c r="FW732" s="136">
        <f t="shared" si="7813"/>
        <v>0</v>
      </c>
      <c r="FX732" s="136">
        <f t="shared" si="7814"/>
        <v>0</v>
      </c>
      <c r="FY732" s="136">
        <f t="shared" si="7815"/>
        <v>0</v>
      </c>
      <c r="FZ732" s="136">
        <f t="shared" si="7816"/>
        <v>0</v>
      </c>
      <c r="GA732" s="136">
        <f t="shared" si="7817"/>
        <v>0</v>
      </c>
      <c r="GB732" s="136">
        <f t="shared" si="7818"/>
        <v>0</v>
      </c>
      <c r="GC732" s="136">
        <f t="shared" si="7819"/>
        <v>0</v>
      </c>
      <c r="GD732" s="136">
        <f t="shared" si="7820"/>
        <v>0</v>
      </c>
      <c r="GE732" s="141">
        <f t="shared" si="7821"/>
        <v>0</v>
      </c>
      <c r="GF732" s="142">
        <f t="shared" si="7822"/>
        <v>0</v>
      </c>
      <c r="GG732" s="136"/>
      <c r="GH732" s="136"/>
      <c r="GI732" s="136"/>
      <c r="GJ732" s="137"/>
      <c r="GL732" s="9"/>
      <c r="GM732" s="9"/>
      <c r="GN732" s="1"/>
      <c r="GO732" s="10"/>
      <c r="GP732" s="17"/>
      <c r="GQ732" s="5"/>
      <c r="GR732" s="5"/>
    </row>
    <row r="733" spans="1:200" ht="24.95" hidden="1" customHeight="1">
      <c r="A733" s="129"/>
      <c r="B733" s="138"/>
      <c r="C733" s="132"/>
      <c r="D733" s="132"/>
      <c r="E733" s="132"/>
      <c r="F733" s="132"/>
      <c r="G733" s="132"/>
      <c r="H733" s="132"/>
      <c r="I733" s="132"/>
      <c r="J733" s="132"/>
      <c r="K733" s="132"/>
      <c r="L733" s="138"/>
      <c r="M733" s="164">
        <f t="shared" si="7769"/>
        <v>0</v>
      </c>
      <c r="N733" s="65"/>
      <c r="O733" s="55"/>
      <c r="P733" s="65"/>
      <c r="Q733" s="55"/>
      <c r="R733" s="65"/>
      <c r="S733" s="55"/>
      <c r="T733" s="65"/>
      <c r="U733" s="55"/>
      <c r="V733" s="68"/>
      <c r="W733" s="55"/>
      <c r="X733" s="55"/>
      <c r="Y733" s="55"/>
      <c r="Z733" s="68"/>
      <c r="AA733" s="55"/>
      <c r="AB733" s="68"/>
      <c r="AC733" s="55"/>
      <c r="AD733" s="68"/>
      <c r="AE733" s="163"/>
      <c r="AF733" s="68"/>
      <c r="AG733" s="55"/>
      <c r="AH733" s="68"/>
      <c r="AI733" s="55"/>
      <c r="AJ733" s="68"/>
      <c r="AK733" s="55"/>
      <c r="AL733" s="68"/>
      <c r="AM733" s="55"/>
      <c r="AN733" s="68"/>
      <c r="AO733" s="55"/>
      <c r="AP733" s="68"/>
      <c r="AQ733" s="55"/>
      <c r="AR733" s="68"/>
      <c r="AS733" s="55"/>
      <c r="AT733" s="68"/>
      <c r="AU733" s="55"/>
      <c r="AV733" s="68"/>
      <c r="AW733" s="55"/>
      <c r="AX733" s="68"/>
      <c r="AY733" s="55"/>
      <c r="AZ733" s="68"/>
      <c r="BA733" s="55"/>
      <c r="BB733" s="68"/>
      <c r="BC733" s="55"/>
      <c r="BD733" s="68"/>
      <c r="BE733" s="55"/>
      <c r="BF733" s="55"/>
      <c r="BG733" s="55">
        <f t="shared" si="7770"/>
        <v>0</v>
      </c>
      <c r="BH733" s="55">
        <f t="shared" si="7771"/>
        <v>0</v>
      </c>
      <c r="BI733" s="136"/>
      <c r="BJ733" s="138"/>
      <c r="BK733" s="138"/>
      <c r="BL733" s="144"/>
      <c r="BM733" s="129"/>
      <c r="BN733" s="138"/>
      <c r="BO733" s="132"/>
      <c r="BP733" s="132"/>
      <c r="BQ733" s="132"/>
      <c r="BR733" s="132"/>
      <c r="BS733" s="132"/>
      <c r="BT733" s="132"/>
      <c r="BU733" s="132"/>
      <c r="BV733" s="132"/>
      <c r="BW733" s="132"/>
      <c r="BX733" s="138"/>
      <c r="BY733" s="164">
        <f t="shared" si="7772"/>
        <v>0</v>
      </c>
      <c r="BZ733" s="65"/>
      <c r="CA733" s="55"/>
      <c r="CB733" s="65"/>
      <c r="CC733" s="55"/>
      <c r="CD733" s="65"/>
      <c r="CE733" s="55"/>
      <c r="CF733" s="65"/>
      <c r="CG733" s="55"/>
      <c r="CH733" s="68"/>
      <c r="CI733" s="55"/>
      <c r="CJ733" s="55"/>
      <c r="CK733" s="55"/>
      <c r="CL733" s="68"/>
      <c r="CM733" s="55"/>
      <c r="CN733" s="68"/>
      <c r="CO733" s="55"/>
      <c r="CP733" s="68"/>
      <c r="CQ733" s="163"/>
      <c r="CR733" s="68"/>
      <c r="CS733" s="55"/>
      <c r="CT733" s="68"/>
      <c r="CU733" s="55"/>
      <c r="CV733" s="68"/>
      <c r="CW733" s="55"/>
      <c r="CX733" s="68"/>
      <c r="CY733" s="55"/>
      <c r="CZ733" s="68"/>
      <c r="DA733" s="55"/>
      <c r="DB733" s="68"/>
      <c r="DC733" s="55"/>
      <c r="DD733" s="68"/>
      <c r="DE733" s="55"/>
      <c r="DF733" s="68"/>
      <c r="DG733" s="55"/>
      <c r="DH733" s="68"/>
      <c r="DI733" s="55"/>
      <c r="DJ733" s="68"/>
      <c r="DK733" s="55"/>
      <c r="DL733" s="68"/>
      <c r="DM733" s="55"/>
      <c r="DN733" s="68"/>
      <c r="DO733" s="55"/>
      <c r="DP733" s="68"/>
      <c r="DQ733" s="55"/>
      <c r="DR733" s="55"/>
      <c r="DS733" s="55">
        <f t="shared" si="7773"/>
        <v>0</v>
      </c>
      <c r="DT733" s="55">
        <f t="shared" si="7774"/>
        <v>0</v>
      </c>
      <c r="DU733" s="136"/>
      <c r="DV733" s="136"/>
      <c r="DW733" s="136"/>
      <c r="DX733" s="137"/>
      <c r="DY733" s="129"/>
      <c r="DZ733" s="138"/>
      <c r="EA733" s="132"/>
      <c r="EB733" s="132"/>
      <c r="EC733" s="136"/>
      <c r="ED733" s="136"/>
      <c r="EE733" s="136"/>
      <c r="EF733" s="136"/>
      <c r="EG733" s="136"/>
      <c r="EH733" s="136"/>
      <c r="EI733" s="136"/>
      <c r="EJ733" s="136">
        <f t="shared" si="7775"/>
        <v>0</v>
      </c>
      <c r="EK733" s="136">
        <f t="shared" si="7776"/>
        <v>0</v>
      </c>
      <c r="EL733" s="136">
        <f t="shared" si="7777"/>
        <v>0</v>
      </c>
      <c r="EM733" s="140">
        <f t="shared" si="7778"/>
        <v>0</v>
      </c>
      <c r="EN733" s="136">
        <f t="shared" si="7779"/>
        <v>0</v>
      </c>
      <c r="EO733" s="136">
        <f t="shared" si="7780"/>
        <v>0</v>
      </c>
      <c r="EP733" s="136">
        <f t="shared" si="7781"/>
        <v>0</v>
      </c>
      <c r="EQ733" s="136">
        <f t="shared" si="7782"/>
        <v>0</v>
      </c>
      <c r="ER733" s="136">
        <f t="shared" si="7783"/>
        <v>0</v>
      </c>
      <c r="ES733" s="136">
        <f t="shared" si="7784"/>
        <v>0</v>
      </c>
      <c r="ET733" s="136">
        <f t="shared" si="7785"/>
        <v>0</v>
      </c>
      <c r="EU733" s="136">
        <f t="shared" si="7786"/>
        <v>0</v>
      </c>
      <c r="EV733" s="136">
        <f t="shared" si="7787"/>
        <v>0</v>
      </c>
      <c r="EW733" s="140">
        <f t="shared" si="7788"/>
        <v>0</v>
      </c>
      <c r="EX733" s="136">
        <f t="shared" si="7789"/>
        <v>0</v>
      </c>
      <c r="EY733" s="136">
        <f t="shared" si="7790"/>
        <v>0</v>
      </c>
      <c r="EZ733" s="136">
        <f t="shared" si="7791"/>
        <v>0</v>
      </c>
      <c r="FA733" s="136">
        <f t="shared" si="7792"/>
        <v>0</v>
      </c>
      <c r="FB733" s="136">
        <f t="shared" si="7793"/>
        <v>0</v>
      </c>
      <c r="FC733" s="136">
        <f t="shared" si="7794"/>
        <v>0</v>
      </c>
      <c r="FD733" s="136">
        <f t="shared" si="7795"/>
        <v>0</v>
      </c>
      <c r="FE733" s="136">
        <f t="shared" si="7796"/>
        <v>0</v>
      </c>
      <c r="FF733" s="136">
        <f t="shared" si="7797"/>
        <v>0</v>
      </c>
      <c r="FG733" s="140">
        <f t="shared" si="7798"/>
        <v>0</v>
      </c>
      <c r="FH733" s="136">
        <f t="shared" si="7799"/>
        <v>0</v>
      </c>
      <c r="FI733" s="136">
        <f t="shared" si="7800"/>
        <v>0</v>
      </c>
      <c r="FJ733" s="136">
        <f t="shared" si="7801"/>
        <v>0</v>
      </c>
      <c r="FK733" s="136">
        <f t="shared" si="7802"/>
        <v>0</v>
      </c>
      <c r="FL733" s="136">
        <f t="shared" si="7803"/>
        <v>0</v>
      </c>
      <c r="FM733" s="136">
        <f t="shared" si="7804"/>
        <v>0</v>
      </c>
      <c r="FN733" s="136">
        <f t="shared" si="7805"/>
        <v>0</v>
      </c>
      <c r="FO733" s="136">
        <f t="shared" si="7806"/>
        <v>0</v>
      </c>
      <c r="FP733" s="136">
        <f t="shared" si="7807"/>
        <v>0</v>
      </c>
      <c r="FQ733" s="136">
        <f t="shared" si="7808"/>
        <v>0</v>
      </c>
      <c r="FR733" s="136"/>
      <c r="FS733" s="136">
        <f t="shared" si="7809"/>
        <v>0</v>
      </c>
      <c r="FT733" s="136">
        <f t="shared" si="7810"/>
        <v>0</v>
      </c>
      <c r="FU733" s="136">
        <f t="shared" si="7811"/>
        <v>0</v>
      </c>
      <c r="FV733" s="136">
        <f t="shared" si="7812"/>
        <v>0</v>
      </c>
      <c r="FW733" s="136">
        <f t="shared" si="7813"/>
        <v>0</v>
      </c>
      <c r="FX733" s="136">
        <f t="shared" si="7814"/>
        <v>0</v>
      </c>
      <c r="FY733" s="136">
        <f t="shared" si="7815"/>
        <v>0</v>
      </c>
      <c r="FZ733" s="136">
        <f t="shared" si="7816"/>
        <v>0</v>
      </c>
      <c r="GA733" s="136">
        <f t="shared" si="7817"/>
        <v>0</v>
      </c>
      <c r="GB733" s="136">
        <f t="shared" si="7818"/>
        <v>0</v>
      </c>
      <c r="GC733" s="136">
        <f t="shared" si="7819"/>
        <v>0</v>
      </c>
      <c r="GD733" s="136">
        <f t="shared" si="7820"/>
        <v>0</v>
      </c>
      <c r="GE733" s="141">
        <f t="shared" si="7821"/>
        <v>0</v>
      </c>
      <c r="GF733" s="142">
        <f t="shared" si="7822"/>
        <v>0</v>
      </c>
      <c r="GG733" s="136"/>
      <c r="GH733" s="136"/>
      <c r="GI733" s="136"/>
      <c r="GJ733" s="137"/>
      <c r="GL733" s="9"/>
      <c r="GM733" s="9"/>
      <c r="GN733" s="1"/>
      <c r="GO733" s="10"/>
      <c r="GP733" s="17"/>
      <c r="GQ733" s="5"/>
      <c r="GR733" s="5"/>
    </row>
    <row r="734" spans="1:200" ht="24.95" hidden="1" customHeight="1">
      <c r="A734" s="129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64">
        <f t="shared" si="7769"/>
        <v>0</v>
      </c>
      <c r="N734" s="65"/>
      <c r="O734" s="55"/>
      <c r="P734" s="65"/>
      <c r="Q734" s="55"/>
      <c r="R734" s="65"/>
      <c r="S734" s="55"/>
      <c r="T734" s="65"/>
      <c r="U734" s="55"/>
      <c r="V734" s="68"/>
      <c r="W734" s="55"/>
      <c r="X734" s="55"/>
      <c r="Y734" s="55"/>
      <c r="Z734" s="68"/>
      <c r="AA734" s="55"/>
      <c r="AB734" s="68"/>
      <c r="AC734" s="55"/>
      <c r="AD734" s="68"/>
      <c r="AE734" s="163"/>
      <c r="AF734" s="68"/>
      <c r="AG734" s="55"/>
      <c r="AH734" s="68"/>
      <c r="AI734" s="55"/>
      <c r="AJ734" s="68"/>
      <c r="AK734" s="55"/>
      <c r="AL734" s="68"/>
      <c r="AM734" s="55"/>
      <c r="AN734" s="68"/>
      <c r="AO734" s="55"/>
      <c r="AP734" s="68"/>
      <c r="AQ734" s="55"/>
      <c r="AR734" s="68"/>
      <c r="AS734" s="55"/>
      <c r="AT734" s="68"/>
      <c r="AU734" s="55"/>
      <c r="AV734" s="68"/>
      <c r="AW734" s="55"/>
      <c r="AX734" s="68"/>
      <c r="AY734" s="55"/>
      <c r="AZ734" s="68"/>
      <c r="BA734" s="55"/>
      <c r="BB734" s="68"/>
      <c r="BC734" s="55"/>
      <c r="BD734" s="68"/>
      <c r="BE734" s="55"/>
      <c r="BF734" s="55"/>
      <c r="BG734" s="55">
        <f t="shared" si="7770"/>
        <v>0</v>
      </c>
      <c r="BH734" s="55">
        <f t="shared" si="7771"/>
        <v>0</v>
      </c>
      <c r="BI734" s="136"/>
      <c r="BJ734" s="138"/>
      <c r="BK734" s="138"/>
      <c r="BL734" s="144"/>
      <c r="BM734" s="129"/>
      <c r="BN734" s="136"/>
      <c r="BO734" s="136"/>
      <c r="BP734" s="136"/>
      <c r="BQ734" s="136"/>
      <c r="BR734" s="136"/>
      <c r="BS734" s="136"/>
      <c r="BT734" s="136"/>
      <c r="BU734" s="136"/>
      <c r="BV734" s="136"/>
      <c r="BW734" s="136"/>
      <c r="BX734" s="136"/>
      <c r="BY734" s="164">
        <f t="shared" si="7772"/>
        <v>0</v>
      </c>
      <c r="BZ734" s="65"/>
      <c r="CA734" s="55"/>
      <c r="CB734" s="65"/>
      <c r="CC734" s="55"/>
      <c r="CD734" s="65"/>
      <c r="CE734" s="55"/>
      <c r="CF734" s="65"/>
      <c r="CG734" s="55"/>
      <c r="CH734" s="68"/>
      <c r="CI734" s="55"/>
      <c r="CJ734" s="55"/>
      <c r="CK734" s="55"/>
      <c r="CL734" s="68"/>
      <c r="CM734" s="55"/>
      <c r="CN734" s="68"/>
      <c r="CO734" s="55"/>
      <c r="CP734" s="68"/>
      <c r="CQ734" s="163"/>
      <c r="CR734" s="68"/>
      <c r="CS734" s="55"/>
      <c r="CT734" s="68"/>
      <c r="CU734" s="55"/>
      <c r="CV734" s="68"/>
      <c r="CW734" s="55"/>
      <c r="CX734" s="68"/>
      <c r="CY734" s="55"/>
      <c r="CZ734" s="68"/>
      <c r="DA734" s="55"/>
      <c r="DB734" s="68"/>
      <c r="DC734" s="55"/>
      <c r="DD734" s="68"/>
      <c r="DE734" s="55"/>
      <c r="DF734" s="68"/>
      <c r="DG734" s="55"/>
      <c r="DH734" s="68"/>
      <c r="DI734" s="55"/>
      <c r="DJ734" s="68"/>
      <c r="DK734" s="55"/>
      <c r="DL734" s="68"/>
      <c r="DM734" s="55"/>
      <c r="DN734" s="68"/>
      <c r="DO734" s="55"/>
      <c r="DP734" s="68"/>
      <c r="DQ734" s="55"/>
      <c r="DR734" s="55"/>
      <c r="DS734" s="55">
        <f t="shared" si="7773"/>
        <v>0</v>
      </c>
      <c r="DT734" s="55">
        <f t="shared" si="7774"/>
        <v>0</v>
      </c>
      <c r="DU734" s="136"/>
      <c r="DV734" s="136"/>
      <c r="DW734" s="136"/>
      <c r="DX734" s="137"/>
      <c r="DY734" s="129"/>
      <c r="DZ734" s="136"/>
      <c r="EA734" s="136"/>
      <c r="EB734" s="136"/>
      <c r="EC734" s="136"/>
      <c r="ED734" s="136"/>
      <c r="EE734" s="136"/>
      <c r="EF734" s="136"/>
      <c r="EG734" s="136"/>
      <c r="EH734" s="136"/>
      <c r="EI734" s="136"/>
      <c r="EJ734" s="136">
        <f t="shared" si="7775"/>
        <v>0</v>
      </c>
      <c r="EK734" s="136">
        <f t="shared" si="7776"/>
        <v>0</v>
      </c>
      <c r="EL734" s="136">
        <f t="shared" si="7777"/>
        <v>0</v>
      </c>
      <c r="EM734" s="140">
        <f t="shared" si="7778"/>
        <v>0</v>
      </c>
      <c r="EN734" s="136">
        <f t="shared" si="7779"/>
        <v>0</v>
      </c>
      <c r="EO734" s="136">
        <f t="shared" si="7780"/>
        <v>0</v>
      </c>
      <c r="EP734" s="136">
        <f t="shared" si="7781"/>
        <v>0</v>
      </c>
      <c r="EQ734" s="136">
        <f t="shared" si="7782"/>
        <v>0</v>
      </c>
      <c r="ER734" s="136">
        <f t="shared" si="7783"/>
        <v>0</v>
      </c>
      <c r="ES734" s="136">
        <f t="shared" si="7784"/>
        <v>0</v>
      </c>
      <c r="ET734" s="136">
        <f t="shared" si="7785"/>
        <v>0</v>
      </c>
      <c r="EU734" s="136">
        <f t="shared" si="7786"/>
        <v>0</v>
      </c>
      <c r="EV734" s="136">
        <f t="shared" si="7787"/>
        <v>0</v>
      </c>
      <c r="EW734" s="140">
        <f t="shared" si="7788"/>
        <v>0</v>
      </c>
      <c r="EX734" s="136">
        <f t="shared" si="7789"/>
        <v>0</v>
      </c>
      <c r="EY734" s="136">
        <f t="shared" si="7790"/>
        <v>0</v>
      </c>
      <c r="EZ734" s="136">
        <f t="shared" si="7791"/>
        <v>0</v>
      </c>
      <c r="FA734" s="136">
        <f t="shared" si="7792"/>
        <v>0</v>
      </c>
      <c r="FB734" s="136">
        <f t="shared" si="7793"/>
        <v>0</v>
      </c>
      <c r="FC734" s="136">
        <f t="shared" si="7794"/>
        <v>0</v>
      </c>
      <c r="FD734" s="136">
        <f t="shared" si="7795"/>
        <v>0</v>
      </c>
      <c r="FE734" s="136">
        <f t="shared" si="7796"/>
        <v>0</v>
      </c>
      <c r="FF734" s="136">
        <f t="shared" si="7797"/>
        <v>0</v>
      </c>
      <c r="FG734" s="140">
        <f t="shared" si="7798"/>
        <v>0</v>
      </c>
      <c r="FH734" s="136">
        <f t="shared" si="7799"/>
        <v>0</v>
      </c>
      <c r="FI734" s="136">
        <f t="shared" si="7800"/>
        <v>0</v>
      </c>
      <c r="FJ734" s="136">
        <f t="shared" si="7801"/>
        <v>0</v>
      </c>
      <c r="FK734" s="136">
        <f t="shared" si="7802"/>
        <v>0</v>
      </c>
      <c r="FL734" s="136">
        <f t="shared" si="7803"/>
        <v>0</v>
      </c>
      <c r="FM734" s="136">
        <f t="shared" si="7804"/>
        <v>0</v>
      </c>
      <c r="FN734" s="136">
        <f t="shared" si="7805"/>
        <v>0</v>
      </c>
      <c r="FO734" s="136">
        <f t="shared" si="7806"/>
        <v>0</v>
      </c>
      <c r="FP734" s="136">
        <f t="shared" si="7807"/>
        <v>0</v>
      </c>
      <c r="FQ734" s="136">
        <f t="shared" si="7808"/>
        <v>0</v>
      </c>
      <c r="FR734" s="136"/>
      <c r="FS734" s="136">
        <f t="shared" si="7809"/>
        <v>0</v>
      </c>
      <c r="FT734" s="136">
        <f t="shared" si="7810"/>
        <v>0</v>
      </c>
      <c r="FU734" s="136">
        <f t="shared" si="7811"/>
        <v>0</v>
      </c>
      <c r="FV734" s="136">
        <f t="shared" si="7812"/>
        <v>0</v>
      </c>
      <c r="FW734" s="136">
        <f t="shared" si="7813"/>
        <v>0</v>
      </c>
      <c r="FX734" s="136">
        <f t="shared" si="7814"/>
        <v>0</v>
      </c>
      <c r="FY734" s="136">
        <f t="shared" si="7815"/>
        <v>0</v>
      </c>
      <c r="FZ734" s="136">
        <f t="shared" si="7816"/>
        <v>0</v>
      </c>
      <c r="GA734" s="136">
        <f t="shared" si="7817"/>
        <v>0</v>
      </c>
      <c r="GB734" s="136">
        <f t="shared" si="7818"/>
        <v>0</v>
      </c>
      <c r="GC734" s="136">
        <f t="shared" si="7819"/>
        <v>0</v>
      </c>
      <c r="GD734" s="136">
        <f t="shared" si="7820"/>
        <v>0</v>
      </c>
      <c r="GE734" s="141">
        <f t="shared" si="7821"/>
        <v>0</v>
      </c>
      <c r="GF734" s="142">
        <f t="shared" si="7822"/>
        <v>0</v>
      </c>
      <c r="GG734" s="136"/>
      <c r="GH734" s="136"/>
      <c r="GI734" s="136"/>
      <c r="GJ734" s="137"/>
      <c r="GL734" s="9"/>
      <c r="GM734" s="9"/>
      <c r="GN734" s="1"/>
      <c r="GO734" s="10"/>
      <c r="GP734" s="17"/>
      <c r="GQ734" s="5"/>
      <c r="GR734" s="5"/>
    </row>
    <row r="735" spans="1:200" ht="24.95" hidden="1" customHeight="1">
      <c r="A735" s="129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64">
        <f t="shared" si="7769"/>
        <v>0</v>
      </c>
      <c r="N735" s="65"/>
      <c r="O735" s="55"/>
      <c r="P735" s="65"/>
      <c r="Q735" s="55"/>
      <c r="R735" s="65"/>
      <c r="S735" s="55"/>
      <c r="T735" s="65"/>
      <c r="U735" s="55"/>
      <c r="V735" s="68"/>
      <c r="W735" s="55"/>
      <c r="X735" s="55"/>
      <c r="Y735" s="55"/>
      <c r="Z735" s="68"/>
      <c r="AA735" s="55"/>
      <c r="AB735" s="68"/>
      <c r="AC735" s="55"/>
      <c r="AD735" s="68"/>
      <c r="AE735" s="163"/>
      <c r="AF735" s="68"/>
      <c r="AG735" s="55"/>
      <c r="AH735" s="68"/>
      <c r="AI735" s="55"/>
      <c r="AJ735" s="68"/>
      <c r="AK735" s="55"/>
      <c r="AL735" s="68"/>
      <c r="AM735" s="55"/>
      <c r="AN735" s="68"/>
      <c r="AO735" s="55"/>
      <c r="AP735" s="68"/>
      <c r="AQ735" s="55"/>
      <c r="AR735" s="68"/>
      <c r="AS735" s="55"/>
      <c r="AT735" s="68"/>
      <c r="AU735" s="55"/>
      <c r="AV735" s="68"/>
      <c r="AW735" s="55"/>
      <c r="AX735" s="68"/>
      <c r="AY735" s="55"/>
      <c r="AZ735" s="68"/>
      <c r="BA735" s="55"/>
      <c r="BB735" s="68"/>
      <c r="BC735" s="55"/>
      <c r="BD735" s="68"/>
      <c r="BE735" s="55"/>
      <c r="BF735" s="55"/>
      <c r="BG735" s="55">
        <f t="shared" si="7770"/>
        <v>0</v>
      </c>
      <c r="BH735" s="55">
        <f t="shared" si="7771"/>
        <v>0</v>
      </c>
      <c r="BI735" s="136"/>
      <c r="BJ735" s="138"/>
      <c r="BK735" s="138"/>
      <c r="BL735" s="144"/>
      <c r="BM735" s="129"/>
      <c r="BN735" s="136"/>
      <c r="BO735" s="136"/>
      <c r="BP735" s="136"/>
      <c r="BQ735" s="136"/>
      <c r="BR735" s="136"/>
      <c r="BS735" s="136"/>
      <c r="BT735" s="136"/>
      <c r="BU735" s="136"/>
      <c r="BV735" s="136"/>
      <c r="BW735" s="136"/>
      <c r="BX735" s="136"/>
      <c r="BY735" s="164">
        <f t="shared" si="7772"/>
        <v>0</v>
      </c>
      <c r="BZ735" s="65"/>
      <c r="CA735" s="55"/>
      <c r="CB735" s="65"/>
      <c r="CC735" s="55"/>
      <c r="CD735" s="65"/>
      <c r="CE735" s="55"/>
      <c r="CF735" s="65"/>
      <c r="CG735" s="55"/>
      <c r="CH735" s="68"/>
      <c r="CI735" s="55"/>
      <c r="CJ735" s="55"/>
      <c r="CK735" s="55"/>
      <c r="CL735" s="68"/>
      <c r="CM735" s="55"/>
      <c r="CN735" s="68"/>
      <c r="CO735" s="55"/>
      <c r="CP735" s="68"/>
      <c r="CQ735" s="163"/>
      <c r="CR735" s="68"/>
      <c r="CS735" s="55"/>
      <c r="CT735" s="68"/>
      <c r="CU735" s="55"/>
      <c r="CV735" s="68"/>
      <c r="CW735" s="55"/>
      <c r="CX735" s="68"/>
      <c r="CY735" s="55"/>
      <c r="CZ735" s="68"/>
      <c r="DA735" s="55"/>
      <c r="DB735" s="68"/>
      <c r="DC735" s="55"/>
      <c r="DD735" s="68"/>
      <c r="DE735" s="55"/>
      <c r="DF735" s="68"/>
      <c r="DG735" s="55"/>
      <c r="DH735" s="68"/>
      <c r="DI735" s="55"/>
      <c r="DJ735" s="68"/>
      <c r="DK735" s="55"/>
      <c r="DL735" s="68"/>
      <c r="DM735" s="55"/>
      <c r="DN735" s="68"/>
      <c r="DO735" s="55"/>
      <c r="DP735" s="68"/>
      <c r="DQ735" s="55"/>
      <c r="DR735" s="55"/>
      <c r="DS735" s="55">
        <f t="shared" si="7773"/>
        <v>0</v>
      </c>
      <c r="DT735" s="55">
        <f t="shared" si="7774"/>
        <v>0</v>
      </c>
      <c r="DU735" s="136"/>
      <c r="DV735" s="136"/>
      <c r="DW735" s="136"/>
      <c r="DX735" s="137"/>
      <c r="DY735" s="129"/>
      <c r="DZ735" s="136"/>
      <c r="EA735" s="136"/>
      <c r="EB735" s="136"/>
      <c r="EC735" s="136"/>
      <c r="ED735" s="136"/>
      <c r="EE735" s="136"/>
      <c r="EF735" s="136"/>
      <c r="EG735" s="136"/>
      <c r="EH735" s="136"/>
      <c r="EI735" s="136"/>
      <c r="EJ735" s="136">
        <f t="shared" si="7775"/>
        <v>0</v>
      </c>
      <c r="EK735" s="136">
        <f t="shared" si="7776"/>
        <v>0</v>
      </c>
      <c r="EL735" s="136">
        <f t="shared" si="7777"/>
        <v>0</v>
      </c>
      <c r="EM735" s="140">
        <f t="shared" si="7778"/>
        <v>0</v>
      </c>
      <c r="EN735" s="136">
        <f t="shared" si="7779"/>
        <v>0</v>
      </c>
      <c r="EO735" s="136">
        <f t="shared" si="7780"/>
        <v>0</v>
      </c>
      <c r="EP735" s="136">
        <f t="shared" si="7781"/>
        <v>0</v>
      </c>
      <c r="EQ735" s="136">
        <f t="shared" si="7782"/>
        <v>0</v>
      </c>
      <c r="ER735" s="136">
        <f t="shared" si="7783"/>
        <v>0</v>
      </c>
      <c r="ES735" s="136">
        <f t="shared" si="7784"/>
        <v>0</v>
      </c>
      <c r="ET735" s="136">
        <f t="shared" si="7785"/>
        <v>0</v>
      </c>
      <c r="EU735" s="136">
        <f t="shared" si="7786"/>
        <v>0</v>
      </c>
      <c r="EV735" s="136">
        <f t="shared" si="7787"/>
        <v>0</v>
      </c>
      <c r="EW735" s="140">
        <f t="shared" si="7788"/>
        <v>0</v>
      </c>
      <c r="EX735" s="136">
        <f t="shared" si="7789"/>
        <v>0</v>
      </c>
      <c r="EY735" s="136">
        <f t="shared" si="7790"/>
        <v>0</v>
      </c>
      <c r="EZ735" s="136">
        <f t="shared" si="7791"/>
        <v>0</v>
      </c>
      <c r="FA735" s="136">
        <f t="shared" si="7792"/>
        <v>0</v>
      </c>
      <c r="FB735" s="136">
        <f t="shared" si="7793"/>
        <v>0</v>
      </c>
      <c r="FC735" s="136">
        <f t="shared" si="7794"/>
        <v>0</v>
      </c>
      <c r="FD735" s="136">
        <f t="shared" si="7795"/>
        <v>0</v>
      </c>
      <c r="FE735" s="136">
        <f t="shared" si="7796"/>
        <v>0</v>
      </c>
      <c r="FF735" s="136">
        <f t="shared" si="7797"/>
        <v>0</v>
      </c>
      <c r="FG735" s="140">
        <f t="shared" si="7798"/>
        <v>0</v>
      </c>
      <c r="FH735" s="136">
        <f t="shared" si="7799"/>
        <v>0</v>
      </c>
      <c r="FI735" s="136">
        <f t="shared" si="7800"/>
        <v>0</v>
      </c>
      <c r="FJ735" s="136">
        <f t="shared" si="7801"/>
        <v>0</v>
      </c>
      <c r="FK735" s="136">
        <f t="shared" si="7802"/>
        <v>0</v>
      </c>
      <c r="FL735" s="136">
        <f t="shared" si="7803"/>
        <v>0</v>
      </c>
      <c r="FM735" s="136">
        <f t="shared" si="7804"/>
        <v>0</v>
      </c>
      <c r="FN735" s="136">
        <f t="shared" si="7805"/>
        <v>0</v>
      </c>
      <c r="FO735" s="136">
        <f t="shared" si="7806"/>
        <v>0</v>
      </c>
      <c r="FP735" s="136">
        <f t="shared" si="7807"/>
        <v>0</v>
      </c>
      <c r="FQ735" s="136">
        <f t="shared" si="7808"/>
        <v>0</v>
      </c>
      <c r="FR735" s="136"/>
      <c r="FS735" s="136">
        <f t="shared" si="7809"/>
        <v>0</v>
      </c>
      <c r="FT735" s="136">
        <f t="shared" si="7810"/>
        <v>0</v>
      </c>
      <c r="FU735" s="136">
        <f t="shared" si="7811"/>
        <v>0</v>
      </c>
      <c r="FV735" s="136">
        <f t="shared" si="7812"/>
        <v>0</v>
      </c>
      <c r="FW735" s="136">
        <f t="shared" si="7813"/>
        <v>0</v>
      </c>
      <c r="FX735" s="136">
        <f t="shared" si="7814"/>
        <v>0</v>
      </c>
      <c r="FY735" s="136">
        <f t="shared" si="7815"/>
        <v>0</v>
      </c>
      <c r="FZ735" s="136">
        <f t="shared" si="7816"/>
        <v>0</v>
      </c>
      <c r="GA735" s="136">
        <f t="shared" si="7817"/>
        <v>0</v>
      </c>
      <c r="GB735" s="136">
        <f t="shared" si="7818"/>
        <v>0</v>
      </c>
      <c r="GC735" s="136">
        <f t="shared" si="7819"/>
        <v>0</v>
      </c>
      <c r="GD735" s="136">
        <f t="shared" si="7820"/>
        <v>0</v>
      </c>
      <c r="GE735" s="141">
        <f t="shared" si="7821"/>
        <v>0</v>
      </c>
      <c r="GF735" s="142">
        <f t="shared" si="7822"/>
        <v>0</v>
      </c>
      <c r="GG735" s="136"/>
      <c r="GH735" s="136"/>
      <c r="GI735" s="136"/>
      <c r="GJ735" s="137"/>
      <c r="GL735" s="9"/>
      <c r="GM735" s="9"/>
      <c r="GN735" s="1"/>
      <c r="GO735" s="10"/>
      <c r="GP735" s="17"/>
      <c r="GQ735" s="5"/>
      <c r="GR735" s="5"/>
    </row>
    <row r="736" spans="1:200" ht="24.95" hidden="1" customHeight="1">
      <c r="A736" s="129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64">
        <f t="shared" si="7769"/>
        <v>0</v>
      </c>
      <c r="N736" s="65"/>
      <c r="O736" s="55"/>
      <c r="P736" s="65"/>
      <c r="Q736" s="55"/>
      <c r="R736" s="65"/>
      <c r="S736" s="55"/>
      <c r="T736" s="65"/>
      <c r="U736" s="55"/>
      <c r="V736" s="68"/>
      <c r="W736" s="55"/>
      <c r="X736" s="55"/>
      <c r="Y736" s="55"/>
      <c r="Z736" s="68"/>
      <c r="AA736" s="55"/>
      <c r="AB736" s="68"/>
      <c r="AC736" s="55"/>
      <c r="AD736" s="68"/>
      <c r="AE736" s="163"/>
      <c r="AF736" s="68"/>
      <c r="AG736" s="55"/>
      <c r="AH736" s="68"/>
      <c r="AI736" s="55"/>
      <c r="AJ736" s="68"/>
      <c r="AK736" s="55"/>
      <c r="AL736" s="68"/>
      <c r="AM736" s="55"/>
      <c r="AN736" s="68"/>
      <c r="AO736" s="55"/>
      <c r="AP736" s="68"/>
      <c r="AQ736" s="55"/>
      <c r="AR736" s="68"/>
      <c r="AS736" s="55"/>
      <c r="AT736" s="68"/>
      <c r="AU736" s="55"/>
      <c r="AV736" s="68"/>
      <c r="AW736" s="55"/>
      <c r="AX736" s="68"/>
      <c r="AY736" s="55"/>
      <c r="AZ736" s="68"/>
      <c r="BA736" s="55"/>
      <c r="BB736" s="68"/>
      <c r="BC736" s="55"/>
      <c r="BD736" s="68"/>
      <c r="BE736" s="55"/>
      <c r="BF736" s="55"/>
      <c r="BG736" s="55">
        <f>SUM(AO736+BE736+BC736+BA736+AY736+AW736+AS736+AQ736+AK736+AM736+AI736+AG736+AE736+AC736+AA736+Y736+X736+W736+U736+Q736+O736+S736+AU736)</f>
        <v>0</v>
      </c>
      <c r="BH736" s="55">
        <f t="shared" si="7771"/>
        <v>0</v>
      </c>
      <c r="BI736" s="136"/>
      <c r="BJ736" s="138"/>
      <c r="BK736" s="138"/>
      <c r="BL736" s="144"/>
      <c r="BM736" s="129"/>
      <c r="BN736" s="136"/>
      <c r="BO736" s="136"/>
      <c r="BP736" s="136"/>
      <c r="BQ736" s="136"/>
      <c r="BR736" s="136"/>
      <c r="BS736" s="136"/>
      <c r="BT736" s="136"/>
      <c r="BU736" s="136"/>
      <c r="BV736" s="136"/>
      <c r="BW736" s="136"/>
      <c r="BX736" s="136"/>
      <c r="BY736" s="164">
        <f t="shared" si="7772"/>
        <v>0</v>
      </c>
      <c r="BZ736" s="65"/>
      <c r="CA736" s="55"/>
      <c r="CB736" s="65"/>
      <c r="CC736" s="55"/>
      <c r="CD736" s="65"/>
      <c r="CE736" s="55"/>
      <c r="CF736" s="65"/>
      <c r="CG736" s="55"/>
      <c r="CH736" s="68"/>
      <c r="CI736" s="55"/>
      <c r="CJ736" s="55"/>
      <c r="CK736" s="55"/>
      <c r="CL736" s="68"/>
      <c r="CM736" s="55"/>
      <c r="CN736" s="68"/>
      <c r="CO736" s="55"/>
      <c r="CP736" s="68"/>
      <c r="CQ736" s="163"/>
      <c r="CR736" s="68"/>
      <c r="CS736" s="55"/>
      <c r="CT736" s="68"/>
      <c r="CU736" s="55"/>
      <c r="CV736" s="68"/>
      <c r="CW736" s="55"/>
      <c r="CX736" s="68"/>
      <c r="CY736" s="55"/>
      <c r="CZ736" s="68"/>
      <c r="DA736" s="55"/>
      <c r="DB736" s="68"/>
      <c r="DC736" s="55"/>
      <c r="DD736" s="68"/>
      <c r="DE736" s="55"/>
      <c r="DF736" s="68"/>
      <c r="DG736" s="55"/>
      <c r="DH736" s="68"/>
      <c r="DI736" s="55"/>
      <c r="DJ736" s="68"/>
      <c r="DK736" s="55"/>
      <c r="DL736" s="68"/>
      <c r="DM736" s="55"/>
      <c r="DN736" s="68"/>
      <c r="DO736" s="55"/>
      <c r="DP736" s="68"/>
      <c r="DQ736" s="55"/>
      <c r="DR736" s="55"/>
      <c r="DS736" s="55">
        <f t="shared" si="7773"/>
        <v>0</v>
      </c>
      <c r="DT736" s="55">
        <f t="shared" si="7774"/>
        <v>0</v>
      </c>
      <c r="DU736" s="136"/>
      <c r="DV736" s="136"/>
      <c r="DW736" s="136"/>
      <c r="DX736" s="137"/>
      <c r="DY736" s="129"/>
      <c r="DZ736" s="136"/>
      <c r="EA736" s="136"/>
      <c r="EB736" s="136"/>
      <c r="EC736" s="136"/>
      <c r="ED736" s="136"/>
      <c r="EE736" s="136"/>
      <c r="EF736" s="136"/>
      <c r="EG736" s="136"/>
      <c r="EH736" s="136"/>
      <c r="EI736" s="136"/>
      <c r="EJ736" s="136">
        <f t="shared" si="7775"/>
        <v>0</v>
      </c>
      <c r="EK736" s="136">
        <f t="shared" si="7776"/>
        <v>0</v>
      </c>
      <c r="EL736" s="136">
        <f t="shared" si="7777"/>
        <v>0</v>
      </c>
      <c r="EM736" s="140">
        <f t="shared" si="7778"/>
        <v>0</v>
      </c>
      <c r="EN736" s="136">
        <f t="shared" si="7779"/>
        <v>0</v>
      </c>
      <c r="EO736" s="136">
        <f t="shared" si="7780"/>
        <v>0</v>
      </c>
      <c r="EP736" s="136">
        <f t="shared" si="7781"/>
        <v>0</v>
      </c>
      <c r="EQ736" s="136">
        <f t="shared" si="7782"/>
        <v>0</v>
      </c>
      <c r="ER736" s="136">
        <f t="shared" si="7783"/>
        <v>0</v>
      </c>
      <c r="ES736" s="136">
        <f t="shared" si="7784"/>
        <v>0</v>
      </c>
      <c r="ET736" s="136">
        <f t="shared" si="7785"/>
        <v>0</v>
      </c>
      <c r="EU736" s="136">
        <f t="shared" si="7786"/>
        <v>0</v>
      </c>
      <c r="EV736" s="136">
        <f t="shared" si="7787"/>
        <v>0</v>
      </c>
      <c r="EW736" s="140">
        <f t="shared" si="7788"/>
        <v>0</v>
      </c>
      <c r="EX736" s="136">
        <f t="shared" si="7789"/>
        <v>0</v>
      </c>
      <c r="EY736" s="136">
        <f t="shared" si="7790"/>
        <v>0</v>
      </c>
      <c r="EZ736" s="136">
        <f t="shared" si="7791"/>
        <v>0</v>
      </c>
      <c r="FA736" s="136">
        <f t="shared" si="7792"/>
        <v>0</v>
      </c>
      <c r="FB736" s="136">
        <f t="shared" si="7793"/>
        <v>0</v>
      </c>
      <c r="FC736" s="136">
        <f t="shared" si="7794"/>
        <v>0</v>
      </c>
      <c r="FD736" s="136">
        <f t="shared" si="7795"/>
        <v>0</v>
      </c>
      <c r="FE736" s="136">
        <f t="shared" si="7796"/>
        <v>0</v>
      </c>
      <c r="FF736" s="136">
        <f t="shared" si="7797"/>
        <v>0</v>
      </c>
      <c r="FG736" s="140">
        <f t="shared" si="7798"/>
        <v>0</v>
      </c>
      <c r="FH736" s="136">
        <f t="shared" si="7799"/>
        <v>0</v>
      </c>
      <c r="FI736" s="136">
        <f t="shared" si="7800"/>
        <v>0</v>
      </c>
      <c r="FJ736" s="136">
        <f t="shared" si="7801"/>
        <v>0</v>
      </c>
      <c r="FK736" s="136">
        <f t="shared" si="7802"/>
        <v>0</v>
      </c>
      <c r="FL736" s="136">
        <f t="shared" si="7803"/>
        <v>0</v>
      </c>
      <c r="FM736" s="136">
        <f t="shared" si="7804"/>
        <v>0</v>
      </c>
      <c r="FN736" s="136">
        <f t="shared" si="7805"/>
        <v>0</v>
      </c>
      <c r="FO736" s="136">
        <f t="shared" si="7806"/>
        <v>0</v>
      </c>
      <c r="FP736" s="136">
        <f t="shared" si="7807"/>
        <v>0</v>
      </c>
      <c r="FQ736" s="136">
        <f t="shared" si="7808"/>
        <v>0</v>
      </c>
      <c r="FR736" s="136"/>
      <c r="FS736" s="136">
        <f t="shared" si="7809"/>
        <v>0</v>
      </c>
      <c r="FT736" s="136">
        <f t="shared" si="7810"/>
        <v>0</v>
      </c>
      <c r="FU736" s="136">
        <f t="shared" si="7811"/>
        <v>0</v>
      </c>
      <c r="FV736" s="136">
        <f t="shared" si="7812"/>
        <v>0</v>
      </c>
      <c r="FW736" s="136">
        <f t="shared" si="7813"/>
        <v>0</v>
      </c>
      <c r="FX736" s="136">
        <f t="shared" si="7814"/>
        <v>0</v>
      </c>
      <c r="FY736" s="136">
        <f t="shared" si="7815"/>
        <v>0</v>
      </c>
      <c r="FZ736" s="136">
        <f t="shared" si="7816"/>
        <v>0</v>
      </c>
      <c r="GA736" s="136">
        <f t="shared" si="7817"/>
        <v>0</v>
      </c>
      <c r="GB736" s="136">
        <f t="shared" si="7818"/>
        <v>0</v>
      </c>
      <c r="GC736" s="136">
        <f t="shared" si="7819"/>
        <v>0</v>
      </c>
      <c r="GD736" s="136">
        <f t="shared" si="7820"/>
        <v>0</v>
      </c>
      <c r="GE736" s="141">
        <f t="shared" si="7821"/>
        <v>0</v>
      </c>
      <c r="GF736" s="142">
        <f t="shared" si="7822"/>
        <v>0</v>
      </c>
      <c r="GG736" s="136"/>
      <c r="GH736" s="136"/>
      <c r="GI736" s="136"/>
      <c r="GJ736" s="137"/>
      <c r="GL736" s="9"/>
      <c r="GM736" s="9"/>
      <c r="GN736" s="1"/>
      <c r="GO736" s="10"/>
      <c r="GP736" s="17"/>
      <c r="GQ736" s="5"/>
      <c r="GR736" s="5"/>
    </row>
    <row r="737" spans="1:268" ht="24.95" hidden="1" customHeight="1">
      <c r="A737" s="129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64">
        <f t="shared" si="7769"/>
        <v>0</v>
      </c>
      <c r="N737" s="65"/>
      <c r="O737" s="55"/>
      <c r="P737" s="65"/>
      <c r="Q737" s="55"/>
      <c r="R737" s="65"/>
      <c r="S737" s="55"/>
      <c r="T737" s="65"/>
      <c r="U737" s="55"/>
      <c r="V737" s="68"/>
      <c r="W737" s="55"/>
      <c r="X737" s="55"/>
      <c r="Y737" s="55"/>
      <c r="Z737" s="68"/>
      <c r="AA737" s="55"/>
      <c r="AB737" s="68"/>
      <c r="AC737" s="55"/>
      <c r="AD737" s="68"/>
      <c r="AE737" s="163"/>
      <c r="AF737" s="68"/>
      <c r="AG737" s="55"/>
      <c r="AH737" s="68"/>
      <c r="AI737" s="55"/>
      <c r="AJ737" s="68"/>
      <c r="AK737" s="55"/>
      <c r="AL737" s="68"/>
      <c r="AM737" s="55"/>
      <c r="AN737" s="68"/>
      <c r="AO737" s="55"/>
      <c r="AP737" s="68"/>
      <c r="AQ737" s="55"/>
      <c r="AR737" s="68"/>
      <c r="AS737" s="55"/>
      <c r="AT737" s="68"/>
      <c r="AU737" s="55"/>
      <c r="AV737" s="68"/>
      <c r="AW737" s="55"/>
      <c r="AX737" s="68"/>
      <c r="AY737" s="55"/>
      <c r="AZ737" s="68"/>
      <c r="BA737" s="55"/>
      <c r="BB737" s="68"/>
      <c r="BC737" s="55"/>
      <c r="BD737" s="68"/>
      <c r="BE737" s="55"/>
      <c r="BF737" s="55"/>
      <c r="BG737" s="55">
        <f t="shared" si="7770"/>
        <v>0</v>
      </c>
      <c r="BH737" s="55">
        <f>SUM(O737+Q737+U737+W737+X737+AS737+AW737+AY737+BA737+BC737+S737+AQ737)</f>
        <v>0</v>
      </c>
      <c r="BI737" s="136"/>
      <c r="BJ737" s="138"/>
      <c r="BK737" s="138"/>
      <c r="BL737" s="144"/>
      <c r="BM737" s="129"/>
      <c r="BN737" s="136"/>
      <c r="BO737" s="136"/>
      <c r="BP737" s="136"/>
      <c r="BQ737" s="136"/>
      <c r="BR737" s="136"/>
      <c r="BS737" s="136"/>
      <c r="BT737" s="136"/>
      <c r="BU737" s="136"/>
      <c r="BV737" s="136"/>
      <c r="BW737" s="136"/>
      <c r="BX737" s="136"/>
      <c r="BY737" s="164">
        <f t="shared" si="7772"/>
        <v>0</v>
      </c>
      <c r="BZ737" s="65"/>
      <c r="CA737" s="55"/>
      <c r="CB737" s="65"/>
      <c r="CC737" s="55"/>
      <c r="CD737" s="65"/>
      <c r="CE737" s="55"/>
      <c r="CF737" s="65"/>
      <c r="CG737" s="55"/>
      <c r="CH737" s="68"/>
      <c r="CI737" s="55"/>
      <c r="CJ737" s="55"/>
      <c r="CK737" s="55"/>
      <c r="CL737" s="68"/>
      <c r="CM737" s="55"/>
      <c r="CN737" s="68"/>
      <c r="CO737" s="55"/>
      <c r="CP737" s="68"/>
      <c r="CQ737" s="163"/>
      <c r="CR737" s="68"/>
      <c r="CS737" s="55"/>
      <c r="CT737" s="68"/>
      <c r="CU737" s="55"/>
      <c r="CV737" s="68"/>
      <c r="CW737" s="55"/>
      <c r="CX737" s="68"/>
      <c r="CY737" s="55"/>
      <c r="CZ737" s="68"/>
      <c r="DA737" s="55"/>
      <c r="DB737" s="68"/>
      <c r="DC737" s="55"/>
      <c r="DD737" s="68"/>
      <c r="DE737" s="55"/>
      <c r="DF737" s="68"/>
      <c r="DG737" s="55"/>
      <c r="DH737" s="68"/>
      <c r="DI737" s="55"/>
      <c r="DJ737" s="68"/>
      <c r="DK737" s="55"/>
      <c r="DL737" s="68"/>
      <c r="DM737" s="55"/>
      <c r="DN737" s="68"/>
      <c r="DO737" s="55"/>
      <c r="DP737" s="68"/>
      <c r="DQ737" s="55"/>
      <c r="DR737" s="55"/>
      <c r="DS737" s="55">
        <f t="shared" si="7773"/>
        <v>0</v>
      </c>
      <c r="DT737" s="55">
        <f t="shared" si="7774"/>
        <v>0</v>
      </c>
      <c r="DU737" s="136"/>
      <c r="DV737" s="136"/>
      <c r="DW737" s="136"/>
      <c r="DX737" s="137"/>
      <c r="DY737" s="129"/>
      <c r="DZ737" s="136"/>
      <c r="EA737" s="136"/>
      <c r="EB737" s="136"/>
      <c r="EC737" s="136"/>
      <c r="ED737" s="136"/>
      <c r="EE737" s="136"/>
      <c r="EF737" s="136"/>
      <c r="EG737" s="136"/>
      <c r="EH737" s="136"/>
      <c r="EI737" s="136"/>
      <c r="EJ737" s="136">
        <f t="shared" si="7775"/>
        <v>0</v>
      </c>
      <c r="EK737" s="136">
        <f t="shared" si="7776"/>
        <v>0</v>
      </c>
      <c r="EL737" s="136">
        <f t="shared" si="7777"/>
        <v>0</v>
      </c>
      <c r="EM737" s="140">
        <f t="shared" si="7778"/>
        <v>0</v>
      </c>
      <c r="EN737" s="136">
        <f t="shared" si="7779"/>
        <v>0</v>
      </c>
      <c r="EO737" s="136">
        <f t="shared" si="7780"/>
        <v>0</v>
      </c>
      <c r="EP737" s="136">
        <f t="shared" si="7781"/>
        <v>0</v>
      </c>
      <c r="EQ737" s="136">
        <f t="shared" si="7782"/>
        <v>0</v>
      </c>
      <c r="ER737" s="136">
        <f t="shared" si="7783"/>
        <v>0</v>
      </c>
      <c r="ES737" s="136">
        <f t="shared" si="7784"/>
        <v>0</v>
      </c>
      <c r="ET737" s="136">
        <f t="shared" si="7785"/>
        <v>0</v>
      </c>
      <c r="EU737" s="136">
        <f t="shared" si="7786"/>
        <v>0</v>
      </c>
      <c r="EV737" s="136">
        <f t="shared" si="7787"/>
        <v>0</v>
      </c>
      <c r="EW737" s="140">
        <f t="shared" si="7788"/>
        <v>0</v>
      </c>
      <c r="EX737" s="136">
        <f t="shared" si="7789"/>
        <v>0</v>
      </c>
      <c r="EY737" s="136">
        <f t="shared" si="7790"/>
        <v>0</v>
      </c>
      <c r="EZ737" s="136">
        <f t="shared" si="7791"/>
        <v>0</v>
      </c>
      <c r="FA737" s="136">
        <f t="shared" si="7792"/>
        <v>0</v>
      </c>
      <c r="FB737" s="136">
        <f t="shared" si="7793"/>
        <v>0</v>
      </c>
      <c r="FC737" s="136">
        <f t="shared" si="7794"/>
        <v>0</v>
      </c>
      <c r="FD737" s="136">
        <f t="shared" si="7795"/>
        <v>0</v>
      </c>
      <c r="FE737" s="136">
        <f t="shared" si="7796"/>
        <v>0</v>
      </c>
      <c r="FF737" s="136">
        <f t="shared" si="7797"/>
        <v>0</v>
      </c>
      <c r="FG737" s="140">
        <f t="shared" si="7798"/>
        <v>0</v>
      </c>
      <c r="FH737" s="136">
        <f t="shared" si="7799"/>
        <v>0</v>
      </c>
      <c r="FI737" s="136">
        <f t="shared" si="7800"/>
        <v>0</v>
      </c>
      <c r="FJ737" s="136">
        <f t="shared" si="7801"/>
        <v>0</v>
      </c>
      <c r="FK737" s="136">
        <f t="shared" si="7802"/>
        <v>0</v>
      </c>
      <c r="FL737" s="136">
        <f t="shared" si="7803"/>
        <v>0</v>
      </c>
      <c r="FM737" s="136">
        <f t="shared" si="7804"/>
        <v>0</v>
      </c>
      <c r="FN737" s="136">
        <f t="shared" si="7805"/>
        <v>0</v>
      </c>
      <c r="FO737" s="136">
        <f t="shared" si="7806"/>
        <v>0</v>
      </c>
      <c r="FP737" s="136">
        <f t="shared" si="7807"/>
        <v>0</v>
      </c>
      <c r="FQ737" s="136">
        <f t="shared" si="7808"/>
        <v>0</v>
      </c>
      <c r="FR737" s="136"/>
      <c r="FS737" s="136">
        <f t="shared" si="7809"/>
        <v>0</v>
      </c>
      <c r="FT737" s="136">
        <f t="shared" si="7810"/>
        <v>0</v>
      </c>
      <c r="FU737" s="136">
        <f t="shared" si="7811"/>
        <v>0</v>
      </c>
      <c r="FV737" s="136">
        <f t="shared" si="7812"/>
        <v>0</v>
      </c>
      <c r="FW737" s="136">
        <f t="shared" si="7813"/>
        <v>0</v>
      </c>
      <c r="FX737" s="136">
        <f t="shared" si="7814"/>
        <v>0</v>
      </c>
      <c r="FY737" s="136">
        <f t="shared" si="7815"/>
        <v>0</v>
      </c>
      <c r="FZ737" s="136">
        <f t="shared" si="7816"/>
        <v>0</v>
      </c>
      <c r="GA737" s="136">
        <f t="shared" si="7817"/>
        <v>0</v>
      </c>
      <c r="GB737" s="136">
        <f t="shared" si="7818"/>
        <v>0</v>
      </c>
      <c r="GC737" s="136">
        <f t="shared" si="7819"/>
        <v>0</v>
      </c>
      <c r="GD737" s="136">
        <f t="shared" si="7820"/>
        <v>0</v>
      </c>
      <c r="GE737" s="141">
        <f t="shared" si="7821"/>
        <v>0</v>
      </c>
      <c r="GF737" s="142">
        <f t="shared" si="7822"/>
        <v>0</v>
      </c>
      <c r="GG737" s="136"/>
      <c r="GH737" s="136"/>
      <c r="GI737" s="136"/>
      <c r="GJ737" s="137"/>
      <c r="GL737" s="9"/>
      <c r="GM737" s="9"/>
      <c r="GN737" s="1"/>
      <c r="GO737" s="10"/>
      <c r="GP737" s="17"/>
      <c r="GQ737" s="5"/>
      <c r="GR737" s="5"/>
    </row>
    <row r="738" spans="1:268" ht="24.95" hidden="1" customHeight="1" thickBot="1">
      <c r="A738" s="129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64">
        <f t="shared" si="7769"/>
        <v>0</v>
      </c>
      <c r="N738" s="65"/>
      <c r="O738" s="55"/>
      <c r="P738" s="65"/>
      <c r="Q738" s="55"/>
      <c r="R738" s="65"/>
      <c r="S738" s="55"/>
      <c r="T738" s="65"/>
      <c r="U738" s="55"/>
      <c r="V738" s="68"/>
      <c r="W738" s="55"/>
      <c r="X738" s="55"/>
      <c r="Y738" s="55"/>
      <c r="Z738" s="68"/>
      <c r="AA738" s="55"/>
      <c r="AB738" s="68"/>
      <c r="AC738" s="55"/>
      <c r="AD738" s="68"/>
      <c r="AE738" s="163"/>
      <c r="AF738" s="68"/>
      <c r="AG738" s="55"/>
      <c r="AH738" s="68"/>
      <c r="AI738" s="55"/>
      <c r="AJ738" s="68"/>
      <c r="AK738" s="55"/>
      <c r="AL738" s="68"/>
      <c r="AM738" s="55"/>
      <c r="AN738" s="68"/>
      <c r="AO738" s="55"/>
      <c r="AP738" s="68"/>
      <c r="AQ738" s="55"/>
      <c r="AR738" s="68"/>
      <c r="AS738" s="55"/>
      <c r="AT738" s="68"/>
      <c r="AU738" s="55"/>
      <c r="AV738" s="68"/>
      <c r="AW738" s="55"/>
      <c r="AX738" s="68"/>
      <c r="AY738" s="55"/>
      <c r="AZ738" s="68"/>
      <c r="BA738" s="55"/>
      <c r="BB738" s="68"/>
      <c r="BC738" s="55"/>
      <c r="BD738" s="68"/>
      <c r="BE738" s="55"/>
      <c r="BF738" s="55"/>
      <c r="BG738" s="55">
        <f t="shared" si="7770"/>
        <v>0</v>
      </c>
      <c r="BH738" s="55">
        <f t="shared" si="7771"/>
        <v>0</v>
      </c>
      <c r="BI738" s="136"/>
      <c r="BJ738" s="138"/>
      <c r="BK738" s="138"/>
      <c r="BL738" s="144"/>
      <c r="BM738" s="129"/>
      <c r="BN738" s="136"/>
      <c r="BO738" s="136"/>
      <c r="BP738" s="136"/>
      <c r="BQ738" s="136"/>
      <c r="BR738" s="136"/>
      <c r="BS738" s="136"/>
      <c r="BT738" s="136"/>
      <c r="BU738" s="136"/>
      <c r="BV738" s="136"/>
      <c r="BW738" s="136"/>
      <c r="BX738" s="136"/>
      <c r="BY738" s="164">
        <f t="shared" si="7772"/>
        <v>0</v>
      </c>
      <c r="BZ738" s="65"/>
      <c r="CA738" s="55"/>
      <c r="CB738" s="65"/>
      <c r="CC738" s="55"/>
      <c r="CD738" s="65"/>
      <c r="CE738" s="55"/>
      <c r="CF738" s="65"/>
      <c r="CG738" s="55"/>
      <c r="CH738" s="68"/>
      <c r="CI738" s="55"/>
      <c r="CJ738" s="55"/>
      <c r="CK738" s="55"/>
      <c r="CL738" s="68"/>
      <c r="CM738" s="55"/>
      <c r="CN738" s="68"/>
      <c r="CO738" s="55"/>
      <c r="CP738" s="68"/>
      <c r="CQ738" s="163"/>
      <c r="CR738" s="68"/>
      <c r="CS738" s="55"/>
      <c r="CT738" s="68"/>
      <c r="CU738" s="55"/>
      <c r="CV738" s="68"/>
      <c r="CW738" s="55"/>
      <c r="CX738" s="68"/>
      <c r="CY738" s="55"/>
      <c r="CZ738" s="68"/>
      <c r="DA738" s="55"/>
      <c r="DB738" s="68"/>
      <c r="DC738" s="55"/>
      <c r="DD738" s="68"/>
      <c r="DE738" s="55"/>
      <c r="DF738" s="68"/>
      <c r="DG738" s="55"/>
      <c r="DH738" s="68"/>
      <c r="DI738" s="55"/>
      <c r="DJ738" s="68"/>
      <c r="DK738" s="55"/>
      <c r="DL738" s="68"/>
      <c r="DM738" s="55"/>
      <c r="DN738" s="68"/>
      <c r="DO738" s="55"/>
      <c r="DP738" s="68"/>
      <c r="DQ738" s="55"/>
      <c r="DR738" s="55"/>
      <c r="DS738" s="55">
        <f t="shared" si="7773"/>
        <v>0</v>
      </c>
      <c r="DT738" s="55">
        <f t="shared" si="7774"/>
        <v>0</v>
      </c>
      <c r="DU738" s="136"/>
      <c r="DV738" s="136"/>
      <c r="DW738" s="136"/>
      <c r="DX738" s="137"/>
      <c r="DY738" s="129"/>
      <c r="DZ738" s="136"/>
      <c r="EA738" s="136"/>
      <c r="EB738" s="136"/>
      <c r="EC738" s="136"/>
      <c r="ED738" s="136"/>
      <c r="EE738" s="136"/>
      <c r="EF738" s="136"/>
      <c r="EG738" s="136"/>
      <c r="EH738" s="136"/>
      <c r="EI738" s="136"/>
      <c r="EJ738" s="136">
        <f t="shared" si="7775"/>
        <v>0</v>
      </c>
      <c r="EK738" s="136">
        <f t="shared" si="7776"/>
        <v>0</v>
      </c>
      <c r="EL738" s="136">
        <f t="shared" si="7777"/>
        <v>0</v>
      </c>
      <c r="EM738" s="140">
        <f t="shared" si="7778"/>
        <v>0</v>
      </c>
      <c r="EN738" s="136">
        <f t="shared" si="7779"/>
        <v>0</v>
      </c>
      <c r="EO738" s="136">
        <f t="shared" si="7780"/>
        <v>0</v>
      </c>
      <c r="EP738" s="136">
        <f t="shared" si="7781"/>
        <v>0</v>
      </c>
      <c r="EQ738" s="136">
        <f t="shared" si="7782"/>
        <v>0</v>
      </c>
      <c r="ER738" s="136">
        <f t="shared" si="7783"/>
        <v>0</v>
      </c>
      <c r="ES738" s="136">
        <f t="shared" si="7784"/>
        <v>0</v>
      </c>
      <c r="ET738" s="136">
        <f t="shared" si="7785"/>
        <v>0</v>
      </c>
      <c r="EU738" s="136">
        <f t="shared" si="7786"/>
        <v>0</v>
      </c>
      <c r="EV738" s="136">
        <f t="shared" si="7787"/>
        <v>0</v>
      </c>
      <c r="EW738" s="140">
        <f t="shared" si="7788"/>
        <v>0</v>
      </c>
      <c r="EX738" s="136">
        <f t="shared" si="7789"/>
        <v>0</v>
      </c>
      <c r="EY738" s="136">
        <f t="shared" si="7790"/>
        <v>0</v>
      </c>
      <c r="EZ738" s="136">
        <f t="shared" si="7791"/>
        <v>0</v>
      </c>
      <c r="FA738" s="136">
        <f t="shared" si="7792"/>
        <v>0</v>
      </c>
      <c r="FB738" s="136">
        <f t="shared" si="7793"/>
        <v>0</v>
      </c>
      <c r="FC738" s="136">
        <f t="shared" si="7794"/>
        <v>0</v>
      </c>
      <c r="FD738" s="136">
        <f t="shared" si="7795"/>
        <v>0</v>
      </c>
      <c r="FE738" s="136">
        <f t="shared" si="7796"/>
        <v>0</v>
      </c>
      <c r="FF738" s="136">
        <f t="shared" si="7797"/>
        <v>0</v>
      </c>
      <c r="FG738" s="140">
        <f t="shared" si="7798"/>
        <v>0</v>
      </c>
      <c r="FH738" s="136">
        <f t="shared" si="7799"/>
        <v>0</v>
      </c>
      <c r="FI738" s="136">
        <f t="shared" si="7800"/>
        <v>0</v>
      </c>
      <c r="FJ738" s="136">
        <f t="shared" si="7801"/>
        <v>0</v>
      </c>
      <c r="FK738" s="136">
        <f t="shared" si="7802"/>
        <v>0</v>
      </c>
      <c r="FL738" s="136">
        <f t="shared" si="7803"/>
        <v>0</v>
      </c>
      <c r="FM738" s="136">
        <f t="shared" si="7804"/>
        <v>0</v>
      </c>
      <c r="FN738" s="136">
        <f t="shared" si="7805"/>
        <v>0</v>
      </c>
      <c r="FO738" s="136">
        <f t="shared" si="7806"/>
        <v>0</v>
      </c>
      <c r="FP738" s="136">
        <f t="shared" si="7807"/>
        <v>0</v>
      </c>
      <c r="FQ738" s="136">
        <f t="shared" si="7808"/>
        <v>0</v>
      </c>
      <c r="FR738" s="136"/>
      <c r="FS738" s="136">
        <f t="shared" si="7809"/>
        <v>0</v>
      </c>
      <c r="FT738" s="136">
        <f t="shared" si="7810"/>
        <v>0</v>
      </c>
      <c r="FU738" s="136">
        <f t="shared" si="7811"/>
        <v>0</v>
      </c>
      <c r="FV738" s="136">
        <f t="shared" si="7812"/>
        <v>0</v>
      </c>
      <c r="FW738" s="136">
        <f t="shared" si="7813"/>
        <v>0</v>
      </c>
      <c r="FX738" s="136">
        <f t="shared" si="7814"/>
        <v>0</v>
      </c>
      <c r="FY738" s="136">
        <f t="shared" si="7815"/>
        <v>0</v>
      </c>
      <c r="FZ738" s="136">
        <f t="shared" si="7816"/>
        <v>0</v>
      </c>
      <c r="GA738" s="136">
        <f t="shared" si="7817"/>
        <v>0</v>
      </c>
      <c r="GB738" s="136">
        <f t="shared" si="7818"/>
        <v>0</v>
      </c>
      <c r="GC738" s="136">
        <f t="shared" si="7819"/>
        <v>0</v>
      </c>
      <c r="GD738" s="136">
        <f t="shared" si="7820"/>
        <v>0</v>
      </c>
      <c r="GE738" s="141">
        <f t="shared" si="7821"/>
        <v>0</v>
      </c>
      <c r="GF738" s="142">
        <f t="shared" si="7822"/>
        <v>0</v>
      </c>
      <c r="GG738" s="136"/>
      <c r="GH738" s="136"/>
      <c r="GI738" s="136"/>
      <c r="GJ738" s="137"/>
      <c r="GL738" s="9"/>
      <c r="GM738" s="9"/>
      <c r="GN738" s="1"/>
      <c r="GO738" s="10"/>
      <c r="GP738" s="17"/>
      <c r="GQ738" s="5"/>
      <c r="GR738" s="5"/>
    </row>
    <row r="739" spans="1:268" s="23" customFormat="1" ht="24.95" customHeight="1" thickBot="1">
      <c r="A739" s="180"/>
      <c r="B739" s="181" t="s">
        <v>34</v>
      </c>
      <c r="C739" s="182"/>
      <c r="D739" s="183"/>
      <c r="E739" s="183"/>
      <c r="F739" s="183"/>
      <c r="G739" s="183"/>
      <c r="H739" s="183"/>
      <c r="I739" s="183"/>
      <c r="J739" s="183"/>
      <c r="K739" s="183"/>
      <c r="L739" s="56">
        <f t="shared" ref="L739:BH739" si="7823">SUM(L9,L24,L41,L55,L70,L84,L102,L116,L132,L146,L163,L178,L193,L209,L224,L236,L252,L265,L278,L290,L307,L324,L341,L358,L374,L389,L406,L420,L434,L448,L466,L480,L496,L510,L527,L542,L557,L573,L588,L600,L616,L629,L642,L654,L671,L688,L705,L722)</f>
        <v>13868</v>
      </c>
      <c r="M739" s="56">
        <f t="shared" si="7823"/>
        <v>8740</v>
      </c>
      <c r="N739" s="56">
        <f t="shared" si="7823"/>
        <v>174</v>
      </c>
      <c r="O739" s="56">
        <f t="shared" si="7823"/>
        <v>174</v>
      </c>
      <c r="P739" s="56">
        <f t="shared" si="7823"/>
        <v>252</v>
      </c>
      <c r="Q739" s="56">
        <f t="shared" si="7823"/>
        <v>272</v>
      </c>
      <c r="R739" s="56">
        <f t="shared" si="7823"/>
        <v>5006</v>
      </c>
      <c r="S739" s="56">
        <f t="shared" si="7823"/>
        <v>4452</v>
      </c>
      <c r="T739" s="56">
        <f t="shared" si="7823"/>
        <v>3900</v>
      </c>
      <c r="U739" s="56">
        <f t="shared" si="7823"/>
        <v>3996</v>
      </c>
      <c r="V739" s="56">
        <f t="shared" si="7823"/>
        <v>0</v>
      </c>
      <c r="W739" s="56">
        <f t="shared" si="7823"/>
        <v>0</v>
      </c>
      <c r="X739" s="56">
        <f t="shared" si="7823"/>
        <v>20</v>
      </c>
      <c r="Y739" s="56">
        <f t="shared" si="7823"/>
        <v>341.6</v>
      </c>
      <c r="Z739" s="56">
        <f t="shared" si="7823"/>
        <v>0</v>
      </c>
      <c r="AA739" s="56">
        <f t="shared" si="7823"/>
        <v>0</v>
      </c>
      <c r="AB739" s="56">
        <f t="shared" si="7823"/>
        <v>0</v>
      </c>
      <c r="AC739" s="56">
        <f t="shared" si="7823"/>
        <v>0</v>
      </c>
      <c r="AD739" s="56">
        <f t="shared" si="7823"/>
        <v>0</v>
      </c>
      <c r="AE739" s="56">
        <f t="shared" si="7823"/>
        <v>0</v>
      </c>
      <c r="AF739" s="56">
        <f t="shared" si="7823"/>
        <v>0</v>
      </c>
      <c r="AG739" s="56">
        <f t="shared" si="7823"/>
        <v>0</v>
      </c>
      <c r="AH739" s="56">
        <f t="shared" si="7823"/>
        <v>0</v>
      </c>
      <c r="AI739" s="56">
        <f t="shared" si="7823"/>
        <v>0</v>
      </c>
      <c r="AJ739" s="56">
        <f t="shared" si="7823"/>
        <v>0</v>
      </c>
      <c r="AK739" s="56">
        <f t="shared" si="7823"/>
        <v>0</v>
      </c>
      <c r="AL739" s="56">
        <f t="shared" si="7823"/>
        <v>0</v>
      </c>
      <c r="AM739" s="56">
        <f t="shared" si="7823"/>
        <v>0</v>
      </c>
      <c r="AN739" s="56">
        <f t="shared" si="7823"/>
        <v>0</v>
      </c>
      <c r="AO739" s="56">
        <f t="shared" si="7823"/>
        <v>0</v>
      </c>
      <c r="AP739" s="56">
        <f t="shared" si="7823"/>
        <v>0</v>
      </c>
      <c r="AQ739" s="56">
        <f t="shared" si="7823"/>
        <v>0</v>
      </c>
      <c r="AR739" s="56">
        <f t="shared" si="7823"/>
        <v>282</v>
      </c>
      <c r="AS739" s="56">
        <f t="shared" si="7823"/>
        <v>1730.33</v>
      </c>
      <c r="AT739" s="56">
        <f t="shared" si="7823"/>
        <v>0</v>
      </c>
      <c r="AU739" s="56">
        <f t="shared" si="7823"/>
        <v>0</v>
      </c>
      <c r="AV739" s="56">
        <f t="shared" si="7823"/>
        <v>0</v>
      </c>
      <c r="AW739" s="56">
        <f t="shared" si="7823"/>
        <v>0</v>
      </c>
      <c r="AX739" s="56">
        <f t="shared" si="7823"/>
        <v>12</v>
      </c>
      <c r="AY739" s="56">
        <f t="shared" si="7823"/>
        <v>88.67</v>
      </c>
      <c r="AZ739" s="56">
        <f t="shared" si="7823"/>
        <v>0</v>
      </c>
      <c r="BA739" s="56">
        <f t="shared" si="7823"/>
        <v>0</v>
      </c>
      <c r="BB739" s="56">
        <f t="shared" si="7823"/>
        <v>0</v>
      </c>
      <c r="BC739" s="56">
        <f t="shared" si="7823"/>
        <v>0</v>
      </c>
      <c r="BD739" s="56">
        <f t="shared" si="7823"/>
        <v>6</v>
      </c>
      <c r="BE739" s="56">
        <f t="shared" si="7823"/>
        <v>150</v>
      </c>
      <c r="BF739" s="56">
        <f t="shared" si="7823"/>
        <v>0</v>
      </c>
      <c r="BG739" s="56">
        <f>SUM(BG9,BG24,BG41,BG55,BG70,BG84,BG102,BG116,BG132,BG146,BG163,BG178,BG193,BG209,BG224,BG236,BG252,BG265,BG278,BG290,BG307,BG324,BG341,BG358,BG374,BG389,BG406,BG420,BG434,BG448,BG466,BG480,BG496,BG510,BG527,BG542,BG557,BG573,BG588,BG600,BG616,BG629,BG642,BG654,BG671,BG688,BG705,BG722)</f>
        <v>11224.6</v>
      </c>
      <c r="BH739" s="56">
        <f t="shared" si="7823"/>
        <v>10733</v>
      </c>
      <c r="BI739" s="56"/>
      <c r="BJ739" s="56"/>
      <c r="BK739" s="56"/>
      <c r="BL739" s="184"/>
      <c r="BM739" s="185"/>
      <c r="BN739" s="181" t="s">
        <v>34</v>
      </c>
      <c r="BO739" s="182"/>
      <c r="BP739" s="183"/>
      <c r="BQ739" s="183"/>
      <c r="BR739" s="183"/>
      <c r="BS739" s="183"/>
      <c r="BT739" s="183"/>
      <c r="BU739" s="183"/>
      <c r="BV739" s="183"/>
      <c r="BW739" s="183"/>
      <c r="BX739" s="56">
        <f>SUM(BX722+BX642+BX629+BX616+BX600+BX588+BX573+BX557+BX542+BX527+BX510+BX496+BX480+BX466+BX448+BX434+BX420+BX406+BX389+BX374)</f>
        <v>9586</v>
      </c>
      <c r="BY739" s="56">
        <f>SUM(BY722+BY642+BY629+BY616+BY600+BY588+BY573+BY557+BY542+BY527+BY510+BY496+BY480+BY466+BY448+BY434+BY420+BY406+BY389+BY374)</f>
        <v>7228</v>
      </c>
      <c r="BZ739" s="56">
        <f>SUM(BZ722+BZ642+BZ629+BZ616+BZ600+BZ588+BZ573+BZ557+BZ542+BZ527+BZ510+BZ496+BZ480+BZ466+BZ448+BZ434+BZ420+BZ406+BZ389+BZ374)</f>
        <v>20</v>
      </c>
      <c r="CA739" s="56">
        <f>SUM(CA9,CA24,CA41,CA55,CA70,CA84,CA102,CA116,CA132,CA146,CA163,CA178,CA193,CA209,CA224,CA236,CA252,CA265,CA278,CA290,CA307,CA324,CA341,CA358,CA374,CA389,CA406,CA420,CA434,CA448,CA466,CA480,CA496,CA510,CA527,CA542,CA557,CA573,CA588,CA600,CA616,CA629,CA642,CA654,CA671,CA688,CA705,CA722)</f>
        <v>134</v>
      </c>
      <c r="CB739" s="56">
        <f t="shared" ref="CB739:DT739" si="7824">SUM(CB9,CB24,CB41,CB55,CB70,CB84,CB102,CB116,CB132,CB146,CB163,CB178,CB193,CB209,CB224,CB236,CB252,CB265,CB278,CB290,CB307,CB324,CB341,CB358,CB374,CB389,CB406,CB420,CB434,CB448,CB466,CB480,CB496,CB510,CB527,CB542,CB557,CB573,CB588,CB600,CB616,CB629,CB642,CB654,CB671,CB688,CB705,CB722)</f>
        <v>244</v>
      </c>
      <c r="CC739" s="56">
        <f t="shared" si="7824"/>
        <v>268</v>
      </c>
      <c r="CD739" s="56">
        <f t="shared" si="7824"/>
        <v>6744</v>
      </c>
      <c r="CE739" s="56">
        <f t="shared" si="7824"/>
        <v>6596</v>
      </c>
      <c r="CF739" s="56">
        <f t="shared" si="7824"/>
        <v>9578</v>
      </c>
      <c r="CG739" s="56">
        <f t="shared" si="7824"/>
        <v>9844</v>
      </c>
      <c r="CH739" s="56">
        <f t="shared" si="7824"/>
        <v>0</v>
      </c>
      <c r="CI739" s="56">
        <f t="shared" si="7824"/>
        <v>0</v>
      </c>
      <c r="CJ739" s="56">
        <f t="shared" si="7824"/>
        <v>224</v>
      </c>
      <c r="CK739" s="56">
        <f t="shared" si="7824"/>
        <v>581.1</v>
      </c>
      <c r="CL739" s="56">
        <f t="shared" si="7824"/>
        <v>0</v>
      </c>
      <c r="CM739" s="56">
        <f t="shared" si="7824"/>
        <v>0</v>
      </c>
      <c r="CN739" s="56">
        <f t="shared" si="7824"/>
        <v>12</v>
      </c>
      <c r="CO739" s="56">
        <f t="shared" si="7824"/>
        <v>48</v>
      </c>
      <c r="CP739" s="56">
        <f t="shared" si="7824"/>
        <v>0</v>
      </c>
      <c r="CQ739" s="56">
        <f t="shared" si="7824"/>
        <v>0</v>
      </c>
      <c r="CR739" s="56">
        <f t="shared" si="7824"/>
        <v>0</v>
      </c>
      <c r="CS739" s="56">
        <f t="shared" si="7824"/>
        <v>0</v>
      </c>
      <c r="CT739" s="56">
        <f t="shared" si="7824"/>
        <v>0</v>
      </c>
      <c r="CU739" s="56">
        <f t="shared" si="7824"/>
        <v>0</v>
      </c>
      <c r="CV739" s="56">
        <f t="shared" si="7824"/>
        <v>0</v>
      </c>
      <c r="CW739" s="56">
        <f t="shared" si="7824"/>
        <v>0</v>
      </c>
      <c r="CX739" s="56">
        <f t="shared" si="7824"/>
        <v>0</v>
      </c>
      <c r="CY739" s="56">
        <f t="shared" si="7824"/>
        <v>0</v>
      </c>
      <c r="CZ739" s="56">
        <f t="shared" si="7824"/>
        <v>0</v>
      </c>
      <c r="DA739" s="56">
        <f t="shared" si="7824"/>
        <v>0</v>
      </c>
      <c r="DB739" s="56">
        <f t="shared" si="7824"/>
        <v>0</v>
      </c>
      <c r="DC739" s="56">
        <f t="shared" si="7824"/>
        <v>0</v>
      </c>
      <c r="DD739" s="56">
        <f t="shared" si="7824"/>
        <v>243</v>
      </c>
      <c r="DE739" s="56">
        <f t="shared" si="7824"/>
        <v>1412.3</v>
      </c>
      <c r="DF739" s="56">
        <f t="shared" si="7824"/>
        <v>0</v>
      </c>
      <c r="DG739" s="56">
        <f t="shared" si="7824"/>
        <v>0</v>
      </c>
      <c r="DH739" s="56">
        <f t="shared" si="7824"/>
        <v>24</v>
      </c>
      <c r="DI739" s="56">
        <f t="shared" si="7824"/>
        <v>2000</v>
      </c>
      <c r="DJ739" s="186">
        <f t="shared" si="7824"/>
        <v>120</v>
      </c>
      <c r="DK739" s="56">
        <f t="shared" si="7824"/>
        <v>939.67</v>
      </c>
      <c r="DL739" s="56">
        <f t="shared" si="7824"/>
        <v>0</v>
      </c>
      <c r="DM739" s="56">
        <f t="shared" si="7824"/>
        <v>0</v>
      </c>
      <c r="DN739" s="56">
        <f t="shared" si="7824"/>
        <v>0</v>
      </c>
      <c r="DO739" s="56">
        <f t="shared" si="7824"/>
        <v>0</v>
      </c>
      <c r="DP739" s="56">
        <f t="shared" si="7824"/>
        <v>5</v>
      </c>
      <c r="DQ739" s="56">
        <f t="shared" si="7824"/>
        <v>150</v>
      </c>
      <c r="DR739" s="56">
        <f t="shared" si="7824"/>
        <v>0</v>
      </c>
      <c r="DS739" s="56">
        <f t="shared" si="7824"/>
        <v>22197.07</v>
      </c>
      <c r="DT739" s="56">
        <f t="shared" si="7824"/>
        <v>21417.969999999998</v>
      </c>
      <c r="DU739" s="56"/>
      <c r="DV739" s="56"/>
      <c r="DW739" s="56"/>
      <c r="DX739" s="184"/>
      <c r="DY739" s="185"/>
      <c r="DZ739" s="181" t="s">
        <v>34</v>
      </c>
      <c r="EA739" s="56"/>
      <c r="EB739" s="56"/>
      <c r="EC739" s="56"/>
      <c r="ED739" s="56"/>
      <c r="EE739" s="56"/>
      <c r="EF739" s="56"/>
      <c r="EG739" s="56"/>
      <c r="EH739" s="56"/>
      <c r="EI739" s="56"/>
      <c r="EJ739" s="56" t="e">
        <f>SUM(EJ374+EJ389+EJ406+EJ420+EJ434+EJ448+EJ466+EJ480+EJ496+EJ510+EJ527+EJ542+EJ557+EJ573+EJ588+EJ600+EJ616+EJ629+EJ642+EJ722+#REF!)</f>
        <v>#REF!</v>
      </c>
      <c r="EK739" s="56" t="e">
        <f>SUM(EK374+EK389+EK406+EK420+EK434+EK448+EK466+EK480+EK496+EK510+EK527+EK542+EK557+EK573+EK588+EK600+EK616+EK629+EK642+EK722+#REF!)</f>
        <v>#REF!</v>
      </c>
      <c r="EL739" s="56" t="e">
        <f>SUM(EL374+EL389+EL406+EL420+EL434+EL448+EL466+EL480+EL496+EL510+EL527+EL542+EL557+EL573+EL588+EL600+EL616+EL629+EL642+EL722+#REF!)</f>
        <v>#REF!</v>
      </c>
      <c r="EM739" s="56">
        <f>SUM(EM9,EM24,EM41,EM55,EM70,EM84,EM102,EM116,EM132,EM146,EM163,EM178,EM193,EM209,EM224,EM236,EM252,EM265,EM278,EM290,EM307,EM324,EM341,EM358,EM374,EM389,EM406,EM420,EM434,EM448,EM466,EM480,EM496,EM510,EM527,EM542,EM557,EM573,EM588,EM600,EM616,EM629,EM642,EM654,EM671,EM688,EM705,EM722)</f>
        <v>308</v>
      </c>
      <c r="EN739" s="56">
        <f t="shared" ref="EN739:GF739" si="7825">SUM(EN9,EN24,EN41,EN55,EN70,EN84,EN102,EN116,EN132,EN146,EN163,EN178,EN193,EN209,EN224,EN236,EN252,EN265,EN278,EN290,EN307,EN324,EN341,EN358,EN374,EN389,EN406,EN420,EN434,EN448,EN466,EN480,EN496,EN510,EN527,EN542,EN557,EN573,EN588,EN600,EN616,EN629,EN642,EN654,EN671,EN688,EN705,EN722)</f>
        <v>496</v>
      </c>
      <c r="EO739" s="56">
        <f t="shared" si="7825"/>
        <v>540</v>
      </c>
      <c r="EP739" s="56">
        <f t="shared" si="7825"/>
        <v>11750</v>
      </c>
      <c r="EQ739" s="56">
        <f t="shared" si="7825"/>
        <v>11048</v>
      </c>
      <c r="ER739" s="56">
        <f t="shared" si="7825"/>
        <v>13478</v>
      </c>
      <c r="ES739" s="56">
        <f t="shared" si="7825"/>
        <v>13840</v>
      </c>
      <c r="ET739" s="56">
        <f t="shared" si="7825"/>
        <v>0</v>
      </c>
      <c r="EU739" s="56">
        <f t="shared" si="7825"/>
        <v>0</v>
      </c>
      <c r="EV739" s="56">
        <f t="shared" si="7825"/>
        <v>244</v>
      </c>
      <c r="EW739" s="56">
        <f t="shared" si="7825"/>
        <v>922.7</v>
      </c>
      <c r="EX739" s="56">
        <f t="shared" si="7825"/>
        <v>0</v>
      </c>
      <c r="EY739" s="56">
        <f t="shared" si="7825"/>
        <v>0</v>
      </c>
      <c r="EZ739" s="56">
        <f t="shared" si="7825"/>
        <v>12</v>
      </c>
      <c r="FA739" s="56">
        <f t="shared" si="7825"/>
        <v>48</v>
      </c>
      <c r="FB739" s="56">
        <f t="shared" si="7825"/>
        <v>0</v>
      </c>
      <c r="FC739" s="56">
        <f t="shared" si="7825"/>
        <v>0</v>
      </c>
      <c r="FD739" s="56">
        <f t="shared" si="7825"/>
        <v>0</v>
      </c>
      <c r="FE739" s="56">
        <f t="shared" si="7825"/>
        <v>0</v>
      </c>
      <c r="FF739" s="56">
        <f t="shared" si="7825"/>
        <v>0</v>
      </c>
      <c r="FG739" s="56">
        <f t="shared" si="7825"/>
        <v>0</v>
      </c>
      <c r="FH739" s="56">
        <f t="shared" si="7825"/>
        <v>0</v>
      </c>
      <c r="FI739" s="56">
        <f t="shared" si="7825"/>
        <v>0</v>
      </c>
      <c r="FJ739" s="56">
        <f t="shared" si="7825"/>
        <v>0</v>
      </c>
      <c r="FK739" s="56">
        <f t="shared" si="7825"/>
        <v>0</v>
      </c>
      <c r="FL739" s="56">
        <f t="shared" si="7825"/>
        <v>0</v>
      </c>
      <c r="FM739" s="56">
        <f t="shared" si="7825"/>
        <v>0</v>
      </c>
      <c r="FN739" s="56">
        <f t="shared" si="7825"/>
        <v>0</v>
      </c>
      <c r="FO739" s="56">
        <f t="shared" si="7825"/>
        <v>0</v>
      </c>
      <c r="FP739" s="56">
        <f t="shared" si="7825"/>
        <v>525</v>
      </c>
      <c r="FQ739" s="56">
        <f t="shared" si="7825"/>
        <v>3142.63</v>
      </c>
      <c r="FR739" s="56">
        <f t="shared" si="7825"/>
        <v>0</v>
      </c>
      <c r="FS739" s="56">
        <f t="shared" si="7825"/>
        <v>0</v>
      </c>
      <c r="FT739" s="56">
        <f t="shared" si="7825"/>
        <v>24</v>
      </c>
      <c r="FU739" s="56">
        <f t="shared" si="7825"/>
        <v>2000</v>
      </c>
      <c r="FV739" s="56">
        <f t="shared" si="7825"/>
        <v>132</v>
      </c>
      <c r="FW739" s="56">
        <f t="shared" si="7825"/>
        <v>1028.3400000000001</v>
      </c>
      <c r="FX739" s="56">
        <f t="shared" si="7825"/>
        <v>0</v>
      </c>
      <c r="FY739" s="56">
        <f t="shared" si="7825"/>
        <v>0</v>
      </c>
      <c r="FZ739" s="56">
        <f t="shared" si="7825"/>
        <v>0</v>
      </c>
      <c r="GA739" s="56">
        <f t="shared" si="7825"/>
        <v>0</v>
      </c>
      <c r="GB739" s="56">
        <f t="shared" si="7825"/>
        <v>11</v>
      </c>
      <c r="GC739" s="56">
        <f t="shared" si="7825"/>
        <v>300</v>
      </c>
      <c r="GD739" s="56">
        <f t="shared" si="7825"/>
        <v>0</v>
      </c>
      <c r="GE739" s="56">
        <f t="shared" si="7825"/>
        <v>33421.67</v>
      </c>
      <c r="GF739" s="56">
        <f t="shared" si="7825"/>
        <v>32150.969999999998</v>
      </c>
      <c r="GG739" s="56">
        <f>SUM(GG722+GG642+GG629+GG616+GG600+GG588+GG573+GG557+GG542+GG527+GG510+GG496+GG480+GG466+GG448+GG434+GG420+GG406+GG389+GG374)</f>
        <v>0</v>
      </c>
      <c r="GH739" s="56">
        <f>SUM(GH722+GH642+GH629+GH616+GH600+GH588+GH573+GH557+GH542+GH527+GH510+GH496+GH480+GH466+GH448+GH434+GH420+GH406+GH389+GH374)</f>
        <v>0</v>
      </c>
      <c r="GI739" s="56">
        <f>SUM(GI722+GI642+GI629+GI616+GI600+GI588+GI573+GI557+GI542+GI527+GI510+GI496+GI480+GI466+GI448+GI434+GI420+GI406+GI389+GI374)</f>
        <v>0</v>
      </c>
      <c r="GJ739" s="187"/>
    </row>
    <row r="740" spans="1:268" s="24" customFormat="1" ht="45.75" customHeight="1">
      <c r="A740" s="27"/>
      <c r="B740" s="27" t="s">
        <v>36</v>
      </c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71"/>
      <c r="AJ740" s="27" t="s">
        <v>33</v>
      </c>
      <c r="AK740" s="27" t="s">
        <v>33</v>
      </c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71"/>
      <c r="BH740" s="71"/>
      <c r="BI740" s="188"/>
      <c r="BJ740" s="188"/>
      <c r="BK740" s="188"/>
      <c r="BL740" s="27"/>
      <c r="BM740" s="27"/>
      <c r="BN740" s="27" t="s">
        <v>36</v>
      </c>
      <c r="BO740" s="189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188"/>
      <c r="DT740" s="188"/>
      <c r="DU740" s="188"/>
      <c r="DV740" s="188"/>
      <c r="DW740" s="188"/>
      <c r="DX740" s="27"/>
      <c r="DY740" s="27"/>
      <c r="DZ740" s="27" t="s">
        <v>36</v>
      </c>
      <c r="EA740" s="189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188"/>
      <c r="FH740" s="57"/>
      <c r="FI740" s="57"/>
      <c r="FJ740" s="57"/>
      <c r="FK740" s="57"/>
      <c r="FL740" s="57"/>
      <c r="FM740" s="57"/>
      <c r="FN740" s="57"/>
      <c r="FO740" s="57"/>
      <c r="FP740" s="57"/>
      <c r="FQ740" s="57"/>
      <c r="FR740" s="57"/>
      <c r="FS740" s="57"/>
      <c r="FT740" s="57"/>
      <c r="FU740" s="57"/>
      <c r="FV740" s="57"/>
      <c r="FW740" s="57"/>
      <c r="FX740" s="57"/>
      <c r="FY740" s="57"/>
      <c r="FZ740" s="57"/>
      <c r="GA740" s="57"/>
      <c r="GB740" s="57"/>
      <c r="GC740" s="57"/>
      <c r="GD740" s="57"/>
      <c r="GE740" s="190"/>
      <c r="GF740" s="191"/>
      <c r="GG740" s="188"/>
      <c r="GH740" s="188"/>
      <c r="GI740" s="188"/>
      <c r="GJ740" s="27"/>
      <c r="GK740" s="25"/>
      <c r="GL740" s="25"/>
      <c r="GM740" s="26"/>
      <c r="GN740" s="26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  <c r="HX740" s="25"/>
      <c r="HY740" s="25"/>
      <c r="HZ740" s="25"/>
      <c r="IA740" s="25"/>
      <c r="IB740" s="25"/>
      <c r="IC740" s="25"/>
      <c r="ID740" s="25"/>
      <c r="IE740" s="25"/>
      <c r="IF740" s="25"/>
      <c r="IG740" s="25"/>
      <c r="IH740" s="25"/>
      <c r="II740" s="25"/>
      <c r="IJ740" s="25"/>
      <c r="IK740" s="25"/>
      <c r="IL740" s="25"/>
      <c r="IM740" s="25"/>
      <c r="IN740" s="25"/>
      <c r="IO740" s="25"/>
      <c r="IP740" s="25"/>
      <c r="IQ740" s="25"/>
      <c r="IR740" s="25"/>
      <c r="IS740" s="25"/>
      <c r="IT740" s="25"/>
      <c r="IU740" s="25"/>
      <c r="IV740" s="25"/>
      <c r="IW740" s="25"/>
      <c r="IX740" s="25"/>
      <c r="IY740" s="25"/>
      <c r="IZ740" s="25"/>
      <c r="JA740" s="25"/>
      <c r="JB740" s="25"/>
      <c r="JC740" s="25"/>
      <c r="JD740" s="25"/>
      <c r="JE740" s="25"/>
      <c r="JF740" s="25"/>
      <c r="JG740" s="25"/>
      <c r="JH740" s="25"/>
    </row>
    <row r="741" spans="1:268" s="24" customForma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>
        <v>174</v>
      </c>
      <c r="P741" s="27"/>
      <c r="Q741" s="27">
        <v>272</v>
      </c>
      <c r="R741" s="27"/>
      <c r="S741" s="27">
        <v>4452</v>
      </c>
      <c r="T741" s="27"/>
      <c r="U741" s="27">
        <v>3996</v>
      </c>
      <c r="V741" s="27"/>
      <c r="W741" s="27"/>
      <c r="X741" s="27">
        <v>20</v>
      </c>
      <c r="Y741" s="71">
        <v>341.6</v>
      </c>
      <c r="Z741" s="27"/>
      <c r="AA741" s="27"/>
      <c r="AB741" s="27"/>
      <c r="AC741" s="27"/>
      <c r="AD741" s="27"/>
      <c r="AE741" s="27"/>
      <c r="AF741" s="27"/>
      <c r="AG741" s="27"/>
      <c r="AH741" s="27"/>
      <c r="AI741" s="71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>
        <v>1730.33</v>
      </c>
      <c r="AT741" s="27"/>
      <c r="AU741" s="27"/>
      <c r="AV741" s="27"/>
      <c r="AW741" s="27"/>
      <c r="AX741" s="27"/>
      <c r="AY741" s="27">
        <v>88.67</v>
      </c>
      <c r="AZ741" s="27"/>
      <c r="BA741" s="27"/>
      <c r="BB741" s="27"/>
      <c r="BC741" s="27"/>
      <c r="BD741" s="27"/>
      <c r="BE741" s="27">
        <v>150</v>
      </c>
      <c r="BF741" s="27"/>
      <c r="BG741" s="71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  <c r="CA741" s="27">
        <v>134</v>
      </c>
      <c r="CB741" s="27"/>
      <c r="CC741" s="27">
        <v>268</v>
      </c>
      <c r="CD741" s="27"/>
      <c r="CE741" s="27">
        <v>6596</v>
      </c>
      <c r="CF741" s="27"/>
      <c r="CG741" s="27">
        <v>9844</v>
      </c>
      <c r="CH741" s="27"/>
      <c r="CI741" s="27"/>
      <c r="CJ741" s="27">
        <v>120</v>
      </c>
      <c r="CK741" s="71">
        <v>581</v>
      </c>
      <c r="CL741" s="27"/>
      <c r="CM741" s="27"/>
      <c r="CN741" s="27"/>
      <c r="CO741" s="27">
        <v>48</v>
      </c>
      <c r="CP741" s="27"/>
      <c r="CQ741" s="27"/>
      <c r="CR741" s="27"/>
      <c r="CS741" s="27"/>
      <c r="CT741" s="27"/>
      <c r="CU741" s="27"/>
      <c r="CV741" s="27"/>
      <c r="CW741" s="27"/>
      <c r="CX741" s="27"/>
      <c r="CY741" s="27"/>
      <c r="CZ741" s="27"/>
      <c r="DA741" s="27"/>
      <c r="DB741" s="27"/>
      <c r="DC741" s="27"/>
      <c r="DD741" s="27"/>
      <c r="DE741" s="27">
        <v>1724.33</v>
      </c>
      <c r="DF741" s="27"/>
      <c r="DG741" s="27"/>
      <c r="DH741" s="27"/>
      <c r="DI741" s="27">
        <v>2000</v>
      </c>
      <c r="DJ741" s="27"/>
      <c r="DK741" s="27">
        <v>527</v>
      </c>
      <c r="DL741" s="27"/>
      <c r="DM741" s="27"/>
      <c r="DN741" s="27"/>
      <c r="DO741" s="27"/>
      <c r="DP741" s="27"/>
      <c r="DQ741" s="27">
        <v>150</v>
      </c>
      <c r="DR741" s="27"/>
      <c r="DS741" s="27"/>
      <c r="DT741" s="27"/>
      <c r="DU741" s="27"/>
      <c r="DV741" s="27"/>
      <c r="DW741" s="27"/>
      <c r="DX741" s="27"/>
      <c r="DY741" s="27"/>
      <c r="DZ741" s="27"/>
      <c r="EA741" s="27"/>
      <c r="EB741" s="27"/>
      <c r="EC741" s="27"/>
      <c r="ED741" s="27"/>
      <c r="EE741" s="27"/>
      <c r="EF741" s="27"/>
      <c r="EG741" s="27"/>
      <c r="EH741" s="27"/>
      <c r="EI741" s="27"/>
      <c r="EJ741" s="27"/>
      <c r="EK741" s="27"/>
      <c r="EL741" s="27"/>
      <c r="EM741" s="27"/>
      <c r="EN741" s="27"/>
      <c r="EO741" s="27"/>
      <c r="EP741" s="27"/>
      <c r="EQ741" s="27"/>
      <c r="ER741" s="27"/>
      <c r="ES741" s="27"/>
      <c r="ET741" s="27"/>
      <c r="EU741" s="27"/>
      <c r="EV741" s="27"/>
      <c r="EW741" s="27"/>
      <c r="EX741" s="27"/>
      <c r="EY741" s="27"/>
      <c r="EZ741" s="27"/>
      <c r="FA741" s="27"/>
      <c r="FB741" s="27"/>
      <c r="FC741" s="27"/>
      <c r="FD741" s="27"/>
      <c r="FE741" s="27"/>
      <c r="FF741" s="27"/>
      <c r="FG741" s="71"/>
      <c r="FH741" s="27"/>
      <c r="FI741" s="27"/>
      <c r="FJ741" s="27"/>
      <c r="FK741" s="27"/>
      <c r="FL741" s="27"/>
      <c r="FM741" s="27"/>
      <c r="FN741" s="27"/>
      <c r="FO741" s="27"/>
      <c r="FP741" s="27"/>
      <c r="FQ741" s="27"/>
      <c r="FR741" s="27"/>
      <c r="FS741" s="27"/>
      <c r="FT741" s="27"/>
      <c r="FU741" s="27"/>
      <c r="FV741" s="27"/>
      <c r="FW741" s="27"/>
      <c r="FX741" s="27"/>
      <c r="FY741" s="27"/>
      <c r="FZ741" s="27"/>
      <c r="GA741" s="27"/>
      <c r="GB741" s="27"/>
      <c r="GC741" s="27"/>
      <c r="GD741" s="27"/>
      <c r="GE741" s="192"/>
      <c r="GF741" s="193"/>
      <c r="GG741" s="27"/>
      <c r="GH741" s="27"/>
      <c r="GI741" s="27"/>
      <c r="GJ741" s="27"/>
    </row>
    <row r="742" spans="1:268">
      <c r="A742" s="27"/>
      <c r="B742" s="136"/>
      <c r="C742" s="136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T742" s="27"/>
      <c r="U742" s="27"/>
      <c r="V742" s="27"/>
      <c r="W742" s="27"/>
      <c r="X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F742" s="27"/>
      <c r="CH742" s="27"/>
      <c r="CI742" s="27"/>
      <c r="CJ742" s="27">
        <v>224</v>
      </c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27"/>
      <c r="CV742" s="27"/>
      <c r="CW742" s="27"/>
      <c r="CX742" s="27"/>
      <c r="CY742" s="27"/>
      <c r="CZ742" s="27"/>
      <c r="DA742" s="27"/>
      <c r="DB742" s="27"/>
      <c r="DC742" s="27"/>
      <c r="DE742" s="27">
        <v>1412.33</v>
      </c>
      <c r="DF742" s="27"/>
      <c r="DG742" s="27"/>
      <c r="DH742" s="27"/>
      <c r="DI742" s="27"/>
      <c r="DJ742" s="27"/>
      <c r="DK742" s="27">
        <v>939</v>
      </c>
      <c r="DL742" s="27"/>
      <c r="DM742" s="27"/>
      <c r="DN742" s="27"/>
      <c r="DO742" s="27"/>
      <c r="DP742" s="27"/>
      <c r="DQ742" s="27"/>
      <c r="DR742" s="27"/>
      <c r="DS742" s="27"/>
      <c r="DT742" s="27"/>
      <c r="DU742" s="27"/>
      <c r="DV742" s="27"/>
      <c r="DW742" s="27"/>
      <c r="DX742" s="27"/>
      <c r="DY742" s="27"/>
      <c r="DZ742" s="27"/>
      <c r="EA742" s="27"/>
      <c r="EB742" s="27"/>
      <c r="EC742" s="27"/>
      <c r="ED742" s="27"/>
      <c r="EE742" s="27"/>
      <c r="EF742" s="27"/>
      <c r="EG742" s="27"/>
      <c r="EH742" s="27"/>
      <c r="EI742" s="27"/>
      <c r="EJ742" s="27"/>
      <c r="EK742" s="27"/>
      <c r="EL742" s="27"/>
      <c r="EM742" s="27"/>
      <c r="EN742" s="27"/>
      <c r="EO742" s="27"/>
      <c r="EP742" s="27"/>
      <c r="EQ742" s="27"/>
      <c r="ER742" s="27"/>
      <c r="ES742" s="27"/>
      <c r="ET742" s="27"/>
      <c r="EU742" s="27"/>
      <c r="EV742" s="27"/>
      <c r="EW742" s="27"/>
      <c r="EX742" s="27"/>
      <c r="EY742" s="27"/>
      <c r="EZ742" s="27"/>
      <c r="FA742" s="27"/>
      <c r="FB742" s="27"/>
      <c r="FC742" s="27"/>
      <c r="FD742" s="27"/>
      <c r="FE742" s="27"/>
      <c r="FF742" s="27"/>
      <c r="FG742" s="27"/>
      <c r="FH742" s="27"/>
      <c r="FI742" s="27"/>
      <c r="FJ742" s="27"/>
      <c r="FK742" s="27"/>
      <c r="FL742" s="27"/>
      <c r="FM742" s="27"/>
      <c r="FN742" s="27"/>
      <c r="FO742" s="27"/>
      <c r="FP742" s="27"/>
      <c r="FQ742" s="27"/>
      <c r="FR742" s="27"/>
      <c r="FS742" s="27"/>
      <c r="FT742" s="27"/>
      <c r="FU742" s="27"/>
      <c r="FV742" s="27"/>
      <c r="FW742" s="27"/>
      <c r="FX742" s="27"/>
      <c r="FY742" s="27"/>
      <c r="FZ742" s="27"/>
      <c r="GA742" s="27"/>
      <c r="GB742" s="27"/>
      <c r="GC742" s="27"/>
      <c r="GD742" s="27"/>
      <c r="GE742" s="192"/>
      <c r="GF742" s="193"/>
      <c r="GG742" s="27"/>
      <c r="GH742" s="27"/>
      <c r="GI742" s="27"/>
      <c r="GJ742" s="27"/>
    </row>
    <row r="743" spans="1:268">
      <c r="A743" s="27"/>
      <c r="B743" s="136"/>
      <c r="C743" s="136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T743" s="27"/>
      <c r="U743" s="27"/>
      <c r="V743" s="27"/>
      <c r="W743" s="27"/>
      <c r="X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  <c r="BO743" s="27"/>
      <c r="BP743" s="27"/>
      <c r="BQ743" s="27"/>
      <c r="BR743" s="27"/>
      <c r="BS743" s="27"/>
      <c r="BT743" s="27"/>
      <c r="BU743" s="27"/>
      <c r="BV743" s="27"/>
      <c r="BW743" s="27"/>
      <c r="BX743" s="27"/>
      <c r="BY743" s="27"/>
      <c r="BZ743" s="27"/>
      <c r="CA743" s="27"/>
      <c r="CB743" s="27"/>
      <c r="CC743" s="27"/>
      <c r="CD743" s="27"/>
      <c r="CF743" s="27"/>
      <c r="CH743" s="27"/>
      <c r="CI743" s="27"/>
      <c r="CK743" s="27"/>
      <c r="CL743" s="27"/>
      <c r="CM743" s="27"/>
      <c r="CN743" s="27"/>
      <c r="CO743" s="27"/>
      <c r="CP743" s="27"/>
      <c r="CQ743" s="27"/>
      <c r="CR743" s="27"/>
      <c r="CS743" s="27"/>
      <c r="CT743" s="27"/>
      <c r="CU743" s="27"/>
      <c r="CV743" s="27"/>
      <c r="CW743" s="27"/>
      <c r="CX743" s="27"/>
      <c r="CY743" s="27"/>
      <c r="CZ743" s="27"/>
      <c r="DA743" s="27"/>
      <c r="DB743" s="27"/>
      <c r="DC743" s="27"/>
      <c r="DF743" s="27"/>
      <c r="DG743" s="27"/>
      <c r="DH743" s="27"/>
      <c r="DI743" s="27"/>
      <c r="DJ743" s="27"/>
      <c r="DL743" s="27"/>
      <c r="DM743" s="27"/>
      <c r="DN743" s="27"/>
      <c r="DO743" s="27"/>
      <c r="DP743" s="27"/>
      <c r="DQ743" s="27"/>
      <c r="DR743" s="27"/>
      <c r="DS743" s="27"/>
      <c r="DT743" s="27"/>
      <c r="DU743" s="27"/>
      <c r="DV743" s="27"/>
      <c r="DW743" s="27"/>
      <c r="DX743" s="27"/>
      <c r="DY743" s="27"/>
      <c r="DZ743" s="27"/>
      <c r="EA743" s="27"/>
      <c r="EB743" s="27"/>
      <c r="EC743" s="27"/>
      <c r="ED743" s="27"/>
      <c r="EE743" s="27"/>
      <c r="EF743" s="27"/>
      <c r="EG743" s="27"/>
      <c r="EH743" s="27"/>
      <c r="EI743" s="27"/>
      <c r="EJ743" s="27"/>
      <c r="EK743" s="27"/>
      <c r="EL743" s="27"/>
      <c r="EM743" s="27"/>
      <c r="EN743" s="27"/>
      <c r="EO743" s="27"/>
      <c r="EP743" s="27"/>
      <c r="EQ743" s="27"/>
      <c r="ER743" s="27"/>
      <c r="ES743" s="27"/>
      <c r="ET743" s="27"/>
      <c r="EU743" s="27"/>
      <c r="EV743" s="27"/>
      <c r="EW743" s="27"/>
      <c r="EX743" s="27"/>
      <c r="EY743" s="27"/>
      <c r="EZ743" s="27"/>
      <c r="FA743" s="27"/>
      <c r="FB743" s="27"/>
      <c r="FC743" s="27"/>
      <c r="FD743" s="27"/>
      <c r="FE743" s="27"/>
      <c r="FF743" s="27"/>
      <c r="FG743" s="27"/>
      <c r="FH743" s="27"/>
      <c r="FI743" s="27"/>
      <c r="FJ743" s="27"/>
      <c r="FK743" s="27"/>
      <c r="FL743" s="27"/>
      <c r="FM743" s="27"/>
      <c r="FN743" s="27"/>
      <c r="FO743" s="27"/>
      <c r="FP743" s="27"/>
      <c r="FQ743" s="27"/>
      <c r="FR743" s="27"/>
      <c r="FS743" s="27"/>
      <c r="FT743" s="27"/>
      <c r="FU743" s="27"/>
      <c r="FV743" s="27"/>
      <c r="FW743" s="27"/>
      <c r="FX743" s="27"/>
      <c r="FY743" s="27"/>
      <c r="FZ743" s="27"/>
      <c r="GA743" s="27"/>
      <c r="GB743" s="27"/>
      <c r="GC743" s="27"/>
      <c r="GD743" s="27"/>
      <c r="GE743" s="192"/>
      <c r="GF743" s="193"/>
      <c r="GG743" s="27"/>
      <c r="GH743" s="27"/>
      <c r="GI743" s="27"/>
      <c r="GJ743" s="27"/>
    </row>
    <row r="744" spans="1:268">
      <c r="A744" s="27"/>
      <c r="B744" s="136"/>
      <c r="C744" s="136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T744" s="27"/>
      <c r="U744" s="27"/>
      <c r="V744" s="27"/>
      <c r="W744" s="27"/>
      <c r="X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  <c r="BO744" s="27"/>
      <c r="BP744" s="27"/>
      <c r="BQ744" s="27"/>
      <c r="BR744" s="27"/>
      <c r="BS744" s="27"/>
      <c r="BT744" s="27"/>
      <c r="BU744" s="27"/>
      <c r="BV744" s="27"/>
      <c r="BW744" s="27"/>
      <c r="BX744" s="27"/>
      <c r="BY744" s="27"/>
      <c r="BZ744" s="27"/>
      <c r="CA744" s="27"/>
      <c r="CB744" s="27"/>
      <c r="CC744" s="27"/>
      <c r="CD744" s="27"/>
      <c r="CF744" s="27"/>
      <c r="CH744" s="27"/>
      <c r="CI744" s="27"/>
      <c r="CK744" s="27"/>
      <c r="CL744" s="27"/>
      <c r="CM744" s="27"/>
      <c r="CN744" s="27"/>
      <c r="CO744" s="27"/>
      <c r="CP744" s="27"/>
      <c r="CQ744" s="27"/>
      <c r="CR744" s="27"/>
      <c r="CS744" s="27"/>
      <c r="CT744" s="27"/>
      <c r="CU744" s="27"/>
      <c r="CV744" s="27"/>
      <c r="CW744" s="27"/>
      <c r="CX744" s="27"/>
      <c r="CY744" s="27"/>
      <c r="CZ744" s="27"/>
      <c r="DA744" s="27"/>
      <c r="DB744" s="27"/>
      <c r="DC744" s="27"/>
      <c r="DF744" s="27"/>
      <c r="DG744" s="27"/>
      <c r="DH744" s="27"/>
      <c r="DI744" s="27"/>
      <c r="DJ744" s="27"/>
      <c r="DL744" s="27"/>
      <c r="DM744" s="27"/>
      <c r="DN744" s="27"/>
      <c r="DO744" s="27"/>
      <c r="DP744" s="27"/>
      <c r="DQ744" s="27"/>
      <c r="DR744" s="27"/>
      <c r="DS744" s="27"/>
      <c r="DT744" s="27"/>
      <c r="DU744" s="27"/>
      <c r="DV744" s="27"/>
      <c r="DW744" s="27"/>
      <c r="DX744" s="27"/>
      <c r="DY744" s="27"/>
      <c r="DZ744" s="27"/>
      <c r="EA744" s="27"/>
      <c r="EB744" s="27"/>
      <c r="EC744" s="27"/>
      <c r="ED744" s="27"/>
      <c r="EE744" s="27"/>
      <c r="EF744" s="27"/>
      <c r="EG744" s="27"/>
      <c r="EH744" s="27"/>
      <c r="EI744" s="27"/>
      <c r="EJ744" s="27"/>
      <c r="EK744" s="27"/>
      <c r="EL744" s="27"/>
      <c r="EM744" s="27"/>
      <c r="EN744" s="27"/>
      <c r="EO744" s="27"/>
      <c r="EP744" s="27"/>
      <c r="EQ744" s="27"/>
      <c r="ER744" s="27"/>
      <c r="ES744" s="27"/>
      <c r="ET744" s="27"/>
      <c r="EU744" s="27"/>
      <c r="EV744" s="27"/>
      <c r="EW744" s="27"/>
      <c r="EX744" s="27"/>
      <c r="EY744" s="27"/>
      <c r="EZ744" s="27"/>
      <c r="FA744" s="27"/>
      <c r="FB744" s="27"/>
      <c r="FC744" s="27"/>
      <c r="FD744" s="27"/>
      <c r="FE744" s="27"/>
      <c r="FF744" s="27"/>
      <c r="FG744" s="27"/>
      <c r="FH744" s="27"/>
      <c r="FI744" s="27"/>
      <c r="FJ744" s="27"/>
      <c r="FK744" s="27"/>
      <c r="FL744" s="27"/>
      <c r="FM744" s="27"/>
      <c r="FN744" s="27"/>
      <c r="FO744" s="27"/>
      <c r="FP744" s="27"/>
      <c r="FQ744" s="27"/>
      <c r="FR744" s="27"/>
      <c r="FS744" s="27"/>
      <c r="FT744" s="27"/>
      <c r="FU744" s="27"/>
      <c r="FV744" s="27"/>
      <c r="FW744" s="27"/>
      <c r="FX744" s="27"/>
      <c r="FY744" s="27"/>
      <c r="FZ744" s="27"/>
      <c r="GA744" s="27"/>
      <c r="GB744" s="27"/>
      <c r="GC744" s="27"/>
      <c r="GD744" s="27"/>
      <c r="GE744" s="192"/>
      <c r="GF744" s="193"/>
      <c r="GG744" s="27"/>
      <c r="GH744" s="27"/>
      <c r="GI744" s="27"/>
      <c r="GJ744" s="27"/>
    </row>
  </sheetData>
  <autoFilter ref="B8:DX375"/>
  <mergeCells count="33">
    <mergeCell ref="EA6:EA7"/>
    <mergeCell ref="EB6:EB7"/>
    <mergeCell ref="EC6:EE7"/>
    <mergeCell ref="EF6:EI7"/>
    <mergeCell ref="EJ6:EK7"/>
    <mergeCell ref="DY6:DY7"/>
    <mergeCell ref="A5:BL5"/>
    <mergeCell ref="BM5:DX5"/>
    <mergeCell ref="DY5:GJ5"/>
    <mergeCell ref="A6:A7"/>
    <mergeCell ref="C6:C7"/>
    <mergeCell ref="D6:D7"/>
    <mergeCell ref="E6:G7"/>
    <mergeCell ref="H6:K7"/>
    <mergeCell ref="L6:M7"/>
    <mergeCell ref="BM6:BM7"/>
    <mergeCell ref="BO6:BO7"/>
    <mergeCell ref="BP6:BP7"/>
    <mergeCell ref="BQ6:BS7"/>
    <mergeCell ref="BT6:BW7"/>
    <mergeCell ref="BX6:BY7"/>
    <mergeCell ref="A3:BL3"/>
    <mergeCell ref="BM3:DX3"/>
    <mergeCell ref="DY3:GJ3"/>
    <mergeCell ref="A4:BL4"/>
    <mergeCell ref="BM4:DX4"/>
    <mergeCell ref="DY4:GJ4"/>
    <mergeCell ref="A1:BL1"/>
    <mergeCell ref="BM1:DX1"/>
    <mergeCell ref="DY1:GJ1"/>
    <mergeCell ref="A2:BL2"/>
    <mergeCell ref="BM2:DX2"/>
    <mergeCell ref="DY2:GJ2"/>
  </mergeCells>
  <printOptions horizontalCentered="1"/>
  <pageMargins left="0.19685039370078741" right="0.19685039370078741" top="1.1417322834645669" bottom="0.15748031496062992" header="0.23622047244094491" footer="0.27559055118110237"/>
  <pageSetup paperSize="9" scale="44" fitToWidth="3" orientation="landscape" r:id="rId1"/>
  <headerFooter alignWithMargins="0"/>
  <rowBreaks count="1" manualBreakCount="1">
    <brk id="341" max="191" man="1"/>
  </rowBreaks>
  <colBreaks count="2" manualBreakCount="2">
    <brk id="64" max="738" man="1"/>
    <brk id="128" max="738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E36"/>
  <sheetViews>
    <sheetView view="pageBreakPreview" zoomScale="60" zoomScaleNormal="100" workbookViewId="0">
      <selection activeCell="D1" sqref="D1:E1048576"/>
    </sheetView>
  </sheetViews>
  <sheetFormatPr defaultRowHeight="12.75"/>
  <cols>
    <col min="1" max="2" width="23.7109375" customWidth="1"/>
    <col min="3" max="3" width="3.85546875" customWidth="1"/>
    <col min="4" max="5" width="23" customWidth="1"/>
  </cols>
  <sheetData>
    <row r="1" spans="1:5" ht="22.5" customHeight="1">
      <c r="A1" s="22"/>
      <c r="B1" s="22"/>
      <c r="D1" s="22"/>
      <c r="E1" s="22"/>
    </row>
    <row r="2" spans="1:5" ht="22.5" customHeight="1">
      <c r="A2" s="22"/>
      <c r="B2" s="22"/>
      <c r="D2" s="22"/>
      <c r="E2" s="22"/>
    </row>
    <row r="3" spans="1:5" ht="22.5" customHeight="1">
      <c r="A3" s="22"/>
      <c r="B3" s="22"/>
      <c r="D3" s="22"/>
      <c r="E3" s="22"/>
    </row>
    <row r="4" spans="1:5" ht="22.5" customHeight="1">
      <c r="A4" s="22"/>
      <c r="B4" s="22"/>
      <c r="D4" s="22"/>
      <c r="E4" s="22"/>
    </row>
    <row r="5" spans="1:5" ht="22.5" customHeight="1">
      <c r="A5" s="22"/>
      <c r="B5" s="22"/>
      <c r="D5" s="22"/>
      <c r="E5" s="22"/>
    </row>
    <row r="6" spans="1:5" ht="22.5" customHeight="1">
      <c r="A6" s="22"/>
      <c r="B6" s="22"/>
      <c r="D6" s="22"/>
      <c r="E6" s="22"/>
    </row>
    <row r="7" spans="1:5" ht="22.5" customHeight="1">
      <c r="A7" s="22"/>
      <c r="B7" s="22"/>
      <c r="D7" s="22"/>
      <c r="E7" s="22"/>
    </row>
    <row r="8" spans="1:5" ht="22.5" customHeight="1">
      <c r="A8" s="22"/>
      <c r="B8" s="22"/>
      <c r="D8" s="22"/>
      <c r="E8" s="22"/>
    </row>
    <row r="9" spans="1:5" ht="22.5" customHeight="1">
      <c r="A9" s="22"/>
      <c r="B9" s="22"/>
      <c r="D9" s="22"/>
      <c r="E9" s="22"/>
    </row>
    <row r="10" spans="1:5" ht="22.5" customHeight="1">
      <c r="A10" s="22"/>
      <c r="B10" s="22"/>
      <c r="D10" s="22"/>
      <c r="E10" s="22"/>
    </row>
    <row r="11" spans="1:5" ht="22.5" customHeight="1">
      <c r="A11" s="22"/>
      <c r="B11" s="22"/>
      <c r="D11" s="22"/>
      <c r="E11" s="22"/>
    </row>
    <row r="12" spans="1:5" ht="22.5" customHeight="1">
      <c r="A12" s="22"/>
      <c r="B12" s="22"/>
      <c r="D12" s="22"/>
      <c r="E12" s="22"/>
    </row>
    <row r="13" spans="1:5" ht="22.5" customHeight="1">
      <c r="A13" s="22"/>
      <c r="B13" s="22"/>
      <c r="D13" s="22"/>
      <c r="E13" s="22"/>
    </row>
    <row r="14" spans="1:5" ht="22.5" customHeight="1">
      <c r="A14" s="22"/>
      <c r="B14" s="22"/>
      <c r="D14" s="22"/>
      <c r="E14" s="22"/>
    </row>
    <row r="15" spans="1:5" ht="22.5" customHeight="1">
      <c r="A15" s="22"/>
      <c r="B15" s="22"/>
      <c r="D15" s="22"/>
      <c r="E15" s="22"/>
    </row>
    <row r="16" spans="1:5" ht="22.5" customHeight="1">
      <c r="A16" s="22"/>
      <c r="B16" s="22"/>
      <c r="D16" s="22"/>
      <c r="E16" s="22"/>
    </row>
    <row r="17" spans="1:5" ht="22.5" customHeight="1">
      <c r="A17" s="22"/>
      <c r="B17" s="22"/>
      <c r="D17" s="22"/>
      <c r="E17" s="22"/>
    </row>
    <row r="18" spans="1:5" ht="22.5" customHeight="1">
      <c r="A18" s="22"/>
      <c r="B18" s="22"/>
      <c r="D18" s="22"/>
      <c r="E18" s="22"/>
    </row>
    <row r="19" spans="1:5" ht="22.5" customHeight="1">
      <c r="A19" s="22"/>
      <c r="B19" s="22"/>
      <c r="D19" s="22"/>
      <c r="E19" s="22"/>
    </row>
    <row r="20" spans="1:5" ht="22.5" customHeight="1">
      <c r="A20" s="22"/>
      <c r="B20" s="22"/>
      <c r="D20" s="22"/>
      <c r="E20" s="22"/>
    </row>
    <row r="21" spans="1:5" ht="22.5" customHeight="1">
      <c r="A21" s="22"/>
      <c r="B21" s="22"/>
      <c r="D21" s="22"/>
      <c r="E21" s="22"/>
    </row>
    <row r="22" spans="1:5" ht="22.5" customHeight="1">
      <c r="A22" s="22"/>
      <c r="B22" s="22"/>
      <c r="D22" s="22"/>
      <c r="E22" s="22"/>
    </row>
    <row r="23" spans="1:5" ht="22.5" customHeight="1">
      <c r="A23" s="22"/>
      <c r="B23" s="22"/>
      <c r="D23" s="22"/>
      <c r="E23" s="22"/>
    </row>
    <row r="24" spans="1:5" ht="22.5" customHeight="1">
      <c r="A24" s="22"/>
      <c r="B24" s="22"/>
      <c r="D24" s="22"/>
      <c r="E24" s="22"/>
    </row>
    <row r="25" spans="1:5" ht="22.5" customHeight="1">
      <c r="A25" s="22"/>
      <c r="B25" s="22"/>
      <c r="D25" s="22"/>
      <c r="E25" s="22"/>
    </row>
    <row r="26" spans="1:5" ht="22.5" customHeight="1">
      <c r="A26" s="22"/>
      <c r="B26" s="22"/>
      <c r="D26" s="22"/>
      <c r="E26" s="22"/>
    </row>
    <row r="27" spans="1:5" ht="22.5" customHeight="1">
      <c r="A27" s="22"/>
      <c r="B27" s="22"/>
      <c r="D27" s="22"/>
      <c r="E27" s="22"/>
    </row>
    <row r="28" spans="1:5" ht="22.5" customHeight="1">
      <c r="A28" s="22"/>
      <c r="B28" s="22"/>
      <c r="D28" s="22"/>
      <c r="E28" s="22"/>
    </row>
    <row r="29" spans="1:5" ht="22.5" customHeight="1">
      <c r="A29" s="22"/>
      <c r="B29" s="22"/>
      <c r="D29" s="22"/>
      <c r="E29" s="22"/>
    </row>
    <row r="30" spans="1:5" ht="22.5" customHeight="1">
      <c r="A30" s="22"/>
      <c r="B30" s="22"/>
      <c r="D30" s="22"/>
      <c r="E30" s="22"/>
    </row>
    <row r="31" spans="1:5" ht="22.5" customHeight="1">
      <c r="A31" s="22"/>
      <c r="B31" s="22"/>
      <c r="D31" s="22"/>
      <c r="E31" s="22"/>
    </row>
    <row r="32" spans="1:5" ht="22.5" customHeight="1">
      <c r="A32" s="22"/>
      <c r="B32" s="22"/>
      <c r="D32" s="22"/>
      <c r="E32" s="22"/>
    </row>
    <row r="33" spans="1:5" ht="22.5" customHeight="1">
      <c r="A33" s="22"/>
      <c r="B33" s="22"/>
      <c r="D33" s="22"/>
      <c r="E33" s="22"/>
    </row>
    <row r="34" spans="1:5" ht="22.5" customHeight="1">
      <c r="A34" s="22"/>
      <c r="B34" s="22"/>
      <c r="D34" s="22"/>
      <c r="E34" s="22"/>
    </row>
    <row r="35" spans="1:5" ht="22.5" customHeight="1">
      <c r="A35" s="22"/>
      <c r="B35" s="22"/>
      <c r="D35" s="22"/>
      <c r="E35" s="22"/>
    </row>
    <row r="36" spans="1:5" ht="22.5" customHeight="1">
      <c r="A36" s="22"/>
      <c r="B36" s="22"/>
      <c r="D36" s="22"/>
      <c r="E36" s="22"/>
    </row>
  </sheetData>
  <pageMargins left="0.31496062992125984" right="0.31496062992125984" top="0.35433070866141736" bottom="0.35433070866141736" header="0.31496062992125984" footer="0.31496062992125984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Расчет </vt:lpstr>
      <vt:lpstr>Лист1</vt:lpstr>
      <vt:lpstr>'Расчет '!Область_печати</vt:lpstr>
    </vt:vector>
  </TitlesOfParts>
  <Company>oasis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Семья</dc:creator>
  <cp:lastModifiedBy>1</cp:lastModifiedBy>
  <cp:lastPrinted>2019-09-12T08:40:19Z</cp:lastPrinted>
  <dcterms:created xsi:type="dcterms:W3CDTF">2002-06-12T17:17:55Z</dcterms:created>
  <dcterms:modified xsi:type="dcterms:W3CDTF">2019-09-12T08:42:02Z</dcterms:modified>
</cp:coreProperties>
</file>